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68" activeTab="0"/>
  </bookViews>
  <sheets>
    <sheet name="18厚生目次" sheetId="1" r:id="rId1"/>
    <sheet name="18-10(1)" sheetId="2" r:id="rId2"/>
    <sheet name="18-10(2)" sheetId="3" r:id="rId3"/>
    <sheet name="18-10(3)(ｲ)" sheetId="4" r:id="rId4"/>
    <sheet name="18-10(3)(ﾛ)" sheetId="5" r:id="rId5"/>
    <sheet name="18-11(1)" sheetId="6" r:id="rId6"/>
    <sheet name="18-11(2)" sheetId="7" r:id="rId7"/>
    <sheet name="18-11(3)(ｲ)" sheetId="8" r:id="rId8"/>
    <sheet name="18-11(3)(ﾛ)" sheetId="9" r:id="rId9"/>
    <sheet name="18-12(1)" sheetId="10" r:id="rId10"/>
    <sheet name="18-12(2)" sheetId="11" r:id="rId11"/>
    <sheet name="18-12(3)(ｲ)" sheetId="12" r:id="rId12"/>
    <sheet name="18-12(3)(ﾛ)" sheetId="13" r:id="rId13"/>
    <sheet name="18-13(1)" sheetId="14" r:id="rId14"/>
    <sheet name="18-13(2)" sheetId="15" r:id="rId15"/>
    <sheet name="18-14" sheetId="16" r:id="rId16"/>
    <sheet name="18-15" sheetId="17" r:id="rId17"/>
    <sheet name="18-16(1)" sheetId="18" r:id="rId18"/>
    <sheet name="18-16(2)" sheetId="19" r:id="rId19"/>
    <sheet name="18-16(3)" sheetId="20" r:id="rId20"/>
    <sheet name="18-16(4)" sheetId="21" r:id="rId21"/>
    <sheet name="18-17(1)" sheetId="22" r:id="rId22"/>
    <sheet name="18-17(2)" sheetId="23" r:id="rId23"/>
    <sheet name="18-18" sheetId="24" r:id="rId24"/>
    <sheet name="18-19(1)" sheetId="25" r:id="rId25"/>
    <sheet name="18-19(2)" sheetId="26" r:id="rId26"/>
    <sheet name="18-20" sheetId="27" r:id="rId27"/>
  </sheets>
  <definedNames>
    <definedName name="_xlnm.Print_Area" localSheetId="1">'18-10(1)'!$A$1:$N$15</definedName>
    <definedName name="_xlnm.Print_Area" localSheetId="3">'18-10(3)(ｲ)'!$A$1:$U$20</definedName>
    <definedName name="_xlnm.Print_Area" localSheetId="5">'18-11(1)'!$A$1:$G$11</definedName>
    <definedName name="_xlnm.Print_Area" localSheetId="6">'18-11(2)'!$A$1:$F$10</definedName>
    <definedName name="_xlnm.Print_Area" localSheetId="7">'18-11(3)(ｲ)'!$A$1:$M$42</definedName>
    <definedName name="_xlnm.Print_Area" localSheetId="8">'18-11(3)(ﾛ)'!$A$1:$I$13</definedName>
    <definedName name="_xlnm.Print_Area" localSheetId="9">'18-12(1)'!$A$1:$E$9</definedName>
    <definedName name="_xlnm.Print_Area" localSheetId="10">'18-12(2)'!$A$1:$F$10</definedName>
    <definedName name="_xlnm.Print_Area" localSheetId="15">'18-14'!$A$1:$Y$19</definedName>
    <definedName name="_xlnm.Print_Area" localSheetId="18">'18-16(2)'!$A$1:$I$32</definedName>
    <definedName name="_xlnm.Print_Area" localSheetId="20">'18-16(4)'!$A$1:$C$32</definedName>
    <definedName name="_xlnm.Print_Area" localSheetId="24">'18-19(1)'!$A$1:$K$27</definedName>
    <definedName name="_xlnm.Print_Area" localSheetId="25">'18-19(2)'!$A$1:$P$32</definedName>
    <definedName name="_xlnm.Print_Area" localSheetId="26">'18-20'!$A$1:$I$22</definedName>
  </definedNames>
  <calcPr fullCalcOnLoad="1"/>
</workbook>
</file>

<file path=xl/sharedStrings.xml><?xml version="1.0" encoding="utf-8"?>
<sst xmlns="http://schemas.openxmlformats.org/spreadsheetml/2006/main" count="1624" uniqueCount="495">
  <si>
    <t>20　生活福祉資金申込および貸付決定状況</t>
  </si>
  <si>
    <t>平成18年3月31日現在</t>
  </si>
  <si>
    <t>申込状況</t>
  </si>
  <si>
    <t>貸付決定状況</t>
  </si>
  <si>
    <t>申込みに対する</t>
  </si>
  <si>
    <t>決定の比</t>
  </si>
  <si>
    <t>実人員</t>
  </si>
  <si>
    <t>平均単価</t>
  </si>
  <si>
    <t>金額</t>
  </si>
  <si>
    <t>介護保健施設</t>
  </si>
  <si>
    <t>　 －</t>
  </si>
  <si>
    <t>　 －</t>
  </si>
  <si>
    <t>身体障害者福</t>
  </si>
  <si>
    <t>祉法による施</t>
  </si>
  <si>
    <t>設　　　　　</t>
  </si>
  <si>
    <t>　　　千円</t>
  </si>
  <si>
    <t xml:space="preserve"> 　　％</t>
  </si>
  <si>
    <t xml:space="preserve">   　　％</t>
  </si>
  <si>
    <t>平成15年度</t>
  </si>
  <si>
    <t>更   生   資   金</t>
  </si>
  <si>
    <t>住   宅   資   金</t>
  </si>
  <si>
    <t>修   学   資   金</t>
  </si>
  <si>
    <t>療養・介護資金</t>
  </si>
  <si>
    <t>災害援護資金</t>
  </si>
  <si>
    <t>－</t>
  </si>
  <si>
    <t>－</t>
  </si>
  <si>
    <t>福   祉   資   金</t>
  </si>
  <si>
    <t>離職者支援生活資金</t>
  </si>
  <si>
    <t xml:space="preserve"> 資　料：福井県地域福祉課</t>
  </si>
  <si>
    <t>10　政 府 管 掌 健 康 保 険</t>
  </si>
  <si>
    <t>（１）適用状況</t>
  </si>
  <si>
    <t>年 次 別</t>
  </si>
  <si>
    <t>事　業　所　数</t>
  </si>
  <si>
    <t>被　　保　　険　　者　　数</t>
  </si>
  <si>
    <t>被扶養</t>
  </si>
  <si>
    <t>平均標準報酬月額</t>
  </si>
  <si>
    <t>計</t>
  </si>
  <si>
    <t>強制</t>
  </si>
  <si>
    <t>任意</t>
  </si>
  <si>
    <t>男</t>
  </si>
  <si>
    <t>女</t>
  </si>
  <si>
    <t>強制適用</t>
  </si>
  <si>
    <t>任意包</t>
  </si>
  <si>
    <t>任意継</t>
  </si>
  <si>
    <t>平均</t>
  </si>
  <si>
    <t>者　数</t>
  </si>
  <si>
    <t>適用</t>
  </si>
  <si>
    <t>括適用</t>
  </si>
  <si>
    <t>続適用</t>
  </si>
  <si>
    <t>平成15年度　　</t>
  </si>
  <si>
    <t>16</t>
  </si>
  <si>
    <t>16</t>
  </si>
  <si>
    <t>17</t>
  </si>
  <si>
    <t>資　料：福井社会保険事務局</t>
  </si>
  <si>
    <t>（２）保険料徴収状況</t>
  </si>
  <si>
    <t>徴収決定済額</t>
  </si>
  <si>
    <t>収納済額</t>
  </si>
  <si>
    <t>不納欠損額</t>
  </si>
  <si>
    <t>収納未済額</t>
  </si>
  <si>
    <t>収 納 率</t>
  </si>
  <si>
    <t>　　　　　　　　千円</t>
  </si>
  <si>
    <t>　　　　　　　　％</t>
  </si>
  <si>
    <t>16</t>
  </si>
  <si>
    <t>（３）保険給付決定状況</t>
  </si>
  <si>
    <t>　　（イ）現物給付</t>
  </si>
  <si>
    <t>（単位：件、千円）</t>
  </si>
  <si>
    <t>区分</t>
  </si>
  <si>
    <t>合計</t>
  </si>
  <si>
    <t>被保険者（70歳未満）</t>
  </si>
  <si>
    <t>被扶養者（3歳以上70歳未満）</t>
  </si>
  <si>
    <t>被扶養者（3歳未満）</t>
  </si>
  <si>
    <t>高齢受給者（一定以上所得者）</t>
  </si>
  <si>
    <t>高齢受給者（一般）</t>
  </si>
  <si>
    <t>件数</t>
  </si>
  <si>
    <t>平成15年度</t>
  </si>
  <si>
    <t>現物給付</t>
  </si>
  <si>
    <t>診療費</t>
  </si>
  <si>
    <t>医科</t>
  </si>
  <si>
    <t>入院</t>
  </si>
  <si>
    <t>入院外</t>
  </si>
  <si>
    <t>歯科</t>
  </si>
  <si>
    <t>医科歯科合計</t>
  </si>
  <si>
    <t>薬剤支給</t>
  </si>
  <si>
    <t>入院時食事療養費</t>
  </si>
  <si>
    <t>訪問看護療養費</t>
  </si>
  <si>
    <t>（注）　（　）は診療費の再掲であり、件数の合計には含めない。</t>
  </si>
  <si>
    <t>　　（ロ）現金給付</t>
  </si>
  <si>
    <t>被保険者分</t>
  </si>
  <si>
    <t>被扶養者分</t>
  </si>
  <si>
    <t>17</t>
  </si>
  <si>
    <t>現金給付</t>
  </si>
  <si>
    <t>食事療養費</t>
  </si>
  <si>
    <t>療養費</t>
  </si>
  <si>
    <t>高額療養費</t>
  </si>
  <si>
    <t>看護費</t>
  </si>
  <si>
    <t>移送費</t>
  </si>
  <si>
    <t>傷病手当金</t>
  </si>
  <si>
    <t>※</t>
  </si>
  <si>
    <t>埋 　 葬  　料（費)</t>
  </si>
  <si>
    <t>出産育児一時金</t>
  </si>
  <si>
    <t>出産手当金</t>
  </si>
  <si>
    <t>世帯合算高額療養費</t>
  </si>
  <si>
    <t>（注）　※は、制度なし。</t>
  </si>
  <si>
    <t>11　法第３条第２項被保険者健康保険</t>
  </si>
  <si>
    <t>適用除外者</t>
  </si>
  <si>
    <t>被保険者</t>
  </si>
  <si>
    <t>被扶養者</t>
  </si>
  <si>
    <t>被保険者1人1日</t>
  </si>
  <si>
    <t>の平均賃金(円)</t>
  </si>
  <si>
    <t>－</t>
  </si>
  <si>
    <t>16</t>
  </si>
  <si>
    <t>11　法第３条第２項被保険者健康保険</t>
  </si>
  <si>
    <t>千円</t>
  </si>
  <si>
    <t>％</t>
  </si>
  <si>
    <t>％</t>
  </si>
  <si>
    <t>－　</t>
  </si>
  <si>
    <t>16</t>
  </si>
  <si>
    <t>（イ）現物給付</t>
  </si>
  <si>
    <t>　（ロ）現金給付</t>
  </si>
  <si>
    <t>　資　料：福井社会保険事務局</t>
  </si>
  <si>
    <t>12　　船　　員　　保　　険</t>
  </si>
  <si>
    <t>年次別および漁船別</t>
  </si>
  <si>
    <t>船舶所有者数</t>
  </si>
  <si>
    <t>被保険者数</t>
  </si>
  <si>
    <t>被扶養者数</t>
  </si>
  <si>
    <t>12　船　　員　　保　　険</t>
  </si>
  <si>
    <t xml:space="preserve">             千円</t>
  </si>
  <si>
    <t xml:space="preserve">             ％</t>
  </si>
  <si>
    <t>16</t>
  </si>
  <si>
    <t>　　　　　　－</t>
  </si>
  <si>
    <t>　　　　　 －</t>
  </si>
  <si>
    <t>区　　　　　分</t>
  </si>
  <si>
    <t>傷病</t>
  </si>
  <si>
    <t>職務上</t>
  </si>
  <si>
    <t>手当金</t>
  </si>
  <si>
    <t>職務外</t>
  </si>
  <si>
    <t>埋葬料</t>
  </si>
  <si>
    <t>13　国　民　健　康　保　険</t>
  </si>
  <si>
    <t>（１）事業実施状況</t>
  </si>
  <si>
    <t>月別</t>
  </si>
  <si>
    <t>保険者数</t>
  </si>
  <si>
    <t>世帯</t>
  </si>
  <si>
    <t>数</t>
  </si>
  <si>
    <t>徴収状況</t>
  </si>
  <si>
    <t>市町村</t>
  </si>
  <si>
    <t>国保組合</t>
  </si>
  <si>
    <t>調定額</t>
  </si>
  <si>
    <t>収納額</t>
  </si>
  <si>
    <t>平成</t>
  </si>
  <si>
    <t>年度平均</t>
  </si>
  <si>
    <t>17年</t>
  </si>
  <si>
    <t>月</t>
  </si>
  <si>
    <t>18年</t>
  </si>
  <si>
    <t>（注）　老人保健法による医療を受けるものにかかる分を除く。</t>
  </si>
  <si>
    <t>資　料：福井県長寿福祉課</t>
  </si>
  <si>
    <t>（２）月別給付状況</t>
  </si>
  <si>
    <t>保険</t>
  </si>
  <si>
    <t>給付</t>
  </si>
  <si>
    <t>一人当た</t>
  </si>
  <si>
    <t>総数</t>
  </si>
  <si>
    <t>療養諸費</t>
  </si>
  <si>
    <t>出産育児給付</t>
  </si>
  <si>
    <t>葬祭給付</t>
  </si>
  <si>
    <t>その他</t>
  </si>
  <si>
    <t>療養の給付</t>
  </si>
  <si>
    <t>り療養諸</t>
  </si>
  <si>
    <t>一般診療</t>
  </si>
  <si>
    <t>歯科診療</t>
  </si>
  <si>
    <t>（療養諸費の内数）</t>
  </si>
  <si>
    <t>費費用額</t>
  </si>
  <si>
    <t>入院</t>
  </si>
  <si>
    <t xml:space="preserve">           千円</t>
  </si>
  <si>
    <t xml:space="preserve">            円</t>
  </si>
  <si>
    <t>年 度</t>
  </si>
  <si>
    <t>－</t>
  </si>
  <si>
    <t>（注）　老人保健法による医療を受ける者への給付分を除く。</t>
  </si>
  <si>
    <t>14　産業別労働者災害補償保険給付状況</t>
  </si>
  <si>
    <t>事業成績</t>
  </si>
  <si>
    <t>保険給付</t>
  </si>
  <si>
    <t>適用事
業所数</t>
  </si>
  <si>
    <t>適用労
働者数</t>
  </si>
  <si>
    <t>保険料</t>
  </si>
  <si>
    <t>療養補償給付</t>
  </si>
  <si>
    <t>休養補償給付</t>
  </si>
  <si>
    <t>障害補償給付
（前払一時金）</t>
  </si>
  <si>
    <t>遺族補償給付
（前払一時金）</t>
  </si>
  <si>
    <t>介護給付</t>
  </si>
  <si>
    <t>二次健康診断等給付</t>
  </si>
  <si>
    <t>年金等支給</t>
  </si>
  <si>
    <t>特別支給</t>
  </si>
  <si>
    <t>徴収決定額</t>
  </si>
  <si>
    <t>　　　　　千円</t>
  </si>
  <si>
    <t>林　　業</t>
  </si>
  <si>
    <t>漁　　業</t>
  </si>
  <si>
    <t>鉱　　業</t>
  </si>
  <si>
    <t>建設業</t>
  </si>
  <si>
    <t>製造業</t>
  </si>
  <si>
    <t>運輸・通信業</t>
  </si>
  <si>
    <t>電気・ガス・水道業</t>
  </si>
  <si>
    <t>その他の各種事業</t>
  </si>
  <si>
    <t>資　料：福井労働局労働基準部</t>
  </si>
  <si>
    <t>15　月別雇用保険受給状況</t>
  </si>
  <si>
    <t>適用関係</t>
  </si>
  <si>
    <t>一般</t>
  </si>
  <si>
    <t>短期特例</t>
  </si>
  <si>
    <t>就職促進</t>
  </si>
  <si>
    <t>雇用継続給付</t>
  </si>
  <si>
    <t>適用事業所数</t>
  </si>
  <si>
    <t>被保険者数</t>
  </si>
  <si>
    <t>保険料徴</t>
  </si>
  <si>
    <t>保 険 料</t>
  </si>
  <si>
    <t>受給資格</t>
  </si>
  <si>
    <t>初　　回</t>
  </si>
  <si>
    <t>受 給 者</t>
  </si>
  <si>
    <t>給 付 額</t>
  </si>
  <si>
    <t>高年齢継続給付</t>
  </si>
  <si>
    <t>育児休業給付</t>
  </si>
  <si>
    <t>年度末に</t>
  </si>
  <si>
    <t>実 人 員</t>
  </si>
  <si>
    <t>給  付  額</t>
  </si>
  <si>
    <t>収決定額</t>
  </si>
  <si>
    <t>決定件数</t>
  </si>
  <si>
    <t>受給者数</t>
  </si>
  <si>
    <t>実 人 員</t>
  </si>
  <si>
    <t>受給者実人員</t>
  </si>
  <si>
    <t>支 給 金 額</t>
  </si>
  <si>
    <t>受給者実人員</t>
  </si>
  <si>
    <t>支給金額</t>
  </si>
  <si>
    <t>おける数</t>
  </si>
  <si>
    <t>（年度平均）</t>
  </si>
  <si>
    <t>　　　　千円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</si>
  <si>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</si>
  <si>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</si>
  <si>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</si>
  <si>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</si>
  <si>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</si>
  <si>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</si>
  <si>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</si>
  <si>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</si>
  <si>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</si>
  <si>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</si>
  <si>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</si>
  <si>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</si>
  <si>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資　料：福井労働局職業安定部、労働保険徴収室</t>
  </si>
  <si>
    <t>16　国 民 年 金 事 業 状 況</t>
  </si>
  <si>
    <t>（１）適用・保険料収納状況</t>
  </si>
  <si>
    <t>（単位：千円）</t>
  </si>
  <si>
    <t>市郡別</t>
  </si>
  <si>
    <t>被　　保　　険　　者　（人）</t>
  </si>
  <si>
    <t>保険料収納</t>
  </si>
  <si>
    <t>第1号</t>
  </si>
  <si>
    <t>任　意</t>
  </si>
  <si>
    <t>第3号</t>
  </si>
  <si>
    <t>福 井 市</t>
  </si>
  <si>
    <t>敦 賀 市</t>
  </si>
  <si>
    <t>小 浜 市</t>
  </si>
  <si>
    <t>大 野 市</t>
  </si>
  <si>
    <t>勝 山 市</t>
  </si>
  <si>
    <t>あわら市</t>
  </si>
  <si>
    <t>越 前 市</t>
  </si>
  <si>
    <t>坂 井 市</t>
  </si>
  <si>
    <t>足 羽 郡</t>
  </si>
  <si>
    <t>吉 田 郡</t>
  </si>
  <si>
    <t>大 野 郡</t>
  </si>
  <si>
    <t>今 立 郡</t>
  </si>
  <si>
    <t>南 条 郡</t>
  </si>
  <si>
    <t>丹 生 郡</t>
  </si>
  <si>
    <t>三 方 郡</t>
  </si>
  <si>
    <t>遠 敷 郡</t>
  </si>
  <si>
    <t>大 飯 郡</t>
  </si>
  <si>
    <t>三方上中郡</t>
  </si>
  <si>
    <t>資　料：福井社会保険事務局</t>
  </si>
  <si>
    <t>（２）給付状況（基礎年金）</t>
  </si>
  <si>
    <t>給付状況</t>
  </si>
  <si>
    <t>老齢基礎年金</t>
  </si>
  <si>
    <t>障害基礎年金</t>
  </si>
  <si>
    <t>遺族基礎年金</t>
  </si>
  <si>
    <t>総　　　　計</t>
  </si>
  <si>
    <t>三方上中郡</t>
  </si>
  <si>
    <t>（３）給付状況（旧法）</t>
  </si>
  <si>
    <t>老齢年金</t>
  </si>
  <si>
    <t>障害年金</t>
  </si>
  <si>
    <t>母子年金</t>
  </si>
  <si>
    <t>寡婦年金</t>
  </si>
  <si>
    <t>遺児年金</t>
  </si>
  <si>
    <t>総　　　計</t>
  </si>
  <si>
    <t>　－</t>
  </si>
  <si>
    <t>　　－</t>
  </si>
  <si>
    <t>－</t>
  </si>
  <si>
    <t>16</t>
  </si>
  <si>
    <t>（４）給付状況（老齢福祉年金）</t>
  </si>
  <si>
    <t>三方上中郡</t>
  </si>
  <si>
    <t>17　厚　生　年　金　保　険</t>
  </si>
  <si>
    <t>年次別</t>
  </si>
  <si>
    <t>事業所数</t>
  </si>
  <si>
    <t>被保険者数</t>
  </si>
  <si>
    <t>強 制 適 用</t>
  </si>
  <si>
    <t>任意包括適用</t>
  </si>
  <si>
    <t>任意単独適用</t>
  </si>
  <si>
    <t xml:space="preserve"> 強 制 適 用 </t>
  </si>
  <si>
    <t>種別</t>
  </si>
  <si>
    <t>一種</t>
  </si>
  <si>
    <t>二種</t>
  </si>
  <si>
    <t>三種</t>
  </si>
  <si>
    <t>四種</t>
  </si>
  <si>
    <t>二種</t>
  </si>
  <si>
    <t>（男）</t>
  </si>
  <si>
    <t>（女）</t>
  </si>
  <si>
    <t>（坑内夫）</t>
  </si>
  <si>
    <t>人</t>
  </si>
  <si>
    <t>円</t>
  </si>
  <si>
    <t>　 　　 －</t>
  </si>
  <si>
    <t>　 　－</t>
  </si>
  <si>
    <t>収納済額</t>
  </si>
  <si>
    <t>収納率</t>
  </si>
  <si>
    <t>18　介　　護　　保　　険</t>
  </si>
  <si>
    <t>（単位：人、千円）</t>
  </si>
  <si>
    <t>年度末現在適用状況</t>
  </si>
  <si>
    <t>要　介　護　（要　支　援）　認　定　者</t>
  </si>
  <si>
    <t>居宅介護</t>
  </si>
  <si>
    <t>施設介護</t>
  </si>
  <si>
    <t>第１号被</t>
  </si>
  <si>
    <t>第1号被保険者数</t>
  </si>
  <si>
    <t>第1号被保険者</t>
  </si>
  <si>
    <t>第2号</t>
  </si>
  <si>
    <t>（支援）</t>
  </si>
  <si>
    <t>サービス</t>
  </si>
  <si>
    <t>介護給付・予防給付</t>
  </si>
  <si>
    <t>高額介護（居宅支援）</t>
  </si>
  <si>
    <t>市町村特別給付</t>
  </si>
  <si>
    <t>保険者の</t>
  </si>
  <si>
    <t>65～75</t>
  </si>
  <si>
    <t>75　歳</t>
  </si>
  <si>
    <t>要支援</t>
  </si>
  <si>
    <t>要介護１</t>
  </si>
  <si>
    <t>要介護２</t>
  </si>
  <si>
    <t>要介護３</t>
  </si>
  <si>
    <t>要介護４</t>
  </si>
  <si>
    <t>要介護５</t>
  </si>
  <si>
    <t>居宅介護（支援）サービス</t>
  </si>
  <si>
    <t>施 設 介 護 サ ー ビ ス</t>
  </si>
  <si>
    <t>サービス費</t>
  </si>
  <si>
    <t>いる世帯数</t>
  </si>
  <si>
    <t>歳未満</t>
  </si>
  <si>
    <t>以　上</t>
  </si>
  <si>
    <t>被保険者</t>
  </si>
  <si>
    <t>受給者</t>
  </si>
  <si>
    <t>費用額</t>
  </si>
  <si>
    <t>支給額</t>
  </si>
  <si>
    <t>平 成 14 年</t>
  </si>
  <si>
    <t>　　 　　－</t>
  </si>
  <si>
    <t>　　　 　－</t>
  </si>
  <si>
    <t xml:space="preserve">    15</t>
  </si>
  <si>
    <t xml:space="preserve">    16</t>
  </si>
  <si>
    <t>　資　料：厚生労働省老健局介護保険課「介護保険事業状況報告年報」</t>
  </si>
  <si>
    <t>19　共　　同　　募　　金</t>
  </si>
  <si>
    <t>（１）地域別募金状況（一般募金･歳末たすけあい募金）</t>
  </si>
  <si>
    <t>（単位：円）</t>
  </si>
  <si>
    <t>区域</t>
  </si>
  <si>
    <t>目標額</t>
  </si>
  <si>
    <t>募金総額</t>
  </si>
  <si>
    <t>募金内訳</t>
  </si>
  <si>
    <t>達成率</t>
  </si>
  <si>
    <t>戸別募金</t>
  </si>
  <si>
    <t>街頭募金</t>
  </si>
  <si>
    <t>法人募金</t>
  </si>
  <si>
    <t>学校募金</t>
  </si>
  <si>
    <t>職域募金</t>
  </si>
  <si>
    <t>イベント募金</t>
  </si>
  <si>
    <t>その他の募金</t>
  </si>
  <si>
    <t>福井市支会</t>
  </si>
  <si>
    <t>敦賀市支会</t>
  </si>
  <si>
    <t>武生市支会</t>
  </si>
  <si>
    <t>小浜市支会</t>
  </si>
  <si>
    <t>大野市支会</t>
  </si>
  <si>
    <t>勝山市支会</t>
  </si>
  <si>
    <t>あわら市支会</t>
  </si>
  <si>
    <t>高志　　　計</t>
  </si>
  <si>
    <t>坂井　　　計</t>
  </si>
  <si>
    <t>南越　　　計</t>
  </si>
  <si>
    <t>丹生　　　計</t>
  </si>
  <si>
    <t>若狭　　　計</t>
  </si>
  <si>
    <t>本 会 扱 い</t>
  </si>
  <si>
    <t>ＮＨＫ歳末</t>
  </si>
  <si>
    <t xml:space="preserve">  資　料：福井県共同募金会</t>
  </si>
  <si>
    <t>（２）配 分 状 況</t>
  </si>
  <si>
    <t>平成15年度募金</t>
  </si>
  <si>
    <t>平成16年度募金</t>
  </si>
  <si>
    <t>平成17年度募金</t>
  </si>
  <si>
    <t>構成比</t>
  </si>
  <si>
    <t>都道府県社協</t>
  </si>
  <si>
    <t>都道府県社協</t>
  </si>
  <si>
    <t>郡      社       協</t>
  </si>
  <si>
    <t>郡社協</t>
  </si>
  <si>
    <t>市区町村社協</t>
  </si>
  <si>
    <t>市区町村社協</t>
  </si>
  <si>
    <t>地   区  社   協</t>
  </si>
  <si>
    <t>地区社協</t>
  </si>
  <si>
    <t>高齢者福祉施設・団体</t>
  </si>
  <si>
    <t>高齢者福祉施設・団体</t>
  </si>
  <si>
    <t>身体障害児者福祉施設・団体</t>
  </si>
  <si>
    <t>身体障害児者福祉施設・団体</t>
  </si>
  <si>
    <t>知的障害児者福祉施設・団体</t>
  </si>
  <si>
    <t>知的障害児者福祉施設・団体</t>
  </si>
  <si>
    <t>精神障害者福祉施設・団体</t>
  </si>
  <si>
    <t>心身障害児者福祉施設・団体</t>
  </si>
  <si>
    <t>児童青少年福祉施設・団体</t>
  </si>
  <si>
    <t>精神障害者福祉施設・団体</t>
  </si>
  <si>
    <t>一人親家族関係施設・団体</t>
  </si>
  <si>
    <t>児童青少年福祉施設・団体</t>
  </si>
  <si>
    <t>女性福祉関係施設・団体</t>
  </si>
  <si>
    <t>一人親家族関係施設・団体</t>
  </si>
  <si>
    <t>更生保護施設・団体</t>
  </si>
  <si>
    <t>女性福祉関係団体</t>
  </si>
  <si>
    <t>緊急一時保護施設・団体</t>
  </si>
  <si>
    <t xml:space="preserve"> －</t>
  </si>
  <si>
    <t xml:space="preserve"> 　　 　 －</t>
  </si>
  <si>
    <t>　　　　　－</t>
  </si>
  <si>
    <t>更生保護施設・団体</t>
  </si>
  <si>
    <t>NPO法人・団体</t>
  </si>
  <si>
    <t>緊急一時保護施設・団体</t>
  </si>
  <si>
    <t>ボランティア団体</t>
  </si>
  <si>
    <t>NPO法人・団体</t>
  </si>
  <si>
    <t>小地域団体・公民館</t>
  </si>
  <si>
    <t>ボランティア団体</t>
  </si>
  <si>
    <t>民生委員児童委員協議会</t>
  </si>
  <si>
    <t>民生委員児童委員協議会</t>
  </si>
  <si>
    <t>福祉事業者団体</t>
  </si>
  <si>
    <t>小地域団体・公民館</t>
  </si>
  <si>
    <t>学                   校</t>
  </si>
  <si>
    <t>福祉事業者団体</t>
  </si>
  <si>
    <t>当事者・家族の会</t>
  </si>
  <si>
    <t>学校</t>
  </si>
  <si>
    <t>住民参加型団体</t>
  </si>
  <si>
    <t>当事者・家族の会</t>
  </si>
  <si>
    <t>保健・医療関係施設・団体</t>
  </si>
  <si>
    <t>住民参加型団体</t>
  </si>
  <si>
    <t>そ       の       他</t>
  </si>
  <si>
    <t xml:space="preserve"> …</t>
  </si>
  <si>
    <t>保健・医療関係施設・団体</t>
  </si>
  <si>
    <t>合      計</t>
  </si>
  <si>
    <t>18　厚生　その２</t>
  </si>
  <si>
    <t>18-10(1)</t>
  </si>
  <si>
    <t>政府管掌健康保険</t>
  </si>
  <si>
    <t>(1)適用状況</t>
  </si>
  <si>
    <t>18-10(2)</t>
  </si>
  <si>
    <t>(2)保険料徴収状況</t>
  </si>
  <si>
    <t>18-10(3)(ｲ)</t>
  </si>
  <si>
    <t>(3)保険給付決定状況(ｲ)現物給付</t>
  </si>
  <si>
    <t>18-10(3)(ﾛ)</t>
  </si>
  <si>
    <t>(ﾛ)現金給付</t>
  </si>
  <si>
    <t>18-11(1)</t>
  </si>
  <si>
    <t>法第３条第２項被保険者健康保険</t>
  </si>
  <si>
    <t>18-11(2)</t>
  </si>
  <si>
    <t>18-11(3)(ｲ)</t>
  </si>
  <si>
    <t>18-11(3)(ﾛ)</t>
  </si>
  <si>
    <t>18-12(1)</t>
  </si>
  <si>
    <t>船員保険</t>
  </si>
  <si>
    <t>18-12(2)</t>
  </si>
  <si>
    <t>18-12(3)(ｲ)</t>
  </si>
  <si>
    <t>18-12(3)(ﾛ)</t>
  </si>
  <si>
    <t>18-13(1)</t>
  </si>
  <si>
    <t>国民健康保険</t>
  </si>
  <si>
    <t>(1)事業実施状況</t>
  </si>
  <si>
    <t>18-13(2)</t>
  </si>
  <si>
    <t>(2)月別給付状況</t>
  </si>
  <si>
    <t>18-14</t>
  </si>
  <si>
    <t>産業別労働者災害補償保険給付状況</t>
  </si>
  <si>
    <t>18-15</t>
  </si>
  <si>
    <t>月別雇用保険受給状況</t>
  </si>
  <si>
    <t>18-16(1)</t>
  </si>
  <si>
    <t>国民年金事業状況</t>
  </si>
  <si>
    <t>(1)適用・保険料徴収状況</t>
  </si>
  <si>
    <t>18-16(2)</t>
  </si>
  <si>
    <t>(2)給付状況（基礎年金）</t>
  </si>
  <si>
    <t>18-16(3)</t>
  </si>
  <si>
    <t>(3)給付状況（旧法）</t>
  </si>
  <si>
    <t>18-16(4)</t>
  </si>
  <si>
    <t>(4)給付状況（老齢基礎年金）</t>
  </si>
  <si>
    <t>18-17(1)</t>
  </si>
  <si>
    <t>厚生年金保険</t>
  </si>
  <si>
    <t>18-17(2)</t>
  </si>
  <si>
    <t>18-18</t>
  </si>
  <si>
    <t>介護保険</t>
  </si>
  <si>
    <t>18-19(1)</t>
  </si>
  <si>
    <t>共同募金</t>
  </si>
  <si>
    <t>(1)地域別募金状況（一般募金・歳末たすけあい募金）</t>
  </si>
  <si>
    <t>18-19(2)</t>
  </si>
  <si>
    <t>(2)配分状況</t>
  </si>
  <si>
    <t>18-20</t>
  </si>
  <si>
    <t>生活福祉資金申込および貸付決定状況</t>
  </si>
  <si>
    <t>平成17年福井県統計年鑑</t>
  </si>
  <si>
    <t>18　厚　生</t>
  </si>
  <si>
    <t>鯖 江 市</t>
  </si>
  <si>
    <t>鯖江市支会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</si>
</sst>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);[Red]\(#,##0.0\)"/>
    <numFmt numFmtId="178" formatCode="#,##0.0_ "/>
    <numFmt numFmtId="179" formatCode="#,##0.00_ "/>
    <numFmt numFmtId="180" formatCode="#,###,"/>
    <numFmt numFmtId="181" formatCode="\(#,###\)"/>
    <numFmt numFmtId="182" formatCode="0.E+00"/>
    <numFmt numFmtId="183" formatCode="#,##0;&quot;△ &quot;#,##0"/>
    <numFmt numFmtId="184" formatCode="#,##0_ "/>
    <numFmt numFmtId="185" formatCode="0.0%"/>
    <numFmt numFmtId="186" formatCode="#,##0_ ;[Red]\-#,##0\ "/>
    <numFmt numFmtId="187" formatCode="#0.0"/>
    <numFmt numFmtId="188" formatCode="0_);[Red]\(0\)"/>
    <numFmt numFmtId="189" formatCode="#,##0;\-#,##0;&quot;-&quot;"/>
    <numFmt numFmtId="190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20" fillId="0" borderId="0" applyFill="0" applyBorder="0" applyAlignment="0">
      <protection/>
    </xf>
    <xf numFmtId="0" fontId="13" fillId="0" borderId="0" applyNumberFormat="0" applyFon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3" fillId="0" borderId="0">
      <alignment/>
      <protection/>
    </xf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6" fillId="31" borderId="6" applyNumberFormat="0" applyAlignment="0" applyProtection="0"/>
    <xf numFmtId="190" fontId="14" fillId="0" borderId="12" applyNumberFormat="0" applyFon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08">
    <xf numFmtId="0" fontId="0" fillId="0" borderId="0" xfId="0" applyFont="1" applyAlignment="1">
      <alignment vertical="center"/>
    </xf>
    <xf numFmtId="0" fontId="4" fillId="0" borderId="0" xfId="70" applyFont="1" applyAlignment="1">
      <alignment horizontal="left"/>
      <protection/>
    </xf>
    <xf numFmtId="0" fontId="3" fillId="0" borderId="0" xfId="70" applyAlignment="1">
      <alignment horizontal="center"/>
      <protection/>
    </xf>
    <xf numFmtId="0" fontId="3" fillId="0" borderId="0" xfId="70">
      <alignment/>
      <protection/>
    </xf>
    <xf numFmtId="0" fontId="5" fillId="0" borderId="0" xfId="70" applyFont="1" applyAlignment="1">
      <alignment horizontal="center"/>
      <protection/>
    </xf>
    <xf numFmtId="0" fontId="6" fillId="0" borderId="0" xfId="70" applyFont="1" applyBorder="1">
      <alignment/>
      <protection/>
    </xf>
    <xf numFmtId="0" fontId="3" fillId="0" borderId="0" xfId="70" applyBorder="1" applyAlignment="1">
      <alignment horizontal="center"/>
      <protection/>
    </xf>
    <xf numFmtId="0" fontId="7" fillId="0" borderId="0" xfId="70" applyFont="1" applyBorder="1" applyAlignment="1">
      <alignment horizontal="center"/>
      <protection/>
    </xf>
    <xf numFmtId="0" fontId="7" fillId="0" borderId="0" xfId="70" applyFont="1">
      <alignment/>
      <protection/>
    </xf>
    <xf numFmtId="49" fontId="7" fillId="0" borderId="13" xfId="70" applyNumberFormat="1" applyFont="1" applyBorder="1" applyAlignment="1">
      <alignment horizontal="distributed" vertical="center"/>
      <protection/>
    </xf>
    <xf numFmtId="49" fontId="7" fillId="0" borderId="14" xfId="70" applyNumberFormat="1" applyFont="1" applyBorder="1" applyAlignment="1">
      <alignment horizontal="center" vertical="center"/>
      <protection/>
    </xf>
    <xf numFmtId="49" fontId="7" fillId="0" borderId="14" xfId="70" applyNumberFormat="1" applyFont="1" applyBorder="1" applyAlignment="1">
      <alignment horizontal="distributed" vertical="center"/>
      <protection/>
    </xf>
    <xf numFmtId="49" fontId="7" fillId="0" borderId="15" xfId="70" applyNumberFormat="1" applyFont="1" applyBorder="1" applyAlignment="1">
      <alignment horizontal="distributed" vertical="center"/>
      <protection/>
    </xf>
    <xf numFmtId="0" fontId="7" fillId="0" borderId="16" xfId="70" applyFont="1" applyBorder="1" applyAlignment="1">
      <alignment horizontal="left" vertical="center" shrinkToFit="1"/>
      <protection/>
    </xf>
    <xf numFmtId="0" fontId="7" fillId="0" borderId="17" xfId="70" applyFont="1" applyBorder="1" applyAlignment="1">
      <alignment horizontal="left" vertical="center" shrinkToFit="1"/>
      <protection/>
    </xf>
    <xf numFmtId="0" fontId="7" fillId="0" borderId="0" xfId="70" applyFont="1" applyAlignment="1">
      <alignment shrinkToFit="1"/>
      <protection/>
    </xf>
    <xf numFmtId="41" fontId="7" fillId="0" borderId="18" xfId="70" applyNumberFormat="1" applyFont="1" applyBorder="1" applyAlignment="1">
      <alignment horizontal="center" vertical="center"/>
      <protection/>
    </xf>
    <xf numFmtId="0" fontId="7" fillId="0" borderId="0" xfId="70" applyFont="1" applyAlignment="1">
      <alignment vertical="center" shrinkToFit="1"/>
      <protection/>
    </xf>
    <xf numFmtId="0" fontId="7" fillId="0" borderId="0" xfId="70" applyFont="1" applyAlignment="1">
      <alignment vertical="top" shrinkToFit="1"/>
      <protection/>
    </xf>
    <xf numFmtId="49" fontId="7" fillId="0" borderId="0" xfId="70" applyNumberFormat="1" applyFont="1" applyBorder="1" applyAlignment="1">
      <alignment horizontal="distributed" vertical="center" shrinkToFit="1"/>
      <protection/>
    </xf>
    <xf numFmtId="41" fontId="7" fillId="0" borderId="19" xfId="70" applyNumberFormat="1" applyFont="1" applyBorder="1" applyAlignment="1">
      <alignment vertical="center"/>
      <protection/>
    </xf>
    <xf numFmtId="41" fontId="7" fillId="0" borderId="19" xfId="70" applyNumberFormat="1" applyFont="1" applyBorder="1" applyAlignment="1">
      <alignment horizontal="right" vertical="center" shrinkToFit="1"/>
      <protection/>
    </xf>
    <xf numFmtId="41" fontId="7" fillId="0" borderId="0" xfId="70" applyNumberFormat="1" applyFont="1" applyBorder="1" applyAlignment="1">
      <alignment horizontal="right" vertical="center" shrinkToFit="1"/>
      <protection/>
    </xf>
    <xf numFmtId="41" fontId="7" fillId="0" borderId="18" xfId="70" applyNumberFormat="1" applyFont="1" applyBorder="1" applyAlignment="1">
      <alignment horizontal="right" vertical="center" shrinkToFit="1"/>
      <protection/>
    </xf>
    <xf numFmtId="0" fontId="7" fillId="0" borderId="0" xfId="70" applyNumberFormat="1" applyFont="1" applyBorder="1" applyAlignment="1">
      <alignment horizontal="distributed" vertical="center" shrinkToFit="1"/>
      <protection/>
    </xf>
    <xf numFmtId="176" fontId="7" fillId="0" borderId="19" xfId="70" applyNumberFormat="1" applyFont="1" applyBorder="1" applyAlignment="1">
      <alignment vertical="center"/>
      <protection/>
    </xf>
    <xf numFmtId="177" fontId="7" fillId="0" borderId="0" xfId="70" applyNumberFormat="1" applyFont="1" applyAlignment="1">
      <alignment vertical="center"/>
      <protection/>
    </xf>
    <xf numFmtId="0" fontId="7" fillId="0" borderId="0" xfId="70" applyNumberFormat="1" applyFont="1" applyBorder="1" applyAlignment="1">
      <alignment horizontal="distributed" vertical="center" shrinkToFit="1"/>
      <protection/>
    </xf>
    <xf numFmtId="41" fontId="7" fillId="0" borderId="0" xfId="70" applyNumberFormat="1" applyFont="1" applyBorder="1" applyAlignment="1">
      <alignment vertical="center"/>
      <protection/>
    </xf>
    <xf numFmtId="0" fontId="4" fillId="0" borderId="0" xfId="70" applyNumberFormat="1" applyFont="1" applyBorder="1" applyAlignment="1">
      <alignment horizontal="distributed" vertical="center" shrinkToFit="1"/>
      <protection/>
    </xf>
    <xf numFmtId="41" fontId="4" fillId="0" borderId="19" xfId="70" applyNumberFormat="1" applyFont="1" applyBorder="1" applyAlignment="1">
      <alignment vertical="center"/>
      <protection/>
    </xf>
    <xf numFmtId="41" fontId="4" fillId="0" borderId="0" xfId="70" applyNumberFormat="1" applyFont="1" applyBorder="1" applyAlignment="1">
      <alignment vertical="center"/>
      <protection/>
    </xf>
    <xf numFmtId="178" fontId="4" fillId="0" borderId="19" xfId="70" applyNumberFormat="1" applyFont="1" applyBorder="1" applyAlignment="1">
      <alignment vertical="center"/>
      <protection/>
    </xf>
    <xf numFmtId="177" fontId="4" fillId="0" borderId="0" xfId="70" applyNumberFormat="1" applyFont="1" applyAlignment="1">
      <alignment vertical="center"/>
      <protection/>
    </xf>
    <xf numFmtId="0" fontId="4" fillId="0" borderId="0" xfId="70" applyFont="1">
      <alignment/>
      <protection/>
    </xf>
    <xf numFmtId="49" fontId="7" fillId="0" borderId="0" xfId="70" applyNumberFormat="1" applyFont="1" applyBorder="1" applyAlignment="1">
      <alignment horizontal="distributed" vertical="center" shrinkToFit="1"/>
      <protection/>
    </xf>
    <xf numFmtId="178" fontId="7" fillId="0" borderId="19" xfId="70" applyNumberFormat="1" applyFont="1" applyBorder="1" applyAlignment="1">
      <alignment vertical="center"/>
      <protection/>
    </xf>
    <xf numFmtId="177" fontId="7" fillId="0" borderId="19" xfId="70" applyNumberFormat="1" applyFont="1" applyBorder="1" applyAlignment="1">
      <alignment vertical="center"/>
      <protection/>
    </xf>
    <xf numFmtId="41" fontId="7" fillId="0" borderId="19" xfId="70" applyNumberFormat="1" applyFont="1" applyBorder="1" applyAlignment="1">
      <alignment horizontal="right" vertical="center"/>
      <protection/>
    </xf>
    <xf numFmtId="41" fontId="7" fillId="0" borderId="18" xfId="70" applyNumberFormat="1" applyFont="1" applyBorder="1" applyAlignment="1">
      <alignment horizontal="right" vertical="center"/>
      <protection/>
    </xf>
    <xf numFmtId="0" fontId="7" fillId="0" borderId="0" xfId="70" applyFont="1" applyBorder="1">
      <alignment/>
      <protection/>
    </xf>
    <xf numFmtId="49" fontId="7" fillId="0" borderId="13" xfId="70" applyNumberFormat="1" applyFont="1" applyBorder="1" applyAlignment="1">
      <alignment horizontal="distributed" vertical="center" shrinkToFit="1"/>
      <protection/>
    </xf>
    <xf numFmtId="41" fontId="7" fillId="0" borderId="20" xfId="70" applyNumberFormat="1" applyFont="1" applyBorder="1" applyAlignment="1">
      <alignment vertical="center"/>
      <protection/>
    </xf>
    <xf numFmtId="178" fontId="7" fillId="0" borderId="20" xfId="70" applyNumberFormat="1" applyFont="1" applyBorder="1" applyAlignment="1">
      <alignment vertical="center"/>
      <protection/>
    </xf>
    <xf numFmtId="177" fontId="7" fillId="0" borderId="21" xfId="70" applyNumberFormat="1" applyFont="1" applyBorder="1" applyAlignment="1">
      <alignment vertical="center"/>
      <protection/>
    </xf>
    <xf numFmtId="0" fontId="8" fillId="0" borderId="22" xfId="70" applyFont="1" applyBorder="1" applyAlignment="1">
      <alignment horizontal="left"/>
      <protection/>
    </xf>
    <xf numFmtId="0" fontId="7" fillId="0" borderId="0" xfId="70" applyFont="1" applyAlignment="1">
      <alignment horizontal="center"/>
      <protection/>
    </xf>
    <xf numFmtId="0" fontId="6" fillId="0" borderId="0" xfId="70" applyFont="1" applyBorder="1" applyAlignment="1">
      <alignment horizontal="left"/>
      <protection/>
    </xf>
    <xf numFmtId="0" fontId="3" fillId="0" borderId="0" xfId="70" applyBorder="1">
      <alignment/>
      <protection/>
    </xf>
    <xf numFmtId="41" fontId="7" fillId="0" borderId="20" xfId="70" applyNumberFormat="1" applyFont="1" applyBorder="1" applyAlignment="1">
      <alignment horizontal="center" vertical="center"/>
      <protection/>
    </xf>
    <xf numFmtId="41" fontId="7" fillId="0" borderId="19" xfId="70" applyNumberFormat="1" applyFont="1" applyBorder="1" applyAlignment="1">
      <alignment horizontal="center" vertical="center"/>
      <protection/>
    </xf>
    <xf numFmtId="41" fontId="7" fillId="0" borderId="0" xfId="70" applyNumberFormat="1" applyFont="1" applyBorder="1" applyAlignment="1">
      <alignment horizontal="center" vertical="center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9" fontId="4" fillId="0" borderId="13" xfId="70" applyNumberFormat="1" applyFont="1" applyBorder="1" applyAlignment="1">
      <alignment horizontal="center" vertical="center" shrinkToFit="1"/>
      <protection/>
    </xf>
    <xf numFmtId="41" fontId="4" fillId="0" borderId="21" xfId="70" applyNumberFormat="1" applyFont="1" applyBorder="1" applyAlignment="1">
      <alignment horizontal="center" vertical="center"/>
      <protection/>
    </xf>
    <xf numFmtId="41" fontId="4" fillId="0" borderId="13" xfId="70" applyNumberFormat="1" applyFont="1" applyBorder="1" applyAlignment="1">
      <alignment horizontal="center" vertical="center"/>
      <protection/>
    </xf>
    <xf numFmtId="0" fontId="4" fillId="0" borderId="0" xfId="70" applyFont="1" applyBorder="1">
      <alignment/>
      <protection/>
    </xf>
    <xf numFmtId="0" fontId="7" fillId="0" borderId="0" xfId="70" applyFont="1" applyBorder="1" applyAlignment="1">
      <alignment horizontal="left"/>
      <protection/>
    </xf>
    <xf numFmtId="0" fontId="7" fillId="0" borderId="0" xfId="70" applyFont="1" applyAlignment="1">
      <alignment horizontal="left"/>
      <protection/>
    </xf>
    <xf numFmtId="0" fontId="5" fillId="0" borderId="0" xfId="70" applyFont="1" applyBorder="1" applyAlignment="1">
      <alignment horizontal="center"/>
      <protection/>
    </xf>
    <xf numFmtId="0" fontId="7" fillId="0" borderId="23" xfId="70" applyFont="1" applyBorder="1" applyAlignment="1">
      <alignment horizontal="distributed" vertical="center"/>
      <protection/>
    </xf>
    <xf numFmtId="0" fontId="7" fillId="0" borderId="24" xfId="70" applyFont="1" applyBorder="1" applyAlignment="1">
      <alignment horizontal="distributed" vertical="center"/>
      <protection/>
    </xf>
    <xf numFmtId="0" fontId="7" fillId="0" borderId="25" xfId="70" applyFont="1" applyBorder="1" applyAlignment="1">
      <alignment horizontal="distributed" vertical="center"/>
      <protection/>
    </xf>
    <xf numFmtId="0" fontId="7" fillId="0" borderId="26" xfId="70" applyFont="1" applyBorder="1" applyAlignment="1">
      <alignment horizontal="distributed" vertical="center"/>
      <protection/>
    </xf>
    <xf numFmtId="0" fontId="3" fillId="0" borderId="0" xfId="70" applyBorder="1" applyAlignment="1">
      <alignment vertical="center"/>
      <protection/>
    </xf>
    <xf numFmtId="0" fontId="3" fillId="0" borderId="0" xfId="70" applyAlignment="1">
      <alignment vertical="center"/>
      <protection/>
    </xf>
    <xf numFmtId="49" fontId="7" fillId="0" borderId="18" xfId="70" applyNumberFormat="1" applyFont="1" applyBorder="1" applyAlignment="1">
      <alignment horizontal="right" vertical="center" shrinkToFit="1"/>
      <protection/>
    </xf>
    <xf numFmtId="49" fontId="7" fillId="0" borderId="0" xfId="70" applyNumberFormat="1" applyFont="1" applyBorder="1" applyAlignment="1">
      <alignment horizontal="right" vertical="center" shrinkToFit="1"/>
      <protection/>
    </xf>
    <xf numFmtId="3" fontId="7" fillId="0" borderId="18" xfId="70" applyNumberFormat="1" applyFont="1" applyBorder="1" applyAlignment="1">
      <alignment vertical="center"/>
      <protection/>
    </xf>
    <xf numFmtId="3" fontId="7" fillId="0" borderId="0" xfId="70" applyNumberFormat="1" applyFont="1" applyBorder="1" applyAlignment="1">
      <alignment vertical="center"/>
      <protection/>
    </xf>
    <xf numFmtId="179" fontId="7" fillId="0" borderId="0" xfId="70" applyNumberFormat="1" applyFont="1" applyBorder="1" applyAlignment="1">
      <alignment vertical="center"/>
      <protection/>
    </xf>
    <xf numFmtId="49" fontId="7" fillId="0" borderId="16" xfId="70" applyNumberFormat="1" applyFont="1" applyBorder="1" applyAlignment="1">
      <alignment horizontal="center" vertical="center" shrinkToFit="1"/>
      <protection/>
    </xf>
    <xf numFmtId="180" fontId="4" fillId="0" borderId="21" xfId="70" applyNumberFormat="1" applyFont="1" applyBorder="1" applyAlignment="1">
      <alignment vertical="center"/>
      <protection/>
    </xf>
    <xf numFmtId="180" fontId="4" fillId="0" borderId="13" xfId="70" applyNumberFormat="1" applyFont="1" applyBorder="1" applyAlignment="1">
      <alignment vertical="center"/>
      <protection/>
    </xf>
    <xf numFmtId="179" fontId="4" fillId="0" borderId="13" xfId="70" applyNumberFormat="1" applyFont="1" applyBorder="1" applyAlignment="1">
      <alignment vertical="center"/>
      <protection/>
    </xf>
    <xf numFmtId="0" fontId="7" fillId="0" borderId="0" xfId="70" applyFont="1" applyBorder="1" applyAlignment="1">
      <alignment/>
      <protection/>
    </xf>
    <xf numFmtId="0" fontId="3" fillId="0" borderId="0" xfId="70" applyFont="1" applyAlignment="1">
      <alignment horizontal="center"/>
      <protection/>
    </xf>
    <xf numFmtId="0" fontId="7" fillId="0" borderId="0" xfId="70" applyFont="1" applyBorder="1" applyAlignment="1">
      <alignment horizontal="right"/>
      <protection/>
    </xf>
    <xf numFmtId="0" fontId="3" fillId="0" borderId="0" xfId="70" applyFont="1" applyBorder="1">
      <alignment/>
      <protection/>
    </xf>
    <xf numFmtId="0" fontId="3" fillId="0" borderId="0" xfId="70" applyFont="1">
      <alignment/>
      <protection/>
    </xf>
    <xf numFmtId="0" fontId="7" fillId="0" borderId="13" xfId="70" applyFont="1" applyBorder="1" applyAlignment="1">
      <alignment horizontal="distributed" vertical="center"/>
      <protection/>
    </xf>
    <xf numFmtId="0" fontId="7" fillId="0" borderId="17" xfId="70" applyFont="1" applyBorder="1" applyAlignment="1">
      <alignment horizontal="distributed" vertical="center"/>
      <protection/>
    </xf>
    <xf numFmtId="0" fontId="7" fillId="0" borderId="21" xfId="70" applyFont="1" applyBorder="1" applyAlignment="1">
      <alignment horizontal="distributed" vertical="top"/>
      <protection/>
    </xf>
    <xf numFmtId="0" fontId="7" fillId="0" borderId="13" xfId="70" applyFont="1" applyBorder="1" applyAlignment="1">
      <alignment horizontal="distributed" vertical="top"/>
      <protection/>
    </xf>
    <xf numFmtId="49" fontId="7" fillId="0" borderId="16" xfId="70" applyNumberFormat="1" applyFont="1" applyBorder="1" applyAlignment="1">
      <alignment horizontal="distributed" vertical="center" shrinkToFit="1"/>
      <protection/>
    </xf>
    <xf numFmtId="41" fontId="7" fillId="0" borderId="0" xfId="70" applyNumberFormat="1" applyFont="1" applyBorder="1" applyAlignment="1">
      <alignment horizontal="right" vertical="center"/>
      <protection/>
    </xf>
    <xf numFmtId="41" fontId="4" fillId="0" borderId="18" xfId="70" applyNumberFormat="1" applyFont="1" applyBorder="1" applyAlignment="1">
      <alignment horizontal="right" vertical="center"/>
      <protection/>
    </xf>
    <xf numFmtId="41" fontId="4" fillId="0" borderId="0" xfId="70" applyNumberFormat="1" applyFont="1" applyBorder="1" applyAlignment="1">
      <alignment horizontal="right" vertical="center"/>
      <protection/>
    </xf>
    <xf numFmtId="49" fontId="7" fillId="0" borderId="0" xfId="70" applyNumberFormat="1" applyFont="1" applyBorder="1" applyAlignment="1">
      <alignment horizontal="center" vertical="distributed" textRotation="255" shrinkToFit="1"/>
      <protection/>
    </xf>
    <xf numFmtId="49" fontId="7" fillId="0" borderId="0" xfId="70" applyNumberFormat="1" applyFont="1" applyBorder="1" applyAlignment="1">
      <alignment horizontal="center" vertical="center" textRotation="255" shrinkToFit="1"/>
      <protection/>
    </xf>
    <xf numFmtId="181" fontId="7" fillId="0" borderId="18" xfId="70" applyNumberFormat="1" applyFont="1" applyBorder="1" applyAlignment="1">
      <alignment vertical="center"/>
      <protection/>
    </xf>
    <xf numFmtId="181" fontId="7" fillId="0" borderId="0" xfId="70" applyNumberFormat="1" applyFont="1" applyBorder="1" applyAlignment="1">
      <alignment vertical="center"/>
      <protection/>
    </xf>
    <xf numFmtId="49" fontId="7" fillId="0" borderId="13" xfId="70" applyNumberFormat="1" applyFont="1" applyBorder="1" applyAlignment="1">
      <alignment horizontal="center" vertical="distributed" textRotation="255" shrinkToFit="1"/>
      <protection/>
    </xf>
    <xf numFmtId="41" fontId="7" fillId="0" borderId="21" xfId="70" applyNumberFormat="1" applyFont="1" applyBorder="1" applyAlignment="1">
      <alignment horizontal="center" vertical="center"/>
      <protection/>
    </xf>
    <xf numFmtId="41" fontId="7" fillId="0" borderId="13" xfId="70" applyNumberFormat="1" applyFont="1" applyBorder="1" applyAlignment="1">
      <alignment horizontal="right" vertical="center"/>
      <protection/>
    </xf>
    <xf numFmtId="41" fontId="7" fillId="0" borderId="13" xfId="70" applyNumberFormat="1" applyFont="1" applyBorder="1" applyAlignment="1">
      <alignment horizontal="center" vertical="center"/>
      <protection/>
    </xf>
    <xf numFmtId="41" fontId="7" fillId="0" borderId="13" xfId="70" applyNumberFormat="1" applyFont="1" applyBorder="1" applyAlignment="1">
      <alignment vertical="center"/>
      <protection/>
    </xf>
    <xf numFmtId="49" fontId="7" fillId="0" borderId="0" xfId="70" applyNumberFormat="1" applyFont="1" applyBorder="1" applyAlignment="1">
      <alignment horizontal="left" vertical="center" shrinkToFit="1"/>
      <protection/>
    </xf>
    <xf numFmtId="41" fontId="7" fillId="0" borderId="0" xfId="70" applyNumberFormat="1" applyFont="1" applyAlignment="1">
      <alignment horizontal="center"/>
      <protection/>
    </xf>
    <xf numFmtId="41" fontId="7" fillId="0" borderId="22" xfId="70" applyNumberFormat="1" applyFont="1" applyBorder="1" applyAlignment="1">
      <alignment horizontal="center" vertical="center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41" fontId="4" fillId="0" borderId="18" xfId="70" applyNumberFormat="1" applyFont="1" applyBorder="1" applyAlignment="1">
      <alignment horizontal="center" vertical="center"/>
      <protection/>
    </xf>
    <xf numFmtId="41" fontId="4" fillId="0" borderId="0" xfId="70" applyNumberFormat="1" applyFont="1" applyBorder="1" applyAlignment="1">
      <alignment horizontal="center" vertical="center"/>
      <protection/>
    </xf>
    <xf numFmtId="182" fontId="7" fillId="0" borderId="0" xfId="70" applyNumberFormat="1" applyFont="1" applyBorder="1" applyAlignment="1">
      <alignment horizontal="center" vertical="center" shrinkToFit="1"/>
      <protection/>
    </xf>
    <xf numFmtId="182" fontId="7" fillId="0" borderId="0" xfId="70" applyNumberFormat="1" applyFont="1" applyBorder="1" applyAlignment="1">
      <alignment horizontal="center" vertical="distributed" textRotation="255" shrinkToFit="1"/>
      <protection/>
    </xf>
    <xf numFmtId="182" fontId="7" fillId="0" borderId="0" xfId="70" applyNumberFormat="1" applyFont="1" applyBorder="1" applyAlignment="1">
      <alignment horizontal="distributed" vertical="center" shrinkToFit="1"/>
      <protection/>
    </xf>
    <xf numFmtId="41" fontId="7" fillId="0" borderId="18" xfId="70" applyNumberFormat="1" applyFont="1" applyBorder="1" applyAlignment="1">
      <alignment vertical="center"/>
      <protection/>
    </xf>
    <xf numFmtId="182" fontId="7" fillId="0" borderId="13" xfId="70" applyNumberFormat="1" applyFont="1" applyBorder="1" applyAlignment="1">
      <alignment horizontal="center" vertical="distributed" textRotation="255" shrinkToFit="1"/>
      <protection/>
    </xf>
    <xf numFmtId="182" fontId="7" fillId="0" borderId="13" xfId="70" applyNumberFormat="1" applyFont="1" applyBorder="1" applyAlignment="1">
      <alignment horizontal="center" vertical="center" shrinkToFit="1"/>
      <protection/>
    </xf>
    <xf numFmtId="0" fontId="9" fillId="0" borderId="0" xfId="70" applyFont="1" applyAlignment="1">
      <alignment horizontal="center"/>
      <protection/>
    </xf>
    <xf numFmtId="0" fontId="10" fillId="0" borderId="24" xfId="70" applyFont="1" applyBorder="1" applyAlignment="1">
      <alignment horizontal="distributed" vertical="center"/>
      <protection/>
    </xf>
    <xf numFmtId="0" fontId="10" fillId="0" borderId="26" xfId="70" applyFont="1" applyBorder="1" applyAlignment="1">
      <alignment horizontal="distributed" vertical="center"/>
      <protection/>
    </xf>
    <xf numFmtId="0" fontId="10" fillId="0" borderId="23" xfId="70" applyFont="1" applyBorder="1" applyAlignment="1">
      <alignment horizontal="distributed" vertical="center"/>
      <protection/>
    </xf>
    <xf numFmtId="0" fontId="10" fillId="0" borderId="27" xfId="70" applyFont="1" applyBorder="1" applyAlignment="1">
      <alignment horizontal="center"/>
      <protection/>
    </xf>
    <xf numFmtId="0" fontId="10" fillId="0" borderId="17" xfId="70" applyFont="1" applyBorder="1" applyAlignment="1">
      <alignment horizontal="center" vertical="center"/>
      <protection/>
    </xf>
    <xf numFmtId="0" fontId="10" fillId="0" borderId="20" xfId="70" applyFont="1" applyBorder="1" applyAlignment="1">
      <alignment horizontal="center" vertical="center"/>
      <protection/>
    </xf>
    <xf numFmtId="0" fontId="10" fillId="0" borderId="21" xfId="70" applyFont="1" applyBorder="1" applyAlignment="1">
      <alignment horizontal="center" vertical="top"/>
      <protection/>
    </xf>
    <xf numFmtId="0" fontId="10" fillId="0" borderId="0" xfId="70" applyFont="1" applyAlignment="1">
      <alignment shrinkToFit="1"/>
      <protection/>
    </xf>
    <xf numFmtId="49" fontId="10" fillId="0" borderId="0" xfId="70" applyNumberFormat="1" applyFont="1" applyBorder="1" applyAlignment="1">
      <alignment horizontal="distributed" vertical="center" shrinkToFit="1"/>
      <protection/>
    </xf>
    <xf numFmtId="41" fontId="10" fillId="0" borderId="18" xfId="70" applyNumberFormat="1" applyFont="1" applyBorder="1" applyAlignment="1">
      <alignment vertical="center"/>
      <protection/>
    </xf>
    <xf numFmtId="41" fontId="10" fillId="0" borderId="19" xfId="70" applyNumberFormat="1" applyFont="1" applyBorder="1" applyAlignment="1">
      <alignment horizontal="right" vertical="center"/>
      <protection/>
    </xf>
    <xf numFmtId="49" fontId="10" fillId="0" borderId="0" xfId="70" applyNumberFormat="1" applyFont="1" applyBorder="1" applyAlignment="1">
      <alignment horizontal="center" vertical="center" shrinkToFit="1"/>
      <protection/>
    </xf>
    <xf numFmtId="49" fontId="11" fillId="0" borderId="17" xfId="70" applyNumberFormat="1" applyFont="1" applyBorder="1" applyAlignment="1">
      <alignment horizontal="center" vertical="center" shrinkToFit="1"/>
      <protection/>
    </xf>
    <xf numFmtId="41" fontId="11" fillId="0" borderId="21" xfId="70" applyNumberFormat="1" applyFont="1" applyBorder="1" applyAlignment="1">
      <alignment vertical="center"/>
      <protection/>
    </xf>
    <xf numFmtId="41" fontId="11" fillId="0" borderId="21" xfId="70" applyNumberFormat="1" applyFont="1" applyBorder="1" applyAlignment="1">
      <alignment horizontal="right" vertical="center"/>
      <protection/>
    </xf>
    <xf numFmtId="0" fontId="10" fillId="0" borderId="22" xfId="70" applyFont="1" applyBorder="1">
      <alignment/>
      <protection/>
    </xf>
    <xf numFmtId="0" fontId="10" fillId="0" borderId="22" xfId="70" applyFont="1" applyBorder="1" applyAlignment="1">
      <alignment/>
      <protection/>
    </xf>
    <xf numFmtId="0" fontId="10" fillId="0" borderId="0" xfId="70" applyFont="1" applyAlignment="1">
      <alignment horizontal="left"/>
      <protection/>
    </xf>
    <xf numFmtId="0" fontId="10" fillId="0" borderId="22" xfId="70" applyFont="1" applyBorder="1" applyAlignment="1">
      <alignment horizontal="left"/>
      <protection/>
    </xf>
    <xf numFmtId="0" fontId="10" fillId="0" borderId="25" xfId="70" applyFont="1" applyBorder="1" applyAlignment="1">
      <alignment horizontal="distributed" vertical="center"/>
      <protection/>
    </xf>
    <xf numFmtId="41" fontId="10" fillId="0" borderId="18" xfId="70" applyNumberFormat="1" applyFont="1" applyBorder="1" applyAlignment="1">
      <alignment horizontal="right" vertical="center"/>
      <protection/>
    </xf>
    <xf numFmtId="41" fontId="10" fillId="0" borderId="0" xfId="70" applyNumberFormat="1" applyFont="1" applyBorder="1" applyAlignment="1">
      <alignment horizontal="right" vertical="center"/>
      <protection/>
    </xf>
    <xf numFmtId="49" fontId="10" fillId="0" borderId="0" xfId="70" applyNumberFormat="1" applyFont="1" applyBorder="1" applyAlignment="1">
      <alignment horizontal="distributed" vertical="center" shrinkToFit="1"/>
      <protection/>
    </xf>
    <xf numFmtId="49" fontId="10" fillId="0" borderId="18" xfId="70" applyNumberFormat="1" applyFont="1" applyBorder="1" applyAlignment="1">
      <alignment horizontal="right" vertical="center"/>
      <protection/>
    </xf>
    <xf numFmtId="49" fontId="10" fillId="0" borderId="0" xfId="70" applyNumberFormat="1" applyFont="1" applyBorder="1" applyAlignment="1">
      <alignment horizontal="right" vertical="center"/>
      <protection/>
    </xf>
    <xf numFmtId="49" fontId="11" fillId="0" borderId="21" xfId="70" applyNumberFormat="1" applyFont="1" applyBorder="1" applyAlignment="1">
      <alignment horizontal="right" vertical="center"/>
      <protection/>
    </xf>
    <xf numFmtId="49" fontId="11" fillId="0" borderId="13" xfId="70" applyNumberFormat="1" applyFont="1" applyBorder="1" applyAlignment="1">
      <alignment horizontal="right" vertical="center"/>
      <protection/>
    </xf>
    <xf numFmtId="0" fontId="7" fillId="0" borderId="0" xfId="71" applyFont="1" applyAlignment="1">
      <alignment horizontal="left"/>
      <protection/>
    </xf>
    <xf numFmtId="0" fontId="7" fillId="0" borderId="0" xfId="71" applyFont="1">
      <alignment vertical="center"/>
      <protection/>
    </xf>
    <xf numFmtId="0" fontId="7" fillId="0" borderId="0" xfId="71" applyFont="1" applyBorder="1">
      <alignment vertical="center"/>
      <protection/>
    </xf>
    <xf numFmtId="0" fontId="7" fillId="0" borderId="21" xfId="71" applyFont="1" applyBorder="1" applyAlignment="1">
      <alignment horizontal="distributed" vertical="top"/>
      <protection/>
    </xf>
    <xf numFmtId="41" fontId="7" fillId="0" borderId="18" xfId="71" applyNumberFormat="1" applyFont="1" applyBorder="1" applyAlignment="1">
      <alignment horizontal="center" vertical="center"/>
      <protection/>
    </xf>
    <xf numFmtId="41" fontId="7" fillId="0" borderId="16" xfId="71" applyNumberFormat="1" applyFont="1" applyBorder="1" applyAlignment="1">
      <alignment horizontal="center" vertical="center"/>
      <protection/>
    </xf>
    <xf numFmtId="41" fontId="7" fillId="0" borderId="0" xfId="71" applyNumberFormat="1" applyFont="1" applyBorder="1" applyAlignment="1">
      <alignment horizontal="center" vertical="center"/>
      <protection/>
    </xf>
    <xf numFmtId="41" fontId="7" fillId="0" borderId="22" xfId="71" applyNumberFormat="1" applyFont="1" applyBorder="1" applyAlignment="1">
      <alignment horizontal="center" vertical="center"/>
      <protection/>
    </xf>
    <xf numFmtId="41" fontId="7" fillId="0" borderId="0" xfId="71" applyNumberFormat="1" applyFont="1" applyBorder="1" applyAlignment="1">
      <alignment horizontal="right" vertical="center"/>
      <protection/>
    </xf>
    <xf numFmtId="49" fontId="7" fillId="0" borderId="0" xfId="71" applyNumberFormat="1" applyFont="1" applyBorder="1" applyAlignment="1">
      <alignment horizontal="center" vertical="center" shrinkToFit="1"/>
      <protection/>
    </xf>
    <xf numFmtId="41" fontId="7" fillId="0" borderId="0" xfId="71" applyNumberFormat="1" applyFont="1" applyBorder="1" applyAlignment="1">
      <alignment vertical="center"/>
      <protection/>
    </xf>
    <xf numFmtId="41" fontId="4" fillId="0" borderId="18" xfId="71" applyNumberFormat="1" applyFont="1" applyBorder="1" applyAlignment="1">
      <alignment horizontal="center" vertical="center"/>
      <protection/>
    </xf>
    <xf numFmtId="41" fontId="4" fillId="0" borderId="16" xfId="71" applyNumberFormat="1" applyFont="1" applyBorder="1" applyAlignment="1">
      <alignment horizontal="center" vertical="center"/>
      <protection/>
    </xf>
    <xf numFmtId="41" fontId="4" fillId="0" borderId="0" xfId="71" applyNumberFormat="1" applyFont="1" applyBorder="1" applyAlignment="1">
      <alignment vertical="center"/>
      <protection/>
    </xf>
    <xf numFmtId="0" fontId="4" fillId="0" borderId="0" xfId="71" applyFont="1">
      <alignment vertical="center"/>
      <protection/>
    </xf>
    <xf numFmtId="49" fontId="7" fillId="0" borderId="0" xfId="71" applyNumberFormat="1" applyFont="1" applyBorder="1" applyAlignment="1">
      <alignment horizontal="distributed" vertical="center" shrinkToFit="1"/>
      <protection/>
    </xf>
    <xf numFmtId="49" fontId="7" fillId="0" borderId="0" xfId="71" applyNumberFormat="1" applyFont="1" applyBorder="1" applyAlignment="1">
      <alignment horizontal="center" vertical="distributed" textRotation="255" shrinkToFit="1"/>
      <protection/>
    </xf>
    <xf numFmtId="49" fontId="7" fillId="0" borderId="0" xfId="71" applyNumberFormat="1" applyFont="1" applyBorder="1" applyAlignment="1">
      <alignment horizontal="center" vertical="center" textRotation="255" shrinkToFit="1"/>
      <protection/>
    </xf>
    <xf numFmtId="41" fontId="7" fillId="0" borderId="18" xfId="71" applyNumberFormat="1" applyFont="1" applyBorder="1" applyAlignment="1">
      <alignment vertical="center"/>
      <protection/>
    </xf>
    <xf numFmtId="41" fontId="7" fillId="0" borderId="16" xfId="71" applyNumberFormat="1" applyFont="1" applyBorder="1" applyAlignment="1">
      <alignment vertical="center"/>
      <protection/>
    </xf>
    <xf numFmtId="49" fontId="7" fillId="0" borderId="16" xfId="71" applyNumberFormat="1" applyFont="1" applyBorder="1" applyAlignment="1">
      <alignment horizontal="distributed" vertical="center" shrinkToFit="1"/>
      <protection/>
    </xf>
    <xf numFmtId="41" fontId="7" fillId="0" borderId="16" xfId="71" applyNumberFormat="1" applyFont="1" applyBorder="1" applyAlignment="1">
      <alignment horizontal="right" vertical="center"/>
      <protection/>
    </xf>
    <xf numFmtId="49" fontId="7" fillId="0" borderId="13" xfId="71" applyNumberFormat="1" applyFont="1" applyBorder="1" applyAlignment="1">
      <alignment horizontal="center" vertical="distributed" textRotation="255" shrinkToFit="1"/>
      <protection/>
    </xf>
    <xf numFmtId="49" fontId="7" fillId="0" borderId="13" xfId="71" applyNumberFormat="1" applyFont="1" applyBorder="1" applyAlignment="1">
      <alignment horizontal="distributed" vertical="center" shrinkToFit="1"/>
      <protection/>
    </xf>
    <xf numFmtId="41" fontId="7" fillId="0" borderId="21" xfId="71" applyNumberFormat="1" applyFont="1" applyBorder="1" applyAlignment="1">
      <alignment horizontal="right" vertical="center"/>
      <protection/>
    </xf>
    <xf numFmtId="41" fontId="7" fillId="0" borderId="17" xfId="71" applyNumberFormat="1" applyFont="1" applyBorder="1" applyAlignment="1">
      <alignment horizontal="right" vertical="center"/>
      <protection/>
    </xf>
    <xf numFmtId="41" fontId="7" fillId="0" borderId="13" xfId="71" applyNumberFormat="1" applyFont="1" applyBorder="1" applyAlignment="1">
      <alignment horizontal="right" vertical="center"/>
      <protection/>
    </xf>
    <xf numFmtId="0" fontId="7" fillId="0" borderId="0" xfId="71" applyFont="1" applyBorder="1" applyAlignment="1">
      <alignment/>
      <protection/>
    </xf>
    <xf numFmtId="49" fontId="7" fillId="0" borderId="22" xfId="71" applyNumberFormat="1" applyFont="1" applyBorder="1" applyAlignment="1">
      <alignment vertical="center"/>
      <protection/>
    </xf>
    <xf numFmtId="49" fontId="7" fillId="0" borderId="0" xfId="71" applyNumberFormat="1" applyFont="1" applyBorder="1" applyAlignment="1">
      <alignment vertical="center"/>
      <protection/>
    </xf>
    <xf numFmtId="0" fontId="7" fillId="0" borderId="13" xfId="71" applyFont="1" applyBorder="1" applyAlignment="1">
      <alignment horizontal="distributed" vertical="top"/>
      <protection/>
    </xf>
    <xf numFmtId="41" fontId="7" fillId="0" borderId="0" xfId="71" applyNumberFormat="1" applyFont="1" applyAlignment="1">
      <alignment horizontal="right" vertical="center"/>
      <protection/>
    </xf>
    <xf numFmtId="41" fontId="4" fillId="0" borderId="0" xfId="71" applyNumberFormat="1" applyFont="1" applyAlignment="1">
      <alignment horizontal="right" vertical="center"/>
      <protection/>
    </xf>
    <xf numFmtId="0" fontId="12" fillId="0" borderId="0" xfId="71" applyFont="1">
      <alignment vertical="center"/>
      <protection/>
    </xf>
    <xf numFmtId="0" fontId="3" fillId="0" borderId="0" xfId="71">
      <alignment vertical="center"/>
      <protection/>
    </xf>
    <xf numFmtId="0" fontId="7" fillId="0" borderId="21" xfId="71" applyFont="1" applyBorder="1" applyAlignment="1">
      <alignment horizontal="distributed" vertical="center"/>
      <protection/>
    </xf>
    <xf numFmtId="41" fontId="7" fillId="0" borderId="28" xfId="71" applyNumberFormat="1" applyFont="1" applyBorder="1" applyAlignment="1">
      <alignment horizontal="right" vertical="center"/>
      <protection/>
    </xf>
    <xf numFmtId="41" fontId="7" fillId="0" borderId="29" xfId="71" applyNumberFormat="1" applyFont="1" applyBorder="1" applyAlignment="1">
      <alignment horizontal="right" vertical="center"/>
      <protection/>
    </xf>
    <xf numFmtId="41" fontId="7" fillId="0" borderId="22" xfId="71" applyNumberFormat="1" applyFont="1" applyBorder="1" applyAlignment="1">
      <alignment horizontal="right" vertical="center"/>
      <protection/>
    </xf>
    <xf numFmtId="41" fontId="7" fillId="0" borderId="18" xfId="71" applyNumberFormat="1" applyFont="1" applyBorder="1" applyAlignment="1">
      <alignment horizontal="right" vertical="center"/>
      <protection/>
    </xf>
    <xf numFmtId="0" fontId="4" fillId="0" borderId="0" xfId="71" applyFont="1" applyBorder="1">
      <alignment vertical="center"/>
      <protection/>
    </xf>
    <xf numFmtId="0" fontId="6" fillId="0" borderId="30" xfId="70" applyFont="1" applyBorder="1" applyAlignment="1">
      <alignment horizontal="left"/>
      <protection/>
    </xf>
    <xf numFmtId="0" fontId="5" fillId="0" borderId="30" xfId="70" applyFont="1" applyBorder="1" applyAlignment="1">
      <alignment horizontal="center"/>
      <protection/>
    </xf>
    <xf numFmtId="0" fontId="7" fillId="0" borderId="20" xfId="70" applyFont="1" applyBorder="1" applyAlignment="1">
      <alignment horizontal="distributed" vertical="center"/>
      <protection/>
    </xf>
    <xf numFmtId="0" fontId="7" fillId="0" borderId="21" xfId="70" applyFont="1" applyBorder="1" applyAlignment="1">
      <alignment horizontal="distributed" vertical="center"/>
      <protection/>
    </xf>
    <xf numFmtId="49" fontId="4" fillId="0" borderId="17" xfId="70" applyNumberFormat="1" applyFont="1" applyBorder="1" applyAlignment="1">
      <alignment horizontal="center" vertical="center" shrinkToFit="1"/>
      <protection/>
    </xf>
    <xf numFmtId="41" fontId="4" fillId="0" borderId="20" xfId="70" applyNumberFormat="1" applyFont="1" applyBorder="1" applyAlignment="1">
      <alignment horizontal="center" vertical="center"/>
      <protection/>
    </xf>
    <xf numFmtId="180" fontId="4" fillId="0" borderId="21" xfId="56" applyNumberFormat="1" applyFont="1" applyFill="1" applyBorder="1" applyAlignment="1">
      <alignment vertical="center"/>
    </xf>
    <xf numFmtId="180" fontId="4" fillId="0" borderId="13" xfId="56" applyNumberFormat="1" applyFont="1" applyFill="1" applyBorder="1" applyAlignment="1">
      <alignment vertical="center"/>
    </xf>
    <xf numFmtId="38" fontId="4" fillId="0" borderId="13" xfId="56" applyNumberFormat="1" applyFont="1" applyFill="1" applyBorder="1" applyAlignment="1">
      <alignment vertical="center"/>
    </xf>
    <xf numFmtId="3" fontId="4" fillId="0" borderId="13" xfId="56" applyNumberFormat="1" applyFont="1" applyFill="1" applyBorder="1" applyAlignment="1">
      <alignment vertical="center"/>
    </xf>
    <xf numFmtId="0" fontId="7" fillId="0" borderId="22" xfId="70" applyFont="1" applyBorder="1" applyAlignment="1">
      <alignment horizontal="left"/>
      <protection/>
    </xf>
    <xf numFmtId="41" fontId="6" fillId="0" borderId="18" xfId="70" applyNumberFormat="1" applyFont="1" applyBorder="1" applyAlignment="1">
      <alignment vertical="center"/>
      <protection/>
    </xf>
    <xf numFmtId="41" fontId="6" fillId="0" borderId="0" xfId="70" applyNumberFormat="1" applyFont="1" applyBorder="1" applyAlignment="1">
      <alignment vertical="center"/>
      <protection/>
    </xf>
    <xf numFmtId="41" fontId="6" fillId="0" borderId="22" xfId="70" applyNumberFormat="1" applyFont="1" applyBorder="1" applyAlignment="1">
      <alignment vertical="center"/>
      <protection/>
    </xf>
    <xf numFmtId="41" fontId="13" fillId="0" borderId="18" xfId="70" applyNumberFormat="1" applyFont="1" applyBorder="1" applyAlignment="1">
      <alignment vertical="center"/>
      <protection/>
    </xf>
    <xf numFmtId="41" fontId="13" fillId="0" borderId="0" xfId="56" applyNumberFormat="1" applyFont="1" applyFill="1" applyBorder="1" applyAlignment="1">
      <alignment vertical="center"/>
    </xf>
    <xf numFmtId="41" fontId="13" fillId="0" borderId="0" xfId="70" applyNumberFormat="1" applyFont="1" applyBorder="1" applyAlignment="1">
      <alignment vertical="center"/>
      <protection/>
    </xf>
    <xf numFmtId="41" fontId="6" fillId="0" borderId="0" xfId="56" applyNumberFormat="1" applyFont="1" applyFill="1" applyBorder="1" applyAlignment="1">
      <alignment vertical="center"/>
    </xf>
    <xf numFmtId="41" fontId="6" fillId="0" borderId="0" xfId="70" applyNumberFormat="1" applyFont="1" applyBorder="1" applyAlignment="1">
      <alignment horizontal="right" vertical="center"/>
      <protection/>
    </xf>
    <xf numFmtId="181" fontId="6" fillId="0" borderId="18" xfId="70" applyNumberFormat="1" applyFont="1" applyBorder="1" applyAlignment="1">
      <alignment vertical="center"/>
      <protection/>
    </xf>
    <xf numFmtId="181" fontId="6" fillId="0" borderId="0" xfId="70" applyNumberFormat="1" applyFont="1" applyBorder="1" applyAlignment="1">
      <alignment vertical="center"/>
      <protection/>
    </xf>
    <xf numFmtId="41" fontId="6" fillId="0" borderId="21" xfId="70" applyNumberFormat="1" applyFont="1" applyBorder="1" applyAlignment="1">
      <alignment horizontal="right" vertical="center"/>
      <protection/>
    </xf>
    <xf numFmtId="41" fontId="6" fillId="0" borderId="17" xfId="70" applyNumberFormat="1" applyFont="1" applyBorder="1" applyAlignment="1">
      <alignment horizontal="right" vertical="center"/>
      <protection/>
    </xf>
    <xf numFmtId="41" fontId="6" fillId="0" borderId="13" xfId="70" applyNumberFormat="1" applyFont="1" applyBorder="1" applyAlignment="1">
      <alignment horizontal="right" vertical="center"/>
      <protection/>
    </xf>
    <xf numFmtId="38" fontId="7" fillId="0" borderId="0" xfId="56" applyFont="1" applyBorder="1" applyAlignment="1">
      <alignment horizontal="right"/>
    </xf>
    <xf numFmtId="38" fontId="7" fillId="0" borderId="0" xfId="56" applyFont="1" applyAlignment="1">
      <alignment horizontal="right"/>
    </xf>
    <xf numFmtId="0" fontId="7" fillId="0" borderId="0" xfId="70" applyFont="1" applyAlignment="1">
      <alignment vertical="center"/>
      <protection/>
    </xf>
    <xf numFmtId="41" fontId="4" fillId="0" borderId="16" xfId="56" applyNumberFormat="1" applyFont="1" applyFill="1" applyBorder="1" applyAlignment="1">
      <alignment vertical="center"/>
    </xf>
    <xf numFmtId="41" fontId="4" fillId="0" borderId="0" xfId="56" applyNumberFormat="1" applyFont="1" applyFill="1" applyBorder="1" applyAlignment="1">
      <alignment vertical="center"/>
    </xf>
    <xf numFmtId="41" fontId="7" fillId="0" borderId="16" xfId="70" applyNumberFormat="1" applyFont="1" applyBorder="1">
      <alignment/>
      <protection/>
    </xf>
    <xf numFmtId="41" fontId="7" fillId="0" borderId="0" xfId="70" applyNumberFormat="1" applyFont="1">
      <alignment/>
      <protection/>
    </xf>
    <xf numFmtId="41" fontId="7" fillId="0" borderId="16" xfId="56" applyNumberFormat="1" applyFont="1" applyFill="1" applyBorder="1" applyAlignment="1">
      <alignment vertical="center"/>
    </xf>
    <xf numFmtId="41" fontId="7" fillId="0" borderId="0" xfId="56" applyNumberFormat="1" applyFont="1" applyFill="1" applyBorder="1" applyAlignment="1">
      <alignment vertical="center"/>
    </xf>
    <xf numFmtId="41" fontId="7" fillId="0" borderId="16" xfId="70" applyNumberFormat="1" applyFont="1" applyBorder="1" applyAlignment="1">
      <alignment horizontal="right" vertical="center"/>
      <protection/>
    </xf>
    <xf numFmtId="49" fontId="7" fillId="0" borderId="13" xfId="70" applyNumberFormat="1" applyFont="1" applyBorder="1" applyAlignment="1">
      <alignment horizontal="center" vertical="center" shrinkToFit="1"/>
      <protection/>
    </xf>
    <xf numFmtId="41" fontId="7" fillId="0" borderId="17" xfId="56" applyNumberFormat="1" applyFont="1" applyFill="1" applyBorder="1" applyAlignment="1">
      <alignment vertical="center"/>
    </xf>
    <xf numFmtId="38" fontId="7" fillId="0" borderId="0" xfId="70" applyNumberFormat="1" applyFont="1" applyAlignment="1">
      <alignment horizontal="center"/>
      <protection/>
    </xf>
    <xf numFmtId="0" fontId="14" fillId="0" borderId="0" xfId="70" applyFont="1" applyBorder="1">
      <alignment/>
      <protection/>
    </xf>
    <xf numFmtId="0" fontId="14" fillId="0" borderId="0" xfId="70" applyFont="1">
      <alignment/>
      <protection/>
    </xf>
    <xf numFmtId="0" fontId="7" fillId="0" borderId="15" xfId="70" applyFont="1" applyBorder="1" applyAlignment="1">
      <alignment horizontal="distributed" vertical="center"/>
      <protection/>
    </xf>
    <xf numFmtId="41" fontId="7" fillId="0" borderId="16" xfId="70" applyNumberFormat="1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distributed" vertical="center" shrinkToFit="1"/>
      <protection/>
    </xf>
    <xf numFmtId="0" fontId="4" fillId="0" borderId="0" xfId="70" applyFont="1" applyBorder="1" applyAlignment="1">
      <alignment horizontal="distributed" vertical="center" shrinkToFit="1"/>
      <protection/>
    </xf>
    <xf numFmtId="41" fontId="4" fillId="0" borderId="18" xfId="70" applyNumberFormat="1" applyFont="1" applyBorder="1" applyAlignment="1">
      <alignment vertical="center"/>
      <protection/>
    </xf>
    <xf numFmtId="0" fontId="7" fillId="0" borderId="13" xfId="70" applyFont="1" applyBorder="1" applyAlignment="1">
      <alignment horizontal="distributed" vertical="center" shrinkToFit="1"/>
      <protection/>
    </xf>
    <xf numFmtId="41" fontId="7" fillId="0" borderId="21" xfId="70" applyNumberFormat="1" applyFont="1" applyBorder="1" applyAlignment="1">
      <alignment vertical="center"/>
      <protection/>
    </xf>
    <xf numFmtId="0" fontId="6" fillId="0" borderId="0" xfId="70" applyFont="1">
      <alignment/>
      <protection/>
    </xf>
    <xf numFmtId="0" fontId="6" fillId="0" borderId="15" xfId="70" applyFont="1" applyBorder="1" applyAlignment="1">
      <alignment horizontal="distributed" vertical="center"/>
      <protection/>
    </xf>
    <xf numFmtId="0" fontId="6" fillId="0" borderId="2" xfId="70" applyFont="1" applyBorder="1" applyAlignment="1">
      <alignment horizontal="distributed" vertical="center"/>
      <protection/>
    </xf>
    <xf numFmtId="0" fontId="6" fillId="0" borderId="0" xfId="70" applyFont="1" applyBorder="1" applyAlignment="1">
      <alignment horizontal="distributed" vertical="center" shrinkToFit="1"/>
      <protection/>
    </xf>
    <xf numFmtId="183" fontId="6" fillId="0" borderId="18" xfId="70" applyNumberFormat="1" applyFont="1" applyBorder="1" applyAlignment="1">
      <alignment vertical="center"/>
      <protection/>
    </xf>
    <xf numFmtId="183" fontId="6" fillId="0" borderId="0" xfId="70" applyNumberFormat="1" applyFont="1" applyBorder="1" applyAlignment="1">
      <alignment vertical="center"/>
      <protection/>
    </xf>
    <xf numFmtId="183" fontId="6" fillId="0" borderId="19" xfId="70" applyNumberFormat="1" applyFont="1" applyBorder="1" applyAlignment="1">
      <alignment vertical="center"/>
      <protection/>
    </xf>
    <xf numFmtId="0" fontId="13" fillId="0" borderId="0" xfId="70" applyFont="1" applyBorder="1" applyAlignment="1">
      <alignment horizontal="distributed" vertical="center" shrinkToFit="1"/>
      <protection/>
    </xf>
    <xf numFmtId="183" fontId="13" fillId="0" borderId="18" xfId="70" applyNumberFormat="1" applyFont="1" applyBorder="1" applyAlignment="1">
      <alignment vertical="center"/>
      <protection/>
    </xf>
    <xf numFmtId="183" fontId="13" fillId="0" borderId="0" xfId="70" applyNumberFormat="1" applyFont="1" applyBorder="1" applyAlignment="1">
      <alignment vertical="center"/>
      <protection/>
    </xf>
    <xf numFmtId="183" fontId="13" fillId="0" borderId="19" xfId="70" applyNumberFormat="1" applyFont="1" applyBorder="1" applyAlignment="1">
      <alignment vertical="center"/>
      <protection/>
    </xf>
    <xf numFmtId="183" fontId="4" fillId="0" borderId="0" xfId="70" applyNumberFormat="1" applyFont="1" applyBorder="1" applyAlignment="1">
      <alignment vertical="center"/>
      <protection/>
    </xf>
    <xf numFmtId="183" fontId="4" fillId="0" borderId="18" xfId="70" applyNumberFormat="1" applyFont="1" applyBorder="1" applyAlignment="1">
      <alignment vertical="center"/>
      <protection/>
    </xf>
    <xf numFmtId="183" fontId="4" fillId="0" borderId="19" xfId="70" applyNumberFormat="1" applyFont="1" applyBorder="1" applyAlignment="1">
      <alignment vertical="center"/>
      <protection/>
    </xf>
    <xf numFmtId="183" fontId="6" fillId="0" borderId="19" xfId="70" applyNumberFormat="1" applyFont="1" applyBorder="1" applyAlignment="1">
      <alignment horizontal="right" vertical="center"/>
      <protection/>
    </xf>
    <xf numFmtId="183" fontId="6" fillId="0" borderId="0" xfId="70" applyNumberFormat="1" applyFont="1" applyAlignment="1">
      <alignment vertical="center"/>
      <protection/>
    </xf>
    <xf numFmtId="183" fontId="6" fillId="0" borderId="18" xfId="70" applyNumberFormat="1" applyFont="1" applyFill="1" applyBorder="1" applyAlignment="1">
      <alignment vertical="center"/>
      <protection/>
    </xf>
    <xf numFmtId="0" fontId="6" fillId="0" borderId="13" xfId="70" applyFont="1" applyBorder="1" applyAlignment="1">
      <alignment horizontal="distributed" vertical="center" shrinkToFit="1"/>
      <protection/>
    </xf>
    <xf numFmtId="183" fontId="6" fillId="0" borderId="21" xfId="70" applyNumberFormat="1" applyFont="1" applyBorder="1" applyAlignment="1">
      <alignment vertical="center"/>
      <protection/>
    </xf>
    <xf numFmtId="183" fontId="6" fillId="0" borderId="13" xfId="70" applyNumberFormat="1" applyFont="1" applyBorder="1" applyAlignment="1">
      <alignment vertical="center"/>
      <protection/>
    </xf>
    <xf numFmtId="183" fontId="6" fillId="0" borderId="20" xfId="70" applyNumberFormat="1" applyFont="1" applyBorder="1" applyAlignment="1">
      <alignment vertical="center"/>
      <protection/>
    </xf>
    <xf numFmtId="183" fontId="6" fillId="0" borderId="17" xfId="70" applyNumberFormat="1" applyFont="1" applyBorder="1" applyAlignment="1">
      <alignment vertical="center"/>
      <protection/>
    </xf>
    <xf numFmtId="183" fontId="6" fillId="0" borderId="20" xfId="70" applyNumberFormat="1" applyFont="1" applyBorder="1" applyAlignment="1">
      <alignment horizontal="right" vertical="center"/>
      <protection/>
    </xf>
    <xf numFmtId="183" fontId="6" fillId="0" borderId="21" xfId="70" applyNumberFormat="1" applyFont="1" applyFill="1" applyBorder="1" applyAlignment="1">
      <alignment vertical="center"/>
      <protection/>
    </xf>
    <xf numFmtId="0" fontId="6" fillId="0" borderId="22" xfId="70" applyFont="1" applyBorder="1" applyAlignment="1">
      <alignment vertical="center"/>
      <protection/>
    </xf>
    <xf numFmtId="0" fontId="7" fillId="0" borderId="26" xfId="70" applyFont="1" applyBorder="1" applyAlignment="1">
      <alignment vertical="center"/>
      <protection/>
    </xf>
    <xf numFmtId="0" fontId="8" fillId="0" borderId="15" xfId="70" applyFont="1" applyBorder="1" applyAlignment="1">
      <alignment horizontal="distributed" vertical="center"/>
      <protection/>
    </xf>
    <xf numFmtId="0" fontId="7" fillId="0" borderId="20" xfId="70" applyFont="1" applyBorder="1" applyAlignment="1">
      <alignment horizontal="center" vertical="center"/>
      <protection/>
    </xf>
    <xf numFmtId="0" fontId="7" fillId="0" borderId="14" xfId="70" applyFont="1" applyBorder="1" applyAlignment="1">
      <alignment horizontal="center" vertical="center"/>
      <protection/>
    </xf>
    <xf numFmtId="41" fontId="7" fillId="0" borderId="17" xfId="70" applyNumberFormat="1" applyFont="1" applyBorder="1" applyAlignment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41" fontId="6" fillId="0" borderId="19" xfId="70" applyNumberFormat="1" applyFont="1" applyBorder="1" applyAlignment="1">
      <alignment vertical="center"/>
      <protection/>
    </xf>
    <xf numFmtId="41" fontId="13" fillId="0" borderId="20" xfId="70" applyNumberFormat="1" applyFont="1" applyBorder="1" applyAlignment="1">
      <alignment vertical="center"/>
      <protection/>
    </xf>
    <xf numFmtId="41" fontId="13" fillId="0" borderId="21" xfId="70" applyNumberFormat="1" applyFont="1" applyBorder="1" applyAlignment="1">
      <alignment vertical="center"/>
      <protection/>
    </xf>
    <xf numFmtId="0" fontId="4" fillId="0" borderId="0" xfId="70" applyFont="1" applyBorder="1" applyAlignment="1">
      <alignment vertical="center"/>
      <protection/>
    </xf>
    <xf numFmtId="0" fontId="4" fillId="0" borderId="0" xfId="70" applyFont="1" applyAlignment="1">
      <alignment vertical="center"/>
      <protection/>
    </xf>
    <xf numFmtId="49" fontId="7" fillId="0" borderId="29" xfId="70" applyNumberFormat="1" applyFont="1" applyBorder="1" applyAlignment="1">
      <alignment horizontal="distributed" vertical="center" shrinkToFit="1"/>
      <protection/>
    </xf>
    <xf numFmtId="41" fontId="6" fillId="0" borderId="16" xfId="70" applyNumberFormat="1" applyFont="1" applyBorder="1" applyAlignment="1">
      <alignment vertical="center"/>
      <protection/>
    </xf>
    <xf numFmtId="41" fontId="6" fillId="0" borderId="19" xfId="70" applyNumberFormat="1" applyFont="1" applyBorder="1" applyAlignment="1">
      <alignment horizontal="right" vertical="center"/>
      <protection/>
    </xf>
    <xf numFmtId="41" fontId="6" fillId="0" borderId="16" xfId="70" applyNumberFormat="1" applyFont="1" applyBorder="1" applyAlignment="1">
      <alignment horizontal="right" vertical="center"/>
      <protection/>
    </xf>
    <xf numFmtId="184" fontId="6" fillId="0" borderId="19" xfId="70" applyNumberFormat="1" applyFont="1" applyBorder="1" applyAlignment="1">
      <alignment vertical="center"/>
      <protection/>
    </xf>
    <xf numFmtId="41" fontId="6" fillId="0" borderId="20" xfId="70" applyNumberFormat="1" applyFont="1" applyBorder="1" applyAlignment="1">
      <alignment vertical="center"/>
      <protection/>
    </xf>
    <xf numFmtId="41" fontId="6" fillId="0" borderId="13" xfId="70" applyNumberFormat="1" applyFont="1" applyBorder="1" applyAlignment="1">
      <alignment vertical="center"/>
      <protection/>
    </xf>
    <xf numFmtId="6" fontId="6" fillId="0" borderId="0" xfId="67" applyFont="1" applyBorder="1" applyAlignment="1">
      <alignment horizontal="left" vertical="center"/>
    </xf>
    <xf numFmtId="0" fontId="7" fillId="0" borderId="0" xfId="70" applyFont="1" applyAlignment="1">
      <alignment horizontal="left" vertical="center"/>
      <protection/>
    </xf>
    <xf numFmtId="41" fontId="7" fillId="0" borderId="0" xfId="70" applyNumberFormat="1" applyFont="1" applyAlignment="1">
      <alignment horizontal="left" vertical="center"/>
      <protection/>
    </xf>
    <xf numFmtId="0" fontId="3" fillId="0" borderId="30" xfId="70" applyBorder="1" applyAlignment="1">
      <alignment horizontal="center"/>
      <protection/>
    </xf>
    <xf numFmtId="0" fontId="7" fillId="0" borderId="22" xfId="70" applyFont="1" applyBorder="1" applyAlignment="1">
      <alignment horizontal="distributed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7" fillId="0" borderId="31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 vertical="center"/>
      <protection/>
    </xf>
    <xf numFmtId="0" fontId="7" fillId="0" borderId="20" xfId="70" applyFont="1" applyBorder="1" applyAlignment="1">
      <alignment horizontal="distributed" vertical="top"/>
      <protection/>
    </xf>
    <xf numFmtId="41" fontId="6" fillId="0" borderId="19" xfId="70" applyNumberFormat="1" applyFont="1" applyFill="1" applyBorder="1" applyAlignment="1">
      <alignment vertical="center"/>
      <protection/>
    </xf>
    <xf numFmtId="41" fontId="13" fillId="0" borderId="20" xfId="70" applyNumberFormat="1" applyFont="1" applyFill="1" applyBorder="1" applyAlignment="1">
      <alignment vertical="center"/>
      <protection/>
    </xf>
    <xf numFmtId="41" fontId="13" fillId="0" borderId="21" xfId="70" applyNumberFormat="1" applyFont="1" applyFill="1" applyBorder="1" applyAlignment="1">
      <alignment vertical="center"/>
      <protection/>
    </xf>
    <xf numFmtId="41" fontId="13" fillId="0" borderId="17" xfId="70" applyNumberFormat="1" applyFont="1" applyFill="1" applyBorder="1" applyAlignment="1">
      <alignment vertical="center"/>
      <protection/>
    </xf>
    <xf numFmtId="49" fontId="6" fillId="0" borderId="0" xfId="70" applyNumberFormat="1" applyFont="1" applyBorder="1" applyAlignment="1">
      <alignment horizontal="distributed" vertical="center" shrinkToFit="1"/>
      <protection/>
    </xf>
    <xf numFmtId="41" fontId="6" fillId="0" borderId="18" xfId="70" applyNumberFormat="1" applyFont="1" applyFill="1" applyBorder="1" applyAlignment="1">
      <alignment vertical="center"/>
      <protection/>
    </xf>
    <xf numFmtId="41" fontId="6" fillId="0" borderId="16" xfId="70" applyNumberFormat="1" applyFont="1" applyFill="1" applyBorder="1" applyAlignment="1">
      <alignment vertical="center"/>
      <protection/>
    </xf>
    <xf numFmtId="41" fontId="6" fillId="0" borderId="16" xfId="70" applyNumberFormat="1" applyFont="1" applyFill="1" applyBorder="1" applyAlignment="1">
      <alignment horizontal="right" vertical="center"/>
      <protection/>
    </xf>
    <xf numFmtId="41" fontId="6" fillId="0" borderId="19" xfId="70" applyNumberFormat="1" applyFont="1" applyFill="1" applyBorder="1" applyAlignment="1">
      <alignment horizontal="right" vertical="center"/>
      <protection/>
    </xf>
    <xf numFmtId="49" fontId="6" fillId="0" borderId="0" xfId="70" applyNumberFormat="1" applyFont="1" applyBorder="1" applyAlignment="1">
      <alignment horizontal="center" vertical="center" shrinkToFit="1"/>
      <protection/>
    </xf>
    <xf numFmtId="184" fontId="6" fillId="0" borderId="19" xfId="70" applyNumberFormat="1" applyFont="1" applyFill="1" applyBorder="1" applyAlignment="1">
      <alignment vertical="center"/>
      <protection/>
    </xf>
    <xf numFmtId="49" fontId="6" fillId="0" borderId="13" xfId="70" applyNumberFormat="1" applyFont="1" applyBorder="1" applyAlignment="1">
      <alignment horizontal="center" vertical="center" shrinkToFit="1"/>
      <protection/>
    </xf>
    <xf numFmtId="41" fontId="6" fillId="0" borderId="20" xfId="70" applyNumberFormat="1" applyFont="1" applyFill="1" applyBorder="1" applyAlignment="1">
      <alignment vertical="center"/>
      <protection/>
    </xf>
    <xf numFmtId="41" fontId="6" fillId="0" borderId="17" xfId="70" applyNumberFormat="1" applyFont="1" applyFill="1" applyBorder="1" applyAlignment="1">
      <alignment vertical="center"/>
      <protection/>
    </xf>
    <xf numFmtId="41" fontId="6" fillId="0" borderId="13" xfId="70" applyNumberFormat="1" applyFont="1" applyFill="1" applyBorder="1" applyAlignment="1">
      <alignment vertical="center"/>
      <protection/>
    </xf>
    <xf numFmtId="41" fontId="7" fillId="0" borderId="0" xfId="70" applyNumberFormat="1" applyFont="1" applyFill="1" applyAlignment="1">
      <alignment horizontal="center"/>
      <protection/>
    </xf>
    <xf numFmtId="41" fontId="4" fillId="0" borderId="17" xfId="70" applyNumberFormat="1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/>
      <protection/>
    </xf>
    <xf numFmtId="41" fontId="7" fillId="0" borderId="0" xfId="70" applyNumberFormat="1" applyFont="1" applyBorder="1" applyAlignment="1">
      <alignment horizontal="center"/>
      <protection/>
    </xf>
    <xf numFmtId="49" fontId="7" fillId="0" borderId="0" xfId="70" applyNumberFormat="1" applyFont="1" applyBorder="1" applyAlignment="1">
      <alignment horizontal="distributed" vertical="distributed" shrinkToFit="1"/>
      <protection/>
    </xf>
    <xf numFmtId="49" fontId="4" fillId="0" borderId="17" xfId="70" applyNumberFormat="1" applyFont="1" applyBorder="1" applyAlignment="1">
      <alignment horizontal="distributed" vertical="distributed" shrinkToFit="1"/>
      <protection/>
    </xf>
    <xf numFmtId="49" fontId="7" fillId="0" borderId="13" xfId="70" applyNumberFormat="1" applyFont="1" applyBorder="1" applyAlignment="1">
      <alignment horizontal="distributed" vertical="distributed" wrapText="1"/>
      <protection/>
    </xf>
    <xf numFmtId="49" fontId="4" fillId="0" borderId="0" xfId="70" applyNumberFormat="1" applyFont="1" applyBorder="1" applyAlignment="1">
      <alignment horizontal="distributed" vertical="center" shrinkToFit="1"/>
      <protection/>
    </xf>
    <xf numFmtId="41" fontId="4" fillId="0" borderId="21" xfId="70" applyNumberFormat="1" applyFont="1" applyBorder="1" applyAlignment="1">
      <alignment horizontal="right" vertical="center"/>
      <protection/>
    </xf>
    <xf numFmtId="41" fontId="7" fillId="0" borderId="21" xfId="70" applyNumberFormat="1" applyFont="1" applyBorder="1" applyAlignment="1">
      <alignment horizontal="right" vertical="center"/>
      <protection/>
    </xf>
    <xf numFmtId="41" fontId="7" fillId="0" borderId="20" xfId="70" applyNumberFormat="1" applyFont="1" applyBorder="1" applyAlignment="1">
      <alignment horizontal="right" vertical="center"/>
      <protection/>
    </xf>
    <xf numFmtId="0" fontId="7" fillId="0" borderId="30" xfId="70" applyFont="1" applyBorder="1" applyAlignment="1">
      <alignment horizontal="right"/>
      <protection/>
    </xf>
    <xf numFmtId="41" fontId="8" fillId="0" borderId="21" xfId="70" applyNumberFormat="1" applyFont="1" applyBorder="1" applyAlignment="1">
      <alignment horizontal="center" vertical="center"/>
      <protection/>
    </xf>
    <xf numFmtId="0" fontId="8" fillId="0" borderId="0" xfId="70" applyFont="1" applyAlignment="1">
      <alignment shrinkToFit="1"/>
      <protection/>
    </xf>
    <xf numFmtId="49" fontId="8" fillId="0" borderId="0" xfId="70" applyNumberFormat="1" applyFont="1" applyBorder="1" applyAlignment="1">
      <alignment horizontal="distributed" vertical="center" shrinkToFit="1"/>
      <protection/>
    </xf>
    <xf numFmtId="41" fontId="8" fillId="0" borderId="18" xfId="70" applyNumberFormat="1" applyFont="1" applyBorder="1" applyAlignment="1">
      <alignment vertical="center"/>
      <protection/>
    </xf>
    <xf numFmtId="41" fontId="8" fillId="0" borderId="0" xfId="70" applyNumberFormat="1" applyFont="1" applyBorder="1" applyAlignment="1">
      <alignment vertical="center"/>
      <protection/>
    </xf>
    <xf numFmtId="49" fontId="8" fillId="0" borderId="0" xfId="70" applyNumberFormat="1" applyFont="1" applyBorder="1" applyAlignment="1">
      <alignment horizontal="center" vertical="center" shrinkToFit="1"/>
      <protection/>
    </xf>
    <xf numFmtId="49" fontId="17" fillId="0" borderId="17" xfId="70" applyNumberFormat="1" applyFont="1" applyBorder="1" applyAlignment="1">
      <alignment horizontal="center" vertical="center" shrinkToFit="1"/>
      <protection/>
    </xf>
    <xf numFmtId="41" fontId="17" fillId="0" borderId="21" xfId="70" applyNumberFormat="1" applyFont="1" applyBorder="1" applyAlignment="1">
      <alignment vertical="center"/>
      <protection/>
    </xf>
    <xf numFmtId="41" fontId="17" fillId="0" borderId="13" xfId="70" applyNumberFormat="1" applyFont="1" applyBorder="1" applyAlignment="1">
      <alignment vertical="center"/>
      <protection/>
    </xf>
    <xf numFmtId="41" fontId="8" fillId="0" borderId="18" xfId="70" applyNumberFormat="1" applyFont="1" applyBorder="1" applyAlignment="1">
      <alignment horizontal="right" vertical="center"/>
      <protection/>
    </xf>
    <xf numFmtId="41" fontId="8" fillId="0" borderId="0" xfId="70" applyNumberFormat="1" applyFont="1" applyBorder="1" applyAlignment="1">
      <alignment horizontal="right" vertical="center"/>
      <protection/>
    </xf>
    <xf numFmtId="49" fontId="8" fillId="0" borderId="13" xfId="70" applyNumberFormat="1" applyFont="1" applyBorder="1" applyAlignment="1">
      <alignment horizontal="distributed" vertical="center"/>
      <protection/>
    </xf>
    <xf numFmtId="41" fontId="8" fillId="0" borderId="13" xfId="70" applyNumberFormat="1" applyFont="1" applyBorder="1" applyAlignment="1">
      <alignment horizontal="center" vertical="center"/>
      <protection/>
    </xf>
    <xf numFmtId="0" fontId="8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7" fillId="0" borderId="31" xfId="70" applyFont="1" applyBorder="1" applyAlignment="1">
      <alignment horizontal="distributed" vertical="center"/>
      <protection/>
    </xf>
    <xf numFmtId="0" fontId="7" fillId="0" borderId="14" xfId="70" applyFont="1" applyBorder="1" applyAlignment="1">
      <alignment horizontal="distributed" vertical="center"/>
      <protection/>
    </xf>
    <xf numFmtId="41" fontId="4" fillId="0" borderId="13" xfId="70" applyNumberFormat="1" applyFont="1" applyBorder="1" applyAlignment="1">
      <alignment vertical="center"/>
      <protection/>
    </xf>
    <xf numFmtId="0" fontId="7" fillId="0" borderId="22" xfId="70" applyFont="1" applyBorder="1" applyAlignment="1">
      <alignment horizontal="center"/>
      <protection/>
    </xf>
    <xf numFmtId="41" fontId="7" fillId="0" borderId="0" xfId="70" applyNumberFormat="1" applyFont="1" applyAlignment="1">
      <alignment/>
      <protection/>
    </xf>
    <xf numFmtId="0" fontId="8" fillId="0" borderId="30" xfId="70" applyFont="1" applyBorder="1" applyAlignment="1">
      <alignment horizontal="left"/>
      <protection/>
    </xf>
    <xf numFmtId="0" fontId="8" fillId="0" borderId="30" xfId="70" applyFont="1" applyBorder="1" applyAlignment="1">
      <alignment horizontal="right"/>
      <protection/>
    </xf>
    <xf numFmtId="0" fontId="8" fillId="0" borderId="17" xfId="70" applyFont="1" applyBorder="1" applyAlignment="1">
      <alignment horizontal="distributed" vertical="center"/>
      <protection/>
    </xf>
    <xf numFmtId="0" fontId="8" fillId="0" borderId="20" xfId="70" applyFont="1" applyBorder="1" applyAlignment="1">
      <alignment horizontal="distributed" vertical="center"/>
      <protection/>
    </xf>
    <xf numFmtId="0" fontId="8" fillId="0" borderId="21" xfId="70" applyFont="1" applyBorder="1" applyAlignment="1">
      <alignment horizontal="distributed" vertical="center"/>
      <protection/>
    </xf>
    <xf numFmtId="41" fontId="8" fillId="0" borderId="22" xfId="70" applyNumberFormat="1" applyFont="1" applyBorder="1" applyAlignment="1">
      <alignment horizontal="right" vertical="center"/>
      <protection/>
    </xf>
    <xf numFmtId="3" fontId="8" fillId="0" borderId="18" xfId="70" applyNumberFormat="1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179" fontId="8" fillId="0" borderId="0" xfId="70" applyNumberFormat="1" applyFont="1" applyBorder="1" applyAlignment="1">
      <alignment vertical="center"/>
      <protection/>
    </xf>
    <xf numFmtId="49" fontId="17" fillId="0" borderId="13" xfId="70" applyNumberFormat="1" applyFont="1" applyBorder="1" applyAlignment="1">
      <alignment horizontal="center" vertical="center" shrinkToFit="1"/>
      <protection/>
    </xf>
    <xf numFmtId="180" fontId="17" fillId="0" borderId="21" xfId="56" applyNumberFormat="1" applyFont="1" applyFill="1" applyBorder="1" applyAlignment="1">
      <alignment vertical="center"/>
    </xf>
    <xf numFmtId="180" fontId="17" fillId="0" borderId="13" xfId="56" applyNumberFormat="1" applyFont="1" applyFill="1" applyBorder="1" applyAlignment="1">
      <alignment vertical="center"/>
    </xf>
    <xf numFmtId="179" fontId="17" fillId="0" borderId="13" xfId="70" applyNumberFormat="1" applyFont="1" applyBorder="1" applyAlignment="1">
      <alignment vertical="center"/>
      <protection/>
    </xf>
    <xf numFmtId="0" fontId="3" fillId="0" borderId="30" xfId="70" applyBorder="1">
      <alignment/>
      <protection/>
    </xf>
    <xf numFmtId="0" fontId="7" fillId="0" borderId="19" xfId="70" applyNumberFormat="1" applyFont="1" applyBorder="1" applyAlignment="1">
      <alignment horizontal="center" vertical="center"/>
      <protection/>
    </xf>
    <xf numFmtId="41" fontId="7" fillId="0" borderId="31" xfId="70" applyNumberFormat="1" applyFont="1" applyBorder="1" applyAlignment="1">
      <alignment horizontal="center" vertical="center"/>
      <protection/>
    </xf>
    <xf numFmtId="0" fontId="7" fillId="0" borderId="14" xfId="70" applyNumberFormat="1" applyFont="1" applyBorder="1" applyAlignment="1">
      <alignment horizontal="distributed" vertical="center"/>
      <protection/>
    </xf>
    <xf numFmtId="0" fontId="7" fillId="0" borderId="19" xfId="70" applyNumberFormat="1" applyFont="1" applyBorder="1" applyAlignment="1">
      <alignment horizontal="distributed" vertical="center"/>
      <protection/>
    </xf>
    <xf numFmtId="0" fontId="7" fillId="0" borderId="32" xfId="70" applyNumberFormat="1" applyFont="1" applyBorder="1" applyAlignment="1">
      <alignment horizontal="distributed" vertical="center"/>
      <protection/>
    </xf>
    <xf numFmtId="0" fontId="7" fillId="0" borderId="15" xfId="70" applyNumberFormat="1" applyFont="1" applyBorder="1" applyAlignment="1">
      <alignment horizontal="distributed" vertical="center"/>
      <protection/>
    </xf>
    <xf numFmtId="0" fontId="7" fillId="0" borderId="20" xfId="70" applyNumberFormat="1" applyFont="1" applyBorder="1" applyAlignment="1">
      <alignment horizontal="center" vertical="center" shrinkToFit="1"/>
      <protection/>
    </xf>
    <xf numFmtId="41" fontId="7" fillId="0" borderId="20" xfId="70" applyNumberFormat="1" applyFont="1" applyBorder="1" applyAlignment="1">
      <alignment horizontal="center" vertical="center"/>
      <protection/>
    </xf>
    <xf numFmtId="0" fontId="7" fillId="0" borderId="21" xfId="70" applyNumberFormat="1" applyFont="1" applyBorder="1" applyAlignment="1">
      <alignment horizontal="center" vertical="center"/>
      <protection/>
    </xf>
    <xf numFmtId="0" fontId="7" fillId="0" borderId="20" xfId="70" applyNumberFormat="1" applyFont="1" applyBorder="1" applyAlignment="1">
      <alignment horizontal="distributed" vertical="center"/>
      <protection/>
    </xf>
    <xf numFmtId="38" fontId="7" fillId="0" borderId="18" xfId="70" applyNumberFormat="1" applyFont="1" applyBorder="1" applyAlignment="1">
      <alignment vertical="center"/>
      <protection/>
    </xf>
    <xf numFmtId="38" fontId="7" fillId="0" borderId="0" xfId="70" applyNumberFormat="1" applyFont="1" applyBorder="1" applyAlignment="1">
      <alignment vertical="center"/>
      <protection/>
    </xf>
    <xf numFmtId="38" fontId="7" fillId="0" borderId="0" xfId="70" applyNumberFormat="1" applyFont="1" applyAlignment="1">
      <alignment vertical="center"/>
      <protection/>
    </xf>
    <xf numFmtId="38" fontId="7" fillId="0" borderId="0" xfId="70" applyNumberFormat="1" applyFont="1" applyFill="1" applyBorder="1" applyAlignment="1">
      <alignment horizontal="right" vertical="center"/>
      <protection/>
    </xf>
    <xf numFmtId="49" fontId="7" fillId="0" borderId="16" xfId="70" applyNumberFormat="1" applyFont="1" applyBorder="1" applyAlignment="1">
      <alignment vertical="center" shrinkToFit="1"/>
      <protection/>
    </xf>
    <xf numFmtId="49" fontId="4" fillId="0" borderId="17" xfId="70" applyNumberFormat="1" applyFont="1" applyBorder="1" applyAlignment="1">
      <alignment vertical="center" shrinkToFit="1"/>
      <protection/>
    </xf>
    <xf numFmtId="38" fontId="4" fillId="0" borderId="21" xfId="70" applyNumberFormat="1" applyFont="1" applyBorder="1" applyAlignment="1">
      <alignment vertical="center"/>
      <protection/>
    </xf>
    <xf numFmtId="38" fontId="4" fillId="0" borderId="13" xfId="70" applyNumberFormat="1" applyFont="1" applyBorder="1" applyAlignment="1">
      <alignment vertical="center"/>
      <protection/>
    </xf>
    <xf numFmtId="38" fontId="4" fillId="0" borderId="13" xfId="70" applyNumberFormat="1" applyFont="1" applyFill="1" applyBorder="1" applyAlignment="1">
      <alignment horizontal="right" vertical="center"/>
      <protection/>
    </xf>
    <xf numFmtId="0" fontId="7" fillId="0" borderId="22" xfId="70" applyFont="1" applyBorder="1">
      <alignment/>
      <protection/>
    </xf>
    <xf numFmtId="0" fontId="14" fillId="0" borderId="0" xfId="70" applyFont="1" applyAlignment="1">
      <alignment horizontal="center"/>
      <protection/>
    </xf>
    <xf numFmtId="0" fontId="6" fillId="0" borderId="0" xfId="70" applyFont="1" applyBorder="1" applyAlignment="1">
      <alignment horizontal="right"/>
      <protection/>
    </xf>
    <xf numFmtId="49" fontId="7" fillId="0" borderId="20" xfId="70" applyNumberFormat="1" applyFont="1" applyBorder="1" applyAlignment="1">
      <alignment horizontal="distributed" vertical="center"/>
      <protection/>
    </xf>
    <xf numFmtId="41" fontId="7" fillId="0" borderId="16" xfId="70" applyNumberFormat="1" applyFont="1" applyBorder="1" applyAlignment="1">
      <alignment vertical="center"/>
      <protection/>
    </xf>
    <xf numFmtId="185" fontId="7" fillId="0" borderId="18" xfId="70" applyNumberFormat="1" applyFont="1" applyBorder="1" applyAlignment="1">
      <alignment vertical="center"/>
      <protection/>
    </xf>
    <xf numFmtId="41" fontId="7" fillId="0" borderId="0" xfId="70" applyNumberFormat="1" applyFont="1" applyBorder="1">
      <alignment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186" fontId="4" fillId="0" borderId="19" xfId="70" applyNumberFormat="1" applyFont="1" applyBorder="1">
      <alignment/>
      <protection/>
    </xf>
    <xf numFmtId="186" fontId="4" fillId="0" borderId="18" xfId="70" applyNumberFormat="1" applyFont="1" applyBorder="1">
      <alignment/>
      <protection/>
    </xf>
    <xf numFmtId="186" fontId="4" fillId="0" borderId="16" xfId="70" applyNumberFormat="1" applyFont="1" applyBorder="1">
      <alignment/>
      <protection/>
    </xf>
    <xf numFmtId="185" fontId="4" fillId="0" borderId="18" xfId="70" applyNumberFormat="1" applyFont="1" applyBorder="1" applyAlignment="1">
      <alignment vertical="center"/>
      <protection/>
    </xf>
    <xf numFmtId="41" fontId="4" fillId="0" borderId="0" xfId="70" applyNumberFormat="1" applyFont="1" applyBorder="1">
      <alignment/>
      <protection/>
    </xf>
    <xf numFmtId="186" fontId="7" fillId="0" borderId="19" xfId="67" applyNumberFormat="1" applyFont="1" applyFill="1" applyBorder="1" applyAlignment="1">
      <alignment/>
    </xf>
    <xf numFmtId="186" fontId="7" fillId="0" borderId="16" xfId="67" applyNumberFormat="1" applyFont="1" applyFill="1" applyBorder="1" applyAlignment="1">
      <alignment/>
    </xf>
    <xf numFmtId="186" fontId="7" fillId="0" borderId="18" xfId="67" applyNumberFormat="1" applyFont="1" applyFill="1" applyBorder="1" applyAlignment="1">
      <alignment/>
    </xf>
    <xf numFmtId="186" fontId="7" fillId="0" borderId="19" xfId="70" applyNumberFormat="1" applyFont="1" applyBorder="1">
      <alignment/>
      <protection/>
    </xf>
    <xf numFmtId="186" fontId="7" fillId="0" borderId="18" xfId="70" applyNumberFormat="1" applyFont="1" applyBorder="1">
      <alignment/>
      <protection/>
    </xf>
    <xf numFmtId="186" fontId="7" fillId="0" borderId="16" xfId="70" applyNumberFormat="1" applyFont="1" applyBorder="1">
      <alignment/>
      <protection/>
    </xf>
    <xf numFmtId="184" fontId="7" fillId="0" borderId="21" xfId="67" applyNumberFormat="1" applyFont="1" applyFill="1" applyBorder="1" applyAlignment="1">
      <alignment/>
    </xf>
    <xf numFmtId="41" fontId="7" fillId="0" borderId="17" xfId="70" applyNumberFormat="1" applyFont="1" applyBorder="1" applyAlignment="1">
      <alignment horizontal="right" vertical="center"/>
      <protection/>
    </xf>
    <xf numFmtId="185" fontId="7" fillId="0" borderId="21" xfId="70" applyNumberFormat="1" applyFont="1" applyBorder="1" applyAlignment="1">
      <alignment vertical="center"/>
      <protection/>
    </xf>
    <xf numFmtId="184" fontId="7" fillId="0" borderId="0" xfId="70" applyNumberFormat="1" applyFont="1" applyAlignment="1">
      <alignment horizontal="center"/>
      <protection/>
    </xf>
    <xf numFmtId="0" fontId="7" fillId="0" borderId="30" xfId="70" applyFont="1" applyBorder="1" applyAlignment="1">
      <alignment/>
      <protection/>
    </xf>
    <xf numFmtId="49" fontId="7" fillId="0" borderId="15" xfId="70" applyNumberFormat="1" applyFont="1" applyBorder="1" applyAlignment="1">
      <alignment horizontal="center" vertical="center"/>
      <protection/>
    </xf>
    <xf numFmtId="188" fontId="7" fillId="0" borderId="19" xfId="70" applyNumberFormat="1" applyFont="1" applyBorder="1">
      <alignment/>
      <protection/>
    </xf>
    <xf numFmtId="38" fontId="7" fillId="0" borderId="19" xfId="56" applyFont="1" applyBorder="1" applyAlignment="1">
      <alignment/>
    </xf>
    <xf numFmtId="0" fontId="3" fillId="0" borderId="33" xfId="70" applyBorder="1">
      <alignment/>
      <protection/>
    </xf>
    <xf numFmtId="0" fontId="3" fillId="0" borderId="32" xfId="70" applyBorder="1">
      <alignment/>
      <protection/>
    </xf>
    <xf numFmtId="6" fontId="3" fillId="0" borderId="14" xfId="67" applyFont="1" applyBorder="1" applyAlignment="1">
      <alignment/>
    </xf>
    <xf numFmtId="187" fontId="3" fillId="0" borderId="34" xfId="61" applyBorder="1">
      <alignment/>
      <protection/>
    </xf>
    <xf numFmtId="6" fontId="3" fillId="0" borderId="0" xfId="67" applyFont="1" applyBorder="1" applyAlignment="1">
      <alignment/>
    </xf>
    <xf numFmtId="187" fontId="3" fillId="0" borderId="0" xfId="61" applyBorder="1">
      <alignment/>
      <protection/>
    </xf>
    <xf numFmtId="188" fontId="7" fillId="0" borderId="19" xfId="70" applyNumberFormat="1" applyFont="1" applyBorder="1" applyAlignment="1">
      <alignment vertical="center"/>
      <protection/>
    </xf>
    <xf numFmtId="38" fontId="7" fillId="0" borderId="19" xfId="56" applyFont="1" applyBorder="1" applyAlignment="1">
      <alignment vertical="center"/>
    </xf>
    <xf numFmtId="0" fontId="3" fillId="0" borderId="35" xfId="70" applyBorder="1">
      <alignment/>
      <protection/>
    </xf>
    <xf numFmtId="0" fontId="3" fillId="0" borderId="29" xfId="70" applyBorder="1">
      <alignment/>
      <protection/>
    </xf>
    <xf numFmtId="6" fontId="3" fillId="0" borderId="31" xfId="67" applyFont="1" applyBorder="1" applyAlignment="1">
      <alignment/>
    </xf>
    <xf numFmtId="187" fontId="3" fillId="0" borderId="36" xfId="61" applyBorder="1">
      <alignment/>
      <protection/>
    </xf>
    <xf numFmtId="49" fontId="4" fillId="0" borderId="13" xfId="70" applyNumberFormat="1" applyFont="1" applyBorder="1" applyAlignment="1">
      <alignment horizontal="distributed" vertical="center" shrinkToFit="1"/>
      <protection/>
    </xf>
    <xf numFmtId="41" fontId="4" fillId="0" borderId="20" xfId="70" applyNumberFormat="1" applyFont="1" applyBorder="1" applyAlignment="1">
      <alignment vertical="center"/>
      <protection/>
    </xf>
    <xf numFmtId="185" fontId="4" fillId="0" borderId="21" xfId="70" applyNumberFormat="1" applyFont="1" applyBorder="1" applyAlignment="1">
      <alignment vertical="center"/>
      <protection/>
    </xf>
    <xf numFmtId="184" fontId="4" fillId="0" borderId="20" xfId="70" applyNumberFormat="1" applyFont="1" applyBorder="1" applyAlignment="1">
      <alignment vertical="center"/>
      <protection/>
    </xf>
    <xf numFmtId="188" fontId="4" fillId="0" borderId="20" xfId="70" applyNumberFormat="1" applyFont="1" applyBorder="1" applyAlignment="1">
      <alignment vertical="center"/>
      <protection/>
    </xf>
    <xf numFmtId="38" fontId="4" fillId="0" borderId="20" xfId="56" applyFont="1" applyBorder="1" applyAlignment="1">
      <alignment vertical="center"/>
    </xf>
    <xf numFmtId="0" fontId="4" fillId="33" borderId="37" xfId="70" applyFont="1" applyFill="1" applyBorder="1" applyAlignment="1">
      <alignment horizontal="center"/>
      <protection/>
    </xf>
    <xf numFmtId="0" fontId="4" fillId="33" borderId="38" xfId="70" applyFont="1" applyFill="1" applyBorder="1">
      <alignment/>
      <protection/>
    </xf>
    <xf numFmtId="6" fontId="4" fillId="33" borderId="39" xfId="67" applyFont="1" applyFill="1" applyBorder="1" applyAlignment="1">
      <alignment/>
    </xf>
    <xf numFmtId="187" fontId="4" fillId="33" borderId="40" xfId="61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0" fontId="4" fillId="0" borderId="0" xfId="70" applyFont="1" applyFill="1" applyBorder="1">
      <alignment/>
      <protection/>
    </xf>
    <xf numFmtId="6" fontId="4" fillId="0" borderId="0" xfId="67" applyFont="1" applyFill="1" applyBorder="1" applyAlignment="1">
      <alignment/>
    </xf>
    <xf numFmtId="187" fontId="4" fillId="0" borderId="0" xfId="61" applyFont="1" applyFill="1" applyBorder="1">
      <alignment/>
      <protection/>
    </xf>
    <xf numFmtId="38" fontId="7" fillId="0" borderId="0" xfId="56" applyFont="1" applyAlignment="1">
      <alignment/>
    </xf>
    <xf numFmtId="0" fontId="7" fillId="0" borderId="41" xfId="70" applyNumberFormat="1" applyFont="1" applyBorder="1" applyAlignment="1">
      <alignment horizontal="center" vertical="center"/>
      <protection/>
    </xf>
    <xf numFmtId="38" fontId="7" fillId="0" borderId="22" xfId="70" applyNumberFormat="1" applyFont="1" applyBorder="1" applyAlignment="1">
      <alignment vertical="center"/>
      <protection/>
    </xf>
    <xf numFmtId="184" fontId="7" fillId="0" borderId="20" xfId="67" applyNumberFormat="1" applyFont="1" applyFill="1" applyBorder="1" applyAlignment="1">
      <alignment/>
    </xf>
    <xf numFmtId="0" fontId="6" fillId="0" borderId="14" xfId="70" applyFont="1" applyBorder="1" applyAlignment="1">
      <alignment horizontal="distributed" vertical="center"/>
      <protection/>
    </xf>
    <xf numFmtId="49" fontId="7" fillId="0" borderId="19" xfId="70" applyNumberFormat="1" applyFont="1" applyBorder="1" applyAlignment="1">
      <alignment horizontal="right" vertical="center" shrinkToFit="1"/>
      <protection/>
    </xf>
    <xf numFmtId="41" fontId="13" fillId="0" borderId="17" xfId="70" applyNumberFormat="1" applyFont="1" applyBorder="1" applyAlignment="1">
      <alignment vertical="center"/>
      <protection/>
    </xf>
    <xf numFmtId="41" fontId="6" fillId="0" borderId="17" xfId="70" applyNumberFormat="1" applyFont="1" applyBorder="1" applyAlignment="1">
      <alignment vertical="center"/>
      <protection/>
    </xf>
    <xf numFmtId="41" fontId="6" fillId="0" borderId="29" xfId="70" applyNumberFormat="1" applyFont="1" applyFill="1" applyBorder="1" applyAlignment="1">
      <alignment vertical="center"/>
      <protection/>
    </xf>
    <xf numFmtId="0" fontId="18" fillId="0" borderId="0" xfId="70" applyFont="1" applyFill="1">
      <alignment/>
      <protection/>
    </xf>
    <xf numFmtId="0" fontId="3" fillId="0" borderId="0" xfId="70" applyFill="1">
      <alignment/>
      <protection/>
    </xf>
    <xf numFmtId="0" fontId="19" fillId="0" borderId="0" xfId="48" applyFont="1" applyFill="1" applyAlignment="1" applyProtection="1" quotePrefix="1">
      <alignment/>
      <protection/>
    </xf>
    <xf numFmtId="0" fontId="16" fillId="0" borderId="0" xfId="70" applyFont="1" applyFill="1">
      <alignment/>
      <protection/>
    </xf>
    <xf numFmtId="0" fontId="3" fillId="0" borderId="0" xfId="70" applyFill="1" applyAlignment="1">
      <alignment horizontal="left"/>
      <protection/>
    </xf>
    <xf numFmtId="0" fontId="45" fillId="0" borderId="0" xfId="48" applyFill="1" applyAlignment="1" applyProtection="1">
      <alignment/>
      <protection/>
    </xf>
    <xf numFmtId="0" fontId="4" fillId="0" borderId="0" xfId="70" applyFont="1" applyAlignment="1">
      <alignment horizontal="left" vertical="center"/>
      <protection/>
    </xf>
    <xf numFmtId="0" fontId="7" fillId="0" borderId="0" xfId="70" applyFont="1" applyBorder="1" applyAlignment="1">
      <alignment horizontal="left"/>
      <protection/>
    </xf>
    <xf numFmtId="0" fontId="59" fillId="0" borderId="0" xfId="48" applyFont="1" applyAlignment="1" applyProtection="1">
      <alignment/>
      <protection/>
    </xf>
    <xf numFmtId="0" fontId="7" fillId="0" borderId="28" xfId="70" applyFont="1" applyBorder="1" applyAlignment="1">
      <alignment horizontal="center"/>
      <protection/>
    </xf>
    <xf numFmtId="0" fontId="3" fillId="0" borderId="19" xfId="70" applyBorder="1" applyAlignment="1">
      <alignment horizontal="center"/>
      <protection/>
    </xf>
    <xf numFmtId="0" fontId="7" fillId="0" borderId="0" xfId="70" applyFont="1" applyBorder="1" applyAlignment="1">
      <alignment horizontal="center" vertical="center"/>
      <protection/>
    </xf>
    <xf numFmtId="0" fontId="3" fillId="0" borderId="0" xfId="70" applyAlignment="1">
      <alignment horizontal="center" vertical="center"/>
      <protection/>
    </xf>
    <xf numFmtId="0" fontId="3" fillId="0" borderId="13" xfId="70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7" fillId="0" borderId="20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top"/>
      <protection/>
    </xf>
    <xf numFmtId="0" fontId="7" fillId="0" borderId="20" xfId="70" applyFont="1" applyBorder="1" applyAlignment="1">
      <alignment horizontal="center" vertical="top"/>
      <protection/>
    </xf>
    <xf numFmtId="0" fontId="3" fillId="0" borderId="20" xfId="70" applyBorder="1" applyAlignment="1">
      <alignment horizontal="center" vertical="top"/>
      <protection/>
    </xf>
    <xf numFmtId="0" fontId="7" fillId="0" borderId="16" xfId="70" applyFont="1" applyBorder="1" applyAlignment="1">
      <alignment horizontal="center" vertical="top"/>
      <protection/>
    </xf>
    <xf numFmtId="0" fontId="3" fillId="0" borderId="17" xfId="70" applyBorder="1" applyAlignment="1">
      <alignment horizontal="center" vertical="top"/>
      <protection/>
    </xf>
    <xf numFmtId="0" fontId="7" fillId="0" borderId="16" xfId="70" applyFont="1" applyBorder="1" applyAlignment="1">
      <alignment horizontal="center"/>
      <protection/>
    </xf>
    <xf numFmtId="0" fontId="3" fillId="0" borderId="16" xfId="70" applyBorder="1" applyAlignment="1">
      <alignment horizontal="center"/>
      <protection/>
    </xf>
    <xf numFmtId="0" fontId="7" fillId="0" borderId="18" xfId="70" applyFont="1" applyBorder="1" applyAlignment="1">
      <alignment horizontal="center" vertical="center"/>
      <protection/>
    </xf>
    <xf numFmtId="0" fontId="3" fillId="0" borderId="18" xfId="70" applyBorder="1" applyAlignment="1">
      <alignment horizontal="center" vertical="center"/>
      <protection/>
    </xf>
    <xf numFmtId="0" fontId="3" fillId="0" borderId="21" xfId="70" applyBorder="1" applyAlignment="1">
      <alignment horizontal="center" vertical="center"/>
      <protection/>
    </xf>
    <xf numFmtId="0" fontId="7" fillId="0" borderId="31" xfId="70" applyFont="1" applyBorder="1" applyAlignment="1">
      <alignment horizontal="center" vertical="center"/>
      <protection/>
    </xf>
    <xf numFmtId="0" fontId="3" fillId="0" borderId="19" xfId="70" applyBorder="1" applyAlignment="1">
      <alignment horizontal="center" vertical="center"/>
      <protection/>
    </xf>
    <xf numFmtId="0" fontId="3" fillId="0" borderId="20" xfId="70" applyBorder="1" applyAlignment="1">
      <alignment horizontal="center" vertical="center"/>
      <protection/>
    </xf>
    <xf numFmtId="0" fontId="7" fillId="0" borderId="0" xfId="70" applyFont="1" applyBorder="1" applyAlignment="1">
      <alignment horizontal="center"/>
      <protection/>
    </xf>
    <xf numFmtId="0" fontId="3" fillId="0" borderId="0" xfId="70" applyAlignment="1">
      <alignment horizontal="center"/>
      <protection/>
    </xf>
    <xf numFmtId="0" fontId="5" fillId="0" borderId="0" xfId="70" applyFont="1" applyAlignment="1">
      <alignment horizontal="center"/>
      <protection/>
    </xf>
    <xf numFmtId="0" fontId="6" fillId="0" borderId="0" xfId="70" applyFont="1" applyBorder="1" applyAlignment="1">
      <alignment horizontal="left"/>
      <protection/>
    </xf>
    <xf numFmtId="0" fontId="7" fillId="0" borderId="42" xfId="70" applyFont="1" applyBorder="1" applyAlignment="1">
      <alignment horizontal="center" vertical="center"/>
      <protection/>
    </xf>
    <xf numFmtId="0" fontId="7" fillId="0" borderId="16" xfId="70" applyFont="1" applyBorder="1" applyAlignment="1">
      <alignment horizontal="center" vertical="center"/>
      <protection/>
    </xf>
    <xf numFmtId="0" fontId="7" fillId="0" borderId="17" xfId="70" applyFont="1" applyBorder="1" applyAlignment="1">
      <alignment horizontal="center" vertical="center"/>
      <protection/>
    </xf>
    <xf numFmtId="0" fontId="7" fillId="0" borderId="27" xfId="70" applyFont="1" applyBorder="1" applyAlignment="1">
      <alignment horizontal="center" vertical="center"/>
      <protection/>
    </xf>
    <xf numFmtId="0" fontId="7" fillId="0" borderId="43" xfId="70" applyFont="1" applyBorder="1" applyAlignment="1">
      <alignment horizontal="center" vertical="center"/>
      <protection/>
    </xf>
    <xf numFmtId="0" fontId="7" fillId="0" borderId="21" xfId="70" applyFont="1" applyBorder="1" applyAlignment="1">
      <alignment horizontal="center" vertical="center"/>
      <protection/>
    </xf>
    <xf numFmtId="0" fontId="7" fillId="0" borderId="41" xfId="70" applyFont="1" applyBorder="1" applyAlignment="1">
      <alignment horizontal="center"/>
      <protection/>
    </xf>
    <xf numFmtId="0" fontId="7" fillId="0" borderId="19" xfId="70" applyFont="1" applyBorder="1" applyAlignment="1">
      <alignment horizontal="center"/>
      <protection/>
    </xf>
    <xf numFmtId="0" fontId="5" fillId="0" borderId="0" xfId="70" applyFont="1" applyBorder="1" applyAlignment="1">
      <alignment horizontal="center"/>
      <protection/>
    </xf>
    <xf numFmtId="49" fontId="7" fillId="0" borderId="22" xfId="70" applyNumberFormat="1" applyFont="1" applyBorder="1" applyAlignment="1">
      <alignment horizontal="left"/>
      <protection/>
    </xf>
    <xf numFmtId="49" fontId="7" fillId="0" borderId="0" xfId="70" applyNumberFormat="1" applyFont="1" applyBorder="1" applyAlignment="1">
      <alignment horizontal="distributed" vertical="center" shrinkToFit="1"/>
      <protection/>
    </xf>
    <xf numFmtId="49" fontId="7" fillId="0" borderId="16" xfId="70" applyNumberFormat="1" applyFont="1" applyBorder="1" applyAlignment="1">
      <alignment horizontal="distributed" vertical="center" shrinkToFit="1"/>
      <protection/>
    </xf>
    <xf numFmtId="49" fontId="7" fillId="0" borderId="13" xfId="70" applyNumberFormat="1" applyFont="1" applyBorder="1" applyAlignment="1">
      <alignment horizontal="distributed" vertical="center" shrinkToFit="1"/>
      <protection/>
    </xf>
    <xf numFmtId="49" fontId="7" fillId="0" borderId="17" xfId="70" applyNumberFormat="1" applyFont="1" applyBorder="1" applyAlignment="1">
      <alignment horizontal="distributed" vertical="center" shrinkToFit="1"/>
      <protection/>
    </xf>
    <xf numFmtId="49" fontId="7" fillId="0" borderId="0" xfId="70" applyNumberFormat="1" applyFont="1" applyBorder="1" applyAlignment="1">
      <alignment horizontal="center" vertical="distributed" textRotation="255" shrinkToFit="1"/>
      <protection/>
    </xf>
    <xf numFmtId="49" fontId="7" fillId="0" borderId="13" xfId="70" applyNumberFormat="1" applyFont="1" applyBorder="1" applyAlignment="1">
      <alignment horizontal="center" vertical="distributed" textRotation="255" shrinkToFit="1"/>
      <protection/>
    </xf>
    <xf numFmtId="49" fontId="7" fillId="0" borderId="0" xfId="70" applyNumberFormat="1" applyFont="1" applyBorder="1" applyAlignment="1">
      <alignment horizontal="center" vertical="center" textRotation="255" shrinkToFit="1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9" fontId="7" fillId="0" borderId="16" xfId="70" applyNumberFormat="1" applyFont="1" applyBorder="1" applyAlignment="1">
      <alignment horizontal="center" vertical="center" shrinkToFit="1"/>
      <protection/>
    </xf>
    <xf numFmtId="0" fontId="7" fillId="0" borderId="0" xfId="70" applyFont="1" applyAlignment="1">
      <alignment horizontal="distributed" vertical="center" shrinkToFit="1"/>
      <protection/>
    </xf>
    <xf numFmtId="0" fontId="7" fillId="0" borderId="16" xfId="70" applyFont="1" applyBorder="1" applyAlignment="1">
      <alignment horizontal="distributed" vertical="center" shrinkToFit="1"/>
      <protection/>
    </xf>
    <xf numFmtId="49" fontId="4" fillId="0" borderId="0" xfId="70" applyNumberFormat="1" applyFont="1" applyBorder="1" applyAlignment="1">
      <alignment horizontal="distributed" vertical="center" shrinkToFit="1"/>
      <protection/>
    </xf>
    <xf numFmtId="49" fontId="4" fillId="0" borderId="16" xfId="70" applyNumberFormat="1" applyFont="1" applyBorder="1" applyAlignment="1">
      <alignment horizontal="distributed" vertical="center" shrinkToFit="1"/>
      <protection/>
    </xf>
    <xf numFmtId="0" fontId="7" fillId="0" borderId="26" xfId="70" applyFont="1" applyBorder="1" applyAlignment="1">
      <alignment horizontal="distributed" vertical="center"/>
      <protection/>
    </xf>
    <xf numFmtId="0" fontId="7" fillId="0" borderId="23" xfId="70" applyFont="1" applyBorder="1" applyAlignment="1">
      <alignment horizontal="distributed" vertical="center"/>
      <protection/>
    </xf>
    <xf numFmtId="0" fontId="7" fillId="0" borderId="24" xfId="70" applyFont="1" applyBorder="1" applyAlignment="1">
      <alignment horizontal="distributed" vertical="center"/>
      <protection/>
    </xf>
    <xf numFmtId="0" fontId="7" fillId="0" borderId="0" xfId="70" applyFont="1" applyBorder="1" applyAlignment="1">
      <alignment/>
      <protection/>
    </xf>
    <xf numFmtId="0" fontId="7" fillId="0" borderId="0" xfId="70" applyFont="1" applyBorder="1" applyAlignment="1">
      <alignment horizontal="right"/>
      <protection/>
    </xf>
    <xf numFmtId="0" fontId="7" fillId="0" borderId="43" xfId="70" applyFont="1" applyBorder="1" applyAlignment="1">
      <alignment horizontal="distributed" vertical="center"/>
      <protection/>
    </xf>
    <xf numFmtId="0" fontId="7" fillId="0" borderId="42" xfId="70" applyFont="1" applyBorder="1" applyAlignment="1">
      <alignment horizontal="distributed" vertical="center"/>
      <protection/>
    </xf>
    <xf numFmtId="0" fontId="7" fillId="0" borderId="13" xfId="70" applyFont="1" applyBorder="1" applyAlignment="1">
      <alignment horizontal="distributed" vertical="center"/>
      <protection/>
    </xf>
    <xf numFmtId="0" fontId="7" fillId="0" borderId="17" xfId="70" applyFont="1" applyBorder="1" applyAlignment="1">
      <alignment horizontal="distributed" vertical="center"/>
      <protection/>
    </xf>
    <xf numFmtId="49" fontId="7" fillId="0" borderId="22" xfId="70" applyNumberFormat="1" applyFont="1" applyBorder="1" applyAlignment="1">
      <alignment horizontal="left" vertical="center"/>
      <protection/>
    </xf>
    <xf numFmtId="182" fontId="7" fillId="0" borderId="0" xfId="70" applyNumberFormat="1" applyFont="1" applyBorder="1" applyAlignment="1">
      <alignment horizontal="distributed" vertical="center" shrinkToFit="1"/>
      <protection/>
    </xf>
    <xf numFmtId="182" fontId="7" fillId="0" borderId="16" xfId="70" applyNumberFormat="1" applyFont="1" applyBorder="1" applyAlignment="1">
      <alignment horizontal="distributed" vertical="center" shrinkToFit="1"/>
      <protection/>
    </xf>
    <xf numFmtId="49" fontId="7" fillId="0" borderId="0" xfId="70" applyNumberFormat="1" applyFont="1" applyBorder="1" applyAlignment="1">
      <alignment horizontal="center" vertical="center" shrinkToFit="1"/>
      <protection/>
    </xf>
    <xf numFmtId="49" fontId="7" fillId="0" borderId="16" xfId="70" applyNumberFormat="1" applyFont="1" applyBorder="1" applyAlignment="1">
      <alignment horizontal="center" vertical="center" shrinkToFit="1"/>
      <protection/>
    </xf>
    <xf numFmtId="49" fontId="4" fillId="0" borderId="0" xfId="70" applyNumberFormat="1" applyFont="1" applyBorder="1" applyAlignment="1">
      <alignment horizontal="center" vertical="center" shrinkToFit="1"/>
      <protection/>
    </xf>
    <xf numFmtId="49" fontId="4" fillId="0" borderId="16" xfId="70" applyNumberFormat="1" applyFont="1" applyBorder="1" applyAlignment="1">
      <alignment horizontal="center" vertical="center" shrinkToFit="1"/>
      <protection/>
    </xf>
    <xf numFmtId="182" fontId="7" fillId="0" borderId="0" xfId="70" applyNumberFormat="1" applyFont="1" applyBorder="1" applyAlignment="1">
      <alignment horizontal="center" vertical="distributed" textRotation="255" shrinkToFit="1"/>
      <protection/>
    </xf>
    <xf numFmtId="182" fontId="7" fillId="0" borderId="13" xfId="70" applyNumberFormat="1" applyFont="1" applyBorder="1" applyAlignment="1">
      <alignment horizontal="center" vertical="distributed" textRotation="255" shrinkToFit="1"/>
      <protection/>
    </xf>
    <xf numFmtId="0" fontId="10" fillId="0" borderId="42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horizontal="center" vertical="center"/>
      <protection/>
    </xf>
    <xf numFmtId="0" fontId="10" fillId="0" borderId="41" xfId="70" applyFont="1" applyBorder="1" applyAlignment="1">
      <alignment horizontal="distributed" vertical="center"/>
      <protection/>
    </xf>
    <xf numFmtId="0" fontId="10" fillId="0" borderId="20" xfId="70" applyFont="1" applyBorder="1" applyAlignment="1">
      <alignment horizontal="distributed" vertical="center"/>
      <protection/>
    </xf>
    <xf numFmtId="0" fontId="10" fillId="0" borderId="24" xfId="70" applyFont="1" applyBorder="1" applyAlignment="1">
      <alignment horizontal="distributed" vertical="center"/>
      <protection/>
    </xf>
    <xf numFmtId="0" fontId="10" fillId="0" borderId="26" xfId="70" applyFont="1" applyBorder="1" applyAlignment="1">
      <alignment horizontal="distributed" vertical="center"/>
      <protection/>
    </xf>
    <xf numFmtId="0" fontId="10" fillId="0" borderId="23" xfId="70" applyFont="1" applyBorder="1" applyAlignment="1">
      <alignment horizontal="distributed" vertical="center"/>
      <protection/>
    </xf>
    <xf numFmtId="49" fontId="7" fillId="0" borderId="0" xfId="71" applyNumberFormat="1" applyFont="1" applyBorder="1" applyAlignment="1">
      <alignment horizontal="center" vertical="center" shrinkToFit="1"/>
      <protection/>
    </xf>
    <xf numFmtId="49" fontId="7" fillId="0" borderId="16" xfId="71" applyNumberFormat="1" applyFont="1" applyBorder="1" applyAlignment="1">
      <alignment horizontal="center" vertical="center" shrinkToFit="1"/>
      <protection/>
    </xf>
    <xf numFmtId="49" fontId="4" fillId="0" borderId="0" xfId="71" applyNumberFormat="1" applyFont="1" applyBorder="1" applyAlignment="1">
      <alignment horizontal="center" vertical="center" shrinkToFit="1"/>
      <protection/>
    </xf>
    <xf numFmtId="49" fontId="4" fillId="0" borderId="16" xfId="71" applyNumberFormat="1" applyFont="1" applyBorder="1" applyAlignment="1">
      <alignment horizontal="center" vertical="center" shrinkToFit="1"/>
      <protection/>
    </xf>
    <xf numFmtId="49" fontId="7" fillId="0" borderId="0" xfId="71" applyNumberFormat="1" applyFont="1" applyBorder="1" applyAlignment="1">
      <alignment horizontal="center" vertical="distributed" textRotation="255" shrinkToFit="1"/>
      <protection/>
    </xf>
    <xf numFmtId="49" fontId="7" fillId="0" borderId="13" xfId="71" applyNumberFormat="1" applyFont="1" applyBorder="1" applyAlignment="1">
      <alignment horizontal="center" vertical="distributed" textRotation="255" shrinkToFit="1"/>
      <protection/>
    </xf>
    <xf numFmtId="49" fontId="7" fillId="0" borderId="0" xfId="71" applyNumberFormat="1" applyFont="1" applyBorder="1" applyAlignment="1">
      <alignment horizontal="center" vertical="center" textRotation="255" shrinkToFit="1"/>
      <protection/>
    </xf>
    <xf numFmtId="49" fontId="7" fillId="0" borderId="0" xfId="71" applyNumberFormat="1" applyFont="1" applyBorder="1" applyAlignment="1">
      <alignment horizontal="distributed" vertical="center" shrinkToFit="1"/>
      <protection/>
    </xf>
    <xf numFmtId="49" fontId="7" fillId="0" borderId="16" xfId="71" applyNumberFormat="1" applyFont="1" applyBorder="1" applyAlignment="1">
      <alignment horizontal="distributed" vertical="center" shrinkToFit="1"/>
      <protection/>
    </xf>
    <xf numFmtId="49" fontId="7" fillId="0" borderId="0" xfId="71" applyNumberFormat="1" applyFont="1" applyBorder="1" applyAlignment="1">
      <alignment horizontal="center" vertical="center" shrinkToFit="1"/>
      <protection/>
    </xf>
    <xf numFmtId="49" fontId="7" fillId="0" borderId="16" xfId="71" applyNumberFormat="1" applyFont="1" applyBorder="1" applyAlignment="1">
      <alignment horizontal="center" vertical="center" shrinkToFit="1"/>
      <protection/>
    </xf>
    <xf numFmtId="49" fontId="7" fillId="0" borderId="13" xfId="71" applyNumberFormat="1" applyFont="1" applyBorder="1" applyAlignment="1">
      <alignment horizontal="distributed" vertical="center" shrinkToFit="1"/>
      <protection/>
    </xf>
    <xf numFmtId="49" fontId="7" fillId="0" borderId="17" xfId="71" applyNumberFormat="1" applyFont="1" applyBorder="1" applyAlignment="1">
      <alignment horizontal="distributed" vertical="center" shrinkToFit="1"/>
      <protection/>
    </xf>
    <xf numFmtId="0" fontId="7" fillId="0" borderId="43" xfId="71" applyFont="1" applyBorder="1" applyAlignment="1">
      <alignment horizontal="distributed" vertical="center"/>
      <protection/>
    </xf>
    <xf numFmtId="0" fontId="7" fillId="0" borderId="42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17" xfId="71" applyFont="1" applyBorder="1" applyAlignment="1">
      <alignment horizontal="distributed" vertical="center"/>
      <protection/>
    </xf>
    <xf numFmtId="0" fontId="7" fillId="0" borderId="26" xfId="71" applyFont="1" applyBorder="1" applyAlignment="1">
      <alignment horizontal="distributed" vertical="center"/>
      <protection/>
    </xf>
    <xf numFmtId="0" fontId="7" fillId="0" borderId="23" xfId="71" applyFont="1" applyBorder="1" applyAlignment="1">
      <alignment horizontal="distributed" vertical="center"/>
      <protection/>
    </xf>
    <xf numFmtId="0" fontId="7" fillId="0" borderId="24" xfId="71" applyFont="1" applyBorder="1" applyAlignment="1">
      <alignment horizontal="distributed" vertical="center"/>
      <protection/>
    </xf>
    <xf numFmtId="49" fontId="7" fillId="0" borderId="0" xfId="71" applyNumberFormat="1" applyFont="1" applyBorder="1" applyAlignment="1">
      <alignment horizontal="distributed" vertical="center" shrinkToFit="1"/>
      <protection/>
    </xf>
    <xf numFmtId="49" fontId="7" fillId="0" borderId="16" xfId="71" applyNumberFormat="1" applyFont="1" applyBorder="1" applyAlignment="1">
      <alignment horizontal="distributed" vertical="center" shrinkToFit="1"/>
      <protection/>
    </xf>
    <xf numFmtId="0" fontId="7" fillId="0" borderId="0" xfId="71" applyFont="1" applyAlignment="1">
      <alignment horizontal="left"/>
      <protection/>
    </xf>
    <xf numFmtId="0" fontId="7" fillId="0" borderId="0" xfId="71" applyFont="1" applyBorder="1" applyAlignment="1">
      <alignment horizontal="left"/>
      <protection/>
    </xf>
    <xf numFmtId="49" fontId="7" fillId="0" borderId="13" xfId="71" applyNumberFormat="1" applyFont="1" applyBorder="1" applyAlignment="1">
      <alignment horizontal="center" vertical="center" textRotation="255" shrinkToFit="1"/>
      <protection/>
    </xf>
    <xf numFmtId="0" fontId="6" fillId="0" borderId="30" xfId="70" applyFont="1" applyBorder="1" applyAlignment="1">
      <alignment horizontal="left"/>
      <protection/>
    </xf>
    <xf numFmtId="0" fontId="7" fillId="0" borderId="22" xfId="70" applyFont="1" applyBorder="1" applyAlignment="1">
      <alignment horizontal="left"/>
      <protection/>
    </xf>
    <xf numFmtId="49" fontId="7" fillId="0" borderId="0" xfId="70" applyNumberFormat="1" applyFont="1" applyBorder="1" applyAlignment="1">
      <alignment horizontal="left" vertical="center"/>
      <protection/>
    </xf>
    <xf numFmtId="49" fontId="7" fillId="0" borderId="0" xfId="70" applyNumberFormat="1" applyFont="1" applyBorder="1" applyAlignment="1">
      <alignment horizontal="distributed" vertical="center" shrinkToFit="1"/>
      <protection/>
    </xf>
    <xf numFmtId="49" fontId="7" fillId="0" borderId="16" xfId="70" applyNumberFormat="1" applyFont="1" applyBorder="1" applyAlignment="1">
      <alignment horizontal="distributed" vertical="center" shrinkToFit="1"/>
      <protection/>
    </xf>
    <xf numFmtId="0" fontId="5" fillId="0" borderId="0" xfId="70" applyFont="1" applyBorder="1" applyAlignment="1">
      <alignment horizontal="left"/>
      <protection/>
    </xf>
    <xf numFmtId="0" fontId="3" fillId="0" borderId="0" xfId="70" applyAlignment="1">
      <alignment horizontal="distributed" vertical="center" shrinkToFit="1"/>
      <protection/>
    </xf>
    <xf numFmtId="0" fontId="3" fillId="0" borderId="16" xfId="70" applyBorder="1" applyAlignment="1">
      <alignment horizontal="distributed" vertical="center" shrinkToFit="1"/>
      <protection/>
    </xf>
    <xf numFmtId="49" fontId="7" fillId="0" borderId="13" xfId="70" applyNumberFormat="1" applyFont="1" applyBorder="1" applyAlignment="1">
      <alignment horizontal="center" vertical="center" shrinkToFit="1"/>
      <protection/>
    </xf>
    <xf numFmtId="0" fontId="3" fillId="0" borderId="17" xfId="70" applyBorder="1" applyAlignment="1">
      <alignment horizontal="center" vertical="center"/>
      <protection/>
    </xf>
    <xf numFmtId="0" fontId="3" fillId="0" borderId="0" xfId="70" applyAlignment="1">
      <alignment horizontal="distributed" vertical="center"/>
      <protection/>
    </xf>
    <xf numFmtId="0" fontId="3" fillId="0" borderId="16" xfId="70" applyBorder="1" applyAlignment="1">
      <alignment horizontal="distributed" vertical="center"/>
      <protection/>
    </xf>
    <xf numFmtId="0" fontId="7" fillId="0" borderId="0" xfId="70" applyFont="1" applyAlignment="1">
      <alignment vertical="center"/>
      <protection/>
    </xf>
    <xf numFmtId="0" fontId="7" fillId="0" borderId="16" xfId="70" applyFont="1" applyBorder="1" applyAlignment="1">
      <alignment vertical="center"/>
      <protection/>
    </xf>
    <xf numFmtId="0" fontId="3" fillId="0" borderId="0" xfId="70" applyAlignment="1">
      <alignment vertical="center"/>
      <protection/>
    </xf>
    <xf numFmtId="0" fontId="3" fillId="0" borderId="16" xfId="70" applyBorder="1" applyAlignment="1">
      <alignment vertical="center"/>
      <protection/>
    </xf>
    <xf numFmtId="0" fontId="3" fillId="0" borderId="43" xfId="70" applyBorder="1" applyAlignment="1">
      <alignment vertical="center"/>
      <protection/>
    </xf>
    <xf numFmtId="0" fontId="3" fillId="0" borderId="42" xfId="70" applyBorder="1" applyAlignment="1">
      <alignment vertical="center"/>
      <protection/>
    </xf>
    <xf numFmtId="0" fontId="3" fillId="0" borderId="13" xfId="70" applyBorder="1" applyAlignment="1">
      <alignment vertical="center"/>
      <protection/>
    </xf>
    <xf numFmtId="0" fontId="3" fillId="0" borderId="17" xfId="70" applyBorder="1" applyAlignment="1">
      <alignment vertical="center"/>
      <protection/>
    </xf>
    <xf numFmtId="0" fontId="7" fillId="0" borderId="0" xfId="70" applyFont="1" applyBorder="1" applyAlignment="1">
      <alignment horizontal="distributed" vertical="center" shrinkToFit="1"/>
      <protection/>
    </xf>
    <xf numFmtId="0" fontId="7" fillId="0" borderId="16" xfId="70" applyFont="1" applyBorder="1" applyAlignment="1">
      <alignment horizontal="distributed" vertical="center" shrinkToFit="1"/>
      <protection/>
    </xf>
    <xf numFmtId="0" fontId="7" fillId="0" borderId="0" xfId="70" applyFont="1" applyBorder="1" applyAlignment="1">
      <alignment horizontal="distributed" vertical="center" shrinkToFit="1"/>
      <protection/>
    </xf>
    <xf numFmtId="0" fontId="7" fillId="0" borderId="22" xfId="70" applyFont="1" applyBorder="1" applyAlignment="1">
      <alignment horizontal="left" vertical="center" shrinkToFit="1"/>
      <protection/>
    </xf>
    <xf numFmtId="0" fontId="7" fillId="0" borderId="0" xfId="70" applyFont="1" applyAlignment="1">
      <alignment horizontal="left"/>
      <protection/>
    </xf>
    <xf numFmtId="0" fontId="7" fillId="0" borderId="15" xfId="70" applyFont="1" applyBorder="1" applyAlignment="1">
      <alignment horizontal="distributed" vertical="center"/>
      <protection/>
    </xf>
    <xf numFmtId="0" fontId="7" fillId="0" borderId="32" xfId="70" applyFont="1" applyBorder="1" applyAlignment="1">
      <alignment horizontal="distributed" vertical="center"/>
      <protection/>
    </xf>
    <xf numFmtId="0" fontId="7" fillId="0" borderId="2" xfId="70" applyFont="1" applyBorder="1" applyAlignment="1">
      <alignment horizontal="distributed" vertical="center"/>
      <protection/>
    </xf>
    <xf numFmtId="0" fontId="7" fillId="0" borderId="26" xfId="70" applyFont="1" applyBorder="1" applyAlignment="1">
      <alignment horizontal="center" vertical="center"/>
      <protection/>
    </xf>
    <xf numFmtId="0" fontId="7" fillId="0" borderId="23" xfId="70" applyFont="1" applyBorder="1" applyAlignment="1">
      <alignment horizontal="center" vertical="center"/>
      <protection/>
    </xf>
    <xf numFmtId="0" fontId="6" fillId="0" borderId="0" xfId="70" applyFont="1" applyBorder="1" applyAlignment="1">
      <alignment horizontal="distributed" vertical="center" shrinkToFit="1"/>
      <protection/>
    </xf>
    <xf numFmtId="0" fontId="6" fillId="0" borderId="0" xfId="70" applyFont="1" applyAlignment="1">
      <alignment horizontal="left"/>
      <protection/>
    </xf>
    <xf numFmtId="0" fontId="7" fillId="0" borderId="0" xfId="70" applyFont="1" applyBorder="1" applyAlignment="1">
      <alignment vertical="center" shrinkToFit="1"/>
      <protection/>
    </xf>
    <xf numFmtId="0" fontId="7" fillId="0" borderId="16" xfId="70" applyFont="1" applyBorder="1" applyAlignment="1">
      <alignment vertical="center" shrinkToFit="1"/>
      <protection/>
    </xf>
    <xf numFmtId="0" fontId="6" fillId="0" borderId="18" xfId="70" applyFont="1" applyBorder="1" applyAlignment="1">
      <alignment horizontal="center" vertical="center"/>
      <protection/>
    </xf>
    <xf numFmtId="0" fontId="6" fillId="0" borderId="28" xfId="70" applyFont="1" applyBorder="1" applyAlignment="1">
      <alignment horizontal="distributed" vertical="center"/>
      <protection/>
    </xf>
    <xf numFmtId="0" fontId="6" fillId="0" borderId="22" xfId="70" applyFont="1" applyBorder="1" applyAlignment="1">
      <alignment horizontal="distributed" vertical="center"/>
      <protection/>
    </xf>
    <xf numFmtId="0" fontId="6" fillId="0" borderId="29" xfId="70" applyFont="1" applyBorder="1" applyAlignment="1">
      <alignment horizontal="distributed" vertical="center"/>
      <protection/>
    </xf>
    <xf numFmtId="0" fontId="14" fillId="0" borderId="21" xfId="70" applyFont="1" applyBorder="1" applyAlignment="1">
      <alignment horizontal="distributed" vertical="center"/>
      <protection/>
    </xf>
    <xf numFmtId="0" fontId="14" fillId="0" borderId="13" xfId="70" applyFont="1" applyBorder="1" applyAlignment="1">
      <alignment horizontal="distributed" vertical="center"/>
      <protection/>
    </xf>
    <xf numFmtId="0" fontId="14" fillId="0" borderId="17" xfId="70" applyFont="1" applyBorder="1" applyAlignment="1">
      <alignment horizontal="distributed" vertical="center"/>
      <protection/>
    </xf>
    <xf numFmtId="0" fontId="6" fillId="0" borderId="18" xfId="70" applyFont="1" applyBorder="1" applyAlignment="1">
      <alignment horizontal="distributed" vertical="center"/>
      <protection/>
    </xf>
    <xf numFmtId="0" fontId="6" fillId="0" borderId="16" xfId="70" applyFont="1" applyBorder="1" applyAlignment="1">
      <alignment horizontal="distributed" vertical="center"/>
      <protection/>
    </xf>
    <xf numFmtId="0" fontId="6" fillId="0" borderId="21" xfId="70" applyFont="1" applyBorder="1" applyAlignment="1">
      <alignment horizontal="distributed" vertical="center"/>
      <protection/>
    </xf>
    <xf numFmtId="0" fontId="6" fillId="0" borderId="17" xfId="70" applyFont="1" applyBorder="1" applyAlignment="1">
      <alignment horizontal="distributed" vertical="center"/>
      <protection/>
    </xf>
    <xf numFmtId="0" fontId="6" fillId="0" borderId="18" xfId="70" applyFont="1" applyBorder="1" applyAlignment="1">
      <alignment horizontal="distributed" vertical="top"/>
      <protection/>
    </xf>
    <xf numFmtId="0" fontId="14" fillId="0" borderId="16" xfId="70" applyFont="1" applyBorder="1" applyAlignment="1">
      <alignment horizontal="distributed" vertical="top"/>
      <protection/>
    </xf>
    <xf numFmtId="0" fontId="14" fillId="0" borderId="21" xfId="70" applyFont="1" applyBorder="1" applyAlignment="1">
      <alignment horizontal="distributed" vertical="top"/>
      <protection/>
    </xf>
    <xf numFmtId="0" fontId="14" fillId="0" borderId="17" xfId="70" applyFont="1" applyBorder="1" applyAlignment="1">
      <alignment horizontal="distributed" vertical="top"/>
      <protection/>
    </xf>
    <xf numFmtId="0" fontId="6" fillId="0" borderId="18" xfId="70" applyFont="1" applyBorder="1" applyAlignment="1">
      <alignment horizontal="center" vertical="top"/>
      <protection/>
    </xf>
    <xf numFmtId="0" fontId="14" fillId="0" borderId="18" xfId="70" applyFont="1" applyBorder="1" applyAlignment="1">
      <alignment horizontal="center" vertical="top"/>
      <protection/>
    </xf>
    <xf numFmtId="0" fontId="14" fillId="0" borderId="21" xfId="70" applyFont="1" applyBorder="1" applyAlignment="1">
      <alignment horizontal="center" vertical="top"/>
      <protection/>
    </xf>
    <xf numFmtId="0" fontId="6" fillId="0" borderId="15" xfId="70" applyFont="1" applyBorder="1" applyAlignment="1">
      <alignment horizontal="distributed" vertical="center"/>
      <protection/>
    </xf>
    <xf numFmtId="0" fontId="6" fillId="0" borderId="32" xfId="70" applyFont="1" applyBorder="1" applyAlignment="1">
      <alignment horizontal="distributed" vertical="center"/>
      <protection/>
    </xf>
    <xf numFmtId="0" fontId="6" fillId="0" borderId="2" xfId="70" applyFont="1" applyBorder="1" applyAlignment="1">
      <alignment horizontal="distributed" vertical="center"/>
      <protection/>
    </xf>
    <xf numFmtId="0" fontId="6" fillId="0" borderId="0" xfId="70" applyFont="1" applyBorder="1" applyAlignment="1">
      <alignment horizontal="distributed" vertical="center"/>
      <protection/>
    </xf>
    <xf numFmtId="0" fontId="6" fillId="0" borderId="13" xfId="70" applyFont="1" applyBorder="1" applyAlignment="1">
      <alignment horizontal="distributed" vertical="center"/>
      <protection/>
    </xf>
    <xf numFmtId="0" fontId="6" fillId="0" borderId="28" xfId="70" applyFont="1" applyBorder="1" applyAlignment="1">
      <alignment horizontal="distributed"/>
      <protection/>
    </xf>
    <xf numFmtId="0" fontId="6" fillId="0" borderId="29" xfId="70" applyFont="1" applyBorder="1" applyAlignment="1">
      <alignment horizontal="distributed"/>
      <protection/>
    </xf>
    <xf numFmtId="0" fontId="6" fillId="0" borderId="18" xfId="70" applyFont="1" applyBorder="1" applyAlignment="1">
      <alignment horizontal="distributed"/>
      <protection/>
    </xf>
    <xf numFmtId="0" fontId="6" fillId="0" borderId="16" xfId="70" applyFont="1" applyBorder="1" applyAlignment="1">
      <alignment horizontal="distributed"/>
      <protection/>
    </xf>
    <xf numFmtId="0" fontId="15" fillId="0" borderId="0" xfId="70" applyFont="1" applyAlignment="1">
      <alignment horizontal="center"/>
      <protection/>
    </xf>
    <xf numFmtId="0" fontId="5" fillId="0" borderId="30" xfId="70" applyFont="1" applyBorder="1" applyAlignment="1">
      <alignment horizontal="left"/>
      <protection/>
    </xf>
    <xf numFmtId="0" fontId="6" fillId="0" borderId="26" xfId="70" applyFont="1" applyBorder="1" applyAlignment="1">
      <alignment horizontal="distributed" vertical="center"/>
      <protection/>
    </xf>
    <xf numFmtId="0" fontId="6" fillId="0" borderId="23" xfId="70" applyFont="1" applyBorder="1" applyAlignment="1">
      <alignment horizontal="distributed" vertic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18" xfId="70" applyFont="1" applyBorder="1" applyAlignment="1">
      <alignment horizontal="center"/>
      <protection/>
    </xf>
    <xf numFmtId="0" fontId="6" fillId="0" borderId="2" xfId="70" applyFont="1" applyBorder="1" applyAlignment="1">
      <alignment horizontal="center" vertical="center"/>
      <protection/>
    </xf>
    <xf numFmtId="0" fontId="6" fillId="0" borderId="32" xfId="70" applyFont="1" applyBorder="1" applyAlignment="1">
      <alignment horizontal="center" vertical="center"/>
      <protection/>
    </xf>
    <xf numFmtId="0" fontId="8" fillId="0" borderId="15" xfId="70" applyFont="1" applyBorder="1" applyAlignment="1">
      <alignment horizontal="distributed" vertical="center"/>
      <protection/>
    </xf>
    <xf numFmtId="0" fontId="8" fillId="0" borderId="2" xfId="70" applyFont="1" applyBorder="1" applyAlignment="1">
      <alignment horizontal="distributed" vertical="center"/>
      <protection/>
    </xf>
    <xf numFmtId="0" fontId="7" fillId="0" borderId="2" xfId="70" applyFont="1" applyBorder="1" applyAlignment="1">
      <alignment horizontal="center" vertical="center" wrapText="1"/>
      <protection/>
    </xf>
    <xf numFmtId="0" fontId="7" fillId="0" borderId="32" xfId="70" applyFont="1" applyBorder="1" applyAlignment="1">
      <alignment horizontal="center" vertical="center"/>
      <protection/>
    </xf>
    <xf numFmtId="0" fontId="7" fillId="0" borderId="15" xfId="70" applyFont="1" applyBorder="1" applyAlignment="1">
      <alignment horizontal="center" vertical="center" wrapText="1"/>
      <protection/>
    </xf>
    <xf numFmtId="0" fontId="7" fillId="0" borderId="31" xfId="70" applyFont="1" applyBorder="1" applyAlignment="1">
      <alignment horizontal="center" vertical="center" wrapText="1"/>
      <protection/>
    </xf>
    <xf numFmtId="0" fontId="7" fillId="0" borderId="20" xfId="70" applyFont="1" applyBorder="1" applyAlignment="1">
      <alignment horizontal="center" vertical="center"/>
      <protection/>
    </xf>
    <xf numFmtId="49" fontId="13" fillId="0" borderId="0" xfId="70" applyNumberFormat="1" applyFont="1" applyBorder="1" applyAlignment="1">
      <alignment horizontal="center" vertical="center" shrinkToFit="1"/>
      <protection/>
    </xf>
    <xf numFmtId="49" fontId="13" fillId="0" borderId="16" xfId="70" applyNumberFormat="1" applyFont="1" applyBorder="1" applyAlignment="1">
      <alignment horizontal="center" vertical="center" shrinkToFit="1"/>
      <protection/>
    </xf>
    <xf numFmtId="41" fontId="7" fillId="0" borderId="14" xfId="70" applyNumberFormat="1" applyFont="1" applyBorder="1" applyAlignment="1">
      <alignment horizontal="center" vertical="center"/>
      <protection/>
    </xf>
    <xf numFmtId="49" fontId="6" fillId="0" borderId="0" xfId="70" applyNumberFormat="1" applyFont="1" applyBorder="1" applyAlignment="1">
      <alignment horizontal="distributed" vertical="center" shrinkToFit="1"/>
      <protection/>
    </xf>
    <xf numFmtId="49" fontId="6" fillId="0" borderId="16" xfId="70" applyNumberFormat="1" applyFont="1" applyBorder="1" applyAlignment="1">
      <alignment horizontal="distributed" vertical="center" shrinkToFit="1"/>
      <protection/>
    </xf>
    <xf numFmtId="49" fontId="6" fillId="0" borderId="0" xfId="70" applyNumberFormat="1" applyFont="1" applyBorder="1" applyAlignment="1">
      <alignment horizontal="center" vertical="center" shrinkToFit="1"/>
      <protection/>
    </xf>
    <xf numFmtId="49" fontId="6" fillId="0" borderId="16" xfId="70" applyNumberFormat="1" applyFont="1" applyBorder="1" applyAlignment="1">
      <alignment horizontal="center" vertical="center" shrinkToFit="1"/>
      <protection/>
    </xf>
    <xf numFmtId="41" fontId="7" fillId="0" borderId="32" xfId="70" applyNumberFormat="1" applyFont="1" applyBorder="1" applyAlignment="1">
      <alignment horizontal="center" vertical="center"/>
      <protection/>
    </xf>
    <xf numFmtId="41" fontId="7" fillId="0" borderId="20" xfId="70" applyNumberFormat="1" applyFont="1" applyBorder="1" applyAlignment="1">
      <alignment horizontal="center" vertical="center"/>
      <protection/>
    </xf>
    <xf numFmtId="41" fontId="7" fillId="0" borderId="17" xfId="70" applyNumberFormat="1" applyFont="1" applyBorder="1" applyAlignment="1">
      <alignment horizontal="center" vertical="center"/>
      <protection/>
    </xf>
    <xf numFmtId="0" fontId="7" fillId="0" borderId="31" xfId="70" applyFont="1" applyBorder="1" applyAlignment="1">
      <alignment horizontal="center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7" fillId="0" borderId="28" xfId="70" applyFont="1" applyBorder="1" applyAlignment="1">
      <alignment horizontal="center" vertical="center"/>
      <protection/>
    </xf>
    <xf numFmtId="0" fontId="7" fillId="0" borderId="18" xfId="70" applyFont="1" applyBorder="1" applyAlignment="1">
      <alignment horizontal="center" vertical="center"/>
      <protection/>
    </xf>
    <xf numFmtId="0" fontId="7" fillId="0" borderId="21" xfId="70" applyFont="1" applyBorder="1" applyAlignment="1">
      <alignment horizontal="center" vertical="center"/>
      <protection/>
    </xf>
    <xf numFmtId="0" fontId="7" fillId="0" borderId="21" xfId="70" applyFont="1" applyBorder="1" applyAlignment="1">
      <alignment vertical="center"/>
      <protection/>
    </xf>
    <xf numFmtId="0" fontId="7" fillId="0" borderId="20" xfId="70" applyFont="1" applyBorder="1" applyAlignment="1">
      <alignment vertical="center"/>
      <protection/>
    </xf>
    <xf numFmtId="0" fontId="7" fillId="0" borderId="29" xfId="70" applyFont="1" applyBorder="1" applyAlignment="1">
      <alignment horizontal="left" vertical="center" shrinkToFit="1"/>
      <protection/>
    </xf>
    <xf numFmtId="0" fontId="7" fillId="0" borderId="16" xfId="70" applyFont="1" applyBorder="1" applyAlignment="1">
      <alignment horizontal="left" vertical="center" shrinkToFit="1"/>
      <protection/>
    </xf>
    <xf numFmtId="0" fontId="7" fillId="0" borderId="17" xfId="70" applyFont="1" applyBorder="1" applyAlignment="1">
      <alignment horizontal="left" vertical="center" shrinkToFit="1"/>
      <protection/>
    </xf>
    <xf numFmtId="0" fontId="7" fillId="0" borderId="0" xfId="70" applyFont="1" applyBorder="1" applyAlignment="1">
      <alignment horizontal="center" vertical="top"/>
      <protection/>
    </xf>
    <xf numFmtId="0" fontId="7" fillId="0" borderId="13" xfId="70" applyFont="1" applyBorder="1" applyAlignment="1">
      <alignment horizontal="center" vertical="top"/>
      <protection/>
    </xf>
    <xf numFmtId="0" fontId="7" fillId="0" borderId="17" xfId="70" applyFont="1" applyBorder="1" applyAlignment="1">
      <alignment horizontal="center" vertical="top"/>
      <protection/>
    </xf>
    <xf numFmtId="0" fontId="7" fillId="0" borderId="22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 vertical="center"/>
      <protection/>
    </xf>
    <xf numFmtId="0" fontId="7" fillId="0" borderId="29" xfId="70" applyFont="1" applyBorder="1" applyAlignment="1">
      <alignment horizontal="center"/>
      <protection/>
    </xf>
    <xf numFmtId="0" fontId="7" fillId="0" borderId="0" xfId="70" applyFont="1" applyBorder="1" applyAlignment="1">
      <alignment horizontal="distributed" vertical="center"/>
      <protection/>
    </xf>
    <xf numFmtId="0" fontId="7" fillId="0" borderId="28" xfId="70" applyFont="1" applyBorder="1" applyAlignment="1">
      <alignment horizontal="distributed" vertical="center"/>
      <protection/>
    </xf>
    <xf numFmtId="0" fontId="7" fillId="0" borderId="22" xfId="70" applyFont="1" applyBorder="1" applyAlignment="1">
      <alignment horizontal="distributed" vertical="center"/>
      <protection/>
    </xf>
    <xf numFmtId="0" fontId="7" fillId="0" borderId="18" xfId="70" applyFont="1" applyBorder="1" applyAlignment="1">
      <alignment horizontal="distributed" vertical="center"/>
      <protection/>
    </xf>
    <xf numFmtId="0" fontId="7" fillId="0" borderId="21" xfId="70" applyFont="1" applyBorder="1" applyAlignment="1">
      <alignment horizontal="distributed" vertical="center"/>
      <protection/>
    </xf>
    <xf numFmtId="0" fontId="7" fillId="0" borderId="18" xfId="70" applyFont="1" applyBorder="1" applyAlignment="1">
      <alignment vertical="center"/>
      <protection/>
    </xf>
    <xf numFmtId="0" fontId="7" fillId="0" borderId="19" xfId="70" applyFont="1" applyBorder="1" applyAlignment="1">
      <alignment vertical="center"/>
      <protection/>
    </xf>
    <xf numFmtId="0" fontId="7" fillId="0" borderId="19" xfId="70" applyFont="1" applyBorder="1" applyAlignment="1">
      <alignment horizontal="distributed" vertical="top"/>
      <protection/>
    </xf>
    <xf numFmtId="0" fontId="7" fillId="0" borderId="20" xfId="70" applyFont="1" applyBorder="1" applyAlignment="1">
      <alignment horizontal="distributed" vertical="top"/>
      <protection/>
    </xf>
    <xf numFmtId="0" fontId="7" fillId="0" borderId="18" xfId="70" applyFont="1" applyBorder="1" applyAlignment="1">
      <alignment horizontal="center" vertical="top"/>
      <protection/>
    </xf>
    <xf numFmtId="0" fontId="7" fillId="0" borderId="21" xfId="70" applyFont="1" applyBorder="1" applyAlignment="1">
      <alignment horizontal="center" vertical="top"/>
      <protection/>
    </xf>
    <xf numFmtId="0" fontId="7" fillId="0" borderId="18" xfId="70" applyFont="1" applyFill="1" applyBorder="1" applyAlignment="1">
      <alignment horizontal="center"/>
      <protection/>
    </xf>
    <xf numFmtId="0" fontId="7" fillId="0" borderId="19" xfId="70" applyFont="1" applyFill="1" applyBorder="1" applyAlignment="1">
      <alignment horizontal="center"/>
      <protection/>
    </xf>
    <xf numFmtId="0" fontId="7" fillId="0" borderId="31" xfId="70" applyFont="1" applyBorder="1" applyAlignment="1">
      <alignment horizontal="center"/>
      <protection/>
    </xf>
    <xf numFmtId="0" fontId="7" fillId="0" borderId="41" xfId="70" applyFont="1" applyBorder="1" applyAlignment="1">
      <alignment horizontal="distributed"/>
      <protection/>
    </xf>
    <xf numFmtId="0" fontId="7" fillId="0" borderId="19" xfId="70" applyFont="1" applyBorder="1" applyAlignment="1">
      <alignment horizontal="distributed"/>
      <protection/>
    </xf>
    <xf numFmtId="0" fontId="7" fillId="0" borderId="28" xfId="70" applyFont="1" applyBorder="1" applyAlignment="1">
      <alignment horizontal="center" vertical="center"/>
      <protection/>
    </xf>
    <xf numFmtId="0" fontId="7" fillId="0" borderId="24" xfId="70" applyFont="1" applyBorder="1" applyAlignment="1">
      <alignment horizontal="center" vertical="center"/>
      <protection/>
    </xf>
    <xf numFmtId="0" fontId="7" fillId="0" borderId="26" xfId="70" applyFont="1" applyBorder="1" applyAlignment="1">
      <alignment horizontal="center" vertical="center"/>
      <protection/>
    </xf>
    <xf numFmtId="0" fontId="7" fillId="0" borderId="23" xfId="70" applyFont="1" applyBorder="1" applyAlignment="1">
      <alignment horizontal="center" vertical="center"/>
      <protection/>
    </xf>
    <xf numFmtId="0" fontId="7" fillId="0" borderId="27" xfId="70" applyFont="1" applyBorder="1" applyAlignment="1">
      <alignment horizontal="distributed" vertical="center"/>
      <protection/>
    </xf>
    <xf numFmtId="0" fontId="3" fillId="0" borderId="32" xfId="70" applyBorder="1" applyAlignment="1">
      <alignment horizontal="distributed" vertical="center"/>
      <protection/>
    </xf>
    <xf numFmtId="0" fontId="8" fillId="0" borderId="0" xfId="70" applyFont="1" applyBorder="1" applyAlignment="1">
      <alignment horizontal="distributed" vertical="center"/>
      <protection/>
    </xf>
    <xf numFmtId="0" fontId="8" fillId="0" borderId="13" xfId="70" applyFont="1" applyBorder="1" applyAlignment="1">
      <alignment horizontal="distributed" vertical="center"/>
      <protection/>
    </xf>
    <xf numFmtId="0" fontId="8" fillId="0" borderId="18" xfId="70" applyFont="1" applyBorder="1" applyAlignment="1">
      <alignment horizontal="distributed" vertical="center"/>
      <protection/>
    </xf>
    <xf numFmtId="0" fontId="3" fillId="0" borderId="15" xfId="70" applyBorder="1" applyAlignment="1">
      <alignment horizontal="distributed" vertical="center"/>
      <protection/>
    </xf>
    <xf numFmtId="0" fontId="3" fillId="0" borderId="20" xfId="70" applyBorder="1" applyAlignment="1">
      <alignment horizontal="center"/>
      <protection/>
    </xf>
    <xf numFmtId="0" fontId="7" fillId="0" borderId="14" xfId="70" applyFont="1" applyBorder="1" applyAlignment="1">
      <alignment horizontal="center" vertical="center"/>
      <protection/>
    </xf>
    <xf numFmtId="0" fontId="3" fillId="0" borderId="14" xfId="70" applyBorder="1" applyAlignment="1">
      <alignment vertical="center"/>
      <protection/>
    </xf>
    <xf numFmtId="0" fontId="7" fillId="0" borderId="14" xfId="70" applyFont="1" applyBorder="1" applyAlignment="1">
      <alignment horizontal="distributed" vertical="center"/>
      <protection/>
    </xf>
    <xf numFmtId="0" fontId="3" fillId="0" borderId="14" xfId="70" applyBorder="1" applyAlignment="1">
      <alignment horizontal="distributed" vertical="center"/>
      <protection/>
    </xf>
    <xf numFmtId="0" fontId="7" fillId="0" borderId="16" xfId="70" applyFont="1" applyBorder="1" applyAlignment="1">
      <alignment horizontal="distributed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20" xfId="70" applyFont="1" applyBorder="1" applyAlignment="1">
      <alignment horizontal="center" vertical="center"/>
      <protection/>
    </xf>
    <xf numFmtId="0" fontId="8" fillId="0" borderId="31" xfId="70" applyFont="1" applyBorder="1" applyAlignment="1">
      <alignment horizontal="center" vertical="center"/>
      <protection/>
    </xf>
    <xf numFmtId="0" fontId="16" fillId="0" borderId="19" xfId="70" applyFont="1" applyBorder="1">
      <alignment/>
      <protection/>
    </xf>
    <xf numFmtId="0" fontId="16" fillId="0" borderId="20" xfId="70" applyFont="1" applyBorder="1">
      <alignment/>
      <protection/>
    </xf>
    <xf numFmtId="0" fontId="8" fillId="0" borderId="14" xfId="70" applyFont="1" applyBorder="1" applyAlignment="1">
      <alignment horizontal="center" vertical="center"/>
      <protection/>
    </xf>
    <xf numFmtId="0" fontId="16" fillId="0" borderId="14" xfId="70" applyFont="1" applyBorder="1" applyAlignment="1">
      <alignment vertical="center"/>
      <protection/>
    </xf>
    <xf numFmtId="0" fontId="3" fillId="0" borderId="14" xfId="70" applyFont="1" applyBorder="1" applyAlignment="1">
      <alignment vertical="center"/>
      <protection/>
    </xf>
    <xf numFmtId="0" fontId="7" fillId="0" borderId="31" xfId="70" applyNumberFormat="1" applyFont="1" applyBorder="1" applyAlignment="1">
      <alignment horizontal="center" vertical="center"/>
      <protection/>
    </xf>
    <xf numFmtId="0" fontId="7" fillId="0" borderId="20" xfId="70" applyNumberFormat="1" applyFont="1" applyBorder="1" applyAlignment="1">
      <alignment horizontal="center" vertical="center"/>
      <protection/>
    </xf>
    <xf numFmtId="0" fontId="7" fillId="0" borderId="32" xfId="70" applyNumberFormat="1" applyFont="1" applyBorder="1" applyAlignment="1">
      <alignment horizontal="center" vertical="center"/>
      <protection/>
    </xf>
    <xf numFmtId="0" fontId="7" fillId="0" borderId="14" xfId="70" applyNumberFormat="1" applyFont="1" applyBorder="1" applyAlignment="1">
      <alignment horizontal="center" vertical="center"/>
      <protection/>
    </xf>
    <xf numFmtId="0" fontId="7" fillId="0" borderId="21" xfId="70" applyNumberFormat="1" applyFont="1" applyBorder="1" applyAlignment="1">
      <alignment horizontal="distributed" vertical="center"/>
      <protection/>
    </xf>
    <xf numFmtId="0" fontId="7" fillId="0" borderId="17" xfId="70" applyNumberFormat="1" applyFont="1" applyBorder="1" applyAlignment="1">
      <alignment horizontal="distributed" vertical="center"/>
      <protection/>
    </xf>
    <xf numFmtId="0" fontId="7" fillId="0" borderId="28" xfId="70" applyNumberFormat="1" applyFont="1" applyBorder="1" applyAlignment="1">
      <alignment horizontal="distributed" vertical="center"/>
      <protection/>
    </xf>
    <xf numFmtId="0" fontId="7" fillId="0" borderId="18" xfId="70" applyNumberFormat="1" applyFont="1" applyBorder="1" applyAlignment="1">
      <alignment horizontal="distributed" vertical="center"/>
      <protection/>
    </xf>
    <xf numFmtId="0" fontId="7" fillId="0" borderId="19" xfId="70" applyNumberFormat="1" applyFont="1" applyBorder="1" applyAlignment="1">
      <alignment horizontal="center" vertical="center"/>
      <protection/>
    </xf>
    <xf numFmtId="0" fontId="7" fillId="0" borderId="2" xfId="70" applyNumberFormat="1" applyFont="1" applyBorder="1" applyAlignment="1">
      <alignment horizontal="distributed" vertical="center"/>
      <protection/>
    </xf>
    <xf numFmtId="0" fontId="7" fillId="0" borderId="32" xfId="70" applyNumberFormat="1" applyFont="1" applyBorder="1" applyAlignment="1">
      <alignment horizontal="distributed" vertical="center"/>
      <protection/>
    </xf>
    <xf numFmtId="0" fontId="7" fillId="0" borderId="28" xfId="70" applyNumberFormat="1" applyFont="1" applyBorder="1" applyAlignment="1">
      <alignment horizontal="distributed" vertical="center"/>
      <protection/>
    </xf>
    <xf numFmtId="0" fontId="7" fillId="0" borderId="29" xfId="70" applyNumberFormat="1" applyFont="1" applyBorder="1" applyAlignment="1">
      <alignment horizontal="distributed" vertical="center"/>
      <protection/>
    </xf>
    <xf numFmtId="0" fontId="7" fillId="0" borderId="14" xfId="70" applyNumberFormat="1" applyFont="1" applyBorder="1" applyAlignment="1">
      <alignment horizontal="distributed" vertical="center"/>
      <protection/>
    </xf>
    <xf numFmtId="0" fontId="7" fillId="0" borderId="15" xfId="70" applyNumberFormat="1" applyFont="1" applyBorder="1" applyAlignment="1">
      <alignment horizontal="distributed" vertical="center"/>
      <protection/>
    </xf>
    <xf numFmtId="0" fontId="7" fillId="0" borderId="20" xfId="70" applyFont="1" applyBorder="1" applyAlignment="1">
      <alignment horizontal="distributed" vertical="center"/>
      <protection/>
    </xf>
    <xf numFmtId="0" fontId="7" fillId="0" borderId="0" xfId="70" applyNumberFormat="1" applyFont="1" applyBorder="1" applyAlignment="1">
      <alignment horizontal="center" vertical="center"/>
      <protection/>
    </xf>
    <xf numFmtId="0" fontId="7" fillId="0" borderId="13" xfId="70" applyNumberFormat="1" applyFont="1" applyBorder="1" applyAlignment="1">
      <alignment horizontal="distributed" vertical="center"/>
      <protection/>
    </xf>
    <xf numFmtId="41" fontId="7" fillId="0" borderId="0" xfId="70" applyNumberFormat="1" applyFont="1" applyBorder="1" applyAlignment="1">
      <alignment horizontal="center" vertical="center"/>
      <protection/>
    </xf>
    <xf numFmtId="49" fontId="7" fillId="0" borderId="24" xfId="70" applyNumberFormat="1" applyFont="1" applyBorder="1" applyAlignment="1">
      <alignment horizontal="distributed" vertical="center" shrinkToFit="1"/>
      <protection/>
    </xf>
    <xf numFmtId="49" fontId="7" fillId="0" borderId="26" xfId="70" applyNumberFormat="1" applyFont="1" applyBorder="1" applyAlignment="1">
      <alignment horizontal="distributed" vertical="center" shrinkToFit="1"/>
      <protection/>
    </xf>
    <xf numFmtId="49" fontId="7" fillId="0" borderId="23" xfId="70" applyNumberFormat="1" applyFont="1" applyBorder="1" applyAlignment="1">
      <alignment horizontal="distributed" vertical="center" shrinkToFit="1"/>
      <protection/>
    </xf>
    <xf numFmtId="49" fontId="7" fillId="0" borderId="42" xfId="70" applyNumberFormat="1" applyFont="1" applyBorder="1" applyAlignment="1">
      <alignment horizontal="distributed" vertical="center"/>
      <protection/>
    </xf>
    <xf numFmtId="49" fontId="7" fillId="0" borderId="17" xfId="70" applyNumberFormat="1" applyFont="1" applyBorder="1" applyAlignment="1">
      <alignment horizontal="distributed" vertical="center"/>
      <protection/>
    </xf>
    <xf numFmtId="49" fontId="7" fillId="0" borderId="41" xfId="70" applyNumberFormat="1" applyFont="1" applyBorder="1" applyAlignment="1">
      <alignment horizontal="distributed" vertical="center"/>
      <protection/>
    </xf>
    <xf numFmtId="49" fontId="7" fillId="0" borderId="20" xfId="70" applyNumberFormat="1" applyFont="1" applyBorder="1" applyAlignment="1">
      <alignment horizontal="distributed" vertical="center"/>
      <protection/>
    </xf>
    <xf numFmtId="49" fontId="7" fillId="0" borderId="27" xfId="70" applyNumberFormat="1" applyFont="1" applyBorder="1" applyAlignment="1">
      <alignment horizontal="distributed" vertical="center"/>
      <protection/>
    </xf>
    <xf numFmtId="49" fontId="7" fillId="0" borderId="21" xfId="70" applyNumberFormat="1" applyFont="1" applyBorder="1" applyAlignment="1">
      <alignment horizontal="distributed" vertical="center"/>
      <protection/>
    </xf>
    <xf numFmtId="49" fontId="7" fillId="0" borderId="0" xfId="70" applyNumberFormat="1" applyFont="1" applyBorder="1" applyAlignment="1">
      <alignment horizontal="distributed" vertical="center"/>
      <protection/>
    </xf>
    <xf numFmtId="49" fontId="7" fillId="0" borderId="13" xfId="70" applyNumberFormat="1" applyFont="1" applyBorder="1" applyAlignment="1">
      <alignment horizontal="distributed" vertical="center"/>
      <protection/>
    </xf>
    <xf numFmtId="49" fontId="7" fillId="0" borderId="24" xfId="70" applyNumberFormat="1" applyFont="1" applyBorder="1" applyAlignment="1">
      <alignment horizontal="distributed" vertical="center"/>
      <protection/>
    </xf>
    <xf numFmtId="49" fontId="7" fillId="0" borderId="26" xfId="70" applyNumberFormat="1" applyFont="1" applyBorder="1" applyAlignment="1">
      <alignment horizontal="distributed" vertical="center"/>
      <protection/>
    </xf>
    <xf numFmtId="49" fontId="7" fillId="0" borderId="23" xfId="70" applyNumberFormat="1" applyFont="1" applyBorder="1" applyAlignment="1">
      <alignment horizontal="distributed" vertical="center"/>
      <protection/>
    </xf>
    <xf numFmtId="49" fontId="7" fillId="0" borderId="16" xfId="70" applyNumberFormat="1" applyFont="1" applyBorder="1" applyAlignment="1">
      <alignment horizontal="distributed" vertical="center"/>
      <protection/>
    </xf>
    <xf numFmtId="49" fontId="7" fillId="0" borderId="43" xfId="70" applyNumberFormat="1" applyFont="1" applyBorder="1" applyAlignment="1">
      <alignment horizontal="distributed" vertical="center"/>
      <protection/>
    </xf>
    <xf numFmtId="49" fontId="7" fillId="0" borderId="27" xfId="70" applyNumberFormat="1" applyFont="1" applyBorder="1" applyAlignment="1">
      <alignment horizontal="center"/>
      <protection/>
    </xf>
    <xf numFmtId="49" fontId="7" fillId="0" borderId="43" xfId="70" applyNumberFormat="1" applyFont="1" applyBorder="1" applyAlignment="1">
      <alignment horizontal="center"/>
      <protection/>
    </xf>
    <xf numFmtId="49" fontId="7" fillId="0" borderId="21" xfId="70" applyNumberFormat="1" applyFont="1" applyBorder="1" applyAlignment="1">
      <alignment horizontal="distributed" vertical="top"/>
      <protection/>
    </xf>
    <xf numFmtId="49" fontId="7" fillId="0" borderId="13" xfId="70" applyNumberFormat="1" applyFont="1" applyBorder="1" applyAlignment="1">
      <alignment horizontal="distributed" vertical="top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構成比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入力" xfId="68"/>
    <cellStyle name="破線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11</xdr:row>
      <xdr:rowOff>9525</xdr:rowOff>
    </xdr:from>
    <xdr:to>
      <xdr:col>6</xdr:col>
      <xdr:colOff>57150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14400" y="2066925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11</xdr:row>
      <xdr:rowOff>19050</xdr:rowOff>
    </xdr:from>
    <xdr:to>
      <xdr:col>4</xdr:col>
      <xdr:colOff>38100</xdr:colOff>
      <xdr:row>14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90550" y="2076450"/>
          <a:ext cx="666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11</xdr:row>
      <xdr:rowOff>28575</xdr:rowOff>
    </xdr:from>
    <xdr:to>
      <xdr:col>2</xdr:col>
      <xdr:colOff>57150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95275" y="2085975"/>
          <a:ext cx="666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28575</xdr:rowOff>
    </xdr:from>
    <xdr:to>
      <xdr:col>1</xdr:col>
      <xdr:colOff>57150</xdr:colOff>
      <xdr:row>20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9075" y="2190750"/>
          <a:ext cx="66675" cy="1647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9525</xdr:rowOff>
    </xdr:from>
    <xdr:to>
      <xdr:col>5</xdr:col>
      <xdr:colOff>57150</xdr:colOff>
      <xdr:row>10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838200" y="1676400"/>
          <a:ext cx="666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19050</xdr:rowOff>
    </xdr:from>
    <xdr:to>
      <xdr:col>3</xdr:col>
      <xdr:colOff>38100</xdr:colOff>
      <xdr:row>12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514350" y="168592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28575</xdr:rowOff>
    </xdr:from>
    <xdr:to>
      <xdr:col>1</xdr:col>
      <xdr:colOff>57150</xdr:colOff>
      <xdr:row>15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219075" y="1695450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9525</xdr:rowOff>
    </xdr:from>
    <xdr:to>
      <xdr:col>5</xdr:col>
      <xdr:colOff>57150</xdr:colOff>
      <xdr:row>24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838200" y="4095750"/>
          <a:ext cx="666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19050</xdr:rowOff>
    </xdr:from>
    <xdr:to>
      <xdr:col>3</xdr:col>
      <xdr:colOff>38100</xdr:colOff>
      <xdr:row>26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514350" y="410527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28575</xdr:rowOff>
    </xdr:from>
    <xdr:to>
      <xdr:col>1</xdr:col>
      <xdr:colOff>57150</xdr:colOff>
      <xdr:row>29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219075" y="4114800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28575</xdr:rowOff>
    </xdr:from>
    <xdr:to>
      <xdr:col>1</xdr:col>
      <xdr:colOff>57150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9550" y="2095500"/>
          <a:ext cx="85725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11</xdr:row>
      <xdr:rowOff>9525</xdr:rowOff>
    </xdr:from>
    <xdr:to>
      <xdr:col>5</xdr:col>
      <xdr:colOff>57150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09625" y="22098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11</xdr:row>
      <xdr:rowOff>19050</xdr:rowOff>
    </xdr:from>
    <xdr:to>
      <xdr:col>3</xdr:col>
      <xdr:colOff>38100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14350" y="221932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28575</xdr:rowOff>
    </xdr:from>
    <xdr:to>
      <xdr:col>1</xdr:col>
      <xdr:colOff>57150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9075" y="2228850"/>
          <a:ext cx="666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28575</xdr:rowOff>
    </xdr:from>
    <xdr:to>
      <xdr:col>1</xdr:col>
      <xdr:colOff>57150</xdr:colOff>
      <xdr:row>19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19075" y="2247900"/>
          <a:ext cx="66675" cy="1438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28575</xdr:rowOff>
    </xdr:from>
    <xdr:to>
      <xdr:col>3</xdr:col>
      <xdr:colOff>76200</xdr:colOff>
      <xdr:row>15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1019175" y="2628900"/>
          <a:ext cx="571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57150</xdr:rowOff>
    </xdr:from>
    <xdr:to>
      <xdr:col>3</xdr:col>
      <xdr:colOff>161925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933450" y="1162050"/>
          <a:ext cx="66675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57150</xdr:rowOff>
    </xdr:from>
    <xdr:to>
      <xdr:col>4</xdr:col>
      <xdr:colOff>161925</xdr:colOff>
      <xdr:row>9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790700" y="1162050"/>
          <a:ext cx="66675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76200</xdr:rowOff>
    </xdr:from>
    <xdr:to>
      <xdr:col>3</xdr:col>
      <xdr:colOff>800100</xdr:colOff>
      <xdr:row>9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581150" y="1181100"/>
          <a:ext cx="5715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6</xdr:row>
      <xdr:rowOff>66675</xdr:rowOff>
    </xdr:from>
    <xdr:to>
      <xdr:col>4</xdr:col>
      <xdr:colOff>800100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2438400" y="1171575"/>
          <a:ext cx="5715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420" customWidth="1"/>
    <col min="2" max="2" width="11.57421875" style="420" customWidth="1"/>
    <col min="3" max="3" width="28.57421875" style="420" customWidth="1"/>
    <col min="4" max="16384" width="9.00390625" style="420" customWidth="1"/>
  </cols>
  <sheetData>
    <row r="1" ht="18.75">
      <c r="A1" s="419" t="s">
        <v>491</v>
      </c>
    </row>
    <row r="2" ht="18.75">
      <c r="B2" s="419" t="s">
        <v>441</v>
      </c>
    </row>
    <row r="4" spans="2:4" ht="13.5">
      <c r="B4" s="421" t="s">
        <v>442</v>
      </c>
      <c r="C4" s="420" t="s">
        <v>443</v>
      </c>
      <c r="D4" s="420" t="s">
        <v>444</v>
      </c>
    </row>
    <row r="5" spans="2:4" ht="13.5">
      <c r="B5" s="421" t="s">
        <v>445</v>
      </c>
      <c r="C5" s="422"/>
      <c r="D5" s="423" t="s">
        <v>446</v>
      </c>
    </row>
    <row r="6" spans="2:4" ht="13.5">
      <c r="B6" s="421" t="s">
        <v>447</v>
      </c>
      <c r="D6" s="423" t="s">
        <v>448</v>
      </c>
    </row>
    <row r="7" spans="2:4" ht="13.5">
      <c r="B7" s="421" t="s">
        <v>449</v>
      </c>
      <c r="D7" s="423" t="s">
        <v>450</v>
      </c>
    </row>
    <row r="8" spans="2:4" ht="13.5">
      <c r="B8" s="424" t="s">
        <v>451</v>
      </c>
      <c r="C8" s="420" t="s">
        <v>452</v>
      </c>
      <c r="D8" s="420" t="s">
        <v>444</v>
      </c>
    </row>
    <row r="9" spans="2:4" ht="13.5">
      <c r="B9" s="424" t="s">
        <v>453</v>
      </c>
      <c r="D9" s="423" t="s">
        <v>446</v>
      </c>
    </row>
    <row r="10" spans="2:4" ht="13.5">
      <c r="B10" s="424" t="s">
        <v>454</v>
      </c>
      <c r="D10" s="423" t="s">
        <v>448</v>
      </c>
    </row>
    <row r="11" spans="2:4" ht="13.5">
      <c r="B11" s="424" t="s">
        <v>455</v>
      </c>
      <c r="D11" s="423" t="s">
        <v>450</v>
      </c>
    </row>
    <row r="12" spans="2:4" ht="13.5">
      <c r="B12" s="424" t="s">
        <v>456</v>
      </c>
      <c r="C12" s="420" t="s">
        <v>457</v>
      </c>
      <c r="D12" s="420" t="s">
        <v>444</v>
      </c>
    </row>
    <row r="13" spans="2:4" ht="13.5">
      <c r="B13" s="424" t="s">
        <v>458</v>
      </c>
      <c r="D13" s="423" t="s">
        <v>446</v>
      </c>
    </row>
    <row r="14" spans="2:4" ht="13.5">
      <c r="B14" s="424" t="s">
        <v>459</v>
      </c>
      <c r="D14" s="423" t="s">
        <v>448</v>
      </c>
    </row>
    <row r="15" spans="2:4" ht="13.5">
      <c r="B15" s="424" t="s">
        <v>460</v>
      </c>
      <c r="D15" s="423" t="s">
        <v>450</v>
      </c>
    </row>
    <row r="16" spans="2:4" ht="13.5">
      <c r="B16" s="424" t="s">
        <v>461</v>
      </c>
      <c r="C16" s="420" t="s">
        <v>462</v>
      </c>
      <c r="D16" s="423" t="s">
        <v>463</v>
      </c>
    </row>
    <row r="17" spans="2:4" ht="13.5">
      <c r="B17" s="424" t="s">
        <v>464</v>
      </c>
      <c r="D17" s="423" t="s">
        <v>465</v>
      </c>
    </row>
    <row r="18" spans="2:4" ht="13.5">
      <c r="B18" s="424" t="s">
        <v>466</v>
      </c>
      <c r="C18" s="420" t="s">
        <v>467</v>
      </c>
      <c r="D18" s="423"/>
    </row>
    <row r="19" spans="2:3" ht="13.5">
      <c r="B19" s="424" t="s">
        <v>468</v>
      </c>
      <c r="C19" s="420" t="s">
        <v>469</v>
      </c>
    </row>
    <row r="20" spans="2:4" ht="13.5">
      <c r="B20" s="424" t="s">
        <v>470</v>
      </c>
      <c r="C20" s="420" t="s">
        <v>471</v>
      </c>
      <c r="D20" s="423" t="s">
        <v>472</v>
      </c>
    </row>
    <row r="21" spans="2:4" ht="13.5">
      <c r="B21" s="424" t="s">
        <v>473</v>
      </c>
      <c r="D21" s="423" t="s">
        <v>474</v>
      </c>
    </row>
    <row r="22" spans="2:4" ht="13.5">
      <c r="B22" s="424" t="s">
        <v>475</v>
      </c>
      <c r="D22" s="423" t="s">
        <v>476</v>
      </c>
    </row>
    <row r="23" spans="2:4" ht="13.5">
      <c r="B23" s="424" t="s">
        <v>477</v>
      </c>
      <c r="D23" s="423" t="s">
        <v>478</v>
      </c>
    </row>
    <row r="24" spans="2:4" ht="13.5">
      <c r="B24" s="424" t="s">
        <v>479</v>
      </c>
      <c r="C24" s="420" t="s">
        <v>480</v>
      </c>
      <c r="D24" s="420" t="s">
        <v>444</v>
      </c>
    </row>
    <row r="25" spans="2:4" ht="13.5">
      <c r="B25" s="424" t="s">
        <v>481</v>
      </c>
      <c r="D25" s="423" t="s">
        <v>446</v>
      </c>
    </row>
    <row r="26" spans="2:3" ht="13.5">
      <c r="B26" s="424" t="s">
        <v>482</v>
      </c>
      <c r="C26" s="420" t="s">
        <v>483</v>
      </c>
    </row>
    <row r="27" spans="2:4" ht="13.5">
      <c r="B27" s="424" t="s">
        <v>484</v>
      </c>
      <c r="C27" s="420" t="s">
        <v>485</v>
      </c>
      <c r="D27" s="423" t="s">
        <v>486</v>
      </c>
    </row>
    <row r="28" spans="2:4" ht="13.5">
      <c r="B28" s="424" t="s">
        <v>487</v>
      </c>
      <c r="C28" s="423"/>
      <c r="D28" s="420" t="s">
        <v>488</v>
      </c>
    </row>
    <row r="29" spans="2:3" ht="13.5">
      <c r="B29" s="424" t="s">
        <v>489</v>
      </c>
      <c r="C29" s="420" t="s">
        <v>490</v>
      </c>
    </row>
  </sheetData>
  <sheetProtection/>
  <hyperlinks>
    <hyperlink ref="B8" location="'18-11(1)'!A1" display="18-11(1)"/>
    <hyperlink ref="B9" location="'18-11(2)'!A1" display="18-11(2)"/>
    <hyperlink ref="B10" location="'18-11(3)(ｲ)'!A1" display="18-11(3)(ｲ)"/>
    <hyperlink ref="B11" location="'18-11(3)(ﾛ)'!A1" display="18-11(3)(ﾛ)"/>
    <hyperlink ref="B12" location="'18-12(1)'!A1" display="18-12(1)"/>
    <hyperlink ref="B13" location="'18-12(2)'!A1" display="18-12(2)"/>
    <hyperlink ref="B14" location="'18-12(3)(ｲ)'!A1" display="18-12(3)(ｲ)"/>
    <hyperlink ref="B15" location="'18-12(3)(ﾛ)'!A1" display="18-12(3)(ﾛ)"/>
    <hyperlink ref="B16" location="'18-13(1)'!A1" display="18-13(1)"/>
    <hyperlink ref="B17" location="'18-13(2)'!A1" display="18-13(2)"/>
    <hyperlink ref="B19" location="'18-15'!A1" display="18-15"/>
    <hyperlink ref="B24" location="'18-17(1)'!A1" display="18-17(1)"/>
    <hyperlink ref="B27" location="'18-19(1)'!A1" display="18-19(1)"/>
    <hyperlink ref="B4" location="'18-10(1)'!A1" display="18-10(1)"/>
    <hyperlink ref="B5" location="'18-10(2)'!A1" display="18-10(2)"/>
    <hyperlink ref="B6" location="'18-10(3)(ｲ)'!A1" display="18-10(3)(ｲ)"/>
    <hyperlink ref="B7" location="'18-10(3)(ﾛ)'!A1" display="18-10(3)(ﾛ)"/>
    <hyperlink ref="B29" location="'18-20'!A1" display="18-20"/>
    <hyperlink ref="B18" location="'18-14'!A1" display="18-14"/>
    <hyperlink ref="B25" location="'18-17(2)'!A1" display="18-17(2)"/>
    <hyperlink ref="B20" location="'18-16(1)'!A1" display="18-16(1)"/>
    <hyperlink ref="B21:B23" location="'18-16'!A1" display="18-16"/>
    <hyperlink ref="B28" location="'18-19(2)'!A1" display="18-19(2)"/>
    <hyperlink ref="B21" location="'18-16(2)'!A1" display="18-16(2)"/>
    <hyperlink ref="B22" location="'18-16(3)'!A1" display="18-16(3)"/>
    <hyperlink ref="B23" location="'18-16(4)'!A1" display="18-16(4)"/>
    <hyperlink ref="B26" location="'18-18'!A1" display="18-1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8.57421875" style="3" customWidth="1"/>
    <col min="2" max="5" width="18.7109375" style="2" customWidth="1"/>
    <col min="6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5" ht="17.25">
      <c r="A2" s="451" t="s">
        <v>120</v>
      </c>
      <c r="B2" s="451"/>
      <c r="C2" s="451"/>
      <c r="D2" s="451"/>
      <c r="E2" s="451"/>
    </row>
    <row r="3" spans="1:5" ht="18" thickBot="1">
      <c r="A3" s="526" t="s">
        <v>30</v>
      </c>
      <c r="B3" s="526"/>
      <c r="C3" s="180"/>
      <c r="D3" s="180"/>
      <c r="E3" s="180"/>
    </row>
    <row r="4" spans="1:5" s="8" customFormat="1" ht="16.5" customHeight="1" thickTop="1">
      <c r="A4" s="81" t="s">
        <v>121</v>
      </c>
      <c r="B4" s="80" t="s">
        <v>122</v>
      </c>
      <c r="C4" s="181" t="s">
        <v>123</v>
      </c>
      <c r="D4" s="181" t="s">
        <v>35</v>
      </c>
      <c r="E4" s="182" t="s">
        <v>124</v>
      </c>
    </row>
    <row r="5" spans="1:5" s="8" customFormat="1" ht="16.5" customHeight="1">
      <c r="A5" s="35" t="s">
        <v>74</v>
      </c>
      <c r="B5" s="16">
        <v>106</v>
      </c>
      <c r="C5" s="50">
        <v>427</v>
      </c>
      <c r="D5" s="51">
        <v>260600</v>
      </c>
      <c r="E5" s="16">
        <v>650</v>
      </c>
    </row>
    <row r="6" spans="1:5" s="8" customFormat="1" ht="16.5" customHeight="1">
      <c r="A6" s="52" t="s">
        <v>50</v>
      </c>
      <c r="B6" s="16">
        <v>104</v>
      </c>
      <c r="C6" s="50">
        <v>401</v>
      </c>
      <c r="D6" s="51">
        <v>258244</v>
      </c>
      <c r="E6" s="16">
        <v>624</v>
      </c>
    </row>
    <row r="7" spans="1:5" s="34" customFormat="1" ht="16.5" customHeight="1">
      <c r="A7" s="183" t="s">
        <v>52</v>
      </c>
      <c r="B7" s="184">
        <v>105</v>
      </c>
      <c r="C7" s="184">
        <v>389</v>
      </c>
      <c r="D7" s="184">
        <v>261301</v>
      </c>
      <c r="E7" s="54">
        <v>611</v>
      </c>
    </row>
    <row r="8" spans="1:5" s="8" customFormat="1" ht="15.75" customHeight="1">
      <c r="A8" s="426" t="s">
        <v>53</v>
      </c>
      <c r="B8" s="426"/>
      <c r="C8" s="426"/>
      <c r="D8" s="426"/>
      <c r="E8" s="426"/>
    </row>
    <row r="9" spans="2:5" s="8" customFormat="1" ht="13.5">
      <c r="B9" s="46"/>
      <c r="C9" s="46"/>
      <c r="D9" s="46"/>
      <c r="E9" s="46"/>
    </row>
    <row r="10" spans="2:5" s="8" customFormat="1" ht="13.5">
      <c r="B10" s="46"/>
      <c r="C10" s="46"/>
      <c r="D10" s="46"/>
      <c r="E10" s="46"/>
    </row>
    <row r="11" spans="2:5" s="8" customFormat="1" ht="13.5">
      <c r="B11" s="46"/>
      <c r="C11" s="46"/>
      <c r="D11" s="46"/>
      <c r="E11" s="46"/>
    </row>
    <row r="12" spans="2:5" s="8" customFormat="1" ht="13.5">
      <c r="B12" s="46"/>
      <c r="C12" s="46"/>
      <c r="D12" s="46"/>
      <c r="E12" s="46"/>
    </row>
    <row r="13" spans="2:5" s="8" customFormat="1" ht="11.25" customHeight="1">
      <c r="B13" s="46"/>
      <c r="C13" s="46"/>
      <c r="D13" s="46"/>
      <c r="E13" s="46"/>
    </row>
    <row r="14" spans="2:5" s="8" customFormat="1" ht="13.5">
      <c r="B14" s="46"/>
      <c r="C14" s="46"/>
      <c r="D14" s="46"/>
      <c r="E14" s="46"/>
    </row>
    <row r="15" spans="2:5" s="8" customFormat="1" ht="13.5">
      <c r="B15" s="46"/>
      <c r="C15" s="46"/>
      <c r="D15" s="46"/>
      <c r="E15" s="46"/>
    </row>
    <row r="16" spans="2:5" s="8" customFormat="1" ht="13.5">
      <c r="B16" s="46"/>
      <c r="C16" s="46"/>
      <c r="D16" s="46"/>
      <c r="E16" s="46"/>
    </row>
    <row r="17" spans="2:5" s="8" customFormat="1" ht="13.5">
      <c r="B17" s="46"/>
      <c r="C17" s="46"/>
      <c r="D17" s="46"/>
      <c r="E17" s="46"/>
    </row>
    <row r="18" spans="2:5" s="8" customFormat="1" ht="13.5">
      <c r="B18" s="46"/>
      <c r="C18" s="46"/>
      <c r="D18" s="46"/>
      <c r="E18" s="46"/>
    </row>
    <row r="19" spans="2:5" s="8" customFormat="1" ht="13.5">
      <c r="B19" s="46"/>
      <c r="C19" s="46"/>
      <c r="D19" s="46"/>
      <c r="E19" s="46"/>
    </row>
    <row r="20" spans="2:5" s="8" customFormat="1" ht="13.5">
      <c r="B20" s="46"/>
      <c r="C20" s="46"/>
      <c r="D20" s="46"/>
      <c r="E20" s="46"/>
    </row>
    <row r="21" spans="2:5" s="8" customFormat="1" ht="13.5">
      <c r="B21" s="46"/>
      <c r="C21" s="46"/>
      <c r="D21" s="46"/>
      <c r="E21" s="46"/>
    </row>
    <row r="22" spans="2:5" s="8" customFormat="1" ht="13.5">
      <c r="B22" s="46"/>
      <c r="C22" s="46"/>
      <c r="D22" s="46"/>
      <c r="E22" s="46"/>
    </row>
    <row r="23" spans="2:5" s="8" customFormat="1" ht="13.5">
      <c r="B23" s="46"/>
      <c r="C23" s="46"/>
      <c r="D23" s="46"/>
      <c r="E23" s="46"/>
    </row>
    <row r="24" spans="2:5" s="8" customFormat="1" ht="13.5">
      <c r="B24" s="46"/>
      <c r="C24" s="46"/>
      <c r="D24" s="46"/>
      <c r="E24" s="46"/>
    </row>
    <row r="25" spans="2:5" s="8" customFormat="1" ht="13.5">
      <c r="B25" s="46"/>
      <c r="C25" s="46"/>
      <c r="D25" s="46"/>
      <c r="E25" s="46"/>
    </row>
    <row r="26" spans="2:5" s="8" customFormat="1" ht="13.5">
      <c r="B26" s="46"/>
      <c r="C26" s="46"/>
      <c r="D26" s="46"/>
      <c r="E26" s="46"/>
    </row>
    <row r="27" spans="2:5" s="8" customFormat="1" ht="13.5">
      <c r="B27" s="46"/>
      <c r="C27" s="46"/>
      <c r="D27" s="46"/>
      <c r="E27" s="46"/>
    </row>
    <row r="28" spans="2:5" s="8" customFormat="1" ht="13.5">
      <c r="B28" s="46"/>
      <c r="C28" s="46"/>
      <c r="D28" s="46"/>
      <c r="E28" s="46"/>
    </row>
    <row r="29" spans="2:5" s="8" customFormat="1" ht="13.5">
      <c r="B29" s="46"/>
      <c r="C29" s="46"/>
      <c r="D29" s="46"/>
      <c r="E29" s="46"/>
    </row>
    <row r="30" spans="2:5" s="8" customFormat="1" ht="13.5">
      <c r="B30" s="46"/>
      <c r="C30" s="46"/>
      <c r="D30" s="46"/>
      <c r="E30" s="46"/>
    </row>
    <row r="31" spans="2:5" s="8" customFormat="1" ht="13.5">
      <c r="B31" s="46"/>
      <c r="C31" s="46"/>
      <c r="D31" s="46"/>
      <c r="E31" s="46"/>
    </row>
    <row r="32" spans="2:5" s="8" customFormat="1" ht="13.5">
      <c r="B32" s="46"/>
      <c r="C32" s="46"/>
      <c r="D32" s="46"/>
      <c r="E32" s="46"/>
    </row>
    <row r="33" spans="2:5" s="8" customFormat="1" ht="13.5">
      <c r="B33" s="46"/>
      <c r="C33" s="46"/>
      <c r="D33" s="46"/>
      <c r="E33" s="46"/>
    </row>
    <row r="34" spans="2:5" s="8" customFormat="1" ht="13.5">
      <c r="B34" s="46"/>
      <c r="C34" s="46"/>
      <c r="D34" s="46"/>
      <c r="E34" s="46"/>
    </row>
    <row r="35" spans="2:5" s="8" customFormat="1" ht="13.5">
      <c r="B35" s="46"/>
      <c r="C35" s="46"/>
      <c r="D35" s="46"/>
      <c r="E35" s="46"/>
    </row>
    <row r="36" spans="2:5" s="8" customFormat="1" ht="13.5">
      <c r="B36" s="46"/>
      <c r="C36" s="46"/>
      <c r="D36" s="46"/>
      <c r="E36" s="46"/>
    </row>
    <row r="37" spans="2:5" s="8" customFormat="1" ht="13.5">
      <c r="B37" s="46"/>
      <c r="C37" s="46"/>
      <c r="D37" s="46"/>
      <c r="E37" s="46"/>
    </row>
    <row r="38" spans="2:5" s="8" customFormat="1" ht="13.5">
      <c r="B38" s="46"/>
      <c r="C38" s="46"/>
      <c r="D38" s="46"/>
      <c r="E38" s="46"/>
    </row>
    <row r="39" spans="2:5" s="8" customFormat="1" ht="13.5">
      <c r="B39" s="46"/>
      <c r="C39" s="46"/>
      <c r="D39" s="46"/>
      <c r="E39" s="46"/>
    </row>
    <row r="40" spans="2:5" s="8" customFormat="1" ht="13.5">
      <c r="B40" s="46"/>
      <c r="C40" s="46"/>
      <c r="D40" s="46"/>
      <c r="E40" s="46"/>
    </row>
    <row r="41" spans="2:5" s="8" customFormat="1" ht="13.5">
      <c r="B41" s="46"/>
      <c r="C41" s="46"/>
      <c r="D41" s="46"/>
      <c r="E41" s="46"/>
    </row>
    <row r="42" spans="2:5" s="8" customFormat="1" ht="13.5">
      <c r="B42" s="46"/>
      <c r="C42" s="46"/>
      <c r="D42" s="46"/>
      <c r="E42" s="46"/>
    </row>
    <row r="43" spans="2:5" s="8" customFormat="1" ht="13.5">
      <c r="B43" s="46"/>
      <c r="C43" s="46"/>
      <c r="D43" s="46"/>
      <c r="E43" s="46"/>
    </row>
    <row r="44" spans="2:5" s="8" customFormat="1" ht="13.5">
      <c r="B44" s="46"/>
      <c r="C44" s="46"/>
      <c r="D44" s="46"/>
      <c r="E44" s="46"/>
    </row>
    <row r="45" spans="2:5" s="8" customFormat="1" ht="13.5">
      <c r="B45" s="46"/>
      <c r="C45" s="46"/>
      <c r="D45" s="46"/>
      <c r="E45" s="46"/>
    </row>
    <row r="46" spans="2:5" s="8" customFormat="1" ht="13.5">
      <c r="B46" s="46"/>
      <c r="C46" s="46"/>
      <c r="D46" s="46"/>
      <c r="E46" s="46"/>
    </row>
    <row r="47" spans="2:5" s="8" customFormat="1" ht="13.5">
      <c r="B47" s="46"/>
      <c r="C47" s="46"/>
      <c r="D47" s="46"/>
      <c r="E47" s="46"/>
    </row>
    <row r="48" spans="2:5" s="8" customFormat="1" ht="13.5">
      <c r="B48" s="46"/>
      <c r="C48" s="46"/>
      <c r="D48" s="46"/>
      <c r="E48" s="46"/>
    </row>
    <row r="49" spans="2:5" s="8" customFormat="1" ht="13.5">
      <c r="B49" s="46"/>
      <c r="C49" s="46"/>
      <c r="D49" s="46"/>
      <c r="E49" s="46"/>
    </row>
    <row r="50" spans="2:5" s="8" customFormat="1" ht="13.5">
      <c r="B50" s="46"/>
      <c r="C50" s="46"/>
      <c r="D50" s="46"/>
      <c r="E50" s="46"/>
    </row>
    <row r="51" spans="2:5" s="8" customFormat="1" ht="13.5">
      <c r="B51" s="46"/>
      <c r="C51" s="46"/>
      <c r="D51" s="46"/>
      <c r="E51" s="46"/>
    </row>
    <row r="52" spans="2:5" s="8" customFormat="1" ht="13.5">
      <c r="B52" s="46"/>
      <c r="C52" s="46"/>
      <c r="D52" s="46"/>
      <c r="E52" s="46"/>
    </row>
    <row r="53" spans="2:5" s="8" customFormat="1" ht="13.5">
      <c r="B53" s="46"/>
      <c r="C53" s="46"/>
      <c r="D53" s="46"/>
      <c r="E53" s="46"/>
    </row>
    <row r="54" spans="2:5" s="8" customFormat="1" ht="13.5">
      <c r="B54" s="46"/>
      <c r="C54" s="46"/>
      <c r="D54" s="46"/>
      <c r="E54" s="46"/>
    </row>
    <row r="55" spans="2:5" s="8" customFormat="1" ht="13.5">
      <c r="B55" s="46"/>
      <c r="C55" s="46"/>
      <c r="D55" s="46"/>
      <c r="E55" s="46"/>
    </row>
    <row r="56" spans="2:5" s="8" customFormat="1" ht="13.5">
      <c r="B56" s="46"/>
      <c r="C56" s="46"/>
      <c r="D56" s="46"/>
      <c r="E56" s="46"/>
    </row>
    <row r="57" spans="2:5" s="8" customFormat="1" ht="13.5">
      <c r="B57" s="46"/>
      <c r="C57" s="46"/>
      <c r="D57" s="46"/>
      <c r="E57" s="46"/>
    </row>
    <row r="58" spans="2:5" s="8" customFormat="1" ht="13.5">
      <c r="B58" s="46"/>
      <c r="C58" s="46"/>
      <c r="D58" s="46"/>
      <c r="E58" s="46"/>
    </row>
    <row r="59" spans="2:5" s="8" customFormat="1" ht="13.5">
      <c r="B59" s="46"/>
      <c r="C59" s="46"/>
      <c r="D59" s="46"/>
      <c r="E59" s="46"/>
    </row>
    <row r="60" spans="2:5" s="8" customFormat="1" ht="13.5">
      <c r="B60" s="46"/>
      <c r="C60" s="46"/>
      <c r="D60" s="46"/>
      <c r="E60" s="46"/>
    </row>
    <row r="61" spans="2:5" s="8" customFormat="1" ht="13.5">
      <c r="B61" s="46"/>
      <c r="C61" s="46"/>
      <c r="D61" s="46"/>
      <c r="E61" s="46"/>
    </row>
    <row r="62" spans="2:5" s="8" customFormat="1" ht="13.5">
      <c r="B62" s="46"/>
      <c r="C62" s="46"/>
      <c r="D62" s="46"/>
      <c r="E62" s="46"/>
    </row>
    <row r="63" spans="2:5" s="8" customFormat="1" ht="13.5">
      <c r="B63" s="46"/>
      <c r="C63" s="46"/>
      <c r="D63" s="46"/>
      <c r="E63" s="46"/>
    </row>
    <row r="64" spans="2:5" s="8" customFormat="1" ht="13.5">
      <c r="B64" s="46"/>
      <c r="C64" s="46"/>
      <c r="D64" s="46"/>
      <c r="E64" s="46"/>
    </row>
    <row r="65" spans="2:5" s="8" customFormat="1" ht="13.5">
      <c r="B65" s="46"/>
      <c r="C65" s="46"/>
      <c r="D65" s="46"/>
      <c r="E65" s="46"/>
    </row>
    <row r="66" spans="2:5" s="8" customFormat="1" ht="13.5">
      <c r="B66" s="46"/>
      <c r="C66" s="46"/>
      <c r="D66" s="46"/>
      <c r="E66" s="46"/>
    </row>
    <row r="67" spans="2:5" s="8" customFormat="1" ht="13.5">
      <c r="B67" s="46"/>
      <c r="C67" s="46"/>
      <c r="D67" s="46"/>
      <c r="E67" s="46"/>
    </row>
    <row r="68" spans="2:5" s="8" customFormat="1" ht="13.5">
      <c r="B68" s="46"/>
      <c r="C68" s="46"/>
      <c r="D68" s="46"/>
      <c r="E68" s="46"/>
    </row>
    <row r="69" spans="2:5" s="8" customFormat="1" ht="13.5">
      <c r="B69" s="46"/>
      <c r="C69" s="46"/>
      <c r="D69" s="46"/>
      <c r="E69" s="46"/>
    </row>
    <row r="70" spans="2:5" s="8" customFormat="1" ht="13.5">
      <c r="B70" s="46"/>
      <c r="C70" s="46"/>
      <c r="D70" s="46"/>
      <c r="E70" s="46"/>
    </row>
    <row r="71" spans="2:5" s="8" customFormat="1" ht="13.5">
      <c r="B71" s="46"/>
      <c r="C71" s="46"/>
      <c r="D71" s="46"/>
      <c r="E71" s="46"/>
    </row>
    <row r="72" spans="2:5" s="8" customFormat="1" ht="13.5">
      <c r="B72" s="46"/>
      <c r="C72" s="46"/>
      <c r="D72" s="46"/>
      <c r="E72" s="46"/>
    </row>
    <row r="73" spans="2:5" s="8" customFormat="1" ht="13.5">
      <c r="B73" s="46"/>
      <c r="C73" s="46"/>
      <c r="D73" s="46"/>
      <c r="E73" s="46"/>
    </row>
    <row r="74" spans="2:5" s="8" customFormat="1" ht="13.5">
      <c r="B74" s="46"/>
      <c r="C74" s="46"/>
      <c r="D74" s="46"/>
      <c r="E74" s="46"/>
    </row>
    <row r="75" spans="2:5" s="8" customFormat="1" ht="13.5">
      <c r="B75" s="46"/>
      <c r="C75" s="46"/>
      <c r="D75" s="46"/>
      <c r="E75" s="46"/>
    </row>
    <row r="76" spans="2:5" s="8" customFormat="1" ht="13.5">
      <c r="B76" s="46"/>
      <c r="C76" s="46"/>
      <c r="D76" s="46"/>
      <c r="E76" s="46"/>
    </row>
    <row r="77" spans="2:5" s="8" customFormat="1" ht="13.5">
      <c r="B77" s="46"/>
      <c r="C77" s="46"/>
      <c r="D77" s="46"/>
      <c r="E77" s="46"/>
    </row>
    <row r="78" spans="2:5" s="8" customFormat="1" ht="13.5">
      <c r="B78" s="46"/>
      <c r="C78" s="46"/>
      <c r="D78" s="46"/>
      <c r="E78" s="46"/>
    </row>
    <row r="79" spans="2:5" s="8" customFormat="1" ht="13.5">
      <c r="B79" s="46"/>
      <c r="C79" s="46"/>
      <c r="D79" s="46"/>
      <c r="E79" s="46"/>
    </row>
    <row r="80" spans="2:5" s="8" customFormat="1" ht="13.5">
      <c r="B80" s="46"/>
      <c r="C80" s="46"/>
      <c r="D80" s="46"/>
      <c r="E80" s="46"/>
    </row>
    <row r="81" spans="2:5" s="8" customFormat="1" ht="13.5">
      <c r="B81" s="46"/>
      <c r="C81" s="46"/>
      <c r="D81" s="46"/>
      <c r="E81" s="46"/>
    </row>
    <row r="82" spans="2:5" s="8" customFormat="1" ht="13.5">
      <c r="B82" s="46"/>
      <c r="C82" s="46"/>
      <c r="D82" s="46"/>
      <c r="E82" s="46"/>
    </row>
    <row r="83" spans="2:5" s="8" customFormat="1" ht="13.5">
      <c r="B83" s="46"/>
      <c r="C83" s="46"/>
      <c r="D83" s="46"/>
      <c r="E83" s="46"/>
    </row>
    <row r="84" spans="2:5" s="8" customFormat="1" ht="13.5">
      <c r="B84" s="46"/>
      <c r="C84" s="46"/>
      <c r="D84" s="46"/>
      <c r="E84" s="46"/>
    </row>
    <row r="85" spans="2:5" s="8" customFormat="1" ht="13.5">
      <c r="B85" s="46"/>
      <c r="C85" s="46"/>
      <c r="D85" s="46"/>
      <c r="E85" s="46"/>
    </row>
    <row r="86" spans="2:5" s="8" customFormat="1" ht="13.5">
      <c r="B86" s="46"/>
      <c r="C86" s="46"/>
      <c r="D86" s="46"/>
      <c r="E86" s="46"/>
    </row>
    <row r="87" spans="2:5" s="8" customFormat="1" ht="13.5">
      <c r="B87" s="46"/>
      <c r="C87" s="46"/>
      <c r="D87" s="46"/>
      <c r="E87" s="46"/>
    </row>
    <row r="88" spans="2:5" s="8" customFormat="1" ht="13.5">
      <c r="B88" s="46"/>
      <c r="C88" s="46"/>
      <c r="D88" s="46"/>
      <c r="E88" s="46"/>
    </row>
  </sheetData>
  <sheetProtection/>
  <mergeCells count="4">
    <mergeCell ref="A8:E8"/>
    <mergeCell ref="A1:E1"/>
    <mergeCell ref="A2:E2"/>
    <mergeCell ref="A3:B3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4.421875" style="3" customWidth="1"/>
    <col min="2" max="6" width="15.00390625" style="2" customWidth="1"/>
    <col min="7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6" ht="17.25">
      <c r="A2" s="451" t="s">
        <v>125</v>
      </c>
      <c r="B2" s="451"/>
      <c r="C2" s="451"/>
      <c r="D2" s="451"/>
      <c r="E2" s="451"/>
      <c r="F2" s="451"/>
    </row>
    <row r="3" spans="1:6" ht="18" thickBot="1">
      <c r="A3" s="452" t="s">
        <v>54</v>
      </c>
      <c r="B3" s="452"/>
      <c r="C3" s="4"/>
      <c r="D3" s="4"/>
      <c r="E3" s="4"/>
      <c r="F3" s="4"/>
    </row>
    <row r="4" spans="1:7" ht="16.5" customHeight="1" thickTop="1">
      <c r="A4" s="60" t="s">
        <v>31</v>
      </c>
      <c r="B4" s="61" t="s">
        <v>55</v>
      </c>
      <c r="C4" s="61" t="s">
        <v>56</v>
      </c>
      <c r="D4" s="62" t="s">
        <v>57</v>
      </c>
      <c r="E4" s="62" t="s">
        <v>58</v>
      </c>
      <c r="F4" s="63" t="s">
        <v>59</v>
      </c>
      <c r="G4" s="48"/>
    </row>
    <row r="5" spans="1:7" s="8" customFormat="1" ht="16.5" customHeight="1">
      <c r="A5" s="15"/>
      <c r="B5" s="66" t="s">
        <v>126</v>
      </c>
      <c r="C5" s="67" t="s">
        <v>126</v>
      </c>
      <c r="D5" s="67" t="s">
        <v>126</v>
      </c>
      <c r="E5" s="67" t="s">
        <v>126</v>
      </c>
      <c r="F5" s="67" t="s">
        <v>127</v>
      </c>
      <c r="G5" s="40"/>
    </row>
    <row r="6" spans="1:7" s="8" customFormat="1" ht="15.75" customHeight="1">
      <c r="A6" s="35" t="s">
        <v>74</v>
      </c>
      <c r="B6" s="68">
        <v>279654</v>
      </c>
      <c r="C6" s="69">
        <v>251324</v>
      </c>
      <c r="D6" s="69">
        <v>2291</v>
      </c>
      <c r="E6" s="69">
        <v>26039</v>
      </c>
      <c r="F6" s="70">
        <v>89.87</v>
      </c>
      <c r="G6" s="40"/>
    </row>
    <row r="7" spans="1:7" s="8" customFormat="1" ht="15.75" customHeight="1">
      <c r="A7" s="52" t="s">
        <v>128</v>
      </c>
      <c r="B7" s="68">
        <v>266983</v>
      </c>
      <c r="C7" s="69">
        <v>243238</v>
      </c>
      <c r="D7" s="69" t="s">
        <v>129</v>
      </c>
      <c r="E7" s="69">
        <v>23745</v>
      </c>
      <c r="F7" s="70">
        <v>91.11</v>
      </c>
      <c r="G7" s="40"/>
    </row>
    <row r="8" spans="1:7" s="34" customFormat="1" ht="15.75" customHeight="1">
      <c r="A8" s="183" t="s">
        <v>52</v>
      </c>
      <c r="B8" s="185">
        <v>257019683</v>
      </c>
      <c r="C8" s="186">
        <v>234950479</v>
      </c>
      <c r="D8" s="187" t="s">
        <v>129</v>
      </c>
      <c r="E8" s="188">
        <v>22070</v>
      </c>
      <c r="F8" s="74">
        <f>C8/B8*100</f>
        <v>91.41341871470598</v>
      </c>
      <c r="G8" s="56"/>
    </row>
    <row r="9" spans="1:6" s="8" customFormat="1" ht="13.5">
      <c r="A9" s="527" t="s">
        <v>53</v>
      </c>
      <c r="B9" s="527"/>
      <c r="C9" s="527"/>
      <c r="D9" s="189"/>
      <c r="E9" s="58"/>
      <c r="F9" s="58"/>
    </row>
    <row r="10" spans="2:6" s="8" customFormat="1" ht="13.5">
      <c r="B10" s="46"/>
      <c r="C10" s="46"/>
      <c r="D10" s="46"/>
      <c r="E10" s="46"/>
      <c r="F10" s="46"/>
    </row>
    <row r="11" spans="2:6" s="8" customFormat="1" ht="13.5">
      <c r="B11" s="46"/>
      <c r="C11" s="46"/>
      <c r="D11" s="46"/>
      <c r="E11" s="46"/>
      <c r="F11" s="46"/>
    </row>
    <row r="12" spans="2:6" s="8" customFormat="1" ht="13.5">
      <c r="B12" s="46"/>
      <c r="C12" s="46"/>
      <c r="D12" s="46"/>
      <c r="E12" s="46"/>
      <c r="F12" s="46"/>
    </row>
    <row r="13" spans="2:6" s="8" customFormat="1" ht="13.5">
      <c r="B13" s="46"/>
      <c r="C13" s="46"/>
      <c r="D13" s="46"/>
      <c r="E13" s="46"/>
      <c r="F13" s="46"/>
    </row>
    <row r="14" spans="2:6" s="8" customFormat="1" ht="11.25" customHeight="1">
      <c r="B14" s="46"/>
      <c r="C14" s="46"/>
      <c r="D14" s="46"/>
      <c r="E14" s="46"/>
      <c r="F14" s="46"/>
    </row>
    <row r="15" spans="2:6" s="8" customFormat="1" ht="13.5">
      <c r="B15" s="46"/>
      <c r="C15" s="46"/>
      <c r="D15" s="46"/>
      <c r="E15" s="46"/>
      <c r="F15" s="46"/>
    </row>
    <row r="16" spans="2:6" s="8" customFormat="1" ht="13.5">
      <c r="B16" s="46"/>
      <c r="C16" s="46"/>
      <c r="D16" s="46"/>
      <c r="E16" s="46"/>
      <c r="F16" s="46"/>
    </row>
    <row r="17" spans="2:6" s="8" customFormat="1" ht="13.5">
      <c r="B17" s="46"/>
      <c r="C17" s="46"/>
      <c r="D17" s="46"/>
      <c r="E17" s="46"/>
      <c r="F17" s="46"/>
    </row>
    <row r="18" spans="2:6" s="8" customFormat="1" ht="13.5">
      <c r="B18" s="46"/>
      <c r="C18" s="46"/>
      <c r="D18" s="46"/>
      <c r="E18" s="46"/>
      <c r="F18" s="46"/>
    </row>
    <row r="19" spans="2:6" s="8" customFormat="1" ht="13.5">
      <c r="B19" s="46"/>
      <c r="C19" s="46"/>
      <c r="D19" s="46"/>
      <c r="E19" s="46"/>
      <c r="F19" s="46"/>
    </row>
    <row r="20" spans="2:6" s="8" customFormat="1" ht="13.5">
      <c r="B20" s="46"/>
      <c r="C20" s="46"/>
      <c r="D20" s="46"/>
      <c r="E20" s="46"/>
      <c r="F20" s="46"/>
    </row>
    <row r="21" spans="2:6" s="8" customFormat="1" ht="13.5">
      <c r="B21" s="46"/>
      <c r="C21" s="46"/>
      <c r="D21" s="46"/>
      <c r="E21" s="46"/>
      <c r="F21" s="46"/>
    </row>
    <row r="22" spans="2:6" s="8" customFormat="1" ht="13.5">
      <c r="B22" s="46"/>
      <c r="C22" s="46"/>
      <c r="D22" s="46"/>
      <c r="E22" s="46"/>
      <c r="F22" s="46"/>
    </row>
    <row r="23" spans="2:6" s="8" customFormat="1" ht="13.5">
      <c r="B23" s="46"/>
      <c r="C23" s="46"/>
      <c r="D23" s="46"/>
      <c r="E23" s="46"/>
      <c r="F23" s="46"/>
    </row>
    <row r="24" spans="2:6" s="8" customFormat="1" ht="13.5">
      <c r="B24" s="46"/>
      <c r="C24" s="46"/>
      <c r="D24" s="46"/>
      <c r="E24" s="46"/>
      <c r="F24" s="46"/>
    </row>
    <row r="25" spans="2:6" s="8" customFormat="1" ht="13.5">
      <c r="B25" s="46"/>
      <c r="C25" s="46"/>
      <c r="D25" s="46"/>
      <c r="E25" s="46"/>
      <c r="F25" s="46"/>
    </row>
    <row r="26" spans="2:6" s="8" customFormat="1" ht="13.5">
      <c r="B26" s="46"/>
      <c r="C26" s="46"/>
      <c r="D26" s="46"/>
      <c r="E26" s="46"/>
      <c r="F26" s="46"/>
    </row>
    <row r="27" spans="2:6" s="8" customFormat="1" ht="13.5">
      <c r="B27" s="46"/>
      <c r="C27" s="46"/>
      <c r="D27" s="46"/>
      <c r="E27" s="46"/>
      <c r="F27" s="46"/>
    </row>
    <row r="28" spans="2:6" s="8" customFormat="1" ht="13.5">
      <c r="B28" s="46"/>
      <c r="C28" s="46"/>
      <c r="D28" s="46"/>
      <c r="E28" s="46"/>
      <c r="F28" s="46"/>
    </row>
    <row r="29" spans="2:6" s="8" customFormat="1" ht="13.5">
      <c r="B29" s="46"/>
      <c r="C29" s="46"/>
      <c r="D29" s="46"/>
      <c r="E29" s="46"/>
      <c r="F29" s="46"/>
    </row>
    <row r="30" spans="2:6" s="8" customFormat="1" ht="13.5">
      <c r="B30" s="46"/>
      <c r="C30" s="46"/>
      <c r="D30" s="46"/>
      <c r="E30" s="46"/>
      <c r="F30" s="46"/>
    </row>
    <row r="31" spans="2:6" s="8" customFormat="1" ht="13.5">
      <c r="B31" s="46"/>
      <c r="C31" s="46"/>
      <c r="D31" s="46"/>
      <c r="E31" s="46"/>
      <c r="F31" s="46"/>
    </row>
    <row r="32" spans="2:6" s="8" customFormat="1" ht="13.5">
      <c r="B32" s="46"/>
      <c r="C32" s="46"/>
      <c r="D32" s="46"/>
      <c r="E32" s="46"/>
      <c r="F32" s="46"/>
    </row>
    <row r="33" spans="2:6" s="8" customFormat="1" ht="13.5">
      <c r="B33" s="46"/>
      <c r="C33" s="46"/>
      <c r="D33" s="46"/>
      <c r="E33" s="46"/>
      <c r="F33" s="46"/>
    </row>
    <row r="34" spans="2:6" s="8" customFormat="1" ht="13.5">
      <c r="B34" s="46"/>
      <c r="C34" s="46"/>
      <c r="D34" s="46"/>
      <c r="E34" s="46"/>
      <c r="F34" s="46"/>
    </row>
    <row r="35" spans="2:6" s="8" customFormat="1" ht="13.5">
      <c r="B35" s="46"/>
      <c r="C35" s="46"/>
      <c r="D35" s="46"/>
      <c r="E35" s="46"/>
      <c r="F35" s="46"/>
    </row>
    <row r="36" spans="2:6" s="8" customFormat="1" ht="13.5">
      <c r="B36" s="46"/>
      <c r="C36" s="46"/>
      <c r="D36" s="46"/>
      <c r="E36" s="46"/>
      <c r="F36" s="46"/>
    </row>
    <row r="37" spans="2:6" s="8" customFormat="1" ht="13.5">
      <c r="B37" s="46"/>
      <c r="C37" s="46"/>
      <c r="D37" s="46"/>
      <c r="E37" s="46"/>
      <c r="F37" s="46"/>
    </row>
    <row r="38" spans="2:6" s="8" customFormat="1" ht="13.5">
      <c r="B38" s="46"/>
      <c r="C38" s="46"/>
      <c r="D38" s="46"/>
      <c r="E38" s="46"/>
      <c r="F38" s="46"/>
    </row>
    <row r="39" spans="2:6" s="8" customFormat="1" ht="13.5">
      <c r="B39" s="46"/>
      <c r="C39" s="46"/>
      <c r="D39" s="46"/>
      <c r="E39" s="46"/>
      <c r="F39" s="46"/>
    </row>
    <row r="40" spans="2:6" s="8" customFormat="1" ht="13.5">
      <c r="B40" s="46"/>
      <c r="C40" s="46"/>
      <c r="D40" s="46"/>
      <c r="E40" s="46"/>
      <c r="F40" s="46"/>
    </row>
    <row r="41" spans="2:6" s="8" customFormat="1" ht="13.5">
      <c r="B41" s="46"/>
      <c r="C41" s="46"/>
      <c r="D41" s="46"/>
      <c r="E41" s="46"/>
      <c r="F41" s="46"/>
    </row>
    <row r="42" spans="2:6" s="8" customFormat="1" ht="13.5">
      <c r="B42" s="46"/>
      <c r="C42" s="46"/>
      <c r="D42" s="46"/>
      <c r="E42" s="46"/>
      <c r="F42" s="46"/>
    </row>
    <row r="43" spans="2:6" s="8" customFormat="1" ht="13.5">
      <c r="B43" s="46"/>
      <c r="C43" s="46"/>
      <c r="D43" s="46"/>
      <c r="E43" s="46"/>
      <c r="F43" s="46"/>
    </row>
    <row r="44" spans="2:6" s="8" customFormat="1" ht="13.5">
      <c r="B44" s="46"/>
      <c r="C44" s="46"/>
      <c r="D44" s="46"/>
      <c r="E44" s="46"/>
      <c r="F44" s="46"/>
    </row>
    <row r="45" spans="2:6" s="8" customFormat="1" ht="13.5">
      <c r="B45" s="46"/>
      <c r="C45" s="46"/>
      <c r="D45" s="46"/>
      <c r="E45" s="46"/>
      <c r="F45" s="46"/>
    </row>
    <row r="46" spans="2:6" s="8" customFormat="1" ht="13.5">
      <c r="B46" s="46"/>
      <c r="C46" s="46"/>
      <c r="D46" s="46"/>
      <c r="E46" s="46"/>
      <c r="F46" s="46"/>
    </row>
    <row r="47" spans="2:6" s="8" customFormat="1" ht="13.5">
      <c r="B47" s="46"/>
      <c r="C47" s="46"/>
      <c r="D47" s="46"/>
      <c r="E47" s="46"/>
      <c r="F47" s="46"/>
    </row>
    <row r="48" spans="2:6" s="8" customFormat="1" ht="13.5">
      <c r="B48" s="46"/>
      <c r="C48" s="46"/>
      <c r="D48" s="46"/>
      <c r="E48" s="46"/>
      <c r="F48" s="46"/>
    </row>
    <row r="49" spans="2:6" s="8" customFormat="1" ht="13.5">
      <c r="B49" s="46"/>
      <c r="C49" s="46"/>
      <c r="D49" s="46"/>
      <c r="E49" s="46"/>
      <c r="F49" s="46"/>
    </row>
    <row r="50" spans="2:6" s="8" customFormat="1" ht="13.5">
      <c r="B50" s="46"/>
      <c r="C50" s="46"/>
      <c r="D50" s="46"/>
      <c r="E50" s="46"/>
      <c r="F50" s="46"/>
    </row>
    <row r="51" spans="2:6" s="8" customFormat="1" ht="13.5">
      <c r="B51" s="46"/>
      <c r="C51" s="46"/>
      <c r="D51" s="46"/>
      <c r="E51" s="46"/>
      <c r="F51" s="46"/>
    </row>
    <row r="52" spans="2:6" s="8" customFormat="1" ht="13.5">
      <c r="B52" s="46"/>
      <c r="C52" s="46"/>
      <c r="D52" s="46"/>
      <c r="E52" s="46"/>
      <c r="F52" s="46"/>
    </row>
    <row r="53" spans="2:6" s="8" customFormat="1" ht="13.5">
      <c r="B53" s="46"/>
      <c r="C53" s="46"/>
      <c r="D53" s="46"/>
      <c r="E53" s="46"/>
      <c r="F53" s="46"/>
    </row>
    <row r="54" spans="2:6" s="8" customFormat="1" ht="13.5">
      <c r="B54" s="46"/>
      <c r="C54" s="46"/>
      <c r="D54" s="46"/>
      <c r="E54" s="46"/>
      <c r="F54" s="46"/>
    </row>
    <row r="55" spans="2:6" s="8" customFormat="1" ht="13.5">
      <c r="B55" s="46"/>
      <c r="C55" s="46"/>
      <c r="D55" s="46"/>
      <c r="E55" s="46"/>
      <c r="F55" s="46"/>
    </row>
    <row r="56" spans="2:6" s="8" customFormat="1" ht="13.5">
      <c r="B56" s="46"/>
      <c r="C56" s="46"/>
      <c r="D56" s="46"/>
      <c r="E56" s="46"/>
      <c r="F56" s="46"/>
    </row>
    <row r="57" spans="2:6" s="8" customFormat="1" ht="13.5">
      <c r="B57" s="46"/>
      <c r="C57" s="46"/>
      <c r="D57" s="46"/>
      <c r="E57" s="46"/>
      <c r="F57" s="46"/>
    </row>
    <row r="58" spans="2:6" s="8" customFormat="1" ht="13.5">
      <c r="B58" s="46"/>
      <c r="C58" s="46"/>
      <c r="D58" s="46"/>
      <c r="E58" s="46"/>
      <c r="F58" s="46"/>
    </row>
    <row r="59" spans="2:6" s="8" customFormat="1" ht="13.5">
      <c r="B59" s="46"/>
      <c r="C59" s="46"/>
      <c r="D59" s="46"/>
      <c r="E59" s="46"/>
      <c r="F59" s="46"/>
    </row>
    <row r="60" spans="2:6" s="8" customFormat="1" ht="13.5">
      <c r="B60" s="46"/>
      <c r="C60" s="46"/>
      <c r="D60" s="46"/>
      <c r="E60" s="46"/>
      <c r="F60" s="46"/>
    </row>
    <row r="61" spans="2:6" s="8" customFormat="1" ht="13.5">
      <c r="B61" s="46"/>
      <c r="C61" s="46"/>
      <c r="D61" s="46"/>
      <c r="E61" s="46"/>
      <c r="F61" s="46"/>
    </row>
    <row r="62" spans="2:6" s="8" customFormat="1" ht="13.5">
      <c r="B62" s="46"/>
      <c r="C62" s="46"/>
      <c r="D62" s="46"/>
      <c r="E62" s="46"/>
      <c r="F62" s="46"/>
    </row>
    <row r="63" spans="2:6" s="8" customFormat="1" ht="13.5">
      <c r="B63" s="46"/>
      <c r="C63" s="46"/>
      <c r="D63" s="46"/>
      <c r="E63" s="46"/>
      <c r="F63" s="46"/>
    </row>
    <row r="64" spans="2:6" s="8" customFormat="1" ht="13.5">
      <c r="B64" s="46"/>
      <c r="C64" s="46"/>
      <c r="D64" s="46"/>
      <c r="E64" s="46"/>
      <c r="F64" s="46"/>
    </row>
    <row r="65" spans="2:6" s="8" customFormat="1" ht="13.5">
      <c r="B65" s="46"/>
      <c r="C65" s="46"/>
      <c r="D65" s="46"/>
      <c r="E65" s="46"/>
      <c r="F65" s="46"/>
    </row>
    <row r="66" spans="2:6" s="8" customFormat="1" ht="13.5">
      <c r="B66" s="46"/>
      <c r="C66" s="46"/>
      <c r="D66" s="46"/>
      <c r="E66" s="46"/>
      <c r="F66" s="46"/>
    </row>
    <row r="67" spans="2:6" s="8" customFormat="1" ht="13.5">
      <c r="B67" s="46"/>
      <c r="C67" s="46"/>
      <c r="D67" s="46"/>
      <c r="E67" s="46"/>
      <c r="F67" s="46"/>
    </row>
    <row r="68" spans="2:6" s="8" customFormat="1" ht="13.5">
      <c r="B68" s="46"/>
      <c r="C68" s="46"/>
      <c r="D68" s="46"/>
      <c r="E68" s="46"/>
      <c r="F68" s="46"/>
    </row>
    <row r="69" spans="2:6" s="8" customFormat="1" ht="13.5">
      <c r="B69" s="46"/>
      <c r="C69" s="46"/>
      <c r="D69" s="46"/>
      <c r="E69" s="46"/>
      <c r="F69" s="46"/>
    </row>
    <row r="70" spans="2:6" s="8" customFormat="1" ht="13.5">
      <c r="B70" s="46"/>
      <c r="C70" s="46"/>
      <c r="D70" s="46"/>
      <c r="E70" s="46"/>
      <c r="F70" s="46"/>
    </row>
    <row r="71" spans="2:6" s="8" customFormat="1" ht="13.5">
      <c r="B71" s="46"/>
      <c r="C71" s="46"/>
      <c r="D71" s="46"/>
      <c r="E71" s="46"/>
      <c r="F71" s="46"/>
    </row>
    <row r="72" spans="2:6" s="8" customFormat="1" ht="13.5">
      <c r="B72" s="46"/>
      <c r="C72" s="46"/>
      <c r="D72" s="46"/>
      <c r="E72" s="46"/>
      <c r="F72" s="46"/>
    </row>
    <row r="73" spans="2:6" s="8" customFormat="1" ht="13.5">
      <c r="B73" s="46"/>
      <c r="C73" s="46"/>
      <c r="D73" s="46"/>
      <c r="E73" s="46"/>
      <c r="F73" s="46"/>
    </row>
    <row r="74" spans="2:6" s="8" customFormat="1" ht="13.5">
      <c r="B74" s="46"/>
      <c r="C74" s="46"/>
      <c r="D74" s="46"/>
      <c r="E74" s="46"/>
      <c r="F74" s="46"/>
    </row>
    <row r="75" spans="2:6" s="8" customFormat="1" ht="13.5">
      <c r="B75" s="46"/>
      <c r="C75" s="46"/>
      <c r="D75" s="46"/>
      <c r="E75" s="46"/>
      <c r="F75" s="46"/>
    </row>
    <row r="76" spans="2:6" s="8" customFormat="1" ht="13.5">
      <c r="B76" s="46"/>
      <c r="C76" s="46"/>
      <c r="D76" s="46"/>
      <c r="E76" s="46"/>
      <c r="F76" s="46"/>
    </row>
    <row r="77" spans="2:6" s="8" customFormat="1" ht="13.5">
      <c r="B77" s="46"/>
      <c r="C77" s="46"/>
      <c r="D77" s="46"/>
      <c r="E77" s="46"/>
      <c r="F77" s="46"/>
    </row>
    <row r="78" spans="2:6" s="8" customFormat="1" ht="13.5">
      <c r="B78" s="46"/>
      <c r="C78" s="46"/>
      <c r="D78" s="46"/>
      <c r="E78" s="46"/>
      <c r="F78" s="46"/>
    </row>
    <row r="79" spans="2:6" s="8" customFormat="1" ht="13.5">
      <c r="B79" s="46"/>
      <c r="C79" s="46"/>
      <c r="D79" s="46"/>
      <c r="E79" s="46"/>
      <c r="F79" s="46"/>
    </row>
    <row r="80" spans="2:6" s="8" customFormat="1" ht="13.5">
      <c r="B80" s="46"/>
      <c r="C80" s="46"/>
      <c r="D80" s="46"/>
      <c r="E80" s="46"/>
      <c r="F80" s="46"/>
    </row>
    <row r="81" spans="2:6" s="8" customFormat="1" ht="13.5">
      <c r="B81" s="46"/>
      <c r="C81" s="46"/>
      <c r="D81" s="46"/>
      <c r="E81" s="46"/>
      <c r="F81" s="46"/>
    </row>
    <row r="82" spans="2:6" s="8" customFormat="1" ht="13.5">
      <c r="B82" s="46"/>
      <c r="C82" s="46"/>
      <c r="D82" s="46"/>
      <c r="E82" s="46"/>
      <c r="F82" s="46"/>
    </row>
    <row r="83" spans="2:6" s="8" customFormat="1" ht="13.5">
      <c r="B83" s="46"/>
      <c r="C83" s="46"/>
      <c r="D83" s="46"/>
      <c r="E83" s="46"/>
      <c r="F83" s="46"/>
    </row>
    <row r="84" spans="2:6" s="8" customFormat="1" ht="13.5">
      <c r="B84" s="46"/>
      <c r="C84" s="46"/>
      <c r="D84" s="46"/>
      <c r="E84" s="46"/>
      <c r="F84" s="46"/>
    </row>
    <row r="85" spans="2:6" s="8" customFormat="1" ht="13.5">
      <c r="B85" s="46"/>
      <c r="C85" s="46"/>
      <c r="D85" s="46"/>
      <c r="E85" s="46"/>
      <c r="F85" s="46"/>
    </row>
    <row r="86" spans="2:6" s="8" customFormat="1" ht="13.5">
      <c r="B86" s="46"/>
      <c r="C86" s="46"/>
      <c r="D86" s="46"/>
      <c r="E86" s="46"/>
      <c r="F86" s="46"/>
    </row>
    <row r="87" spans="2:6" s="8" customFormat="1" ht="13.5">
      <c r="B87" s="46"/>
      <c r="C87" s="46"/>
      <c r="D87" s="46"/>
      <c r="E87" s="46"/>
      <c r="F87" s="46"/>
    </row>
    <row r="88" spans="2:6" s="8" customFormat="1" ht="13.5">
      <c r="B88" s="46"/>
      <c r="C88" s="46"/>
      <c r="D88" s="46"/>
      <c r="E88" s="46"/>
      <c r="F88" s="46"/>
    </row>
    <row r="89" spans="2:6" s="8" customFormat="1" ht="13.5">
      <c r="B89" s="46"/>
      <c r="C89" s="46"/>
      <c r="D89" s="46"/>
      <c r="E89" s="46"/>
      <c r="F89" s="46"/>
    </row>
  </sheetData>
  <sheetProtection/>
  <mergeCells count="4">
    <mergeCell ref="A9:C9"/>
    <mergeCell ref="A1:E1"/>
    <mergeCell ref="A2:F2"/>
    <mergeCell ref="A3:B3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zoomScale="90" zoomScaleNormal="90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3.421875" style="3" customWidth="1"/>
    <col min="4" max="4" width="1.1484375" style="3" customWidth="1"/>
    <col min="5" max="5" width="2.8515625" style="3" customWidth="1"/>
    <col min="6" max="6" width="1.28515625" style="3" customWidth="1"/>
    <col min="7" max="7" width="8.421875" style="3" customWidth="1"/>
    <col min="8" max="11" width="13.7109375" style="2" customWidth="1"/>
    <col min="12" max="13" width="14.8515625" style="2" customWidth="1"/>
    <col min="14" max="15" width="13.7109375" style="2" customWidth="1"/>
    <col min="16" max="17" width="15.57421875" style="2" customWidth="1"/>
    <col min="18" max="19" width="14.28125" style="2" customWidth="1"/>
    <col min="20" max="16384" width="9.00390625" style="3" customWidth="1"/>
  </cols>
  <sheetData>
    <row r="1" spans="1:7" ht="13.5">
      <c r="A1" s="427" t="s">
        <v>492</v>
      </c>
      <c r="B1" s="427"/>
      <c r="C1" s="427"/>
      <c r="D1" s="427"/>
      <c r="E1" s="427"/>
      <c r="F1" s="1"/>
      <c r="G1" s="1"/>
    </row>
    <row r="2" spans="1:19" ht="17.25">
      <c r="A2" s="451" t="s">
        <v>125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19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" ht="17.25">
      <c r="A4" s="531" t="s">
        <v>63</v>
      </c>
      <c r="B4" s="531"/>
      <c r="C4" s="531"/>
      <c r="D4" s="531"/>
      <c r="E4" s="531"/>
      <c r="F4" s="531"/>
      <c r="G4" s="531"/>
      <c r="H4" s="531"/>
    </row>
    <row r="5" spans="1:19" s="79" customFormat="1" ht="15" thickBot="1">
      <c r="A5" s="452" t="s">
        <v>64</v>
      </c>
      <c r="B5" s="452"/>
      <c r="C5" s="452"/>
      <c r="D5" s="452"/>
      <c r="E5" s="452"/>
      <c r="F5" s="452"/>
      <c r="G5" s="452"/>
      <c r="H5" s="57"/>
      <c r="I5" s="76"/>
      <c r="J5" s="57"/>
      <c r="K5" s="76"/>
      <c r="L5" s="57"/>
      <c r="M5" s="76"/>
      <c r="N5" s="57"/>
      <c r="O5" s="76"/>
      <c r="P5" s="57"/>
      <c r="Q5" s="76"/>
      <c r="R5" s="480" t="s">
        <v>65</v>
      </c>
      <c r="S5" s="480"/>
    </row>
    <row r="6" spans="1:20" s="8" customFormat="1" ht="15.75" customHeight="1" thickTop="1">
      <c r="A6" s="481" t="s">
        <v>66</v>
      </c>
      <c r="B6" s="481"/>
      <c r="C6" s="481"/>
      <c r="D6" s="481"/>
      <c r="E6" s="481"/>
      <c r="F6" s="481"/>
      <c r="G6" s="482"/>
      <c r="H6" s="478" t="s">
        <v>67</v>
      </c>
      <c r="I6" s="477"/>
      <c r="J6" s="478" t="s">
        <v>68</v>
      </c>
      <c r="K6" s="477"/>
      <c r="L6" s="478" t="s">
        <v>69</v>
      </c>
      <c r="M6" s="477"/>
      <c r="N6" s="476" t="s">
        <v>70</v>
      </c>
      <c r="O6" s="477"/>
      <c r="P6" s="478" t="s">
        <v>71</v>
      </c>
      <c r="Q6" s="477"/>
      <c r="R6" s="478" t="s">
        <v>72</v>
      </c>
      <c r="S6" s="476"/>
      <c r="T6" s="40"/>
    </row>
    <row r="7" spans="1:20" s="8" customFormat="1" ht="15" customHeight="1">
      <c r="A7" s="483"/>
      <c r="B7" s="483"/>
      <c r="C7" s="483"/>
      <c r="D7" s="483"/>
      <c r="E7" s="483"/>
      <c r="F7" s="483"/>
      <c r="G7" s="484"/>
      <c r="H7" s="82" t="s">
        <v>73</v>
      </c>
      <c r="I7" s="82" t="s">
        <v>8</v>
      </c>
      <c r="J7" s="82" t="s">
        <v>73</v>
      </c>
      <c r="K7" s="82" t="s">
        <v>8</v>
      </c>
      <c r="L7" s="82" t="s">
        <v>73</v>
      </c>
      <c r="M7" s="276" t="s">
        <v>8</v>
      </c>
      <c r="N7" s="83" t="s">
        <v>73</v>
      </c>
      <c r="O7" s="82" t="s">
        <v>8</v>
      </c>
      <c r="P7" s="82" t="s">
        <v>73</v>
      </c>
      <c r="Q7" s="82" t="s">
        <v>8</v>
      </c>
      <c r="R7" s="82" t="s">
        <v>73</v>
      </c>
      <c r="S7" s="82" t="s">
        <v>8</v>
      </c>
      <c r="T7" s="40"/>
    </row>
    <row r="8" spans="1:20" s="8" customFormat="1" ht="15" customHeight="1">
      <c r="A8" s="529" t="s">
        <v>74</v>
      </c>
      <c r="B8" s="529"/>
      <c r="C8" s="529"/>
      <c r="D8" s="529"/>
      <c r="E8" s="529"/>
      <c r="F8" s="529"/>
      <c r="G8" s="530"/>
      <c r="H8" s="190">
        <v>7118</v>
      </c>
      <c r="I8" s="191">
        <v>108464</v>
      </c>
      <c r="J8" s="190">
        <v>2631</v>
      </c>
      <c r="K8" s="192">
        <v>46270</v>
      </c>
      <c r="L8" s="192">
        <v>3896</v>
      </c>
      <c r="M8" s="192">
        <v>51851</v>
      </c>
      <c r="N8" s="192">
        <v>517</v>
      </c>
      <c r="O8" s="191">
        <v>5508</v>
      </c>
      <c r="P8" s="191" t="s">
        <v>130</v>
      </c>
      <c r="Q8" s="191" t="s">
        <v>130</v>
      </c>
      <c r="R8" s="192">
        <v>74</v>
      </c>
      <c r="S8" s="191">
        <v>4834</v>
      </c>
      <c r="T8" s="40"/>
    </row>
    <row r="9" spans="1:20" s="8" customFormat="1" ht="17.25" customHeight="1">
      <c r="A9" s="488" t="s">
        <v>50</v>
      </c>
      <c r="B9" s="488"/>
      <c r="C9" s="488"/>
      <c r="D9" s="488"/>
      <c r="E9" s="488"/>
      <c r="F9" s="488"/>
      <c r="G9" s="489"/>
      <c r="H9" s="190">
        <v>6943</v>
      </c>
      <c r="I9" s="191">
        <v>112472</v>
      </c>
      <c r="J9" s="190">
        <v>2614</v>
      </c>
      <c r="K9" s="191">
        <v>57130</v>
      </c>
      <c r="L9" s="191">
        <v>3725</v>
      </c>
      <c r="M9" s="191">
        <v>49430</v>
      </c>
      <c r="N9" s="191">
        <v>518</v>
      </c>
      <c r="O9" s="191">
        <v>4054</v>
      </c>
      <c r="P9" s="191" t="s">
        <v>130</v>
      </c>
      <c r="Q9" s="191" t="s">
        <v>130</v>
      </c>
      <c r="R9" s="191">
        <v>86</v>
      </c>
      <c r="S9" s="191">
        <v>1857</v>
      </c>
      <c r="T9" s="40"/>
    </row>
    <row r="10" spans="1:20" s="34" customFormat="1" ht="16.5" customHeight="1">
      <c r="A10" s="490" t="s">
        <v>52</v>
      </c>
      <c r="B10" s="490"/>
      <c r="C10" s="490"/>
      <c r="D10" s="490"/>
      <c r="E10" s="490"/>
      <c r="F10" s="490"/>
      <c r="G10" s="491"/>
      <c r="H10" s="193">
        <v>7022</v>
      </c>
      <c r="I10" s="194">
        <v>98096</v>
      </c>
      <c r="J10" s="193">
        <v>2660</v>
      </c>
      <c r="K10" s="194">
        <v>45844</v>
      </c>
      <c r="L10" s="195">
        <v>3828</v>
      </c>
      <c r="M10" s="194">
        <v>42374</v>
      </c>
      <c r="N10" s="195">
        <v>417</v>
      </c>
      <c r="O10" s="194">
        <v>2915</v>
      </c>
      <c r="P10" s="195">
        <v>17</v>
      </c>
      <c r="Q10" s="194">
        <v>276</v>
      </c>
      <c r="R10" s="195">
        <v>100</v>
      </c>
      <c r="S10" s="194">
        <v>6686</v>
      </c>
      <c r="T10" s="56"/>
    </row>
    <row r="11" spans="1:20" s="8" customFormat="1" ht="13.5" customHeight="1">
      <c r="A11" s="19"/>
      <c r="B11" s="19"/>
      <c r="C11" s="19"/>
      <c r="D11" s="19"/>
      <c r="E11" s="19"/>
      <c r="F11" s="19"/>
      <c r="G11" s="19"/>
      <c r="H11" s="190"/>
      <c r="I11" s="191"/>
      <c r="J11" s="190"/>
      <c r="K11" s="191"/>
      <c r="L11" s="191"/>
      <c r="M11" s="191"/>
      <c r="N11" s="191"/>
      <c r="O11" s="191"/>
      <c r="P11" s="191"/>
      <c r="Q11" s="191"/>
      <c r="R11" s="191"/>
      <c r="S11" s="195"/>
      <c r="T11" s="40"/>
    </row>
    <row r="12" spans="1:20" s="8" customFormat="1" ht="13.5" customHeight="1">
      <c r="A12" s="467" t="s">
        <v>75</v>
      </c>
      <c r="B12" s="88"/>
      <c r="C12" s="467" t="s">
        <v>76</v>
      </c>
      <c r="D12" s="88"/>
      <c r="E12" s="469" t="s">
        <v>77</v>
      </c>
      <c r="F12" s="89"/>
      <c r="G12" s="19" t="s">
        <v>78</v>
      </c>
      <c r="H12" s="190">
        <v>115</v>
      </c>
      <c r="I12" s="196">
        <v>31490</v>
      </c>
      <c r="J12" s="190">
        <v>64</v>
      </c>
      <c r="K12" s="196">
        <v>17533</v>
      </c>
      <c r="L12" s="191">
        <v>45</v>
      </c>
      <c r="M12" s="196">
        <v>8764</v>
      </c>
      <c r="N12" s="191">
        <v>3</v>
      </c>
      <c r="O12" s="196">
        <v>188</v>
      </c>
      <c r="P12" s="197" t="s">
        <v>24</v>
      </c>
      <c r="Q12" s="197" t="s">
        <v>24</v>
      </c>
      <c r="R12" s="191">
        <v>3</v>
      </c>
      <c r="S12" s="196">
        <v>5003</v>
      </c>
      <c r="T12" s="40"/>
    </row>
    <row r="13" spans="1:20" s="8" customFormat="1" ht="13.5" customHeight="1">
      <c r="A13" s="467"/>
      <c r="B13" s="88"/>
      <c r="C13" s="467"/>
      <c r="D13" s="88"/>
      <c r="E13" s="469"/>
      <c r="F13" s="89"/>
      <c r="G13" s="19" t="s">
        <v>79</v>
      </c>
      <c r="H13" s="190">
        <f>J13+L13+N13+P13+R13</f>
        <v>5186</v>
      </c>
      <c r="I13" s="196">
        <v>50868</v>
      </c>
      <c r="J13" s="190">
        <v>1878</v>
      </c>
      <c r="K13" s="196">
        <v>20443</v>
      </c>
      <c r="L13" s="191">
        <v>2856</v>
      </c>
      <c r="M13" s="196">
        <v>26385</v>
      </c>
      <c r="N13" s="191">
        <v>354</v>
      </c>
      <c r="O13" s="196">
        <v>2448</v>
      </c>
      <c r="P13" s="191">
        <v>15</v>
      </c>
      <c r="Q13" s="196">
        <v>271</v>
      </c>
      <c r="R13" s="191">
        <v>83</v>
      </c>
      <c r="S13" s="196">
        <v>1320</v>
      </c>
      <c r="T13" s="40"/>
    </row>
    <row r="14" spans="1:20" s="8" customFormat="1" ht="13.5" customHeight="1">
      <c r="A14" s="467"/>
      <c r="B14" s="88"/>
      <c r="C14" s="467"/>
      <c r="D14" s="88"/>
      <c r="E14" s="463" t="s">
        <v>80</v>
      </c>
      <c r="F14" s="463"/>
      <c r="G14" s="464"/>
      <c r="H14" s="190">
        <f>J14+L14+N14+P14+R14</f>
        <v>966</v>
      </c>
      <c r="I14" s="196">
        <v>8768</v>
      </c>
      <c r="J14" s="190">
        <v>393</v>
      </c>
      <c r="K14" s="196">
        <v>3906</v>
      </c>
      <c r="L14" s="191">
        <v>552</v>
      </c>
      <c r="M14" s="196">
        <v>4571</v>
      </c>
      <c r="N14" s="191">
        <v>7</v>
      </c>
      <c r="O14" s="196">
        <v>24</v>
      </c>
      <c r="P14" s="191">
        <v>1</v>
      </c>
      <c r="Q14" s="196">
        <v>4</v>
      </c>
      <c r="R14" s="191">
        <v>13</v>
      </c>
      <c r="S14" s="196">
        <v>263</v>
      </c>
      <c r="T14" s="40"/>
    </row>
    <row r="15" spans="1:20" s="8" customFormat="1" ht="13.5" customHeight="1">
      <c r="A15" s="467"/>
      <c r="B15" s="88"/>
      <c r="C15" s="467"/>
      <c r="D15" s="88"/>
      <c r="E15" s="470" t="s">
        <v>81</v>
      </c>
      <c r="F15" s="470"/>
      <c r="G15" s="471"/>
      <c r="H15" s="190">
        <v>6267</v>
      </c>
      <c r="I15" s="196">
        <v>91125</v>
      </c>
      <c r="J15" s="190">
        <f>J12+J13+J14</f>
        <v>2335</v>
      </c>
      <c r="K15" s="196">
        <v>41882</v>
      </c>
      <c r="L15" s="191">
        <f>L12+L13+L14</f>
        <v>3453</v>
      </c>
      <c r="M15" s="196">
        <v>39721</v>
      </c>
      <c r="N15" s="191">
        <f>N12+N13+N14</f>
        <v>364</v>
      </c>
      <c r="O15" s="196">
        <v>2660</v>
      </c>
      <c r="P15" s="191">
        <v>16</v>
      </c>
      <c r="Q15" s="196">
        <v>275</v>
      </c>
      <c r="R15" s="191">
        <f>R12+R13+R14</f>
        <v>99</v>
      </c>
      <c r="S15" s="196">
        <v>6587</v>
      </c>
      <c r="T15" s="40"/>
    </row>
    <row r="16" spans="1:20" s="8" customFormat="1" ht="13.5" customHeight="1">
      <c r="A16" s="467"/>
      <c r="B16" s="88"/>
      <c r="C16" s="463" t="s">
        <v>82</v>
      </c>
      <c r="D16" s="463"/>
      <c r="E16" s="463"/>
      <c r="F16" s="463"/>
      <c r="G16" s="464"/>
      <c r="H16" s="190">
        <f>J16+L16+N16+P16+R16</f>
        <v>755</v>
      </c>
      <c r="I16" s="196">
        <v>4882</v>
      </c>
      <c r="J16" s="190">
        <v>325</v>
      </c>
      <c r="K16" s="196">
        <v>2613</v>
      </c>
      <c r="L16" s="191">
        <v>375</v>
      </c>
      <c r="M16" s="196">
        <v>2019</v>
      </c>
      <c r="N16" s="191">
        <v>53</v>
      </c>
      <c r="O16" s="196">
        <v>245</v>
      </c>
      <c r="P16" s="191">
        <v>1</v>
      </c>
      <c r="Q16" s="196">
        <v>1</v>
      </c>
      <c r="R16" s="191">
        <v>1</v>
      </c>
      <c r="S16" s="196">
        <v>3</v>
      </c>
      <c r="T16" s="40"/>
    </row>
    <row r="17" spans="1:20" s="8" customFormat="1" ht="13.5" customHeight="1">
      <c r="A17" s="467"/>
      <c r="B17" s="88"/>
      <c r="C17" s="463" t="s">
        <v>83</v>
      </c>
      <c r="D17" s="463"/>
      <c r="E17" s="463"/>
      <c r="F17" s="463"/>
      <c r="G17" s="464"/>
      <c r="H17" s="198">
        <v>102</v>
      </c>
      <c r="I17" s="196">
        <v>2089</v>
      </c>
      <c r="J17" s="198">
        <v>56</v>
      </c>
      <c r="K17" s="196">
        <v>1349</v>
      </c>
      <c r="L17" s="199">
        <v>41</v>
      </c>
      <c r="M17" s="196">
        <v>634</v>
      </c>
      <c r="N17" s="199">
        <v>2</v>
      </c>
      <c r="O17" s="196">
        <v>10</v>
      </c>
      <c r="P17" s="197" t="s">
        <v>24</v>
      </c>
      <c r="Q17" s="197" t="s">
        <v>24</v>
      </c>
      <c r="R17" s="199">
        <v>3</v>
      </c>
      <c r="S17" s="196">
        <v>96</v>
      </c>
      <c r="T17" s="40"/>
    </row>
    <row r="18" spans="1:20" s="8" customFormat="1" ht="13.5" customHeight="1">
      <c r="A18" s="468"/>
      <c r="B18" s="92"/>
      <c r="C18" s="465" t="s">
        <v>84</v>
      </c>
      <c r="D18" s="465"/>
      <c r="E18" s="465"/>
      <c r="F18" s="465"/>
      <c r="G18" s="465"/>
      <c r="H18" s="200" t="s">
        <v>24</v>
      </c>
      <c r="I18" s="201" t="s">
        <v>24</v>
      </c>
      <c r="J18" s="202" t="s">
        <v>24</v>
      </c>
      <c r="K18" s="202" t="s">
        <v>24</v>
      </c>
      <c r="L18" s="202" t="s">
        <v>24</v>
      </c>
      <c r="M18" s="202" t="s">
        <v>24</v>
      </c>
      <c r="N18" s="202" t="s">
        <v>24</v>
      </c>
      <c r="O18" s="202" t="s">
        <v>24</v>
      </c>
      <c r="P18" s="202" t="s">
        <v>24</v>
      </c>
      <c r="Q18" s="202" t="s">
        <v>24</v>
      </c>
      <c r="R18" s="202" t="s">
        <v>24</v>
      </c>
      <c r="S18" s="202" t="s">
        <v>24</v>
      </c>
      <c r="T18" s="40"/>
    </row>
    <row r="19" spans="1:20" s="8" customFormat="1" ht="16.5" customHeight="1">
      <c r="A19" s="426" t="s">
        <v>53</v>
      </c>
      <c r="B19" s="426"/>
      <c r="C19" s="426"/>
      <c r="D19" s="426"/>
      <c r="E19" s="426"/>
      <c r="F19" s="426"/>
      <c r="G19" s="426"/>
      <c r="H19" s="426"/>
      <c r="I19" s="426"/>
      <c r="K19" s="97"/>
      <c r="L19" s="97"/>
      <c r="M19" s="97"/>
      <c r="N19" s="528"/>
      <c r="O19" s="528"/>
      <c r="P19" s="528"/>
      <c r="Q19" s="97"/>
      <c r="R19" s="97"/>
      <c r="S19" s="97"/>
      <c r="T19" s="40"/>
    </row>
    <row r="20" spans="10:19" s="8" customFormat="1" ht="13.5">
      <c r="J20" s="57"/>
      <c r="K20" s="203"/>
      <c r="L20" s="57"/>
      <c r="M20" s="203"/>
      <c r="N20" s="57"/>
      <c r="O20" s="203"/>
      <c r="P20" s="57"/>
      <c r="Q20" s="57"/>
      <c r="R20" s="57"/>
      <c r="S20" s="203"/>
    </row>
    <row r="21" spans="8:19" s="8" customFormat="1" ht="13.5">
      <c r="H21" s="46"/>
      <c r="I21" s="204"/>
      <c r="J21" s="46"/>
      <c r="K21" s="204"/>
      <c r="L21" s="46"/>
      <c r="M21" s="204"/>
      <c r="N21" s="46"/>
      <c r="O21" s="204"/>
      <c r="P21" s="46"/>
      <c r="Q21" s="46"/>
      <c r="R21" s="46"/>
      <c r="S21" s="204"/>
    </row>
    <row r="22" spans="8:19" s="8" customFormat="1" ht="13.5">
      <c r="H22" s="46"/>
      <c r="I22" s="204"/>
      <c r="J22" s="46"/>
      <c r="K22" s="204"/>
      <c r="L22" s="46"/>
      <c r="M22" s="204"/>
      <c r="N22" s="46"/>
      <c r="O22" s="204"/>
      <c r="P22" s="46"/>
      <c r="Q22" s="46"/>
      <c r="R22" s="46"/>
      <c r="S22" s="204"/>
    </row>
    <row r="23" spans="8:19" s="8" customFormat="1" ht="13.5">
      <c r="H23" s="46"/>
      <c r="I23" s="204"/>
      <c r="J23" s="46"/>
      <c r="K23" s="204"/>
      <c r="L23" s="46"/>
      <c r="M23" s="204"/>
      <c r="N23" s="46"/>
      <c r="O23" s="204"/>
      <c r="P23" s="46"/>
      <c r="Q23" s="46"/>
      <c r="R23" s="46"/>
      <c r="S23" s="204"/>
    </row>
    <row r="24" spans="8:19" s="8" customFormat="1" ht="13.5">
      <c r="H24" s="46"/>
      <c r="I24" s="204"/>
      <c r="J24" s="46"/>
      <c r="K24" s="204"/>
      <c r="L24" s="46"/>
      <c r="M24" s="204"/>
      <c r="N24" s="46"/>
      <c r="O24" s="204"/>
      <c r="P24" s="46"/>
      <c r="Q24" s="46"/>
      <c r="R24" s="46"/>
      <c r="S24" s="204"/>
    </row>
    <row r="25" spans="8:19" s="8" customFormat="1" ht="11.25" customHeight="1">
      <c r="H25" s="46"/>
      <c r="I25" s="204"/>
      <c r="J25" s="46"/>
      <c r="K25" s="204"/>
      <c r="L25" s="46"/>
      <c r="M25" s="204"/>
      <c r="N25" s="46"/>
      <c r="O25" s="204"/>
      <c r="P25" s="46"/>
      <c r="Q25" s="46"/>
      <c r="R25" s="46"/>
      <c r="S25" s="204"/>
    </row>
    <row r="26" spans="8:19" s="8" customFormat="1" ht="13.5">
      <c r="H26" s="46"/>
      <c r="I26" s="204"/>
      <c r="J26" s="46"/>
      <c r="K26" s="204"/>
      <c r="L26" s="46"/>
      <c r="M26" s="204"/>
      <c r="N26" s="46"/>
      <c r="O26" s="204"/>
      <c r="P26" s="46"/>
      <c r="Q26" s="46"/>
      <c r="R26" s="46"/>
      <c r="S26" s="204"/>
    </row>
    <row r="27" spans="8:19" s="8" customFormat="1" ht="13.5">
      <c r="H27" s="46"/>
      <c r="I27" s="204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8:19" s="8" customFormat="1" ht="13.5"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8:19" s="8" customFormat="1" ht="13.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8:19" s="8" customFormat="1" ht="13.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8:19" s="8" customFormat="1" ht="13.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8:19" s="8" customFormat="1" ht="13.5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8:19" s="8" customFormat="1" ht="13.5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8:19" s="8" customFormat="1" ht="13.5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8:19" s="8" customFormat="1" ht="13.5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8:19" s="8" customFormat="1" ht="13.5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8:19" s="8" customFormat="1" ht="13.5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8:19" s="8" customFormat="1" ht="13.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8:19" s="8" customFormat="1" ht="13.5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8:19" s="8" customFormat="1" ht="13.5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8:19" s="8" customFormat="1" ht="13.5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8:19" s="8" customFormat="1" ht="13.5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8:19" s="8" customFormat="1" ht="13.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8:19" s="8" customFormat="1" ht="13.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8:19" s="8" customFormat="1" ht="13.5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8:19" s="8" customFormat="1" ht="13.5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8:19" s="8" customFormat="1" ht="13.5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8:19" s="8" customFormat="1" ht="13.5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8:19" s="8" customFormat="1" ht="13.5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8:19" s="8" customFormat="1" ht="13.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8:19" s="8" customFormat="1" ht="13.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8:19" s="8" customFormat="1" ht="13.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8:19" s="8" customFormat="1" ht="13.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8:19" s="8" customFormat="1" ht="13.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8:19" s="8" customFormat="1" ht="13.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8:19" s="8" customFormat="1" ht="13.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8:19" s="8" customFormat="1" ht="13.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8:19" s="8" customFormat="1" ht="13.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8:19" s="8" customFormat="1" ht="13.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8:19" s="8" customFormat="1" ht="13.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8:19" s="8" customFormat="1" ht="13.5"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8:19" s="8" customFormat="1" ht="13.5"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8:19" s="8" customFormat="1" ht="13.5"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8:19" s="8" customFormat="1" ht="13.5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8:19" s="8" customFormat="1" ht="13.5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8:19" s="8" customFormat="1" ht="13.5"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8:19" s="8" customFormat="1" ht="13.5"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8:19" s="8" customFormat="1" ht="13.5"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8:19" s="8" customFormat="1" ht="13.5"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8:19" s="8" customFormat="1" ht="13.5"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8:19" s="8" customFormat="1" ht="13.5"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8:19" s="8" customFormat="1" ht="13.5"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8:19" s="8" customFormat="1" ht="13.5"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8:19" s="8" customFormat="1" ht="13.5"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8:19" s="8" customFormat="1" ht="13.5"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8:19" s="8" customFormat="1" ht="13.5"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s="8" customFormat="1" ht="13.5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8:19" s="8" customFormat="1" ht="13.5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8:19" s="8" customFormat="1" ht="13.5"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8:19" s="8" customFormat="1" ht="13.5"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8:19" s="8" customFormat="1" ht="13.5"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8:19" s="8" customFormat="1" ht="13.5"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8:19" s="8" customFormat="1" ht="13.5"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8:19" s="8" customFormat="1" ht="13.5"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8:19" s="8" customFormat="1" ht="13.5"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8:19" s="8" customFormat="1" ht="13.5"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8:19" s="8" customFormat="1" ht="13.5"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8:19" s="8" customFormat="1" ht="13.5"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8:19" s="8" customFormat="1" ht="13.5"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8:19" s="8" customFormat="1" ht="13.5"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8:19" s="8" customFormat="1" ht="13.5"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8:19" s="8" customFormat="1" ht="13.5"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8:19" s="8" customFormat="1" ht="13.5"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8:19" s="8" customFormat="1" ht="13.5"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8:19" s="8" customFormat="1" ht="13.5"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8:19" s="8" customFormat="1" ht="13.5"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8:19" s="8" customFormat="1" ht="13.5"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8:19" s="8" customFormat="1" ht="13.5"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8:19" s="8" customFormat="1" ht="13.5"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8:19" s="8" customFormat="1" ht="13.5"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</sheetData>
  <sheetProtection/>
  <mergeCells count="25">
    <mergeCell ref="N6:O6"/>
    <mergeCell ref="A2:S2"/>
    <mergeCell ref="A4:H4"/>
    <mergeCell ref="A5:G5"/>
    <mergeCell ref="R5:S5"/>
    <mergeCell ref="E15:G15"/>
    <mergeCell ref="A8:G8"/>
    <mergeCell ref="A9:G9"/>
    <mergeCell ref="A10:G10"/>
    <mergeCell ref="P6:Q6"/>
    <mergeCell ref="R6:S6"/>
    <mergeCell ref="A6:G7"/>
    <mergeCell ref="H6:I6"/>
    <mergeCell ref="J6:K6"/>
    <mergeCell ref="L6:M6"/>
    <mergeCell ref="A19:I19"/>
    <mergeCell ref="N19:P19"/>
    <mergeCell ref="A1:E1"/>
    <mergeCell ref="C16:G16"/>
    <mergeCell ref="C17:G17"/>
    <mergeCell ref="C18:G18"/>
    <mergeCell ref="A12:A18"/>
    <mergeCell ref="C12:C15"/>
    <mergeCell ref="E12:E13"/>
    <mergeCell ref="E14:G14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10.28125" style="3" customWidth="1"/>
    <col min="4" max="4" width="1.421875" style="3" customWidth="1"/>
    <col min="5" max="5" width="6.421875" style="3" customWidth="1"/>
    <col min="6" max="11" width="13.140625" style="2" customWidth="1"/>
    <col min="12" max="16384" width="9.00390625" style="3" customWidth="1"/>
  </cols>
  <sheetData>
    <row r="1" spans="1:6" ht="13.5">
      <c r="A1" s="427" t="s">
        <v>492</v>
      </c>
      <c r="B1" s="427"/>
      <c r="C1" s="427"/>
      <c r="D1" s="427"/>
      <c r="E1" s="427"/>
      <c r="F1" s="1"/>
    </row>
    <row r="2" spans="1:11" ht="17.25">
      <c r="A2" s="451" t="s">
        <v>125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6" ht="14.25">
      <c r="A4" s="452" t="s">
        <v>63</v>
      </c>
      <c r="B4" s="452"/>
      <c r="C4" s="452"/>
      <c r="D4" s="452"/>
      <c r="E4" s="452"/>
      <c r="F4" s="452"/>
    </row>
    <row r="5" spans="1:11" s="79" customFormat="1" ht="13.5">
      <c r="A5" s="426" t="s">
        <v>86</v>
      </c>
      <c r="B5" s="426"/>
      <c r="C5" s="426"/>
      <c r="D5" s="426"/>
      <c r="E5" s="426"/>
      <c r="F5" s="57"/>
      <c r="G5" s="76"/>
      <c r="H5" s="57"/>
      <c r="I5" s="76"/>
      <c r="J5" s="480" t="s">
        <v>65</v>
      </c>
      <c r="K5" s="480"/>
    </row>
    <row r="6" spans="1:11" s="79" customFormat="1" ht="3" customHeight="1" thickBot="1">
      <c r="A6" s="57"/>
      <c r="B6" s="57"/>
      <c r="C6" s="57"/>
      <c r="D6" s="57"/>
      <c r="E6" s="57"/>
      <c r="F6" s="57"/>
      <c r="G6" s="76"/>
      <c r="H6" s="57"/>
      <c r="I6" s="76"/>
      <c r="J6" s="77"/>
      <c r="K6" s="77"/>
    </row>
    <row r="7" spans="1:12" s="8" customFormat="1" ht="16.5" customHeight="1" thickTop="1">
      <c r="A7" s="457" t="s">
        <v>131</v>
      </c>
      <c r="B7" s="457"/>
      <c r="C7" s="457"/>
      <c r="D7" s="542"/>
      <c r="E7" s="543"/>
      <c r="F7" s="478" t="s">
        <v>67</v>
      </c>
      <c r="G7" s="477"/>
      <c r="H7" s="478" t="s">
        <v>87</v>
      </c>
      <c r="I7" s="477"/>
      <c r="J7" s="478" t="s">
        <v>88</v>
      </c>
      <c r="K7" s="476"/>
      <c r="L7" s="40"/>
    </row>
    <row r="8" spans="1:12" s="8" customFormat="1" ht="17.25" customHeight="1">
      <c r="A8" s="435"/>
      <c r="B8" s="435"/>
      <c r="C8" s="435"/>
      <c r="D8" s="544"/>
      <c r="E8" s="545"/>
      <c r="F8" s="82" t="s">
        <v>73</v>
      </c>
      <c r="G8" s="82" t="s">
        <v>8</v>
      </c>
      <c r="H8" s="82" t="s">
        <v>73</v>
      </c>
      <c r="I8" s="82" t="s">
        <v>8</v>
      </c>
      <c r="J8" s="82" t="s">
        <v>73</v>
      </c>
      <c r="K8" s="82" t="s">
        <v>8</v>
      </c>
      <c r="L8" s="40"/>
    </row>
    <row r="9" spans="1:12" s="8" customFormat="1" ht="17.25" customHeight="1">
      <c r="A9" s="529" t="s">
        <v>74</v>
      </c>
      <c r="B9" s="529"/>
      <c r="C9" s="529"/>
      <c r="D9" s="536"/>
      <c r="E9" s="537"/>
      <c r="F9" s="16">
        <v>468</v>
      </c>
      <c r="G9" s="51">
        <v>21829</v>
      </c>
      <c r="H9" s="16">
        <v>294</v>
      </c>
      <c r="I9" s="99">
        <v>15985</v>
      </c>
      <c r="J9" s="99">
        <v>173</v>
      </c>
      <c r="K9" s="99">
        <v>5410</v>
      </c>
      <c r="L9" s="40"/>
    </row>
    <row r="10" spans="1:12" s="8" customFormat="1" ht="15" customHeight="1">
      <c r="A10" s="488" t="s">
        <v>50</v>
      </c>
      <c r="B10" s="488"/>
      <c r="C10" s="488"/>
      <c r="D10" s="538"/>
      <c r="E10" s="539"/>
      <c r="F10" s="16">
        <v>460</v>
      </c>
      <c r="G10" s="51">
        <v>27041</v>
      </c>
      <c r="H10" s="16">
        <v>302</v>
      </c>
      <c r="I10" s="51">
        <v>19870</v>
      </c>
      <c r="J10" s="51">
        <v>156</v>
      </c>
      <c r="K10" s="51">
        <v>6656</v>
      </c>
      <c r="L10" s="40"/>
    </row>
    <row r="11" spans="1:12" s="34" customFormat="1" ht="15" customHeight="1">
      <c r="A11" s="490" t="s">
        <v>52</v>
      </c>
      <c r="B11" s="490"/>
      <c r="C11" s="490"/>
      <c r="D11" s="540"/>
      <c r="E11" s="541"/>
      <c r="F11" s="102">
        <v>395</v>
      </c>
      <c r="G11" s="206">
        <v>30338</v>
      </c>
      <c r="H11" s="103">
        <f>SUM(H13:H18)</f>
        <v>263</v>
      </c>
      <c r="I11" s="207">
        <v>22089</v>
      </c>
      <c r="J11" s="103">
        <f>SUM(J13:J18)</f>
        <v>130</v>
      </c>
      <c r="K11" s="207">
        <v>7951</v>
      </c>
      <c r="L11" s="56"/>
    </row>
    <row r="12" spans="1:12" s="8" customFormat="1" ht="15" customHeight="1">
      <c r="A12" s="100"/>
      <c r="B12" s="100"/>
      <c r="C12" s="100"/>
      <c r="D12" s="100"/>
      <c r="E12" s="100"/>
      <c r="F12" s="16"/>
      <c r="G12" s="208"/>
      <c r="H12" s="51"/>
      <c r="I12" s="209"/>
      <c r="J12" s="51"/>
      <c r="K12" s="209"/>
      <c r="L12" s="40"/>
    </row>
    <row r="13" spans="1:12" s="8" customFormat="1" ht="15" customHeight="1">
      <c r="A13" s="467" t="s">
        <v>90</v>
      </c>
      <c r="B13" s="88"/>
      <c r="C13" s="463" t="s">
        <v>92</v>
      </c>
      <c r="D13" s="463"/>
      <c r="E13" s="464"/>
      <c r="F13" s="107">
        <f>H13+J13</f>
        <v>255</v>
      </c>
      <c r="G13" s="210">
        <v>1190</v>
      </c>
      <c r="H13" s="28">
        <v>159</v>
      </c>
      <c r="I13" s="211">
        <v>877</v>
      </c>
      <c r="J13" s="28">
        <v>96</v>
      </c>
      <c r="K13" s="211">
        <v>313</v>
      </c>
      <c r="L13" s="40"/>
    </row>
    <row r="14" spans="1:12" s="8" customFormat="1" ht="15" customHeight="1">
      <c r="A14" s="467"/>
      <c r="B14" s="88"/>
      <c r="C14" s="463" t="s">
        <v>93</v>
      </c>
      <c r="D14" s="463"/>
      <c r="E14" s="464"/>
      <c r="F14" s="107">
        <f>H14+J14</f>
        <v>35</v>
      </c>
      <c r="G14" s="210">
        <v>3625</v>
      </c>
      <c r="H14" s="28">
        <v>16</v>
      </c>
      <c r="I14" s="211">
        <v>1605</v>
      </c>
      <c r="J14" s="28">
        <v>19</v>
      </c>
      <c r="K14" s="211">
        <v>2020</v>
      </c>
      <c r="L14" s="40"/>
    </row>
    <row r="15" spans="1:12" s="8" customFormat="1" ht="15" customHeight="1">
      <c r="A15" s="467"/>
      <c r="B15" s="88"/>
      <c r="C15" s="19" t="s">
        <v>132</v>
      </c>
      <c r="D15" s="19"/>
      <c r="E15" s="100" t="s">
        <v>133</v>
      </c>
      <c r="F15" s="107">
        <f>H15</f>
        <v>53</v>
      </c>
      <c r="G15" s="210">
        <v>12181</v>
      </c>
      <c r="H15" s="28">
        <v>53</v>
      </c>
      <c r="I15" s="211">
        <v>12181</v>
      </c>
      <c r="J15" s="85" t="s">
        <v>97</v>
      </c>
      <c r="K15" s="85" t="s">
        <v>97</v>
      </c>
      <c r="L15" s="40"/>
    </row>
    <row r="16" spans="1:12" s="8" customFormat="1" ht="15" customHeight="1">
      <c r="A16" s="467"/>
      <c r="B16" s="88"/>
      <c r="C16" s="19" t="s">
        <v>134</v>
      </c>
      <c r="D16" s="19"/>
      <c r="E16" s="100" t="s">
        <v>135</v>
      </c>
      <c r="F16" s="107">
        <f>H16</f>
        <v>33</v>
      </c>
      <c r="G16" s="210">
        <v>6412</v>
      </c>
      <c r="H16" s="28">
        <v>33</v>
      </c>
      <c r="I16" s="211">
        <v>6412</v>
      </c>
      <c r="J16" s="85" t="s">
        <v>97</v>
      </c>
      <c r="K16" s="85" t="s">
        <v>97</v>
      </c>
      <c r="L16" s="40"/>
    </row>
    <row r="17" spans="1:12" s="8" customFormat="1" ht="15" customHeight="1">
      <c r="A17" s="467"/>
      <c r="B17" s="88"/>
      <c r="C17" s="463" t="s">
        <v>136</v>
      </c>
      <c r="D17" s="463"/>
      <c r="E17" s="464"/>
      <c r="F17" s="107">
        <f>H17+J17</f>
        <v>7</v>
      </c>
      <c r="G17" s="210">
        <v>3633</v>
      </c>
      <c r="H17" s="28">
        <v>2</v>
      </c>
      <c r="I17" s="211">
        <v>1015</v>
      </c>
      <c r="J17" s="28">
        <v>5</v>
      </c>
      <c r="K17" s="211">
        <v>2618</v>
      </c>
      <c r="L17" s="40"/>
    </row>
    <row r="18" spans="1:12" s="8" customFormat="1" ht="15" customHeight="1">
      <c r="A18" s="467"/>
      <c r="B18" s="88"/>
      <c r="C18" s="463" t="s">
        <v>99</v>
      </c>
      <c r="D18" s="463"/>
      <c r="E18" s="464"/>
      <c r="F18" s="107">
        <v>10</v>
      </c>
      <c r="G18" s="210">
        <v>3000</v>
      </c>
      <c r="H18" s="85" t="s">
        <v>24</v>
      </c>
      <c r="I18" s="85" t="s">
        <v>24</v>
      </c>
      <c r="J18" s="85">
        <v>10</v>
      </c>
      <c r="K18" s="211">
        <v>3000</v>
      </c>
      <c r="L18" s="40"/>
    </row>
    <row r="19" spans="1:12" s="8" customFormat="1" ht="15" customHeight="1">
      <c r="A19" s="467"/>
      <c r="B19" s="88"/>
      <c r="C19" s="463" t="s">
        <v>100</v>
      </c>
      <c r="D19" s="532"/>
      <c r="E19" s="533"/>
      <c r="F19" s="39" t="s">
        <v>24</v>
      </c>
      <c r="G19" s="212" t="s">
        <v>24</v>
      </c>
      <c r="H19" s="85" t="s">
        <v>24</v>
      </c>
      <c r="I19" s="85" t="s">
        <v>24</v>
      </c>
      <c r="J19" s="85" t="s">
        <v>97</v>
      </c>
      <c r="K19" s="85" t="s">
        <v>97</v>
      </c>
      <c r="L19" s="40"/>
    </row>
    <row r="20" spans="1:12" s="8" customFormat="1" ht="15" customHeight="1">
      <c r="A20" s="468"/>
      <c r="B20" s="92"/>
      <c r="C20" s="534" t="s">
        <v>101</v>
      </c>
      <c r="D20" s="432"/>
      <c r="E20" s="535"/>
      <c r="F20" s="107">
        <v>2</v>
      </c>
      <c r="G20" s="214">
        <v>297</v>
      </c>
      <c r="H20" s="85" t="s">
        <v>97</v>
      </c>
      <c r="I20" s="94" t="s">
        <v>97</v>
      </c>
      <c r="J20" s="94" t="s">
        <v>97</v>
      </c>
      <c r="K20" s="94" t="s">
        <v>97</v>
      </c>
      <c r="L20" s="40"/>
    </row>
    <row r="21" spans="1:12" s="8" customFormat="1" ht="15" customHeight="1">
      <c r="A21" s="485" t="s">
        <v>102</v>
      </c>
      <c r="B21" s="485"/>
      <c r="C21" s="485"/>
      <c r="D21" s="485"/>
      <c r="E21" s="485"/>
      <c r="F21" s="485"/>
      <c r="G21" s="485"/>
      <c r="H21" s="485"/>
      <c r="I21" s="97"/>
      <c r="J21" s="97"/>
      <c r="K21" s="97"/>
      <c r="L21" s="40"/>
    </row>
    <row r="22" spans="1:11" s="8" customFormat="1" ht="15" customHeight="1">
      <c r="A22" s="426" t="s">
        <v>53</v>
      </c>
      <c r="B22" s="426"/>
      <c r="C22" s="426"/>
      <c r="D22" s="426"/>
      <c r="E22" s="426"/>
      <c r="F22" s="426"/>
      <c r="G22" s="426"/>
      <c r="H22" s="46"/>
      <c r="I22" s="46"/>
      <c r="J22" s="46"/>
      <c r="K22" s="46"/>
    </row>
    <row r="23" spans="6:11" s="8" customFormat="1" ht="13.5">
      <c r="F23" s="46"/>
      <c r="G23" s="204"/>
      <c r="H23" s="215"/>
      <c r="I23" s="46"/>
      <c r="J23" s="46"/>
      <c r="K23" s="46"/>
    </row>
    <row r="24" spans="6:11" s="8" customFormat="1" ht="13.5">
      <c r="F24" s="46"/>
      <c r="G24" s="204"/>
      <c r="H24" s="46"/>
      <c r="I24" s="46"/>
      <c r="J24" s="46"/>
      <c r="K24" s="46"/>
    </row>
    <row r="25" spans="6:11" s="8" customFormat="1" ht="13.5">
      <c r="F25" s="46"/>
      <c r="G25" s="204"/>
      <c r="H25" s="46"/>
      <c r="I25" s="46"/>
      <c r="J25" s="46"/>
      <c r="K25" s="46"/>
    </row>
    <row r="26" spans="6:11" s="8" customFormat="1" ht="11.25" customHeight="1">
      <c r="F26" s="46"/>
      <c r="G26" s="204"/>
      <c r="H26" s="46"/>
      <c r="I26" s="46"/>
      <c r="J26" s="46"/>
      <c r="K26" s="46"/>
    </row>
    <row r="27" spans="6:11" s="8" customFormat="1" ht="13.5">
      <c r="F27" s="46"/>
      <c r="G27" s="204"/>
      <c r="H27" s="46"/>
      <c r="I27" s="46"/>
      <c r="J27" s="46"/>
      <c r="K27" s="46"/>
    </row>
    <row r="28" spans="6:11" s="8" customFormat="1" ht="13.5">
      <c r="F28" s="46"/>
      <c r="G28" s="204"/>
      <c r="H28" s="46"/>
      <c r="I28" s="46"/>
      <c r="J28" s="46"/>
      <c r="K28" s="46"/>
    </row>
    <row r="29" spans="6:11" s="8" customFormat="1" ht="13.5">
      <c r="F29" s="46"/>
      <c r="G29" s="46"/>
      <c r="H29" s="46"/>
      <c r="I29" s="46"/>
      <c r="J29" s="46"/>
      <c r="K29" s="46"/>
    </row>
    <row r="30" spans="6:11" s="8" customFormat="1" ht="13.5">
      <c r="F30" s="46"/>
      <c r="G30" s="46"/>
      <c r="H30" s="46"/>
      <c r="I30" s="46"/>
      <c r="J30" s="46"/>
      <c r="K30" s="46"/>
    </row>
    <row r="31" spans="6:11" s="8" customFormat="1" ht="13.5">
      <c r="F31" s="46"/>
      <c r="G31" s="46"/>
      <c r="H31" s="46"/>
      <c r="I31" s="46"/>
      <c r="J31" s="46"/>
      <c r="K31" s="46"/>
    </row>
    <row r="32" spans="6:11" s="8" customFormat="1" ht="13.5">
      <c r="F32" s="46"/>
      <c r="G32" s="46"/>
      <c r="H32" s="46"/>
      <c r="I32" s="46"/>
      <c r="J32" s="46"/>
      <c r="K32" s="46"/>
    </row>
    <row r="33" spans="6:11" s="8" customFormat="1" ht="13.5">
      <c r="F33" s="46"/>
      <c r="G33" s="46"/>
      <c r="H33" s="46"/>
      <c r="I33" s="46"/>
      <c r="J33" s="46"/>
      <c r="K33" s="46"/>
    </row>
    <row r="34" spans="6:11" s="8" customFormat="1" ht="13.5">
      <c r="F34" s="46"/>
      <c r="G34" s="46"/>
      <c r="H34" s="46"/>
      <c r="I34" s="46"/>
      <c r="J34" s="46"/>
      <c r="K34" s="46"/>
    </row>
    <row r="35" spans="6:11" s="8" customFormat="1" ht="13.5">
      <c r="F35" s="46"/>
      <c r="G35" s="46"/>
      <c r="H35" s="46"/>
      <c r="I35" s="46"/>
      <c r="J35" s="46"/>
      <c r="K35" s="46"/>
    </row>
    <row r="36" spans="6:11" s="8" customFormat="1" ht="13.5">
      <c r="F36" s="46"/>
      <c r="G36" s="46"/>
      <c r="H36" s="46"/>
      <c r="I36" s="46"/>
      <c r="J36" s="46"/>
      <c r="K36" s="46"/>
    </row>
    <row r="37" spans="6:11" s="8" customFormat="1" ht="13.5">
      <c r="F37" s="46"/>
      <c r="G37" s="46"/>
      <c r="H37" s="46"/>
      <c r="I37" s="46"/>
      <c r="J37" s="46"/>
      <c r="K37" s="46"/>
    </row>
    <row r="38" spans="6:11" s="8" customFormat="1" ht="13.5">
      <c r="F38" s="46"/>
      <c r="G38" s="46"/>
      <c r="H38" s="46"/>
      <c r="I38" s="46"/>
      <c r="J38" s="46"/>
      <c r="K38" s="46"/>
    </row>
    <row r="39" spans="6:11" s="8" customFormat="1" ht="13.5">
      <c r="F39" s="46"/>
      <c r="G39" s="46"/>
      <c r="H39" s="46"/>
      <c r="I39" s="46"/>
      <c r="J39" s="46"/>
      <c r="K39" s="46"/>
    </row>
    <row r="40" spans="6:11" s="8" customFormat="1" ht="13.5">
      <c r="F40" s="46"/>
      <c r="G40" s="46"/>
      <c r="H40" s="46"/>
      <c r="I40" s="46"/>
      <c r="J40" s="46"/>
      <c r="K40" s="46"/>
    </row>
    <row r="41" spans="6:11" s="8" customFormat="1" ht="13.5">
      <c r="F41" s="46"/>
      <c r="G41" s="46"/>
      <c r="H41" s="46"/>
      <c r="I41" s="46"/>
      <c r="J41" s="46"/>
      <c r="K41" s="46"/>
    </row>
    <row r="42" spans="6:11" s="8" customFormat="1" ht="13.5">
      <c r="F42" s="46"/>
      <c r="G42" s="46"/>
      <c r="H42" s="46"/>
      <c r="I42" s="46"/>
      <c r="J42" s="46"/>
      <c r="K42" s="46"/>
    </row>
    <row r="43" spans="6:11" s="8" customFormat="1" ht="13.5">
      <c r="F43" s="46"/>
      <c r="G43" s="46"/>
      <c r="H43" s="46"/>
      <c r="I43" s="46"/>
      <c r="J43" s="46"/>
      <c r="K43" s="46"/>
    </row>
    <row r="44" spans="6:11" s="8" customFormat="1" ht="13.5">
      <c r="F44" s="46"/>
      <c r="G44" s="46"/>
      <c r="H44" s="46"/>
      <c r="I44" s="46"/>
      <c r="J44" s="46"/>
      <c r="K44" s="46"/>
    </row>
    <row r="45" spans="6:11" s="8" customFormat="1" ht="13.5">
      <c r="F45" s="46"/>
      <c r="G45" s="46"/>
      <c r="H45" s="46"/>
      <c r="I45" s="46"/>
      <c r="J45" s="46"/>
      <c r="K45" s="46"/>
    </row>
    <row r="46" spans="6:11" s="8" customFormat="1" ht="13.5">
      <c r="F46" s="46"/>
      <c r="G46" s="46"/>
      <c r="H46" s="46"/>
      <c r="I46" s="46"/>
      <c r="J46" s="46"/>
      <c r="K46" s="46"/>
    </row>
    <row r="47" spans="6:11" s="8" customFormat="1" ht="13.5">
      <c r="F47" s="46"/>
      <c r="G47" s="46"/>
      <c r="H47" s="46"/>
      <c r="I47" s="46"/>
      <c r="J47" s="46"/>
      <c r="K47" s="46"/>
    </row>
    <row r="48" spans="6:11" s="8" customFormat="1" ht="13.5">
      <c r="F48" s="46"/>
      <c r="G48" s="46"/>
      <c r="H48" s="46"/>
      <c r="I48" s="46"/>
      <c r="J48" s="46"/>
      <c r="K48" s="46"/>
    </row>
    <row r="49" spans="6:11" s="8" customFormat="1" ht="13.5">
      <c r="F49" s="46"/>
      <c r="G49" s="46"/>
      <c r="H49" s="46"/>
      <c r="I49" s="46"/>
      <c r="J49" s="46"/>
      <c r="K49" s="46"/>
    </row>
    <row r="50" spans="6:11" s="8" customFormat="1" ht="13.5">
      <c r="F50" s="46"/>
      <c r="G50" s="46"/>
      <c r="H50" s="46"/>
      <c r="I50" s="46"/>
      <c r="J50" s="46"/>
      <c r="K50" s="46"/>
    </row>
    <row r="51" spans="6:11" s="8" customFormat="1" ht="13.5">
      <c r="F51" s="46"/>
      <c r="G51" s="46"/>
      <c r="H51" s="46"/>
      <c r="I51" s="46"/>
      <c r="J51" s="46"/>
      <c r="K51" s="46"/>
    </row>
    <row r="52" spans="6:11" s="8" customFormat="1" ht="13.5">
      <c r="F52" s="46"/>
      <c r="G52" s="46"/>
      <c r="H52" s="46"/>
      <c r="I52" s="46"/>
      <c r="J52" s="46"/>
      <c r="K52" s="46"/>
    </row>
    <row r="53" spans="6:11" s="8" customFormat="1" ht="13.5">
      <c r="F53" s="46"/>
      <c r="G53" s="46"/>
      <c r="H53" s="46"/>
      <c r="I53" s="46"/>
      <c r="J53" s="46"/>
      <c r="K53" s="46"/>
    </row>
    <row r="54" spans="6:11" s="8" customFormat="1" ht="13.5">
      <c r="F54" s="46"/>
      <c r="G54" s="46"/>
      <c r="H54" s="46"/>
      <c r="I54" s="46"/>
      <c r="J54" s="46"/>
      <c r="K54" s="46"/>
    </row>
    <row r="55" spans="6:11" s="8" customFormat="1" ht="13.5">
      <c r="F55" s="46"/>
      <c r="G55" s="46"/>
      <c r="H55" s="46"/>
      <c r="I55" s="46"/>
      <c r="J55" s="46"/>
      <c r="K55" s="46"/>
    </row>
    <row r="56" spans="6:11" s="8" customFormat="1" ht="13.5">
      <c r="F56" s="46"/>
      <c r="G56" s="46"/>
      <c r="H56" s="46"/>
      <c r="I56" s="46"/>
      <c r="J56" s="46"/>
      <c r="K56" s="46"/>
    </row>
    <row r="57" spans="6:11" s="8" customFormat="1" ht="13.5">
      <c r="F57" s="46"/>
      <c r="G57" s="46"/>
      <c r="H57" s="46"/>
      <c r="I57" s="46"/>
      <c r="J57" s="46"/>
      <c r="K57" s="46"/>
    </row>
    <row r="58" spans="6:11" s="8" customFormat="1" ht="13.5">
      <c r="F58" s="46"/>
      <c r="G58" s="46"/>
      <c r="H58" s="46"/>
      <c r="I58" s="46"/>
      <c r="J58" s="46"/>
      <c r="K58" s="46"/>
    </row>
    <row r="59" spans="6:11" s="8" customFormat="1" ht="13.5">
      <c r="F59" s="46"/>
      <c r="G59" s="46"/>
      <c r="H59" s="46"/>
      <c r="I59" s="46"/>
      <c r="J59" s="46"/>
      <c r="K59" s="46"/>
    </row>
    <row r="60" spans="6:11" s="8" customFormat="1" ht="13.5">
      <c r="F60" s="46"/>
      <c r="G60" s="46"/>
      <c r="H60" s="46"/>
      <c r="I60" s="46"/>
      <c r="J60" s="46"/>
      <c r="K60" s="46"/>
    </row>
    <row r="61" spans="6:11" s="8" customFormat="1" ht="13.5">
      <c r="F61" s="46"/>
      <c r="G61" s="46"/>
      <c r="H61" s="46"/>
      <c r="I61" s="46"/>
      <c r="J61" s="46"/>
      <c r="K61" s="46"/>
    </row>
    <row r="62" spans="6:11" s="8" customFormat="1" ht="13.5">
      <c r="F62" s="46"/>
      <c r="G62" s="46"/>
      <c r="H62" s="46"/>
      <c r="I62" s="46"/>
      <c r="J62" s="46"/>
      <c r="K62" s="46"/>
    </row>
    <row r="63" spans="6:11" s="8" customFormat="1" ht="13.5">
      <c r="F63" s="46"/>
      <c r="G63" s="46"/>
      <c r="H63" s="46"/>
      <c r="I63" s="46"/>
      <c r="J63" s="46"/>
      <c r="K63" s="46"/>
    </row>
    <row r="64" spans="6:11" s="8" customFormat="1" ht="13.5">
      <c r="F64" s="46"/>
      <c r="G64" s="46"/>
      <c r="H64" s="46"/>
      <c r="I64" s="46"/>
      <c r="J64" s="46"/>
      <c r="K64" s="46"/>
    </row>
    <row r="65" spans="6:11" s="8" customFormat="1" ht="13.5">
      <c r="F65" s="46"/>
      <c r="G65" s="46"/>
      <c r="H65" s="46"/>
      <c r="I65" s="46"/>
      <c r="J65" s="46"/>
      <c r="K65" s="46"/>
    </row>
    <row r="66" spans="6:11" s="8" customFormat="1" ht="13.5">
      <c r="F66" s="46"/>
      <c r="G66" s="46"/>
      <c r="H66" s="46"/>
      <c r="I66" s="46"/>
      <c r="J66" s="46"/>
      <c r="K66" s="46"/>
    </row>
    <row r="67" spans="6:11" s="8" customFormat="1" ht="13.5">
      <c r="F67" s="46"/>
      <c r="G67" s="46"/>
      <c r="H67" s="46"/>
      <c r="I67" s="46"/>
      <c r="J67" s="46"/>
      <c r="K67" s="46"/>
    </row>
    <row r="68" spans="6:11" s="8" customFormat="1" ht="13.5">
      <c r="F68" s="46"/>
      <c r="G68" s="46"/>
      <c r="H68" s="46"/>
      <c r="I68" s="46"/>
      <c r="J68" s="46"/>
      <c r="K68" s="46"/>
    </row>
    <row r="69" spans="6:11" s="8" customFormat="1" ht="13.5">
      <c r="F69" s="46"/>
      <c r="G69" s="46"/>
      <c r="H69" s="46"/>
      <c r="I69" s="46"/>
      <c r="J69" s="46"/>
      <c r="K69" s="46"/>
    </row>
    <row r="70" spans="6:11" s="8" customFormat="1" ht="13.5">
      <c r="F70" s="46"/>
      <c r="G70" s="46"/>
      <c r="H70" s="46"/>
      <c r="I70" s="46"/>
      <c r="J70" s="46"/>
      <c r="K70" s="46"/>
    </row>
    <row r="71" spans="6:11" s="8" customFormat="1" ht="13.5">
      <c r="F71" s="46"/>
      <c r="G71" s="46"/>
      <c r="H71" s="46"/>
      <c r="I71" s="46"/>
      <c r="J71" s="46"/>
      <c r="K71" s="46"/>
    </row>
    <row r="72" spans="6:11" s="8" customFormat="1" ht="13.5">
      <c r="F72" s="46"/>
      <c r="G72" s="46"/>
      <c r="H72" s="46"/>
      <c r="I72" s="46"/>
      <c r="J72" s="46"/>
      <c r="K72" s="46"/>
    </row>
    <row r="73" spans="6:11" s="8" customFormat="1" ht="13.5">
      <c r="F73" s="46"/>
      <c r="G73" s="46"/>
      <c r="H73" s="46"/>
      <c r="I73" s="46"/>
      <c r="J73" s="46"/>
      <c r="K73" s="46"/>
    </row>
    <row r="74" spans="6:11" s="8" customFormat="1" ht="13.5">
      <c r="F74" s="46"/>
      <c r="G74" s="46"/>
      <c r="H74" s="46"/>
      <c r="I74" s="46"/>
      <c r="J74" s="46"/>
      <c r="K74" s="46"/>
    </row>
    <row r="75" spans="6:11" s="8" customFormat="1" ht="13.5">
      <c r="F75" s="46"/>
      <c r="G75" s="46"/>
      <c r="H75" s="46"/>
      <c r="I75" s="46"/>
      <c r="J75" s="46"/>
      <c r="K75" s="46"/>
    </row>
    <row r="76" spans="6:11" s="8" customFormat="1" ht="13.5">
      <c r="F76" s="46"/>
      <c r="G76" s="46"/>
      <c r="H76" s="46"/>
      <c r="I76" s="46"/>
      <c r="J76" s="46"/>
      <c r="K76" s="46"/>
    </row>
    <row r="77" spans="6:11" s="8" customFormat="1" ht="13.5">
      <c r="F77" s="46"/>
      <c r="G77" s="46"/>
      <c r="H77" s="46"/>
      <c r="I77" s="46"/>
      <c r="J77" s="46"/>
      <c r="K77" s="46"/>
    </row>
    <row r="78" spans="6:11" s="8" customFormat="1" ht="13.5">
      <c r="F78" s="46"/>
      <c r="G78" s="46"/>
      <c r="H78" s="46"/>
      <c r="I78" s="46"/>
      <c r="J78" s="46"/>
      <c r="K78" s="46"/>
    </row>
    <row r="79" spans="6:11" s="8" customFormat="1" ht="13.5">
      <c r="F79" s="46"/>
      <c r="G79" s="46"/>
      <c r="H79" s="46"/>
      <c r="I79" s="46"/>
      <c r="J79" s="46"/>
      <c r="K79" s="46"/>
    </row>
    <row r="80" spans="6:11" s="8" customFormat="1" ht="13.5">
      <c r="F80" s="46"/>
      <c r="G80" s="46"/>
      <c r="H80" s="46"/>
      <c r="I80" s="46"/>
      <c r="J80" s="46"/>
      <c r="K80" s="46"/>
    </row>
    <row r="81" spans="6:11" s="8" customFormat="1" ht="13.5">
      <c r="F81" s="46"/>
      <c r="G81" s="46"/>
      <c r="H81" s="46"/>
      <c r="I81" s="46"/>
      <c r="J81" s="46"/>
      <c r="K81" s="46"/>
    </row>
    <row r="82" spans="6:11" s="8" customFormat="1" ht="13.5">
      <c r="F82" s="46"/>
      <c r="G82" s="46"/>
      <c r="H82" s="46"/>
      <c r="I82" s="46"/>
      <c r="J82" s="46"/>
      <c r="K82" s="46"/>
    </row>
    <row r="83" spans="6:11" s="8" customFormat="1" ht="13.5">
      <c r="F83" s="46"/>
      <c r="G83" s="46"/>
      <c r="H83" s="46"/>
      <c r="I83" s="46"/>
      <c r="J83" s="46"/>
      <c r="K83" s="46"/>
    </row>
    <row r="84" spans="6:11" s="8" customFormat="1" ht="13.5">
      <c r="F84" s="46"/>
      <c r="G84" s="46"/>
      <c r="H84" s="46"/>
      <c r="I84" s="46"/>
      <c r="J84" s="46"/>
      <c r="K84" s="46"/>
    </row>
    <row r="85" spans="6:11" s="8" customFormat="1" ht="13.5">
      <c r="F85" s="46"/>
      <c r="G85" s="46"/>
      <c r="H85" s="46"/>
      <c r="I85" s="46"/>
      <c r="J85" s="46"/>
      <c r="K85" s="46"/>
    </row>
    <row r="86" spans="6:11" s="8" customFormat="1" ht="13.5">
      <c r="F86" s="46"/>
      <c r="G86" s="46"/>
      <c r="H86" s="46"/>
      <c r="I86" s="46"/>
      <c r="J86" s="46"/>
      <c r="K86" s="46"/>
    </row>
    <row r="87" spans="6:11" s="8" customFormat="1" ht="13.5">
      <c r="F87" s="46"/>
      <c r="G87" s="46"/>
      <c r="H87" s="46"/>
      <c r="I87" s="46"/>
      <c r="J87" s="46"/>
      <c r="K87" s="46"/>
    </row>
    <row r="88" spans="6:11" s="8" customFormat="1" ht="13.5">
      <c r="F88" s="46"/>
      <c r="G88" s="46"/>
      <c r="H88" s="46"/>
      <c r="I88" s="46"/>
      <c r="J88" s="46"/>
      <c r="K88" s="46"/>
    </row>
    <row r="89" spans="6:11" s="8" customFormat="1" ht="13.5">
      <c r="F89" s="46"/>
      <c r="G89" s="46"/>
      <c r="H89" s="46"/>
      <c r="I89" s="46"/>
      <c r="J89" s="46"/>
      <c r="K89" s="46"/>
    </row>
    <row r="90" spans="6:11" s="8" customFormat="1" ht="13.5">
      <c r="F90" s="46"/>
      <c r="G90" s="46"/>
      <c r="H90" s="46"/>
      <c r="I90" s="46"/>
      <c r="J90" s="46"/>
      <c r="K90" s="46"/>
    </row>
    <row r="91" spans="6:11" s="8" customFormat="1" ht="13.5">
      <c r="F91" s="46"/>
      <c r="G91" s="46"/>
      <c r="H91" s="46"/>
      <c r="I91" s="46"/>
      <c r="J91" s="46"/>
      <c r="K91" s="46"/>
    </row>
    <row r="92" spans="6:11" s="8" customFormat="1" ht="13.5">
      <c r="F92" s="46"/>
      <c r="G92" s="46"/>
      <c r="H92" s="46"/>
      <c r="I92" s="46"/>
      <c r="J92" s="46"/>
      <c r="K92" s="46"/>
    </row>
    <row r="93" spans="6:11" s="8" customFormat="1" ht="13.5">
      <c r="F93" s="46"/>
      <c r="G93" s="46"/>
      <c r="H93" s="46"/>
      <c r="I93" s="46"/>
      <c r="J93" s="46"/>
      <c r="K93" s="46"/>
    </row>
    <row r="94" spans="6:11" s="8" customFormat="1" ht="13.5">
      <c r="F94" s="46"/>
      <c r="G94" s="46"/>
      <c r="H94" s="46"/>
      <c r="I94" s="46"/>
      <c r="J94" s="46"/>
      <c r="K94" s="46"/>
    </row>
    <row r="95" spans="6:11" s="8" customFormat="1" ht="13.5">
      <c r="F95" s="46"/>
      <c r="G95" s="46"/>
      <c r="H95" s="46"/>
      <c r="I95" s="46"/>
      <c r="J95" s="46"/>
      <c r="K95" s="46"/>
    </row>
    <row r="96" spans="6:11" s="8" customFormat="1" ht="13.5">
      <c r="F96" s="46"/>
      <c r="G96" s="46"/>
      <c r="H96" s="46"/>
      <c r="I96" s="46"/>
      <c r="J96" s="46"/>
      <c r="K96" s="46"/>
    </row>
    <row r="97" spans="6:11" s="8" customFormat="1" ht="13.5">
      <c r="F97" s="46"/>
      <c r="G97" s="46"/>
      <c r="H97" s="46"/>
      <c r="I97" s="46"/>
      <c r="J97" s="46"/>
      <c r="K97" s="46"/>
    </row>
    <row r="98" spans="6:11" s="8" customFormat="1" ht="13.5">
      <c r="F98" s="46"/>
      <c r="G98" s="46"/>
      <c r="H98" s="46"/>
      <c r="I98" s="46"/>
      <c r="J98" s="46"/>
      <c r="K98" s="46"/>
    </row>
    <row r="99" spans="6:11" s="8" customFormat="1" ht="13.5">
      <c r="F99" s="46"/>
      <c r="G99" s="46"/>
      <c r="H99" s="46"/>
      <c r="I99" s="46"/>
      <c r="J99" s="46"/>
      <c r="K99" s="46"/>
    </row>
    <row r="100" spans="6:11" s="8" customFormat="1" ht="13.5">
      <c r="F100" s="46"/>
      <c r="G100" s="46"/>
      <c r="H100" s="46"/>
      <c r="I100" s="46"/>
      <c r="J100" s="46"/>
      <c r="K100" s="46"/>
    </row>
    <row r="101" spans="6:11" s="8" customFormat="1" ht="13.5">
      <c r="F101" s="46"/>
      <c r="G101" s="46"/>
      <c r="H101" s="46"/>
      <c r="I101" s="46"/>
      <c r="J101" s="46"/>
      <c r="K101" s="46"/>
    </row>
  </sheetData>
  <sheetProtection/>
  <mergeCells count="21">
    <mergeCell ref="J7:K7"/>
    <mergeCell ref="C14:E14"/>
    <mergeCell ref="C17:E17"/>
    <mergeCell ref="C18:E18"/>
    <mergeCell ref="A2:K2"/>
    <mergeCell ref="A4:F4"/>
    <mergeCell ref="A5:E5"/>
    <mergeCell ref="J5:K5"/>
    <mergeCell ref="A7:E8"/>
    <mergeCell ref="F7:G7"/>
    <mergeCell ref="H7:I7"/>
    <mergeCell ref="C19:E19"/>
    <mergeCell ref="C20:E20"/>
    <mergeCell ref="A21:H21"/>
    <mergeCell ref="A22:G22"/>
    <mergeCell ref="A1:E1"/>
    <mergeCell ref="A9:E9"/>
    <mergeCell ref="A10:E10"/>
    <mergeCell ref="A11:E11"/>
    <mergeCell ref="A13:A20"/>
    <mergeCell ref="C13:E13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4"/>
  <sheetViews>
    <sheetView showGridLines="0" zoomScale="90" zoomScaleNormal="90" zoomScaleSheetLayoutView="75" zoomScalePageLayoutView="0" workbookViewId="0" topLeftCell="A1">
      <pane xSplit="4" ySplit="6" topLeftCell="E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5.28125" style="3" customWidth="1"/>
    <col min="2" max="2" width="3.421875" style="3" customWidth="1"/>
    <col min="3" max="3" width="4.7109375" style="3" customWidth="1"/>
    <col min="4" max="4" width="4.421875" style="3" customWidth="1"/>
    <col min="5" max="5" width="9.8515625" style="2" customWidth="1"/>
    <col min="6" max="6" width="4.421875" style="2" customWidth="1"/>
    <col min="7" max="7" width="9.8515625" style="2" customWidth="1"/>
    <col min="8" max="8" width="4.421875" style="2" customWidth="1"/>
    <col min="9" max="9" width="9.8515625" style="2" customWidth="1"/>
    <col min="10" max="10" width="4.421875" style="2" customWidth="1"/>
    <col min="11" max="11" width="12.421875" style="2" customWidth="1"/>
    <col min="12" max="12" width="3.28125" style="2" customWidth="1"/>
    <col min="13" max="13" width="12.421875" style="2" customWidth="1"/>
    <col min="14" max="14" width="3.140625" style="2" customWidth="1"/>
    <col min="15" max="15" width="10.00390625" style="2" customWidth="1"/>
    <col min="16" max="16" width="3.28125" style="2" customWidth="1"/>
    <col min="17" max="17" width="12.421875" style="2" customWidth="1"/>
    <col min="18" max="18" width="3.140625" style="2" customWidth="1"/>
    <col min="19" max="19" width="12.421875" style="2" customWidth="1"/>
    <col min="20" max="20" width="3.140625" style="2" customWidth="1"/>
    <col min="21" max="21" width="11.28125" style="2" customWidth="1"/>
    <col min="22" max="22" width="3.00390625" style="2" customWidth="1"/>
    <col min="23" max="23" width="17.57421875" style="2" customWidth="1"/>
    <col min="24" max="24" width="1.57421875" style="2" customWidth="1"/>
    <col min="25" max="25" width="17.57421875" style="2" customWidth="1"/>
    <col min="26" max="26" width="1.57421875" style="2" customWidth="1"/>
    <col min="27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26" ht="17.25">
      <c r="A2" s="451" t="s">
        <v>137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19" ht="14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7" s="217" customFormat="1" ht="15" thickBot="1">
      <c r="A4" s="452" t="s">
        <v>138</v>
      </c>
      <c r="B4" s="452"/>
      <c r="C4" s="452"/>
      <c r="D4" s="452"/>
      <c r="E4" s="45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216"/>
    </row>
    <row r="5" spans="1:27" s="8" customFormat="1" ht="18" customHeight="1" thickTop="1">
      <c r="A5" s="481" t="s">
        <v>139</v>
      </c>
      <c r="B5" s="481"/>
      <c r="C5" s="481"/>
      <c r="D5" s="482"/>
      <c r="E5" s="478" t="s">
        <v>140</v>
      </c>
      <c r="F5" s="476"/>
      <c r="G5" s="476"/>
      <c r="H5" s="476"/>
      <c r="I5" s="476"/>
      <c r="J5" s="477"/>
      <c r="K5" s="478" t="s">
        <v>141</v>
      </c>
      <c r="L5" s="476"/>
      <c r="M5" s="476"/>
      <c r="N5" s="476"/>
      <c r="O5" s="554" t="s">
        <v>142</v>
      </c>
      <c r="P5" s="555"/>
      <c r="Q5" s="478" t="s">
        <v>123</v>
      </c>
      <c r="R5" s="476"/>
      <c r="S5" s="476"/>
      <c r="T5" s="476"/>
      <c r="U5" s="476"/>
      <c r="V5" s="477"/>
      <c r="W5" s="478" t="s">
        <v>143</v>
      </c>
      <c r="X5" s="476"/>
      <c r="Y5" s="476"/>
      <c r="Z5" s="476"/>
      <c r="AA5" s="40"/>
    </row>
    <row r="6" spans="1:27" s="8" customFormat="1" ht="16.5" customHeight="1">
      <c r="A6" s="483"/>
      <c r="B6" s="483"/>
      <c r="C6" s="483"/>
      <c r="D6" s="484"/>
      <c r="E6" s="551" t="s">
        <v>36</v>
      </c>
      <c r="F6" s="552"/>
      <c r="G6" s="551" t="s">
        <v>144</v>
      </c>
      <c r="H6" s="552"/>
      <c r="I6" s="551" t="s">
        <v>145</v>
      </c>
      <c r="J6" s="552"/>
      <c r="K6" s="551" t="s">
        <v>36</v>
      </c>
      <c r="L6" s="552"/>
      <c r="M6" s="551" t="s">
        <v>144</v>
      </c>
      <c r="N6" s="553"/>
      <c r="O6" s="553" t="s">
        <v>145</v>
      </c>
      <c r="P6" s="552"/>
      <c r="Q6" s="551" t="s">
        <v>36</v>
      </c>
      <c r="R6" s="552"/>
      <c r="S6" s="551" t="s">
        <v>144</v>
      </c>
      <c r="T6" s="552"/>
      <c r="U6" s="551" t="s">
        <v>145</v>
      </c>
      <c r="V6" s="552"/>
      <c r="W6" s="551" t="s">
        <v>146</v>
      </c>
      <c r="X6" s="552"/>
      <c r="Y6" s="551" t="s">
        <v>147</v>
      </c>
      <c r="Z6" s="553"/>
      <c r="AA6" s="40"/>
    </row>
    <row r="7" spans="1:26" s="8" customFormat="1" ht="16.5" customHeight="1">
      <c r="A7" s="220" t="s">
        <v>148</v>
      </c>
      <c r="B7" s="220">
        <v>15</v>
      </c>
      <c r="C7" s="546" t="s">
        <v>149</v>
      </c>
      <c r="D7" s="547"/>
      <c r="E7" s="107">
        <v>38</v>
      </c>
      <c r="F7" s="28"/>
      <c r="G7" s="107">
        <v>35</v>
      </c>
      <c r="H7" s="28"/>
      <c r="I7" s="107">
        <v>3</v>
      </c>
      <c r="J7" s="28"/>
      <c r="K7" s="107">
        <v>140243</v>
      </c>
      <c r="L7" s="28"/>
      <c r="M7" s="107">
        <v>137531</v>
      </c>
      <c r="N7" s="28"/>
      <c r="O7" s="28">
        <v>2712</v>
      </c>
      <c r="P7" s="28"/>
      <c r="Q7" s="107">
        <v>282609</v>
      </c>
      <c r="R7" s="28"/>
      <c r="S7" s="107">
        <v>275020</v>
      </c>
      <c r="T7" s="28"/>
      <c r="U7" s="107">
        <v>7589</v>
      </c>
      <c r="V7" s="28"/>
      <c r="W7" s="107">
        <v>28498863828</v>
      </c>
      <c r="X7" s="28"/>
      <c r="Y7" s="107">
        <v>21865707896</v>
      </c>
      <c r="Z7" s="28"/>
    </row>
    <row r="8" spans="1:26" s="8" customFormat="1" ht="17.25" customHeight="1">
      <c r="A8" s="220"/>
      <c r="B8" s="220">
        <v>16</v>
      </c>
      <c r="C8" s="220"/>
      <c r="D8" s="220"/>
      <c r="E8" s="107">
        <v>31</v>
      </c>
      <c r="F8" s="28"/>
      <c r="G8" s="107">
        <v>28</v>
      </c>
      <c r="H8" s="28"/>
      <c r="I8" s="107">
        <v>3</v>
      </c>
      <c r="J8" s="28"/>
      <c r="K8" s="107">
        <v>142469</v>
      </c>
      <c r="L8" s="28"/>
      <c r="M8" s="107">
        <v>139759</v>
      </c>
      <c r="N8" s="28"/>
      <c r="O8" s="28">
        <v>2710</v>
      </c>
      <c r="P8" s="28"/>
      <c r="Q8" s="107">
        <v>285305</v>
      </c>
      <c r="R8" s="28"/>
      <c r="S8" s="107">
        <v>277732</v>
      </c>
      <c r="T8" s="28"/>
      <c r="U8" s="107">
        <v>7573</v>
      </c>
      <c r="V8" s="28"/>
      <c r="W8" s="107">
        <v>28962017751</v>
      </c>
      <c r="X8" s="28"/>
      <c r="Y8" s="107">
        <v>21932297399</v>
      </c>
      <c r="Z8" s="28"/>
    </row>
    <row r="9" spans="1:26" s="34" customFormat="1" ht="17.25" customHeight="1">
      <c r="A9" s="221"/>
      <c r="B9" s="221">
        <v>17</v>
      </c>
      <c r="C9" s="221"/>
      <c r="D9" s="221"/>
      <c r="E9" s="222">
        <v>20</v>
      </c>
      <c r="F9" s="31"/>
      <c r="G9" s="222">
        <v>17</v>
      </c>
      <c r="H9" s="31"/>
      <c r="I9" s="222">
        <v>3</v>
      </c>
      <c r="J9" s="31"/>
      <c r="K9" s="222">
        <v>143940</v>
      </c>
      <c r="L9" s="31"/>
      <c r="M9" s="222">
        <v>141276</v>
      </c>
      <c r="N9" s="31"/>
      <c r="O9" s="31">
        <v>2664</v>
      </c>
      <c r="P9" s="31"/>
      <c r="Q9" s="222">
        <v>285009</v>
      </c>
      <c r="R9" s="31"/>
      <c r="S9" s="222">
        <v>277601</v>
      </c>
      <c r="T9" s="31"/>
      <c r="U9" s="222">
        <v>7408</v>
      </c>
      <c r="V9" s="31"/>
      <c r="W9" s="222">
        <v>29505902642</v>
      </c>
      <c r="X9" s="31"/>
      <c r="Y9" s="222">
        <v>22192185888</v>
      </c>
      <c r="Z9" s="31"/>
    </row>
    <row r="10" spans="1:26" s="8" customFormat="1" ht="15" customHeight="1">
      <c r="A10" s="220"/>
      <c r="B10" s="220"/>
      <c r="C10" s="220"/>
      <c r="D10" s="220"/>
      <c r="E10" s="107"/>
      <c r="F10" s="28"/>
      <c r="G10" s="107"/>
      <c r="H10" s="28"/>
      <c r="I10" s="107"/>
      <c r="J10" s="28"/>
      <c r="K10" s="107"/>
      <c r="L10" s="28"/>
      <c r="M10" s="107"/>
      <c r="N10" s="28"/>
      <c r="O10" s="28"/>
      <c r="P10" s="28"/>
      <c r="Q10" s="107"/>
      <c r="R10" s="28"/>
      <c r="S10" s="107"/>
      <c r="T10" s="28"/>
      <c r="U10" s="107"/>
      <c r="V10" s="28"/>
      <c r="W10" s="107"/>
      <c r="X10" s="28"/>
      <c r="Y10" s="107"/>
      <c r="Z10" s="28"/>
    </row>
    <row r="11" spans="1:26" s="8" customFormat="1" ht="17.25" customHeight="1">
      <c r="A11" s="548" t="s">
        <v>150</v>
      </c>
      <c r="B11" s="548"/>
      <c r="C11" s="220">
        <v>4</v>
      </c>
      <c r="D11" s="220" t="s">
        <v>151</v>
      </c>
      <c r="E11" s="107">
        <v>31</v>
      </c>
      <c r="F11" s="51"/>
      <c r="G11" s="16">
        <v>28</v>
      </c>
      <c r="H11" s="51"/>
      <c r="I11" s="16">
        <v>3</v>
      </c>
      <c r="J11" s="51"/>
      <c r="K11" s="107">
        <v>143556</v>
      </c>
      <c r="L11" s="51"/>
      <c r="M11" s="16">
        <v>140871</v>
      </c>
      <c r="N11" s="51"/>
      <c r="O11" s="51">
        <v>2685</v>
      </c>
      <c r="P11" s="51"/>
      <c r="Q11" s="107">
        <v>285944</v>
      </c>
      <c r="R11" s="51"/>
      <c r="S11" s="16">
        <v>278458</v>
      </c>
      <c r="T11" s="51"/>
      <c r="U11" s="16">
        <v>7486</v>
      </c>
      <c r="V11" s="51"/>
      <c r="W11" s="16">
        <v>5187405129</v>
      </c>
      <c r="X11" s="51"/>
      <c r="Y11" s="16">
        <v>132622043</v>
      </c>
      <c r="Z11" s="51"/>
    </row>
    <row r="12" spans="1:26" s="8" customFormat="1" ht="17.25" customHeight="1">
      <c r="A12" s="220"/>
      <c r="B12" s="220"/>
      <c r="C12" s="220">
        <v>5</v>
      </c>
      <c r="D12" s="220"/>
      <c r="E12" s="107">
        <v>31</v>
      </c>
      <c r="F12" s="51"/>
      <c r="G12" s="16">
        <v>28</v>
      </c>
      <c r="H12" s="51"/>
      <c r="I12" s="16">
        <v>3</v>
      </c>
      <c r="J12" s="51"/>
      <c r="K12" s="107">
        <v>143678</v>
      </c>
      <c r="L12" s="51"/>
      <c r="M12" s="16">
        <v>141004</v>
      </c>
      <c r="N12" s="51"/>
      <c r="O12" s="51">
        <v>2674</v>
      </c>
      <c r="P12" s="51"/>
      <c r="Q12" s="107">
        <v>285786</v>
      </c>
      <c r="R12" s="51"/>
      <c r="S12" s="16">
        <v>278328</v>
      </c>
      <c r="T12" s="51"/>
      <c r="U12" s="16">
        <v>7458</v>
      </c>
      <c r="V12" s="51"/>
      <c r="W12" s="16">
        <v>5449852440</v>
      </c>
      <c r="X12" s="51"/>
      <c r="Y12" s="16">
        <v>291638232</v>
      </c>
      <c r="Z12" s="51"/>
    </row>
    <row r="13" spans="1:26" s="8" customFormat="1" ht="17.25" customHeight="1">
      <c r="A13" s="220"/>
      <c r="B13" s="220"/>
      <c r="C13" s="220">
        <v>6</v>
      </c>
      <c r="D13" s="220"/>
      <c r="E13" s="107">
        <v>31</v>
      </c>
      <c r="F13" s="51"/>
      <c r="G13" s="16">
        <v>28</v>
      </c>
      <c r="H13" s="51"/>
      <c r="I13" s="16">
        <v>3</v>
      </c>
      <c r="J13" s="51"/>
      <c r="K13" s="107">
        <v>143541</v>
      </c>
      <c r="L13" s="51"/>
      <c r="M13" s="16">
        <v>140864</v>
      </c>
      <c r="N13" s="51"/>
      <c r="O13" s="51">
        <v>2677</v>
      </c>
      <c r="P13" s="51"/>
      <c r="Q13" s="107">
        <v>285297</v>
      </c>
      <c r="R13" s="51"/>
      <c r="S13" s="16">
        <v>277841</v>
      </c>
      <c r="T13" s="51"/>
      <c r="U13" s="16">
        <v>7456</v>
      </c>
      <c r="V13" s="51"/>
      <c r="W13" s="16">
        <v>10232725488</v>
      </c>
      <c r="X13" s="51"/>
      <c r="Y13" s="16">
        <v>563267419</v>
      </c>
      <c r="Z13" s="51"/>
    </row>
    <row r="14" spans="1:26" s="8" customFormat="1" ht="17.25" customHeight="1">
      <c r="A14" s="220"/>
      <c r="B14" s="220"/>
      <c r="C14" s="220">
        <v>7</v>
      </c>
      <c r="D14" s="220"/>
      <c r="E14" s="107">
        <v>31</v>
      </c>
      <c r="F14" s="51"/>
      <c r="G14" s="16">
        <v>28</v>
      </c>
      <c r="H14" s="51"/>
      <c r="I14" s="16">
        <v>3</v>
      </c>
      <c r="J14" s="51"/>
      <c r="K14" s="107">
        <v>143544</v>
      </c>
      <c r="L14" s="51"/>
      <c r="M14" s="16">
        <v>140862</v>
      </c>
      <c r="N14" s="51"/>
      <c r="O14" s="51">
        <v>2682</v>
      </c>
      <c r="P14" s="51"/>
      <c r="Q14" s="107">
        <v>285064</v>
      </c>
      <c r="R14" s="51"/>
      <c r="S14" s="16">
        <v>277611</v>
      </c>
      <c r="T14" s="51"/>
      <c r="U14" s="16">
        <v>7453</v>
      </c>
      <c r="V14" s="51"/>
      <c r="W14" s="16">
        <v>27662933630</v>
      </c>
      <c r="X14" s="51"/>
      <c r="Y14" s="16">
        <v>3317537309</v>
      </c>
      <c r="Z14" s="51"/>
    </row>
    <row r="15" spans="1:26" s="8" customFormat="1" ht="17.25" customHeight="1">
      <c r="A15" s="220"/>
      <c r="B15" s="220"/>
      <c r="C15" s="220">
        <v>8</v>
      </c>
      <c r="D15" s="220"/>
      <c r="E15" s="107">
        <v>31</v>
      </c>
      <c r="F15" s="51"/>
      <c r="G15" s="16">
        <v>28</v>
      </c>
      <c r="H15" s="51"/>
      <c r="I15" s="16">
        <v>3</v>
      </c>
      <c r="J15" s="51"/>
      <c r="K15" s="107">
        <v>143670</v>
      </c>
      <c r="L15" s="51"/>
      <c r="M15" s="16">
        <v>141002</v>
      </c>
      <c r="N15" s="51"/>
      <c r="O15" s="51">
        <v>2668</v>
      </c>
      <c r="P15" s="51"/>
      <c r="Q15" s="107">
        <v>285034</v>
      </c>
      <c r="R15" s="51"/>
      <c r="S15" s="16">
        <v>277605</v>
      </c>
      <c r="T15" s="51"/>
      <c r="U15" s="16">
        <v>7429</v>
      </c>
      <c r="V15" s="51"/>
      <c r="W15" s="16">
        <v>28906204352</v>
      </c>
      <c r="X15" s="51"/>
      <c r="Y15" s="16">
        <v>6995302637</v>
      </c>
      <c r="Z15" s="51"/>
    </row>
    <row r="16" spans="1:26" s="8" customFormat="1" ht="17.25" customHeight="1">
      <c r="A16" s="220"/>
      <c r="B16" s="220"/>
      <c r="C16" s="220">
        <v>9</v>
      </c>
      <c r="D16" s="220"/>
      <c r="E16" s="107">
        <v>31</v>
      </c>
      <c r="F16" s="51"/>
      <c r="G16" s="16">
        <v>28</v>
      </c>
      <c r="H16" s="51"/>
      <c r="I16" s="16">
        <v>3</v>
      </c>
      <c r="J16" s="51"/>
      <c r="K16" s="107">
        <v>143880</v>
      </c>
      <c r="L16" s="51"/>
      <c r="M16" s="16">
        <v>141212</v>
      </c>
      <c r="N16" s="51"/>
      <c r="O16" s="51">
        <v>2668</v>
      </c>
      <c r="P16" s="51"/>
      <c r="Q16" s="107">
        <v>285065</v>
      </c>
      <c r="R16" s="51"/>
      <c r="S16" s="16">
        <v>277651</v>
      </c>
      <c r="T16" s="51"/>
      <c r="U16" s="16">
        <v>7414</v>
      </c>
      <c r="V16" s="51"/>
      <c r="W16" s="16">
        <v>30181216477</v>
      </c>
      <c r="X16" s="51"/>
      <c r="Y16" s="16">
        <v>9220835507</v>
      </c>
      <c r="Z16" s="51"/>
    </row>
    <row r="17" spans="1:26" s="8" customFormat="1" ht="17.25" customHeight="1">
      <c r="A17" s="220"/>
      <c r="B17" s="220"/>
      <c r="C17" s="220">
        <v>10</v>
      </c>
      <c r="D17" s="220"/>
      <c r="E17" s="107">
        <v>30</v>
      </c>
      <c r="F17" s="51"/>
      <c r="G17" s="16">
        <v>27</v>
      </c>
      <c r="H17" s="51"/>
      <c r="I17" s="16">
        <v>3</v>
      </c>
      <c r="J17" s="51"/>
      <c r="K17" s="107">
        <v>143831</v>
      </c>
      <c r="L17" s="51"/>
      <c r="M17" s="16">
        <v>141170</v>
      </c>
      <c r="N17" s="51"/>
      <c r="O17" s="51">
        <v>2661</v>
      </c>
      <c r="P17" s="51"/>
      <c r="Q17" s="107">
        <v>284657</v>
      </c>
      <c r="R17" s="51"/>
      <c r="S17" s="16">
        <v>277254</v>
      </c>
      <c r="T17" s="51"/>
      <c r="U17" s="16">
        <v>7403</v>
      </c>
      <c r="V17" s="51"/>
      <c r="W17" s="16">
        <v>29073281966</v>
      </c>
      <c r="X17" s="51"/>
      <c r="Y17" s="16">
        <v>11684265460</v>
      </c>
      <c r="Z17" s="51"/>
    </row>
    <row r="18" spans="1:26" s="8" customFormat="1" ht="17.25" customHeight="1">
      <c r="A18" s="220"/>
      <c r="B18" s="220"/>
      <c r="C18" s="220">
        <v>11</v>
      </c>
      <c r="D18" s="220"/>
      <c r="E18" s="107">
        <v>29</v>
      </c>
      <c r="F18" s="51"/>
      <c r="G18" s="16">
        <v>26</v>
      </c>
      <c r="H18" s="51"/>
      <c r="I18" s="16">
        <v>3</v>
      </c>
      <c r="J18" s="51"/>
      <c r="K18" s="107">
        <v>143919</v>
      </c>
      <c r="L18" s="51"/>
      <c r="M18" s="16">
        <v>141254</v>
      </c>
      <c r="N18" s="51"/>
      <c r="O18" s="51">
        <v>2665</v>
      </c>
      <c r="P18" s="51"/>
      <c r="Q18" s="107">
        <v>284608</v>
      </c>
      <c r="R18" s="51"/>
      <c r="S18" s="16">
        <v>277200</v>
      </c>
      <c r="T18" s="51"/>
      <c r="U18" s="16">
        <v>7408</v>
      </c>
      <c r="V18" s="51"/>
      <c r="W18" s="16">
        <v>29784827042</v>
      </c>
      <c r="X18" s="51"/>
      <c r="Y18" s="16">
        <v>13668896596</v>
      </c>
      <c r="Z18" s="51"/>
    </row>
    <row r="19" spans="1:26" s="8" customFormat="1" ht="17.25" customHeight="1">
      <c r="A19" s="220"/>
      <c r="B19" s="220"/>
      <c r="C19" s="220">
        <v>12</v>
      </c>
      <c r="D19" s="220"/>
      <c r="E19" s="107">
        <v>29</v>
      </c>
      <c r="F19" s="51"/>
      <c r="G19" s="16">
        <v>26</v>
      </c>
      <c r="H19" s="51"/>
      <c r="I19" s="16">
        <v>3</v>
      </c>
      <c r="J19" s="51"/>
      <c r="K19" s="107">
        <v>144124</v>
      </c>
      <c r="L19" s="51"/>
      <c r="M19" s="16">
        <v>141465</v>
      </c>
      <c r="N19" s="51"/>
      <c r="O19" s="51">
        <v>2659</v>
      </c>
      <c r="P19" s="51"/>
      <c r="Q19" s="107">
        <v>284788</v>
      </c>
      <c r="R19" s="51"/>
      <c r="S19" s="16">
        <v>277406</v>
      </c>
      <c r="T19" s="51"/>
      <c r="U19" s="16">
        <v>7382</v>
      </c>
      <c r="V19" s="51"/>
      <c r="W19" s="16">
        <v>29189972449</v>
      </c>
      <c r="X19" s="51"/>
      <c r="Y19" s="16">
        <v>16834676128</v>
      </c>
      <c r="Z19" s="51"/>
    </row>
    <row r="20" spans="1:26" s="8" customFormat="1" ht="17.25" customHeight="1">
      <c r="A20" s="548" t="s">
        <v>152</v>
      </c>
      <c r="B20" s="548"/>
      <c r="C20" s="220">
        <v>1</v>
      </c>
      <c r="D20" s="220" t="s">
        <v>151</v>
      </c>
      <c r="E20" s="107">
        <v>29</v>
      </c>
      <c r="F20" s="51"/>
      <c r="G20" s="16">
        <v>26</v>
      </c>
      <c r="H20" s="51"/>
      <c r="I20" s="16">
        <v>3</v>
      </c>
      <c r="J20" s="51"/>
      <c r="K20" s="107">
        <v>144118</v>
      </c>
      <c r="L20" s="51"/>
      <c r="M20" s="16">
        <v>141475</v>
      </c>
      <c r="N20" s="51"/>
      <c r="O20" s="51">
        <v>2643</v>
      </c>
      <c r="P20" s="51"/>
      <c r="Q20" s="107">
        <v>284343</v>
      </c>
      <c r="R20" s="51"/>
      <c r="S20" s="16">
        <v>276999</v>
      </c>
      <c r="T20" s="51"/>
      <c r="U20" s="16">
        <v>7344</v>
      </c>
      <c r="V20" s="51"/>
      <c r="W20" s="16">
        <v>28444053405</v>
      </c>
      <c r="X20" s="51"/>
      <c r="Y20" s="16">
        <v>18252641148</v>
      </c>
      <c r="Z20" s="51"/>
    </row>
    <row r="21" spans="1:26" s="8" customFormat="1" ht="17.25" customHeight="1">
      <c r="A21" s="220"/>
      <c r="B21" s="220"/>
      <c r="C21" s="220">
        <v>2</v>
      </c>
      <c r="D21" s="220"/>
      <c r="E21" s="107">
        <v>24</v>
      </c>
      <c r="F21" s="51"/>
      <c r="G21" s="16">
        <v>21</v>
      </c>
      <c r="H21" s="51"/>
      <c r="I21" s="16">
        <v>3</v>
      </c>
      <c r="J21" s="51"/>
      <c r="K21" s="107">
        <v>144375</v>
      </c>
      <c r="L21" s="51"/>
      <c r="M21" s="16">
        <v>141735</v>
      </c>
      <c r="N21" s="51"/>
      <c r="O21" s="51">
        <v>2640</v>
      </c>
      <c r="P21" s="51"/>
      <c r="Q21" s="107">
        <v>284322</v>
      </c>
      <c r="R21" s="51"/>
      <c r="S21" s="16">
        <v>276998</v>
      </c>
      <c r="T21" s="51"/>
      <c r="U21" s="16">
        <v>7324</v>
      </c>
      <c r="V21" s="51"/>
      <c r="W21" s="16">
        <v>28118376531</v>
      </c>
      <c r="X21" s="51"/>
      <c r="Y21" s="16">
        <v>19730809385</v>
      </c>
      <c r="Z21" s="51"/>
    </row>
    <row r="22" spans="1:26" s="8" customFormat="1" ht="17.25" customHeight="1">
      <c r="A22" s="223"/>
      <c r="B22" s="223"/>
      <c r="C22" s="223">
        <v>3</v>
      </c>
      <c r="D22" s="223"/>
      <c r="E22" s="224">
        <v>20</v>
      </c>
      <c r="F22" s="95"/>
      <c r="G22" s="93">
        <v>17</v>
      </c>
      <c r="H22" s="95"/>
      <c r="I22" s="93">
        <v>3</v>
      </c>
      <c r="J22" s="95"/>
      <c r="K22" s="224">
        <v>145034</v>
      </c>
      <c r="L22" s="95"/>
      <c r="M22" s="93">
        <v>142392</v>
      </c>
      <c r="N22" s="95"/>
      <c r="O22" s="95">
        <v>2642</v>
      </c>
      <c r="P22" s="95"/>
      <c r="Q22" s="224">
        <v>285193</v>
      </c>
      <c r="R22" s="95"/>
      <c r="S22" s="93">
        <v>277859</v>
      </c>
      <c r="T22" s="95"/>
      <c r="U22" s="93">
        <v>7334</v>
      </c>
      <c r="V22" s="95"/>
      <c r="W22" s="93">
        <v>29118557820</v>
      </c>
      <c r="X22" s="95"/>
      <c r="Y22" s="93">
        <v>21568416384</v>
      </c>
      <c r="Z22" s="95"/>
    </row>
    <row r="23" spans="1:26" s="8" customFormat="1" ht="15" customHeight="1">
      <c r="A23" s="549" t="s">
        <v>153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s="8" customFormat="1" ht="13.5">
      <c r="A24" s="550" t="s">
        <v>154</v>
      </c>
      <c r="B24" s="550"/>
      <c r="C24" s="550"/>
      <c r="D24" s="550"/>
      <c r="E24" s="550"/>
      <c r="F24" s="550"/>
      <c r="G24" s="550"/>
      <c r="H24" s="550"/>
      <c r="I24" s="550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5:26" s="8" customFormat="1" ht="13.5"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5:26" s="8" customFormat="1" ht="13.5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5:26" s="8" customFormat="1" ht="13.5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5:26" s="8" customFormat="1" ht="13.5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5:26" s="8" customFormat="1" ht="13.5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5:26" s="8" customFormat="1" ht="13.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5:26" s="8" customFormat="1" ht="13.5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5:26" s="8" customFormat="1" ht="13.5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5:26" s="8" customFormat="1" ht="13.5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5:26" s="8" customFormat="1" ht="13.5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5:26" s="8" customFormat="1" ht="13.5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5:26" s="8" customFormat="1" ht="13.5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5:26" s="8" customFormat="1" ht="13.5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5:26" s="8" customFormat="1" ht="13.5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5:26" s="8" customFormat="1" ht="13.5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5:26" s="8" customFormat="1" ht="13.5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5:26" s="8" customFormat="1" ht="13.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5:26" s="8" customFormat="1" ht="13.5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5:26" s="8" customFormat="1" ht="13.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5:26" s="8" customFormat="1" ht="13.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5:26" s="8" customFormat="1" ht="13.5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5:26" s="8" customFormat="1" ht="13.5"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5:26" s="8" customFormat="1" ht="13.5"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5:26" s="8" customFormat="1" ht="13.5"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5:26" s="8" customFormat="1" ht="13.5"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5:26" s="8" customFormat="1" ht="13.5"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5:26" s="8" customFormat="1" ht="13.5"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5:26" s="8" customFormat="1" ht="13.5"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5:26" s="8" customFormat="1" ht="13.5"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5:26" s="8" customFormat="1" ht="13.5"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5:26" s="8" customFormat="1" ht="13.5"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5:26" s="8" customFormat="1" ht="13.5"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5:26" s="8" customFormat="1" ht="13.5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5:26" s="8" customFormat="1" ht="13.5"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5:26" s="8" customFormat="1" ht="13.5"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5:26" s="8" customFormat="1" ht="13.5"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5:26" s="8" customFormat="1" ht="13.5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5:26" s="8" customFormat="1" ht="13.5"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5:26" s="8" customFormat="1" ht="13.5"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5:26" s="8" customFormat="1" ht="13.5"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5:26" s="8" customFormat="1" ht="13.5"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5:26" s="8" customFormat="1" ht="13.5"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5:26" s="8" customFormat="1" ht="13.5"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5:26" s="8" customFormat="1" ht="13.5"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5:26" s="8" customFormat="1" ht="13.5"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5:26" s="8" customFormat="1" ht="13.5"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5:26" s="8" customFormat="1" ht="13.5"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5:26" s="8" customFormat="1" ht="13.5"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5:26" s="8" customFormat="1" ht="13.5"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5:26" s="8" customFormat="1" ht="13.5"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5:26" s="8" customFormat="1" ht="13.5"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5:26" s="8" customFormat="1" ht="13.5"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5:26" s="8" customFormat="1" ht="13.5"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5:26" s="8" customFormat="1" ht="13.5"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5:26" s="8" customFormat="1" ht="13.5"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5:26" s="8" customFormat="1" ht="13.5"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5:26" s="8" customFormat="1" ht="13.5"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5:26" s="8" customFormat="1" ht="13.5"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5:26" s="8" customFormat="1" ht="13.5"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5:26" s="8" customFormat="1" ht="13.5"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5:26" s="8" customFormat="1" ht="13.5"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5:26" s="8" customFormat="1" ht="13.5"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5:26" s="8" customFormat="1" ht="13.5"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5:26" s="8" customFormat="1" ht="13.5"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5:26" s="8" customFormat="1" ht="13.5"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5:26" s="8" customFormat="1" ht="13.5"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5:26" s="8" customFormat="1" ht="13.5"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5:26" s="8" customFormat="1" ht="13.5"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5:26" s="8" customFormat="1" ht="13.5"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5:26" s="8" customFormat="1" ht="13.5"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5:26" s="8" customFormat="1" ht="13.5"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5:26" s="8" customFormat="1" ht="13.5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5:26" s="8" customFormat="1" ht="13.5"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5:26" s="8" customFormat="1" ht="13.5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5:26" s="8" customFormat="1" ht="13.5"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5:26" s="8" customFormat="1" ht="13.5"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5:26" s="8" customFormat="1" ht="13.5"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5:26" s="8" customFormat="1" ht="13.5"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5:26" s="8" customFormat="1" ht="13.5"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5:26" s="8" customFormat="1" ht="13.5"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</sheetData>
  <sheetProtection/>
  <mergeCells count="25">
    <mergeCell ref="A1:E1"/>
    <mergeCell ref="A2:Z2"/>
    <mergeCell ref="A4:E4"/>
    <mergeCell ref="A5:D6"/>
    <mergeCell ref="E5:J5"/>
    <mergeCell ref="K5:N5"/>
    <mergeCell ref="O5:P5"/>
    <mergeCell ref="Q5:V5"/>
    <mergeCell ref="W5:Z5"/>
    <mergeCell ref="E6:F6"/>
    <mergeCell ref="U6:V6"/>
    <mergeCell ref="W6:X6"/>
    <mergeCell ref="Y6:Z6"/>
    <mergeCell ref="G6:H6"/>
    <mergeCell ref="I6:J6"/>
    <mergeCell ref="K6:L6"/>
    <mergeCell ref="M6:N6"/>
    <mergeCell ref="O6:P6"/>
    <mergeCell ref="Q6:R6"/>
    <mergeCell ref="C7:D7"/>
    <mergeCell ref="A11:B11"/>
    <mergeCell ref="A20:B20"/>
    <mergeCell ref="A23:J23"/>
    <mergeCell ref="A24:I24"/>
    <mergeCell ref="S6:T6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0"/>
  <sheetViews>
    <sheetView showGridLines="0" zoomScale="75" zoomScaleNormal="75" zoomScaleSheetLayoutView="75" zoomScalePageLayoutView="0" workbookViewId="0" topLeftCell="A1">
      <pane xSplit="4" ySplit="11" topLeftCell="E12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5.421875" style="3" customWidth="1"/>
    <col min="2" max="2" width="3.28125" style="3" customWidth="1"/>
    <col min="3" max="3" width="2.8515625" style="3" customWidth="1"/>
    <col min="4" max="4" width="3.140625" style="3" customWidth="1"/>
    <col min="5" max="5" width="11.421875" style="2" customWidth="1"/>
    <col min="6" max="6" width="12.57421875" style="2" customWidth="1"/>
    <col min="7" max="7" width="11.28125" style="2" customWidth="1"/>
    <col min="8" max="8" width="12.57421875" style="2" customWidth="1"/>
    <col min="9" max="9" width="9.28125" style="2" customWidth="1"/>
    <col min="10" max="10" width="12.57421875" style="2" customWidth="1"/>
    <col min="11" max="11" width="11.421875" style="2" customWidth="1"/>
    <col min="12" max="12" width="12.57421875" style="2" customWidth="1"/>
    <col min="13" max="13" width="10.00390625" style="2" customWidth="1"/>
    <col min="14" max="14" width="11.421875" style="2" customWidth="1"/>
    <col min="15" max="15" width="9.7109375" style="2" customWidth="1"/>
    <col min="16" max="16" width="11.57421875" style="2" customWidth="1"/>
    <col min="17" max="17" width="9.00390625" style="3" customWidth="1"/>
    <col min="18" max="18" width="10.00390625" style="3" customWidth="1"/>
    <col min="19" max="19" width="9.00390625" style="3" customWidth="1"/>
    <col min="20" max="20" width="12.140625" style="3" customWidth="1"/>
    <col min="21" max="21" width="9.00390625" style="3" customWidth="1"/>
    <col min="22" max="22" width="10.421875" style="3" customWidth="1"/>
    <col min="23" max="23" width="8.7109375" style="3" customWidth="1"/>
    <col min="24" max="24" width="10.140625" style="3" customWidth="1"/>
    <col min="25" max="25" width="8.28125" style="3" customWidth="1"/>
    <col min="26" max="26" width="9.421875" style="3" customWidth="1"/>
    <col min="27" max="27" width="10.28125" style="3" customWidth="1"/>
    <col min="28" max="28" width="9.00390625" style="3" customWidth="1"/>
    <col min="29" max="29" width="10.421875" style="3" bestFit="1" customWidth="1"/>
    <col min="30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27" ht="18.75">
      <c r="A2" s="587" t="s">
        <v>137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</row>
    <row r="3" spans="1:4" ht="14.25">
      <c r="A3" s="225"/>
      <c r="B3" s="225"/>
      <c r="C3" s="225"/>
      <c r="D3" s="225"/>
    </row>
    <row r="4" spans="1:31" s="217" customFormat="1" ht="18" thickBot="1">
      <c r="A4" s="588" t="s">
        <v>155</v>
      </c>
      <c r="B4" s="588"/>
      <c r="C4" s="588"/>
      <c r="D4" s="588"/>
      <c r="E4" s="588"/>
      <c r="F4" s="179"/>
      <c r="G4" s="47"/>
      <c r="H4" s="47"/>
      <c r="I4" s="47"/>
      <c r="J4" s="47"/>
      <c r="K4" s="47"/>
      <c r="L4" s="47"/>
      <c r="M4" s="47"/>
      <c r="N4" s="47"/>
      <c r="O4" s="47"/>
      <c r="P4" s="47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</row>
    <row r="5" spans="1:28" s="225" customFormat="1" ht="18.75" customHeight="1" thickTop="1">
      <c r="A5" s="581"/>
      <c r="B5" s="581"/>
      <c r="C5" s="581"/>
      <c r="D5" s="568"/>
      <c r="E5" s="569" t="s">
        <v>156</v>
      </c>
      <c r="F5" s="582"/>
      <c r="G5" s="589"/>
      <c r="H5" s="589"/>
      <c r="I5" s="589"/>
      <c r="J5" s="589"/>
      <c r="K5" s="589"/>
      <c r="L5" s="589"/>
      <c r="M5" s="589"/>
      <c r="N5" s="589"/>
      <c r="O5" s="589" t="s">
        <v>157</v>
      </c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90"/>
      <c r="AA5" s="591" t="s">
        <v>158</v>
      </c>
      <c r="AB5" s="5"/>
    </row>
    <row r="6" spans="1:28" s="225" customFormat="1" ht="18.75" customHeight="1">
      <c r="A6" s="581"/>
      <c r="B6" s="581"/>
      <c r="C6" s="581"/>
      <c r="D6" s="568"/>
      <c r="E6" s="567" t="s">
        <v>159</v>
      </c>
      <c r="F6" s="568"/>
      <c r="G6" s="578" t="s">
        <v>160</v>
      </c>
      <c r="H6" s="580"/>
      <c r="I6" s="580"/>
      <c r="J6" s="580"/>
      <c r="K6" s="580"/>
      <c r="L6" s="580"/>
      <c r="M6" s="580"/>
      <c r="N6" s="580"/>
      <c r="O6" s="593"/>
      <c r="P6" s="593"/>
      <c r="Q6" s="593"/>
      <c r="R6" s="593"/>
      <c r="S6" s="593"/>
      <c r="T6" s="594"/>
      <c r="U6" s="567" t="s">
        <v>161</v>
      </c>
      <c r="V6" s="568"/>
      <c r="W6" s="567" t="s">
        <v>162</v>
      </c>
      <c r="X6" s="568"/>
      <c r="Y6" s="567" t="s">
        <v>163</v>
      </c>
      <c r="Z6" s="568"/>
      <c r="AA6" s="592"/>
      <c r="AB6" s="5"/>
    </row>
    <row r="7" spans="1:28" s="225" customFormat="1" ht="18.75" customHeight="1">
      <c r="A7" s="581"/>
      <c r="B7" s="581"/>
      <c r="C7" s="581"/>
      <c r="D7" s="568"/>
      <c r="E7" s="567"/>
      <c r="F7" s="568"/>
      <c r="G7" s="561" t="s">
        <v>36</v>
      </c>
      <c r="H7" s="563"/>
      <c r="I7" s="578" t="s">
        <v>164</v>
      </c>
      <c r="J7" s="580"/>
      <c r="K7" s="580"/>
      <c r="L7" s="580"/>
      <c r="M7" s="580"/>
      <c r="N7" s="579"/>
      <c r="O7" s="562" t="s">
        <v>163</v>
      </c>
      <c r="P7" s="563"/>
      <c r="Q7" s="561" t="s">
        <v>92</v>
      </c>
      <c r="R7" s="563"/>
      <c r="S7" s="583" t="s">
        <v>93</v>
      </c>
      <c r="T7" s="584"/>
      <c r="U7" s="567"/>
      <c r="V7" s="568"/>
      <c r="W7" s="567"/>
      <c r="X7" s="568"/>
      <c r="Y7" s="567"/>
      <c r="Z7" s="568"/>
      <c r="AA7" s="560" t="s">
        <v>165</v>
      </c>
      <c r="AB7" s="5"/>
    </row>
    <row r="8" spans="1:28" s="225" customFormat="1" ht="9.75" customHeight="1">
      <c r="A8" s="581"/>
      <c r="B8" s="581"/>
      <c r="C8" s="581"/>
      <c r="D8" s="568"/>
      <c r="E8" s="567"/>
      <c r="F8" s="568"/>
      <c r="G8" s="567"/>
      <c r="H8" s="568"/>
      <c r="I8" s="561" t="s">
        <v>166</v>
      </c>
      <c r="J8" s="562"/>
      <c r="K8" s="562"/>
      <c r="L8" s="563"/>
      <c r="M8" s="561" t="s">
        <v>167</v>
      </c>
      <c r="N8" s="563"/>
      <c r="O8" s="581"/>
      <c r="P8" s="568"/>
      <c r="Q8" s="567"/>
      <c r="R8" s="568"/>
      <c r="S8" s="585"/>
      <c r="T8" s="586"/>
      <c r="U8" s="567"/>
      <c r="V8" s="568"/>
      <c r="W8" s="567"/>
      <c r="X8" s="568"/>
      <c r="Y8" s="567"/>
      <c r="Z8" s="568"/>
      <c r="AA8" s="560"/>
      <c r="AB8" s="5"/>
    </row>
    <row r="9" spans="1:28" s="225" customFormat="1" ht="9.75" customHeight="1">
      <c r="A9" s="581"/>
      <c r="B9" s="581"/>
      <c r="C9" s="581"/>
      <c r="D9" s="568"/>
      <c r="E9" s="567"/>
      <c r="F9" s="568"/>
      <c r="G9" s="567"/>
      <c r="H9" s="568"/>
      <c r="I9" s="564"/>
      <c r="J9" s="565"/>
      <c r="K9" s="565"/>
      <c r="L9" s="566"/>
      <c r="M9" s="567"/>
      <c r="N9" s="568"/>
      <c r="O9" s="581"/>
      <c r="P9" s="568"/>
      <c r="Q9" s="567"/>
      <c r="R9" s="568"/>
      <c r="S9" s="571" t="s">
        <v>168</v>
      </c>
      <c r="T9" s="572"/>
      <c r="U9" s="567"/>
      <c r="V9" s="568"/>
      <c r="W9" s="567"/>
      <c r="X9" s="568"/>
      <c r="Y9" s="567"/>
      <c r="Z9" s="568"/>
      <c r="AA9" s="575" t="s">
        <v>169</v>
      </c>
      <c r="AB9" s="5"/>
    </row>
    <row r="10" spans="1:28" s="225" customFormat="1" ht="19.5" customHeight="1">
      <c r="A10" s="581"/>
      <c r="B10" s="581"/>
      <c r="C10" s="581"/>
      <c r="D10" s="568"/>
      <c r="E10" s="569"/>
      <c r="F10" s="570"/>
      <c r="G10" s="569"/>
      <c r="H10" s="570"/>
      <c r="I10" s="578" t="s">
        <v>170</v>
      </c>
      <c r="J10" s="579"/>
      <c r="K10" s="578" t="s">
        <v>79</v>
      </c>
      <c r="L10" s="580"/>
      <c r="M10" s="569"/>
      <c r="N10" s="570"/>
      <c r="O10" s="582"/>
      <c r="P10" s="570"/>
      <c r="Q10" s="569"/>
      <c r="R10" s="570"/>
      <c r="S10" s="573"/>
      <c r="T10" s="574"/>
      <c r="U10" s="569"/>
      <c r="V10" s="570"/>
      <c r="W10" s="569"/>
      <c r="X10" s="570"/>
      <c r="Y10" s="569"/>
      <c r="Z10" s="570"/>
      <c r="AA10" s="576"/>
      <c r="AB10" s="5"/>
    </row>
    <row r="11" spans="1:28" s="225" customFormat="1" ht="19.5" customHeight="1">
      <c r="A11" s="582"/>
      <c r="B11" s="582"/>
      <c r="C11" s="582"/>
      <c r="D11" s="570"/>
      <c r="E11" s="226" t="s">
        <v>73</v>
      </c>
      <c r="F11" s="226" t="s">
        <v>8</v>
      </c>
      <c r="G11" s="226" t="s">
        <v>73</v>
      </c>
      <c r="H11" s="226" t="s">
        <v>8</v>
      </c>
      <c r="I11" s="226" t="s">
        <v>73</v>
      </c>
      <c r="J11" s="226" t="s">
        <v>8</v>
      </c>
      <c r="K11" s="226" t="s">
        <v>73</v>
      </c>
      <c r="L11" s="226" t="s">
        <v>8</v>
      </c>
      <c r="M11" s="226" t="s">
        <v>73</v>
      </c>
      <c r="N11" s="414" t="s">
        <v>8</v>
      </c>
      <c r="O11" s="227" t="s">
        <v>73</v>
      </c>
      <c r="P11" s="226" t="s">
        <v>8</v>
      </c>
      <c r="Q11" s="226" t="s">
        <v>73</v>
      </c>
      <c r="R11" s="226" t="s">
        <v>8</v>
      </c>
      <c r="S11" s="226" t="s">
        <v>73</v>
      </c>
      <c r="T11" s="226" t="s">
        <v>8</v>
      </c>
      <c r="U11" s="226" t="s">
        <v>73</v>
      </c>
      <c r="V11" s="226" t="s">
        <v>8</v>
      </c>
      <c r="W11" s="226" t="s">
        <v>73</v>
      </c>
      <c r="X11" s="226" t="s">
        <v>8</v>
      </c>
      <c r="Y11" s="226" t="s">
        <v>73</v>
      </c>
      <c r="Z11" s="226" t="s">
        <v>8</v>
      </c>
      <c r="AA11" s="577"/>
      <c r="AB11" s="5"/>
    </row>
    <row r="12" spans="1:27" s="8" customFormat="1" ht="19.5" customHeight="1">
      <c r="A12" s="15"/>
      <c r="B12" s="15"/>
      <c r="C12" s="15"/>
      <c r="D12" s="15"/>
      <c r="E12" s="16"/>
      <c r="F12" s="66" t="s">
        <v>171</v>
      </c>
      <c r="G12" s="16"/>
      <c r="H12" s="66" t="s">
        <v>171</v>
      </c>
      <c r="I12" s="16"/>
      <c r="J12" s="66" t="s">
        <v>171</v>
      </c>
      <c r="K12" s="16"/>
      <c r="L12" s="66" t="s">
        <v>171</v>
      </c>
      <c r="M12" s="16"/>
      <c r="N12" s="415" t="s">
        <v>171</v>
      </c>
      <c r="O12" s="51"/>
      <c r="P12" s="66" t="s">
        <v>171</v>
      </c>
      <c r="Q12" s="16"/>
      <c r="R12" s="66" t="s">
        <v>171</v>
      </c>
      <c r="S12" s="16"/>
      <c r="T12" s="66" t="s">
        <v>171</v>
      </c>
      <c r="U12" s="16"/>
      <c r="V12" s="66" t="s">
        <v>171</v>
      </c>
      <c r="W12" s="16"/>
      <c r="X12" s="66" t="s">
        <v>171</v>
      </c>
      <c r="Y12" s="16"/>
      <c r="Z12" s="66" t="s">
        <v>171</v>
      </c>
      <c r="AA12" s="66" t="s">
        <v>172</v>
      </c>
    </row>
    <row r="13" spans="1:27" s="8" customFormat="1" ht="23.25" customHeight="1">
      <c r="A13" s="220" t="s">
        <v>148</v>
      </c>
      <c r="B13" s="228">
        <v>15</v>
      </c>
      <c r="C13" s="558" t="s">
        <v>173</v>
      </c>
      <c r="D13" s="559"/>
      <c r="E13" s="229">
        <v>1883389</v>
      </c>
      <c r="F13" s="229">
        <v>44448002</v>
      </c>
      <c r="G13" s="229">
        <v>1731053</v>
      </c>
      <c r="H13" s="229">
        <v>43989374</v>
      </c>
      <c r="I13" s="229">
        <v>48167</v>
      </c>
      <c r="J13" s="229">
        <v>18042106</v>
      </c>
      <c r="K13" s="229">
        <v>1325886</v>
      </c>
      <c r="L13" s="229">
        <v>19323147</v>
      </c>
      <c r="M13" s="229">
        <v>212056</v>
      </c>
      <c r="N13" s="231">
        <v>3284547</v>
      </c>
      <c r="O13" s="230">
        <v>223327</v>
      </c>
      <c r="P13" s="229">
        <v>2720796</v>
      </c>
      <c r="Q13" s="229">
        <v>68153</v>
      </c>
      <c r="R13" s="229">
        <v>618780</v>
      </c>
      <c r="S13" s="229">
        <v>40035</v>
      </c>
      <c r="T13" s="229">
        <v>3667803</v>
      </c>
      <c r="U13" s="229">
        <v>1041</v>
      </c>
      <c r="V13" s="229">
        <v>312260</v>
      </c>
      <c r="W13" s="229">
        <v>4746</v>
      </c>
      <c r="X13" s="229">
        <v>144320</v>
      </c>
      <c r="Y13" s="229">
        <v>13</v>
      </c>
      <c r="Z13" s="229">
        <v>2048</v>
      </c>
      <c r="AA13" s="229">
        <v>228051</v>
      </c>
    </row>
    <row r="14" spans="1:27" s="8" customFormat="1" ht="23.25" customHeight="1">
      <c r="A14" s="220"/>
      <c r="B14" s="228">
        <v>16</v>
      </c>
      <c r="C14" s="220"/>
      <c r="D14" s="220"/>
      <c r="E14" s="229">
        <v>2035691</v>
      </c>
      <c r="F14" s="229">
        <v>47850007</v>
      </c>
      <c r="G14" s="229">
        <v>2029678</v>
      </c>
      <c r="H14" s="229">
        <v>47404395</v>
      </c>
      <c r="I14" s="229">
        <v>50429</v>
      </c>
      <c r="J14" s="229">
        <v>19356833</v>
      </c>
      <c r="K14" s="229">
        <v>1423033</v>
      </c>
      <c r="L14" s="229">
        <v>20713899</v>
      </c>
      <c r="M14" s="229">
        <v>224951</v>
      </c>
      <c r="N14" s="231">
        <v>3389851</v>
      </c>
      <c r="O14" s="230">
        <v>259040</v>
      </c>
      <c r="P14" s="229">
        <v>3287902</v>
      </c>
      <c r="Q14" s="229">
        <v>72225</v>
      </c>
      <c r="R14" s="229">
        <v>655909</v>
      </c>
      <c r="S14" s="229">
        <v>43497</v>
      </c>
      <c r="T14" s="229">
        <v>3829223</v>
      </c>
      <c r="U14" s="229">
        <v>967</v>
      </c>
      <c r="V14" s="229">
        <v>291680</v>
      </c>
      <c r="W14" s="229">
        <v>5044</v>
      </c>
      <c r="X14" s="229">
        <v>153860</v>
      </c>
      <c r="Y14" s="229">
        <v>2</v>
      </c>
      <c r="Z14" s="231">
        <v>72</v>
      </c>
      <c r="AA14" s="230">
        <v>237916</v>
      </c>
    </row>
    <row r="15" spans="1:27" s="34" customFormat="1" ht="23.25" customHeight="1">
      <c r="A15" s="221"/>
      <c r="B15" s="232">
        <v>17</v>
      </c>
      <c r="C15" s="221"/>
      <c r="D15" s="221"/>
      <c r="E15" s="233">
        <v>2174070</v>
      </c>
      <c r="F15" s="233">
        <v>51517923</v>
      </c>
      <c r="G15" s="233">
        <v>2167936</v>
      </c>
      <c r="H15" s="233">
        <v>51064742</v>
      </c>
      <c r="I15" s="233">
        <v>51652</v>
      </c>
      <c r="J15" s="233">
        <v>20502039</v>
      </c>
      <c r="K15" s="233">
        <v>1497604</v>
      </c>
      <c r="L15" s="233">
        <v>22355740</v>
      </c>
      <c r="M15" s="233">
        <v>238601</v>
      </c>
      <c r="N15" s="235">
        <v>3516888</v>
      </c>
      <c r="O15" s="234">
        <v>302640</v>
      </c>
      <c r="P15" s="233">
        <v>3990036</v>
      </c>
      <c r="Q15" s="233">
        <v>77439</v>
      </c>
      <c r="R15" s="233">
        <v>700042</v>
      </c>
      <c r="S15" s="233">
        <v>48646</v>
      </c>
      <c r="T15" s="233">
        <v>4080173</v>
      </c>
      <c r="U15" s="233">
        <v>970</v>
      </c>
      <c r="V15" s="233">
        <v>291560.2</v>
      </c>
      <c r="W15" s="233">
        <v>5156</v>
      </c>
      <c r="X15" s="233">
        <v>160290</v>
      </c>
      <c r="Y15" s="233">
        <v>8</v>
      </c>
      <c r="Z15" s="235">
        <v>1330</v>
      </c>
      <c r="AA15" s="234">
        <v>253424</v>
      </c>
    </row>
    <row r="16" spans="1:27" s="34" customFormat="1" ht="23.25" customHeight="1">
      <c r="A16" s="221"/>
      <c r="B16" s="221"/>
      <c r="C16" s="221"/>
      <c r="D16" s="221"/>
      <c r="E16" s="233"/>
      <c r="F16" s="233"/>
      <c r="G16" s="233"/>
      <c r="H16" s="233"/>
      <c r="I16" s="233"/>
      <c r="J16" s="233"/>
      <c r="K16" s="233"/>
      <c r="L16" s="233"/>
      <c r="M16" s="233"/>
      <c r="N16" s="235"/>
      <c r="O16" s="236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236"/>
    </row>
    <row r="17" spans="1:27" s="8" customFormat="1" ht="23.25" customHeight="1">
      <c r="A17" s="556" t="s">
        <v>150</v>
      </c>
      <c r="B17" s="556"/>
      <c r="C17" s="228">
        <v>4</v>
      </c>
      <c r="D17" s="228" t="s">
        <v>151</v>
      </c>
      <c r="E17" s="229">
        <v>180900</v>
      </c>
      <c r="F17" s="229">
        <v>4262127</v>
      </c>
      <c r="G17" s="229">
        <v>180369</v>
      </c>
      <c r="H17" s="229">
        <v>4230972</v>
      </c>
      <c r="I17" s="229">
        <v>4283</v>
      </c>
      <c r="J17" s="229">
        <v>1672666</v>
      </c>
      <c r="K17" s="229">
        <v>126235</v>
      </c>
      <c r="L17" s="229">
        <v>1892099</v>
      </c>
      <c r="M17" s="229">
        <v>19688</v>
      </c>
      <c r="N17" s="231">
        <v>297240</v>
      </c>
      <c r="O17" s="230">
        <v>24091</v>
      </c>
      <c r="P17" s="229">
        <v>314666</v>
      </c>
      <c r="Q17" s="231">
        <v>6072</v>
      </c>
      <c r="R17" s="231">
        <v>54301</v>
      </c>
      <c r="S17" s="231">
        <v>4057</v>
      </c>
      <c r="T17" s="231">
        <v>359435</v>
      </c>
      <c r="U17" s="231">
        <v>57</v>
      </c>
      <c r="V17" s="229">
        <v>17100</v>
      </c>
      <c r="W17" s="231">
        <v>474</v>
      </c>
      <c r="X17" s="231">
        <v>14055</v>
      </c>
      <c r="Y17" s="239" t="s">
        <v>174</v>
      </c>
      <c r="Z17" s="239" t="s">
        <v>174</v>
      </c>
      <c r="AA17" s="240">
        <v>21042</v>
      </c>
    </row>
    <row r="18" spans="1:27" s="8" customFormat="1" ht="23.25" customHeight="1">
      <c r="A18" s="228"/>
      <c r="B18" s="228"/>
      <c r="C18" s="228">
        <v>5</v>
      </c>
      <c r="D18" s="228"/>
      <c r="E18" s="229">
        <v>177012</v>
      </c>
      <c r="F18" s="229">
        <v>4140001</v>
      </c>
      <c r="G18" s="229">
        <v>176570</v>
      </c>
      <c r="H18" s="229">
        <v>4111731</v>
      </c>
      <c r="I18" s="229">
        <v>4249</v>
      </c>
      <c r="J18" s="229">
        <v>1684473</v>
      </c>
      <c r="K18" s="229">
        <v>122429</v>
      </c>
      <c r="L18" s="229">
        <v>1786103</v>
      </c>
      <c r="M18" s="229">
        <v>20029</v>
      </c>
      <c r="N18" s="231">
        <v>281550</v>
      </c>
      <c r="O18" s="230">
        <v>23595</v>
      </c>
      <c r="P18" s="229">
        <v>298685</v>
      </c>
      <c r="Q18" s="231">
        <v>6268</v>
      </c>
      <c r="R18" s="231">
        <v>60920</v>
      </c>
      <c r="S18" s="231">
        <v>3901</v>
      </c>
      <c r="T18" s="231">
        <v>325988</v>
      </c>
      <c r="U18" s="231">
        <v>56</v>
      </c>
      <c r="V18" s="229">
        <v>16500</v>
      </c>
      <c r="W18" s="231">
        <v>386</v>
      </c>
      <c r="X18" s="231">
        <v>11770</v>
      </c>
      <c r="Y18" s="239" t="s">
        <v>174</v>
      </c>
      <c r="Z18" s="239" t="s">
        <v>174</v>
      </c>
      <c r="AA18" s="240">
        <v>20454</v>
      </c>
    </row>
    <row r="19" spans="1:27" s="8" customFormat="1" ht="23.25" customHeight="1">
      <c r="A19" s="228"/>
      <c r="B19" s="228"/>
      <c r="C19" s="228">
        <v>6</v>
      </c>
      <c r="D19" s="228"/>
      <c r="E19" s="229">
        <v>180087</v>
      </c>
      <c r="F19" s="229">
        <v>4279268</v>
      </c>
      <c r="G19" s="229">
        <v>179635</v>
      </c>
      <c r="H19" s="229">
        <v>4246888</v>
      </c>
      <c r="I19" s="229">
        <v>4308</v>
      </c>
      <c r="J19" s="229">
        <v>1724461</v>
      </c>
      <c r="K19" s="229">
        <v>123990</v>
      </c>
      <c r="L19" s="229">
        <v>1853451</v>
      </c>
      <c r="M19" s="229">
        <v>20997</v>
      </c>
      <c r="N19" s="231">
        <v>311613</v>
      </c>
      <c r="O19" s="230">
        <v>23736</v>
      </c>
      <c r="P19" s="229">
        <v>299787</v>
      </c>
      <c r="Q19" s="231">
        <v>6604</v>
      </c>
      <c r="R19" s="231">
        <v>57575</v>
      </c>
      <c r="S19" s="231">
        <v>3954</v>
      </c>
      <c r="T19" s="231">
        <v>330197</v>
      </c>
      <c r="U19" s="231">
        <v>68</v>
      </c>
      <c r="V19" s="229">
        <v>20400</v>
      </c>
      <c r="W19" s="231">
        <v>384</v>
      </c>
      <c r="X19" s="231">
        <v>11980</v>
      </c>
      <c r="Y19" s="239" t="s">
        <v>174</v>
      </c>
      <c r="Z19" s="239" t="s">
        <v>174</v>
      </c>
      <c r="AA19" s="240">
        <v>21155</v>
      </c>
    </row>
    <row r="20" spans="1:27" s="8" customFormat="1" ht="23.25" customHeight="1">
      <c r="A20" s="228"/>
      <c r="B20" s="228"/>
      <c r="C20" s="228">
        <v>7</v>
      </c>
      <c r="D20" s="228"/>
      <c r="E20" s="229">
        <v>181128</v>
      </c>
      <c r="F20" s="229">
        <v>4307297</v>
      </c>
      <c r="G20" s="229">
        <v>180661</v>
      </c>
      <c r="H20" s="229">
        <v>4268950</v>
      </c>
      <c r="I20" s="229">
        <v>4284</v>
      </c>
      <c r="J20" s="229">
        <v>1726797</v>
      </c>
      <c r="K20" s="229">
        <v>124912</v>
      </c>
      <c r="L20" s="229">
        <v>1864719</v>
      </c>
      <c r="M20" s="229">
        <v>20435</v>
      </c>
      <c r="N20" s="231">
        <v>303399</v>
      </c>
      <c r="O20" s="230">
        <v>23929</v>
      </c>
      <c r="P20" s="229">
        <v>309040</v>
      </c>
      <c r="Q20" s="231">
        <v>7101</v>
      </c>
      <c r="R20" s="231">
        <v>64996</v>
      </c>
      <c r="S20" s="231">
        <v>3874</v>
      </c>
      <c r="T20" s="231">
        <v>344114</v>
      </c>
      <c r="U20" s="231">
        <v>90</v>
      </c>
      <c r="V20" s="229">
        <v>27000</v>
      </c>
      <c r="W20" s="231">
        <v>376</v>
      </c>
      <c r="X20" s="231">
        <v>11340</v>
      </c>
      <c r="Y20" s="239">
        <v>1</v>
      </c>
      <c r="Z20" s="239">
        <v>6</v>
      </c>
      <c r="AA20" s="240">
        <v>21257</v>
      </c>
    </row>
    <row r="21" spans="1:27" s="8" customFormat="1" ht="23.25" customHeight="1">
      <c r="A21" s="228"/>
      <c r="B21" s="228"/>
      <c r="C21" s="228">
        <v>8</v>
      </c>
      <c r="D21" s="228"/>
      <c r="E21" s="229">
        <v>180975</v>
      </c>
      <c r="F21" s="229">
        <v>4342333</v>
      </c>
      <c r="G21" s="229">
        <v>180503</v>
      </c>
      <c r="H21" s="229">
        <v>4304028</v>
      </c>
      <c r="I21" s="229">
        <v>4380</v>
      </c>
      <c r="J21" s="229">
        <v>1740381</v>
      </c>
      <c r="K21" s="229">
        <v>125080</v>
      </c>
      <c r="L21" s="229">
        <v>1899787</v>
      </c>
      <c r="M21" s="229">
        <v>19899</v>
      </c>
      <c r="N21" s="231">
        <v>281385</v>
      </c>
      <c r="O21" s="230">
        <v>24137</v>
      </c>
      <c r="P21" s="229">
        <v>320129</v>
      </c>
      <c r="Q21" s="231">
        <v>7007</v>
      </c>
      <c r="R21" s="231">
        <v>62346</v>
      </c>
      <c r="S21" s="231">
        <v>4028</v>
      </c>
      <c r="T21" s="231">
        <v>348892</v>
      </c>
      <c r="U21" s="231">
        <v>89</v>
      </c>
      <c r="V21" s="229">
        <v>26700</v>
      </c>
      <c r="W21" s="231">
        <v>383</v>
      </c>
      <c r="X21" s="231">
        <v>11605</v>
      </c>
      <c r="Y21" s="239" t="s">
        <v>174</v>
      </c>
      <c r="Z21" s="239" t="s">
        <v>174</v>
      </c>
      <c r="AA21" s="240">
        <v>21412</v>
      </c>
    </row>
    <row r="22" spans="1:27" s="8" customFormat="1" ht="23.25" customHeight="1">
      <c r="A22" s="228"/>
      <c r="B22" s="228"/>
      <c r="C22" s="228">
        <v>9</v>
      </c>
      <c r="D22" s="228"/>
      <c r="E22" s="229">
        <v>176604</v>
      </c>
      <c r="F22" s="229">
        <v>4166944</v>
      </c>
      <c r="G22" s="229">
        <v>176081</v>
      </c>
      <c r="H22" s="229">
        <v>4118409</v>
      </c>
      <c r="I22" s="229">
        <v>4131</v>
      </c>
      <c r="J22" s="229">
        <v>1623507</v>
      </c>
      <c r="K22" s="229">
        <v>122118</v>
      </c>
      <c r="L22" s="229">
        <v>1832037</v>
      </c>
      <c r="M22" s="229">
        <v>18960</v>
      </c>
      <c r="N22" s="231">
        <v>279943</v>
      </c>
      <c r="O22" s="230">
        <v>23989</v>
      </c>
      <c r="P22" s="229">
        <v>320968</v>
      </c>
      <c r="Q22" s="231">
        <v>6883</v>
      </c>
      <c r="R22" s="231">
        <v>61954</v>
      </c>
      <c r="S22" s="231">
        <v>4101</v>
      </c>
      <c r="T22" s="231">
        <v>349769</v>
      </c>
      <c r="U22" s="231">
        <v>112</v>
      </c>
      <c r="V22" s="229">
        <v>34800</v>
      </c>
      <c r="W22" s="231">
        <v>409</v>
      </c>
      <c r="X22" s="231">
        <v>13435</v>
      </c>
      <c r="Y22" s="239">
        <v>2</v>
      </c>
      <c r="Z22" s="239">
        <v>300</v>
      </c>
      <c r="AA22" s="240">
        <v>20460</v>
      </c>
    </row>
    <row r="23" spans="1:27" s="8" customFormat="1" ht="23.25" customHeight="1">
      <c r="A23" s="228"/>
      <c r="B23" s="228"/>
      <c r="C23" s="228">
        <v>10</v>
      </c>
      <c r="D23" s="228"/>
      <c r="E23" s="229">
        <v>184083</v>
      </c>
      <c r="F23" s="229">
        <v>4286063</v>
      </c>
      <c r="G23" s="229">
        <v>183607</v>
      </c>
      <c r="H23" s="229">
        <v>4250362</v>
      </c>
      <c r="I23" s="229">
        <v>4208</v>
      </c>
      <c r="J23" s="229">
        <v>1668242</v>
      </c>
      <c r="K23" s="229">
        <v>126187</v>
      </c>
      <c r="L23" s="229">
        <v>1881310</v>
      </c>
      <c r="M23" s="229">
        <v>19932</v>
      </c>
      <c r="N23" s="231">
        <v>294845</v>
      </c>
      <c r="O23" s="230">
        <v>26438</v>
      </c>
      <c r="P23" s="229">
        <v>343725</v>
      </c>
      <c r="Q23" s="231">
        <v>6842</v>
      </c>
      <c r="R23" s="231">
        <v>62241</v>
      </c>
      <c r="S23" s="231">
        <v>4014</v>
      </c>
      <c r="T23" s="231">
        <v>341944</v>
      </c>
      <c r="U23" s="231">
        <v>78</v>
      </c>
      <c r="V23" s="229">
        <v>23400</v>
      </c>
      <c r="W23" s="231">
        <v>397</v>
      </c>
      <c r="X23" s="231">
        <v>12115</v>
      </c>
      <c r="Y23" s="231">
        <v>1</v>
      </c>
      <c r="Z23" s="231">
        <v>186</v>
      </c>
      <c r="AA23" s="240">
        <v>21128</v>
      </c>
    </row>
    <row r="24" spans="1:27" s="8" customFormat="1" ht="23.25" customHeight="1">
      <c r="A24" s="228"/>
      <c r="B24" s="228"/>
      <c r="C24" s="228">
        <v>11</v>
      </c>
      <c r="D24" s="228"/>
      <c r="E24" s="229">
        <v>183505</v>
      </c>
      <c r="F24" s="229">
        <v>4326720</v>
      </c>
      <c r="G24" s="229">
        <v>182957</v>
      </c>
      <c r="H24" s="229">
        <v>4285059</v>
      </c>
      <c r="I24" s="229">
        <v>4349</v>
      </c>
      <c r="J24" s="229">
        <v>1713619</v>
      </c>
      <c r="K24" s="229">
        <v>125488</v>
      </c>
      <c r="L24" s="229">
        <v>1859254</v>
      </c>
      <c r="M24" s="229">
        <v>19992</v>
      </c>
      <c r="N24" s="231">
        <v>301835</v>
      </c>
      <c r="O24" s="230">
        <v>26462</v>
      </c>
      <c r="P24" s="229">
        <v>352279</v>
      </c>
      <c r="Q24" s="231">
        <v>6666</v>
      </c>
      <c r="R24" s="231">
        <v>58073</v>
      </c>
      <c r="S24" s="231">
        <v>3986</v>
      </c>
      <c r="T24" s="231">
        <v>318317</v>
      </c>
      <c r="U24" s="231">
        <v>93</v>
      </c>
      <c r="V24" s="229">
        <v>27900</v>
      </c>
      <c r="W24" s="231">
        <v>454</v>
      </c>
      <c r="X24" s="231">
        <v>13575</v>
      </c>
      <c r="Y24" s="231">
        <v>1</v>
      </c>
      <c r="Z24" s="231">
        <v>186</v>
      </c>
      <c r="AA24" s="240">
        <v>21270</v>
      </c>
    </row>
    <row r="25" spans="1:27" s="8" customFormat="1" ht="23.25" customHeight="1">
      <c r="A25" s="228"/>
      <c r="B25" s="228"/>
      <c r="C25" s="228">
        <v>12</v>
      </c>
      <c r="D25" s="228"/>
      <c r="E25" s="229">
        <v>176183</v>
      </c>
      <c r="F25" s="229">
        <v>4284322</v>
      </c>
      <c r="G25" s="229">
        <v>175582</v>
      </c>
      <c r="H25" s="229">
        <v>4244727</v>
      </c>
      <c r="I25" s="229">
        <v>4249</v>
      </c>
      <c r="J25" s="229">
        <v>1727719</v>
      </c>
      <c r="K25" s="229">
        <v>120670</v>
      </c>
      <c r="L25" s="229">
        <v>1816086</v>
      </c>
      <c r="M25" s="229">
        <v>18368</v>
      </c>
      <c r="N25" s="231">
        <v>279972</v>
      </c>
      <c r="O25" s="230">
        <v>25818</v>
      </c>
      <c r="P25" s="229">
        <v>362438</v>
      </c>
      <c r="Q25" s="231">
        <v>6477</v>
      </c>
      <c r="R25" s="231">
        <v>58512</v>
      </c>
      <c r="S25" s="231">
        <v>3981</v>
      </c>
      <c r="T25" s="231">
        <v>332092</v>
      </c>
      <c r="U25" s="231">
        <v>78</v>
      </c>
      <c r="V25" s="229">
        <v>23400</v>
      </c>
      <c r="W25" s="231">
        <v>523</v>
      </c>
      <c r="X25" s="231">
        <v>16195</v>
      </c>
      <c r="Y25" s="239" t="s">
        <v>174</v>
      </c>
      <c r="Z25" s="239" t="s">
        <v>174</v>
      </c>
      <c r="AA25" s="229">
        <v>21014</v>
      </c>
    </row>
    <row r="26" spans="1:27" s="8" customFormat="1" ht="23.25" customHeight="1">
      <c r="A26" s="556" t="s">
        <v>152</v>
      </c>
      <c r="B26" s="556"/>
      <c r="C26" s="228">
        <v>1</v>
      </c>
      <c r="D26" s="228" t="s">
        <v>151</v>
      </c>
      <c r="E26" s="229">
        <v>180129</v>
      </c>
      <c r="F26" s="229">
        <v>4282087</v>
      </c>
      <c r="G26" s="229">
        <v>179538</v>
      </c>
      <c r="H26" s="229">
        <v>4242943</v>
      </c>
      <c r="I26" s="229">
        <v>4322</v>
      </c>
      <c r="J26" s="229">
        <v>1761373</v>
      </c>
      <c r="K26" s="229">
        <v>124343</v>
      </c>
      <c r="L26" s="229">
        <v>1826789</v>
      </c>
      <c r="M26" s="229">
        <v>18779</v>
      </c>
      <c r="N26" s="231">
        <v>261786</v>
      </c>
      <c r="O26" s="230">
        <v>26437</v>
      </c>
      <c r="P26" s="229">
        <v>342450</v>
      </c>
      <c r="Q26" s="231">
        <v>5657</v>
      </c>
      <c r="R26" s="231">
        <v>50546</v>
      </c>
      <c r="S26" s="231">
        <v>4214</v>
      </c>
      <c r="T26" s="231">
        <v>354772</v>
      </c>
      <c r="U26" s="231">
        <v>79</v>
      </c>
      <c r="V26" s="229">
        <v>23700</v>
      </c>
      <c r="W26" s="231">
        <v>510</v>
      </c>
      <c r="X26" s="231">
        <v>14850</v>
      </c>
      <c r="Y26" s="239">
        <v>2</v>
      </c>
      <c r="Z26" s="239">
        <v>594</v>
      </c>
      <c r="AA26" s="241">
        <v>21011</v>
      </c>
    </row>
    <row r="27" spans="1:27" s="8" customFormat="1" ht="23.25" customHeight="1">
      <c r="A27" s="228"/>
      <c r="B27" s="228"/>
      <c r="C27" s="228">
        <v>2</v>
      </c>
      <c r="D27" s="228"/>
      <c r="E27" s="229">
        <v>181339</v>
      </c>
      <c r="F27" s="229">
        <v>4242752</v>
      </c>
      <c r="G27" s="229">
        <v>180664</v>
      </c>
      <c r="H27" s="229">
        <v>4191252</v>
      </c>
      <c r="I27" s="229">
        <v>4389</v>
      </c>
      <c r="J27" s="229">
        <v>1688188</v>
      </c>
      <c r="K27" s="229">
        <v>124423</v>
      </c>
      <c r="L27" s="229">
        <v>1819734</v>
      </c>
      <c r="M27" s="229">
        <v>19974</v>
      </c>
      <c r="N27" s="231">
        <v>293246</v>
      </c>
      <c r="O27" s="230">
        <v>26075</v>
      </c>
      <c r="P27" s="229">
        <v>335785</v>
      </c>
      <c r="Q27" s="231">
        <v>5803</v>
      </c>
      <c r="R27" s="231">
        <v>54299</v>
      </c>
      <c r="S27" s="231">
        <v>5387</v>
      </c>
      <c r="T27" s="231">
        <v>428163</v>
      </c>
      <c r="U27" s="231">
        <v>109</v>
      </c>
      <c r="V27" s="229">
        <v>32360.2</v>
      </c>
      <c r="W27" s="231">
        <v>566</v>
      </c>
      <c r="X27" s="231">
        <v>19140</v>
      </c>
      <c r="Y27" s="239" t="s">
        <v>174</v>
      </c>
      <c r="Z27" s="239" t="s">
        <v>174</v>
      </c>
      <c r="AA27" s="241">
        <v>20728</v>
      </c>
    </row>
    <row r="28" spans="1:27" s="8" customFormat="1" ht="23.25" customHeight="1">
      <c r="A28" s="242"/>
      <c r="B28" s="242"/>
      <c r="C28" s="242">
        <v>3</v>
      </c>
      <c r="D28" s="242"/>
      <c r="E28" s="243">
        <v>192125</v>
      </c>
      <c r="F28" s="243">
        <v>4598009</v>
      </c>
      <c r="G28" s="243">
        <v>191769</v>
      </c>
      <c r="H28" s="243">
        <v>4569421</v>
      </c>
      <c r="I28" s="243">
        <v>4500</v>
      </c>
      <c r="J28" s="243">
        <v>1770613</v>
      </c>
      <c r="K28" s="243">
        <v>131729</v>
      </c>
      <c r="L28" s="243">
        <v>2024371</v>
      </c>
      <c r="M28" s="243">
        <v>21548</v>
      </c>
      <c r="N28" s="245">
        <v>330074</v>
      </c>
      <c r="O28" s="244">
        <v>27933</v>
      </c>
      <c r="P28" s="243">
        <v>390084</v>
      </c>
      <c r="Q28" s="245">
        <v>6059</v>
      </c>
      <c r="R28" s="245">
        <v>54279</v>
      </c>
      <c r="S28" s="243">
        <v>3149</v>
      </c>
      <c r="T28" s="245">
        <v>246490</v>
      </c>
      <c r="U28" s="246">
        <v>61</v>
      </c>
      <c r="V28" s="243">
        <v>18300</v>
      </c>
      <c r="W28" s="245">
        <v>294</v>
      </c>
      <c r="X28" s="245">
        <v>10230</v>
      </c>
      <c r="Y28" s="247">
        <v>1</v>
      </c>
      <c r="Z28" s="247">
        <v>58</v>
      </c>
      <c r="AA28" s="248">
        <v>22483</v>
      </c>
    </row>
    <row r="29" spans="1:16" s="8" customFormat="1" ht="18" customHeight="1">
      <c r="A29" s="249" t="s">
        <v>175</v>
      </c>
      <c r="B29" s="249"/>
      <c r="C29" s="249"/>
      <c r="D29" s="249"/>
      <c r="E29" s="249"/>
      <c r="F29" s="249"/>
      <c r="G29" s="249"/>
      <c r="H29" s="51"/>
      <c r="I29" s="51"/>
      <c r="J29" s="51"/>
      <c r="K29" s="51"/>
      <c r="L29" s="51"/>
      <c r="M29" s="51"/>
      <c r="N29" s="51"/>
      <c r="O29" s="51"/>
      <c r="P29" s="51"/>
    </row>
    <row r="30" spans="1:16" s="8" customFormat="1" ht="18" customHeight="1">
      <c r="A30" s="557" t="s">
        <v>154</v>
      </c>
      <c r="B30" s="557"/>
      <c r="C30" s="557"/>
      <c r="D30" s="557"/>
      <c r="E30" s="557"/>
      <c r="F30" s="557"/>
      <c r="G30" s="557"/>
      <c r="H30" s="58"/>
      <c r="I30" s="58"/>
      <c r="J30" s="58"/>
      <c r="K30" s="58"/>
      <c r="L30" s="58"/>
      <c r="M30" s="58"/>
      <c r="N30" s="58"/>
      <c r="O30" s="58"/>
      <c r="P30" s="58"/>
    </row>
    <row r="31" spans="5:16" s="8" customFormat="1" ht="13.5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5:16" s="8" customFormat="1" ht="13.5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5:16" s="8" customFormat="1" ht="13.5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5:16" s="8" customFormat="1" ht="13.5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5:16" s="8" customFormat="1" ht="13.5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5:16" s="8" customFormat="1" ht="13.5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5:16" s="8" customFormat="1" ht="13.5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5:16" s="8" customFormat="1" ht="13.5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5:16" s="8" customFormat="1" ht="13.5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5:16" s="8" customFormat="1" ht="13.5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5:16" s="8" customFormat="1" ht="13.5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5:16" s="8" customFormat="1" ht="13.5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5:16" s="8" customFormat="1" ht="13.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5:16" s="8" customFormat="1" ht="13.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5:16" s="8" customFormat="1" ht="13.5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5:16" s="8" customFormat="1" ht="13.5"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5:16" s="8" customFormat="1" ht="13.5"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5:16" s="8" customFormat="1" ht="13.5"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5:16" s="8" customFormat="1" ht="13.5"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5:16" s="8" customFormat="1" ht="13.5"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5:16" s="8" customFormat="1" ht="13.5"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5:16" s="8" customFormat="1" ht="13.5"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5:16" s="8" customFormat="1" ht="13.5"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5:16" s="8" customFormat="1" ht="13.5"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5:16" s="8" customFormat="1" ht="13.5"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5:16" s="8" customFormat="1" ht="13.5"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5:16" s="8" customFormat="1" ht="13.5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5:16" s="8" customFormat="1" ht="13.5"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5:16" s="8" customFormat="1" ht="13.5"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5:16" s="8" customFormat="1" ht="13.5"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5:16" s="8" customFormat="1" ht="13.5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5:16" s="8" customFormat="1" ht="13.5"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5:16" s="8" customFormat="1" ht="13.5"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5:16" s="8" customFormat="1" ht="13.5"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5:16" s="8" customFormat="1" ht="13.5"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5:16" s="8" customFormat="1" ht="13.5"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5:16" s="8" customFormat="1" ht="13.5"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5:16" s="8" customFormat="1" ht="13.5"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5:16" s="8" customFormat="1" ht="13.5"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5:16" s="8" customFormat="1" ht="13.5"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5:16" s="8" customFormat="1" ht="13.5"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5:16" s="8" customFormat="1" ht="13.5"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5:16" s="8" customFormat="1" ht="13.5"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5:16" s="8" customFormat="1" ht="13.5"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5:16" s="8" customFormat="1" ht="13.5"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5:16" s="8" customFormat="1" ht="13.5"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5:16" s="8" customFormat="1" ht="13.5"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5:16" s="8" customFormat="1" ht="13.5"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5:16" s="8" customFormat="1" ht="13.5"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5:16" s="8" customFormat="1" ht="13.5"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5:16" s="8" customFormat="1" ht="13.5"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5:16" s="8" customFormat="1" ht="13.5"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5:16" s="8" customFormat="1" ht="13.5"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5:16" s="8" customFormat="1" ht="13.5"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5:16" s="8" customFormat="1" ht="13.5"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5:16" s="8" customFormat="1" ht="13.5"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5:16" s="8" customFormat="1" ht="13.5"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5:16" s="8" customFormat="1" ht="13.5"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5:16" s="8" customFormat="1" ht="13.5"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5:16" s="8" customFormat="1" ht="13.5"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5:16" s="8" customFormat="1" ht="13.5"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5:16" s="8" customFormat="1" ht="13.5"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5:16" s="8" customFormat="1" ht="13.5"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5:16" s="8" customFormat="1" ht="13.5"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5:16" s="8" customFormat="1" ht="13.5"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5:16" s="8" customFormat="1" ht="13.5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5:16" s="8" customFormat="1" ht="13.5"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5:16" s="8" customFormat="1" ht="13.5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5:16" s="8" customFormat="1" ht="13.5"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5:16" s="8" customFormat="1" ht="13.5"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5:16" s="8" customFormat="1" ht="13.5"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5:16" s="8" customFormat="1" ht="13.5"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5:16" s="8" customFormat="1" ht="13.5"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5:16" s="8" customFormat="1" ht="13.5"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5:16" s="8" customFormat="1" ht="13.5"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5:16" s="8" customFormat="1" ht="13.5"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5:16" s="8" customFormat="1" ht="13.5"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5:16" s="8" customFormat="1" ht="13.5"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5:16" s="8" customFormat="1" ht="13.5"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5:16" s="8" customFormat="1" ht="13.5"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</sheetData>
  <sheetProtection/>
  <mergeCells count="29">
    <mergeCell ref="A1:E1"/>
    <mergeCell ref="A2:AA2"/>
    <mergeCell ref="A4:E4"/>
    <mergeCell ref="A5:D11"/>
    <mergeCell ref="E5:N5"/>
    <mergeCell ref="O5:Z5"/>
    <mergeCell ref="AA5:AA6"/>
    <mergeCell ref="E6:F10"/>
    <mergeCell ref="G6:N6"/>
    <mergeCell ref="O6:T6"/>
    <mergeCell ref="K10:L10"/>
    <mergeCell ref="U6:V10"/>
    <mergeCell ref="W6:X10"/>
    <mergeCell ref="Y6:Z10"/>
    <mergeCell ref="G7:H10"/>
    <mergeCell ref="I7:N7"/>
    <mergeCell ref="O7:P10"/>
    <mergeCell ref="Q7:R10"/>
    <mergeCell ref="S7:T8"/>
    <mergeCell ref="A17:B17"/>
    <mergeCell ref="A26:B26"/>
    <mergeCell ref="A30:G30"/>
    <mergeCell ref="C13:D13"/>
    <mergeCell ref="AA7:AA8"/>
    <mergeCell ref="I8:L9"/>
    <mergeCell ref="M8:N10"/>
    <mergeCell ref="S9:T10"/>
    <mergeCell ref="AA9:AA11"/>
    <mergeCell ref="I10:J10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zoomScale="80" zoomScaleNormal="80" zoomScaleSheetLayoutView="75" zoomScalePageLayoutView="0" workbookViewId="0" topLeftCell="A1">
      <pane xSplit="1" ySplit="6" topLeftCell="B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14.140625" style="3" customWidth="1"/>
    <col min="2" max="3" width="10.7109375" style="2" customWidth="1"/>
    <col min="4" max="4" width="13.8515625" style="2" customWidth="1"/>
    <col min="5" max="5" width="12.8515625" style="2" customWidth="1"/>
    <col min="6" max="6" width="9.57421875" style="2" customWidth="1"/>
    <col min="7" max="7" width="13.00390625" style="2" customWidth="1"/>
    <col min="8" max="8" width="9.57421875" style="2" customWidth="1"/>
    <col min="9" max="9" width="13.00390625" style="2" customWidth="1"/>
    <col min="10" max="10" width="9.7109375" style="2" customWidth="1"/>
    <col min="11" max="11" width="11.28125" style="2" customWidth="1"/>
    <col min="12" max="12" width="7.421875" style="2" customWidth="1"/>
    <col min="13" max="13" width="10.57421875" style="2" customWidth="1"/>
    <col min="14" max="14" width="5.421875" style="2" customWidth="1"/>
    <col min="15" max="15" width="9.7109375" style="2" customWidth="1"/>
    <col min="16" max="16" width="5.421875" style="2" customWidth="1"/>
    <col min="17" max="17" width="9.7109375" style="2" customWidth="1"/>
    <col min="18" max="18" width="7.421875" style="2" customWidth="1"/>
    <col min="19" max="19" width="9.7109375" style="2" customWidth="1"/>
    <col min="20" max="20" width="9.28125" style="2" customWidth="1"/>
    <col min="21" max="21" width="10.28125" style="2" customWidth="1"/>
    <col min="22" max="22" width="9.57421875" style="2" customWidth="1"/>
    <col min="23" max="23" width="13.28125" style="2" customWidth="1"/>
    <col min="24" max="24" width="9.7109375" style="2" customWidth="1"/>
    <col min="25" max="25" width="11.57421875" style="3" customWidth="1"/>
    <col min="26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24" ht="17.25">
      <c r="A2" s="451" t="s">
        <v>176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pans="1:25" ht="20.25" customHeight="1" thickBot="1">
      <c r="A3" s="179"/>
      <c r="Y3" s="2"/>
    </row>
    <row r="4" spans="1:26" s="8" customFormat="1" ht="22.5" customHeight="1" thickTop="1">
      <c r="A4" s="453"/>
      <c r="B4" s="478" t="s">
        <v>177</v>
      </c>
      <c r="C4" s="476"/>
      <c r="D4" s="481"/>
      <c r="E4" s="482"/>
      <c r="F4" s="478" t="s">
        <v>178</v>
      </c>
      <c r="G4" s="476"/>
      <c r="H4" s="476"/>
      <c r="I4" s="476"/>
      <c r="J4" s="476"/>
      <c r="K4" s="476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40"/>
    </row>
    <row r="5" spans="1:26" s="8" customFormat="1" ht="32.25" customHeight="1">
      <c r="A5" s="430"/>
      <c r="B5" s="600" t="s">
        <v>179</v>
      </c>
      <c r="C5" s="600" t="s">
        <v>180</v>
      </c>
      <c r="D5" s="551" t="s">
        <v>181</v>
      </c>
      <c r="E5" s="552"/>
      <c r="F5" s="553" t="s">
        <v>159</v>
      </c>
      <c r="G5" s="553"/>
      <c r="H5" s="551" t="s">
        <v>182</v>
      </c>
      <c r="I5" s="553"/>
      <c r="J5" s="551" t="s">
        <v>183</v>
      </c>
      <c r="K5" s="552"/>
      <c r="L5" s="597" t="s">
        <v>184</v>
      </c>
      <c r="M5" s="598"/>
      <c r="N5" s="599" t="s">
        <v>185</v>
      </c>
      <c r="O5" s="598"/>
      <c r="P5" s="551" t="s">
        <v>162</v>
      </c>
      <c r="Q5" s="553"/>
      <c r="R5" s="551" t="s">
        <v>186</v>
      </c>
      <c r="S5" s="553"/>
      <c r="T5" s="595" t="s">
        <v>187</v>
      </c>
      <c r="U5" s="596"/>
      <c r="V5" s="551" t="s">
        <v>188</v>
      </c>
      <c r="W5" s="553"/>
      <c r="X5" s="551" t="s">
        <v>189</v>
      </c>
      <c r="Y5" s="553"/>
      <c r="Z5" s="40"/>
    </row>
    <row r="6" spans="1:26" s="8" customFormat="1" ht="16.5" customHeight="1">
      <c r="A6" s="435"/>
      <c r="B6" s="601"/>
      <c r="C6" s="601"/>
      <c r="D6" s="253" t="s">
        <v>190</v>
      </c>
      <c r="E6" s="253" t="s">
        <v>56</v>
      </c>
      <c r="F6" s="80" t="s">
        <v>73</v>
      </c>
      <c r="G6" s="182" t="s">
        <v>8</v>
      </c>
      <c r="H6" s="182" t="s">
        <v>73</v>
      </c>
      <c r="I6" s="182" t="s">
        <v>8</v>
      </c>
      <c r="J6" s="182" t="s">
        <v>73</v>
      </c>
      <c r="K6" s="320" t="s">
        <v>8</v>
      </c>
      <c r="L6" s="80" t="s">
        <v>73</v>
      </c>
      <c r="M6" s="182" t="s">
        <v>8</v>
      </c>
      <c r="N6" s="182" t="s">
        <v>73</v>
      </c>
      <c r="O6" s="182" t="s">
        <v>8</v>
      </c>
      <c r="P6" s="182" t="s">
        <v>73</v>
      </c>
      <c r="Q6" s="182" t="s">
        <v>8</v>
      </c>
      <c r="R6" s="182" t="s">
        <v>73</v>
      </c>
      <c r="S6" s="182" t="s">
        <v>8</v>
      </c>
      <c r="T6" s="182" t="s">
        <v>73</v>
      </c>
      <c r="U6" s="182" t="s">
        <v>8</v>
      </c>
      <c r="V6" s="182" t="s">
        <v>73</v>
      </c>
      <c r="W6" s="182" t="s">
        <v>8</v>
      </c>
      <c r="X6" s="182" t="s">
        <v>73</v>
      </c>
      <c r="Y6" s="182" t="s">
        <v>8</v>
      </c>
      <c r="Z6" s="40"/>
    </row>
    <row r="7" spans="1:26" s="205" customFormat="1" ht="16.5" customHeight="1">
      <c r="A7" s="17"/>
      <c r="B7" s="50"/>
      <c r="C7" s="50"/>
      <c r="D7" s="21" t="s">
        <v>191</v>
      </c>
      <c r="E7" s="21" t="s">
        <v>191</v>
      </c>
      <c r="F7" s="50"/>
      <c r="G7" s="21" t="s">
        <v>191</v>
      </c>
      <c r="H7" s="50"/>
      <c r="I7" s="21" t="s">
        <v>191</v>
      </c>
      <c r="J7" s="50"/>
      <c r="K7" s="21" t="s">
        <v>191</v>
      </c>
      <c r="L7" s="219"/>
      <c r="M7" s="21" t="s">
        <v>191</v>
      </c>
      <c r="N7" s="50"/>
      <c r="O7" s="21" t="s">
        <v>191</v>
      </c>
      <c r="P7" s="50"/>
      <c r="Q7" s="21" t="s">
        <v>191</v>
      </c>
      <c r="R7" s="50"/>
      <c r="S7" s="21" t="s">
        <v>191</v>
      </c>
      <c r="T7" s="50"/>
      <c r="U7" s="21" t="s">
        <v>191</v>
      </c>
      <c r="V7" s="50"/>
      <c r="W7" s="21" t="s">
        <v>191</v>
      </c>
      <c r="X7" s="50"/>
      <c r="Y7" s="23" t="s">
        <v>191</v>
      </c>
      <c r="Z7" s="255"/>
    </row>
    <row r="8" spans="1:26" s="205" customFormat="1" ht="30" customHeight="1">
      <c r="A8" s="35" t="s">
        <v>49</v>
      </c>
      <c r="B8" s="256">
        <v>21521</v>
      </c>
      <c r="C8" s="256">
        <v>283821</v>
      </c>
      <c r="D8" s="256">
        <v>6636844</v>
      </c>
      <c r="E8" s="256">
        <v>6572962</v>
      </c>
      <c r="F8" s="256">
        <v>49691</v>
      </c>
      <c r="G8" s="190">
        <v>6944742</v>
      </c>
      <c r="H8" s="256">
        <v>16728</v>
      </c>
      <c r="I8" s="190">
        <v>1378648</v>
      </c>
      <c r="J8" s="256">
        <v>4727</v>
      </c>
      <c r="K8" s="256">
        <v>919493</v>
      </c>
      <c r="L8" s="262">
        <v>129</v>
      </c>
      <c r="M8" s="190">
        <v>240228</v>
      </c>
      <c r="N8" s="256">
        <v>4</v>
      </c>
      <c r="O8" s="256">
        <v>38061</v>
      </c>
      <c r="P8" s="256">
        <v>31</v>
      </c>
      <c r="Q8" s="190">
        <v>21136</v>
      </c>
      <c r="R8" s="256">
        <v>375</v>
      </c>
      <c r="S8" s="190">
        <v>50005</v>
      </c>
      <c r="T8" s="256">
        <v>2378</v>
      </c>
      <c r="U8" s="190">
        <v>61803</v>
      </c>
      <c r="V8" s="256">
        <v>12354</v>
      </c>
      <c r="W8" s="190">
        <v>3345069</v>
      </c>
      <c r="X8" s="256">
        <v>12965</v>
      </c>
      <c r="Y8" s="190">
        <v>890299</v>
      </c>
      <c r="Z8" s="255"/>
    </row>
    <row r="9" spans="1:26" s="205" customFormat="1" ht="30" customHeight="1">
      <c r="A9" s="100" t="s">
        <v>110</v>
      </c>
      <c r="B9" s="256">
        <v>21681</v>
      </c>
      <c r="C9" s="256">
        <v>285134</v>
      </c>
      <c r="D9" s="256">
        <v>6790196</v>
      </c>
      <c r="E9" s="256">
        <v>6713083</v>
      </c>
      <c r="F9" s="256">
        <v>50023</v>
      </c>
      <c r="G9" s="256">
        <v>7066406</v>
      </c>
      <c r="H9" s="256">
        <v>17034</v>
      </c>
      <c r="I9" s="256">
        <v>1519174</v>
      </c>
      <c r="J9" s="256">
        <v>4983</v>
      </c>
      <c r="K9" s="256">
        <v>935150</v>
      </c>
      <c r="L9" s="262">
        <v>131</v>
      </c>
      <c r="M9" s="256">
        <v>302044</v>
      </c>
      <c r="N9" s="256">
        <v>7</v>
      </c>
      <c r="O9" s="256">
        <v>33220</v>
      </c>
      <c r="P9" s="256">
        <v>24</v>
      </c>
      <c r="Q9" s="256">
        <v>16790</v>
      </c>
      <c r="R9" s="256">
        <v>382</v>
      </c>
      <c r="S9" s="256">
        <v>50768</v>
      </c>
      <c r="T9" s="256">
        <v>1997</v>
      </c>
      <c r="U9" s="256">
        <v>52274</v>
      </c>
      <c r="V9" s="256">
        <v>12297</v>
      </c>
      <c r="W9" s="256">
        <v>3267774</v>
      </c>
      <c r="X9" s="256">
        <v>13168</v>
      </c>
      <c r="Y9" s="190">
        <v>889212</v>
      </c>
      <c r="Z9" s="255"/>
    </row>
    <row r="10" spans="1:26" s="260" customFormat="1" ht="30" customHeight="1">
      <c r="A10" s="101" t="s">
        <v>52</v>
      </c>
      <c r="B10" s="257">
        <f aca="true" t="shared" si="0" ref="B10:Y10">SUM(B11:B18)</f>
        <v>21367</v>
      </c>
      <c r="C10" s="257">
        <f t="shared" si="0"/>
        <v>270363</v>
      </c>
      <c r="D10" s="257">
        <f t="shared" si="0"/>
        <v>6940632</v>
      </c>
      <c r="E10" s="257">
        <f t="shared" si="0"/>
        <v>6862454</v>
      </c>
      <c r="F10" s="257">
        <f t="shared" si="0"/>
        <v>49713</v>
      </c>
      <c r="G10" s="257">
        <f t="shared" si="0"/>
        <v>6847570</v>
      </c>
      <c r="H10" s="257">
        <f t="shared" si="0"/>
        <v>17570</v>
      </c>
      <c r="I10" s="257">
        <f t="shared" si="0"/>
        <v>1414138</v>
      </c>
      <c r="J10" s="257">
        <f t="shared" si="0"/>
        <v>4879</v>
      </c>
      <c r="K10" s="257">
        <f t="shared" si="0"/>
        <v>927214</v>
      </c>
      <c r="L10" s="416">
        <f t="shared" si="0"/>
        <v>146</v>
      </c>
      <c r="M10" s="257">
        <f t="shared" si="0"/>
        <v>279160</v>
      </c>
      <c r="N10" s="257">
        <f t="shared" si="0"/>
        <v>4</v>
      </c>
      <c r="O10" s="257">
        <f t="shared" si="0"/>
        <v>32536</v>
      </c>
      <c r="P10" s="257">
        <f t="shared" si="0"/>
        <v>25</v>
      </c>
      <c r="Q10" s="257">
        <f t="shared" si="0"/>
        <v>15035</v>
      </c>
      <c r="R10" s="257">
        <f t="shared" si="0"/>
        <v>397</v>
      </c>
      <c r="S10" s="257">
        <f t="shared" si="0"/>
        <v>54072</v>
      </c>
      <c r="T10" s="257">
        <f t="shared" si="0"/>
        <v>1390</v>
      </c>
      <c r="U10" s="257">
        <f t="shared" si="0"/>
        <v>36587</v>
      </c>
      <c r="V10" s="257">
        <f t="shared" si="0"/>
        <v>12278</v>
      </c>
      <c r="W10" s="257">
        <f t="shared" si="0"/>
        <v>3208394</v>
      </c>
      <c r="X10" s="257">
        <f t="shared" si="0"/>
        <v>13024</v>
      </c>
      <c r="Y10" s="258">
        <f t="shared" si="0"/>
        <v>880434</v>
      </c>
      <c r="Z10" s="259"/>
    </row>
    <row r="11" spans="1:26" s="205" customFormat="1" ht="30" customHeight="1">
      <c r="A11" s="261" t="s">
        <v>192</v>
      </c>
      <c r="B11" s="256">
        <v>195</v>
      </c>
      <c r="C11" s="191">
        <v>1338</v>
      </c>
      <c r="D11" s="256">
        <v>82345</v>
      </c>
      <c r="E11" s="191">
        <v>81704</v>
      </c>
      <c r="F11" s="256">
        <f>H11+J11+L11+R11+T11+V11+X11</f>
        <v>3219</v>
      </c>
      <c r="G11" s="191">
        <f>I11+K11+M11+S11+U11+W11+Y11</f>
        <v>418086</v>
      </c>
      <c r="H11" s="256">
        <v>1164</v>
      </c>
      <c r="I11" s="191">
        <v>69397</v>
      </c>
      <c r="J11" s="256">
        <v>588</v>
      </c>
      <c r="K11" s="256">
        <v>109641</v>
      </c>
      <c r="L11" s="262">
        <v>9</v>
      </c>
      <c r="M11" s="256">
        <v>26734</v>
      </c>
      <c r="N11" s="263" t="s">
        <v>109</v>
      </c>
      <c r="O11" s="263" t="s">
        <v>109</v>
      </c>
      <c r="P11" s="263" t="s">
        <v>109</v>
      </c>
      <c r="Q11" s="263" t="s">
        <v>109</v>
      </c>
      <c r="R11" s="256">
        <v>23</v>
      </c>
      <c r="S11" s="256">
        <v>3189</v>
      </c>
      <c r="T11" s="256">
        <v>13</v>
      </c>
      <c r="U11" s="256">
        <v>307</v>
      </c>
      <c r="V11" s="256">
        <v>529</v>
      </c>
      <c r="W11" s="256">
        <v>151079</v>
      </c>
      <c r="X11" s="256">
        <v>893</v>
      </c>
      <c r="Y11" s="190">
        <v>57739</v>
      </c>
      <c r="Z11" s="255"/>
    </row>
    <row r="12" spans="1:26" s="205" customFormat="1" ht="30" customHeight="1">
      <c r="A12" s="35" t="s">
        <v>193</v>
      </c>
      <c r="B12" s="256">
        <v>40</v>
      </c>
      <c r="C12" s="191">
        <v>235</v>
      </c>
      <c r="D12" s="256">
        <v>19020</v>
      </c>
      <c r="E12" s="191">
        <v>18210</v>
      </c>
      <c r="F12" s="256">
        <f>H12+J12+L12+V12+X12</f>
        <v>112</v>
      </c>
      <c r="G12" s="191">
        <f>I12+K12+M12+W12+Y12</f>
        <v>14543</v>
      </c>
      <c r="H12" s="256">
        <v>24</v>
      </c>
      <c r="I12" s="191">
        <v>1153</v>
      </c>
      <c r="J12" s="256">
        <v>3</v>
      </c>
      <c r="K12" s="256">
        <v>413</v>
      </c>
      <c r="L12" s="264">
        <v>1</v>
      </c>
      <c r="M12" s="263">
        <v>467</v>
      </c>
      <c r="N12" s="263" t="s">
        <v>109</v>
      </c>
      <c r="O12" s="263" t="s">
        <v>109</v>
      </c>
      <c r="P12" s="263" t="s">
        <v>109</v>
      </c>
      <c r="Q12" s="263" t="s">
        <v>109</v>
      </c>
      <c r="R12" s="263" t="s">
        <v>109</v>
      </c>
      <c r="S12" s="263" t="s">
        <v>109</v>
      </c>
      <c r="T12" s="263" t="s">
        <v>109</v>
      </c>
      <c r="U12" s="263" t="s">
        <v>109</v>
      </c>
      <c r="V12" s="256">
        <v>57</v>
      </c>
      <c r="W12" s="256">
        <v>11644</v>
      </c>
      <c r="X12" s="256">
        <v>27</v>
      </c>
      <c r="Y12" s="190">
        <v>866</v>
      </c>
      <c r="Z12" s="255"/>
    </row>
    <row r="13" spans="1:26" s="205" customFormat="1" ht="30" customHeight="1">
      <c r="A13" s="35" t="s">
        <v>194</v>
      </c>
      <c r="B13" s="256">
        <v>62</v>
      </c>
      <c r="C13" s="191">
        <v>345</v>
      </c>
      <c r="D13" s="256">
        <v>35988</v>
      </c>
      <c r="E13" s="191">
        <v>34791</v>
      </c>
      <c r="F13" s="256">
        <f>H13+J13+L13+P13+T13+V13+X13</f>
        <v>1334</v>
      </c>
      <c r="G13" s="191">
        <f>I13+K13+M13+Q13+U13+W13+Y13</f>
        <v>194517</v>
      </c>
      <c r="H13" s="256">
        <v>206</v>
      </c>
      <c r="I13" s="191">
        <v>13036</v>
      </c>
      <c r="J13" s="256">
        <v>131</v>
      </c>
      <c r="K13" s="256">
        <v>28173</v>
      </c>
      <c r="L13" s="264">
        <v>1</v>
      </c>
      <c r="M13" s="263">
        <v>1592</v>
      </c>
      <c r="N13" s="263" t="s">
        <v>109</v>
      </c>
      <c r="O13" s="263" t="s">
        <v>109</v>
      </c>
      <c r="P13" s="256">
        <v>2</v>
      </c>
      <c r="Q13" s="256">
        <v>1193</v>
      </c>
      <c r="R13" s="263" t="s">
        <v>109</v>
      </c>
      <c r="S13" s="263" t="s">
        <v>109</v>
      </c>
      <c r="T13" s="256">
        <v>3</v>
      </c>
      <c r="U13" s="256">
        <v>84</v>
      </c>
      <c r="V13" s="256">
        <v>544</v>
      </c>
      <c r="W13" s="256">
        <v>119624</v>
      </c>
      <c r="X13" s="256">
        <v>447</v>
      </c>
      <c r="Y13" s="190">
        <v>30815</v>
      </c>
      <c r="Z13" s="255"/>
    </row>
    <row r="14" spans="1:26" s="205" customFormat="1" ht="30" customHeight="1">
      <c r="A14" s="35" t="s">
        <v>195</v>
      </c>
      <c r="B14" s="256">
        <v>5050</v>
      </c>
      <c r="C14" s="191">
        <v>30588</v>
      </c>
      <c r="D14" s="256">
        <v>2337570</v>
      </c>
      <c r="E14" s="191">
        <v>2317791</v>
      </c>
      <c r="F14" s="256">
        <f>H14+J14+L14+N14+P14+R14+T14+V14+X14</f>
        <v>19211</v>
      </c>
      <c r="G14" s="191">
        <f>I14+K14+M14+O14+Q14+S14+U14+W14+Y14</f>
        <v>3250936</v>
      </c>
      <c r="H14" s="256">
        <v>5684</v>
      </c>
      <c r="I14" s="191">
        <v>527556</v>
      </c>
      <c r="J14" s="256">
        <v>2204</v>
      </c>
      <c r="K14" s="256">
        <v>509171</v>
      </c>
      <c r="L14" s="262">
        <v>63</v>
      </c>
      <c r="M14" s="256">
        <v>139716</v>
      </c>
      <c r="N14" s="256">
        <v>2</v>
      </c>
      <c r="O14" s="256">
        <v>24075</v>
      </c>
      <c r="P14" s="256">
        <v>11</v>
      </c>
      <c r="Q14" s="256">
        <v>6747</v>
      </c>
      <c r="R14" s="256">
        <v>224</v>
      </c>
      <c r="S14" s="256">
        <v>29608</v>
      </c>
      <c r="T14" s="256">
        <v>111</v>
      </c>
      <c r="U14" s="256">
        <v>2965</v>
      </c>
      <c r="V14" s="256">
        <v>5677</v>
      </c>
      <c r="W14" s="256">
        <v>1613973</v>
      </c>
      <c r="X14" s="256">
        <v>5235</v>
      </c>
      <c r="Y14" s="190">
        <v>397125</v>
      </c>
      <c r="Z14" s="255"/>
    </row>
    <row r="15" spans="1:26" s="205" customFormat="1" ht="30" customHeight="1">
      <c r="A15" s="35" t="s">
        <v>196</v>
      </c>
      <c r="B15" s="256">
        <v>4855</v>
      </c>
      <c r="C15" s="191">
        <v>82948</v>
      </c>
      <c r="D15" s="256">
        <v>1521338</v>
      </c>
      <c r="E15" s="191">
        <v>1496421</v>
      </c>
      <c r="F15" s="256">
        <f>H15+J15+L15+P15+R15+T15+V15+X15</f>
        <v>12071</v>
      </c>
      <c r="G15" s="191">
        <f>I15+K15+M15+Q15+S15+U15+W15+Y15</f>
        <v>1405868</v>
      </c>
      <c r="H15" s="256">
        <v>4111</v>
      </c>
      <c r="I15" s="191">
        <v>345246</v>
      </c>
      <c r="J15" s="256">
        <v>779</v>
      </c>
      <c r="K15" s="256">
        <v>103937</v>
      </c>
      <c r="L15" s="262">
        <v>49</v>
      </c>
      <c r="M15" s="256">
        <v>72090</v>
      </c>
      <c r="N15" s="263" t="s">
        <v>109</v>
      </c>
      <c r="O15" s="263" t="s">
        <v>109</v>
      </c>
      <c r="P15" s="256">
        <v>4</v>
      </c>
      <c r="Q15" s="256">
        <v>2148</v>
      </c>
      <c r="R15" s="256">
        <v>58</v>
      </c>
      <c r="S15" s="256">
        <v>8009</v>
      </c>
      <c r="T15" s="256">
        <v>673</v>
      </c>
      <c r="U15" s="256">
        <v>17738</v>
      </c>
      <c r="V15" s="256">
        <v>3016</v>
      </c>
      <c r="W15" s="256">
        <v>679061</v>
      </c>
      <c r="X15" s="256">
        <v>3381</v>
      </c>
      <c r="Y15" s="190">
        <v>177639</v>
      </c>
      <c r="Z15" s="255"/>
    </row>
    <row r="16" spans="1:26" s="205" customFormat="1" ht="30" customHeight="1">
      <c r="A16" s="19" t="s">
        <v>197</v>
      </c>
      <c r="B16" s="256">
        <v>547</v>
      </c>
      <c r="C16" s="191">
        <v>10390</v>
      </c>
      <c r="D16" s="256">
        <v>326061</v>
      </c>
      <c r="E16" s="191">
        <v>309093</v>
      </c>
      <c r="F16" s="256">
        <f>H16+J16+L16+N16+P16+R16+T16+V16+X16</f>
        <v>3423</v>
      </c>
      <c r="G16" s="191">
        <f>I16+K16+M16+O16+Q16+S16+U16+W16+Y16</f>
        <v>518743</v>
      </c>
      <c r="H16" s="256">
        <v>1040</v>
      </c>
      <c r="I16" s="191">
        <v>104518</v>
      </c>
      <c r="J16" s="256">
        <v>273</v>
      </c>
      <c r="K16" s="256">
        <v>44178</v>
      </c>
      <c r="L16" s="262">
        <v>6</v>
      </c>
      <c r="M16" s="256">
        <v>13861</v>
      </c>
      <c r="N16" s="256">
        <v>1</v>
      </c>
      <c r="O16" s="256">
        <v>4163</v>
      </c>
      <c r="P16" s="256">
        <v>3</v>
      </c>
      <c r="Q16" s="256">
        <v>1623</v>
      </c>
      <c r="R16" s="256">
        <v>33</v>
      </c>
      <c r="S16" s="256">
        <v>4303</v>
      </c>
      <c r="T16" s="256">
        <v>163</v>
      </c>
      <c r="U16" s="256">
        <v>4252</v>
      </c>
      <c r="V16" s="256">
        <v>914</v>
      </c>
      <c r="W16" s="256">
        <v>266641</v>
      </c>
      <c r="X16" s="256">
        <v>990</v>
      </c>
      <c r="Y16" s="190">
        <v>75204</v>
      </c>
      <c r="Z16" s="255"/>
    </row>
    <row r="17" spans="1:26" s="205" customFormat="1" ht="30" customHeight="1">
      <c r="A17" s="100" t="s">
        <v>198</v>
      </c>
      <c r="B17" s="256">
        <v>21</v>
      </c>
      <c r="C17" s="191">
        <v>2288</v>
      </c>
      <c r="D17" s="256">
        <v>94342</v>
      </c>
      <c r="E17" s="191">
        <v>94342</v>
      </c>
      <c r="F17" s="256">
        <f>H17+J17+T17+V17+X17</f>
        <v>87</v>
      </c>
      <c r="G17" s="191">
        <f>I17+K17+U17+W17+Y17</f>
        <v>10806</v>
      </c>
      <c r="H17" s="256">
        <v>46</v>
      </c>
      <c r="I17" s="191">
        <v>4505</v>
      </c>
      <c r="J17" s="265">
        <v>2</v>
      </c>
      <c r="K17" s="265">
        <v>203</v>
      </c>
      <c r="L17" s="264" t="s">
        <v>109</v>
      </c>
      <c r="M17" s="263" t="s">
        <v>109</v>
      </c>
      <c r="N17" s="263" t="s">
        <v>109</v>
      </c>
      <c r="O17" s="263" t="s">
        <v>109</v>
      </c>
      <c r="P17" s="263" t="s">
        <v>109</v>
      </c>
      <c r="Q17" s="263" t="s">
        <v>109</v>
      </c>
      <c r="R17" s="263" t="s">
        <v>109</v>
      </c>
      <c r="S17" s="263" t="s">
        <v>109</v>
      </c>
      <c r="T17" s="256">
        <v>1</v>
      </c>
      <c r="U17" s="256">
        <v>30</v>
      </c>
      <c r="V17" s="256">
        <v>18</v>
      </c>
      <c r="W17" s="256">
        <v>4904</v>
      </c>
      <c r="X17" s="256">
        <v>20</v>
      </c>
      <c r="Y17" s="190">
        <v>1164</v>
      </c>
      <c r="Z17" s="255"/>
    </row>
    <row r="18" spans="1:26" s="205" customFormat="1" ht="30" customHeight="1">
      <c r="A18" s="213" t="s">
        <v>199</v>
      </c>
      <c r="B18" s="266">
        <v>10597</v>
      </c>
      <c r="C18" s="267">
        <v>142231</v>
      </c>
      <c r="D18" s="266">
        <v>2523968</v>
      </c>
      <c r="E18" s="267">
        <v>2510102</v>
      </c>
      <c r="F18" s="266">
        <f>H18+J18+L18+N18+P18+R18+T18+V18+X18</f>
        <v>10256</v>
      </c>
      <c r="G18" s="266">
        <f>I18+K18+M18+O18+Q18+S18+U18+W18+Y18</f>
        <v>1034071</v>
      </c>
      <c r="H18" s="266">
        <v>5295</v>
      </c>
      <c r="I18" s="267">
        <v>348727</v>
      </c>
      <c r="J18" s="266">
        <v>899</v>
      </c>
      <c r="K18" s="266">
        <v>131498</v>
      </c>
      <c r="L18" s="417">
        <v>17</v>
      </c>
      <c r="M18" s="267">
        <v>24700</v>
      </c>
      <c r="N18" s="266">
        <v>1</v>
      </c>
      <c r="O18" s="267">
        <v>4298</v>
      </c>
      <c r="P18" s="266">
        <v>5</v>
      </c>
      <c r="Q18" s="267">
        <v>3324</v>
      </c>
      <c r="R18" s="266">
        <v>59</v>
      </c>
      <c r="S18" s="267">
        <v>8963</v>
      </c>
      <c r="T18" s="266">
        <v>426</v>
      </c>
      <c r="U18" s="267">
        <v>11211</v>
      </c>
      <c r="V18" s="266">
        <v>1523</v>
      </c>
      <c r="W18" s="267">
        <v>361468</v>
      </c>
      <c r="X18" s="266">
        <v>2031</v>
      </c>
      <c r="Y18" s="267">
        <v>139882</v>
      </c>
      <c r="Z18" s="255"/>
    </row>
    <row r="19" spans="1:24" s="205" customFormat="1" ht="19.5" customHeight="1">
      <c r="A19" s="268" t="s">
        <v>200</v>
      </c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</row>
    <row r="20" spans="2:24" s="8" customFormat="1" ht="13.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2:24" s="8" customFormat="1" ht="13.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2:24" s="8" customFormat="1" ht="13.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2:24" s="8" customFormat="1" ht="13.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2:24" s="8" customFormat="1" ht="11.25" customHeight="1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2:24" s="8" customFormat="1" ht="13.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2:24" s="8" customFormat="1" ht="13.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2:24" s="8" customFormat="1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2:24" s="8" customFormat="1" ht="13.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2:24" s="8" customFormat="1" ht="13.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2:24" s="8" customFormat="1" ht="13.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2:24" s="8" customFormat="1" ht="13.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2:24" s="8" customFormat="1" ht="13.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2:24" s="8" customFormat="1" ht="13.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2:24" s="8" customFormat="1" ht="13.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2:24" s="8" customFormat="1" ht="13.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2:24" s="8" customFormat="1" ht="13.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2:24" s="8" customFormat="1" ht="13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2:24" s="8" customFormat="1" ht="13.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2:24" s="8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2:24" s="8" customFormat="1" ht="13.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2:24" s="8" customFormat="1" ht="13.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2:24" s="8" customFormat="1" ht="13.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2:24" s="8" customFormat="1" ht="13.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2:24" s="8" customFormat="1" ht="13.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2:24" s="8" customFormat="1" ht="13.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s="8" customFormat="1" ht="13.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2:24" s="8" customFormat="1" ht="13.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2:24" s="8" customFormat="1" ht="13.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2:24" s="8" customFormat="1" ht="13.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2:24" s="8" customFormat="1" ht="13.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2:24" s="8" customFormat="1" ht="13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2:24" s="8" customFormat="1" ht="13.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2:24" s="8" customFormat="1" ht="13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2:24" s="8" customFormat="1" ht="13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2:24" s="8" customFormat="1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2:24" s="8" customFormat="1" ht="13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2:24" s="8" customFormat="1" ht="13.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2:24" s="8" customFormat="1" ht="13.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2:24" s="8" customFormat="1" ht="13.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2:24" s="8" customFormat="1" ht="13.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2:24" s="8" customFormat="1" ht="13.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2:24" s="8" customFormat="1" ht="13.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8" customFormat="1" ht="13.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2:24" s="8" customFormat="1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2:24" s="8" customFormat="1" ht="13.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2:24" s="8" customFormat="1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2:24" s="8" customFormat="1" ht="13.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2:24" s="8" customFormat="1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2:24" s="8" customFormat="1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2:24" s="8" customFormat="1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2:24" s="8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2:24" s="8" customFormat="1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2:24" s="8" customFormat="1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2:24" s="8" customFormat="1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2:24" s="8" customFormat="1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2:24" s="8" customFormat="1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2:24" s="8" customFormat="1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2:24" s="8" customFormat="1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2:24" s="8" customFormat="1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2:24" s="8" customFormat="1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2:24" s="8" customFormat="1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2:24" s="8" customFormat="1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2:24" s="8" customFormat="1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2:24" s="8" customFormat="1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2:24" s="8" customFormat="1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2:24" s="8" customFormat="1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2:24" s="8" customFormat="1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2:24" s="8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2:24" s="8" customFormat="1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2:24" s="8" customFormat="1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2:24" s="8" customFormat="1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2:24" s="8" customFormat="1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2:24" s="8" customFormat="1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2:24" s="8" customFormat="1" ht="13.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2:24" s="8" customFormat="1" ht="13.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2:24" s="8" customFormat="1" ht="13.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2:24" s="8" customFormat="1" ht="13.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2:24" s="8" customFormat="1" ht="13.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2:24" s="8" customFormat="1" ht="13.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</sheetData>
  <sheetProtection/>
  <mergeCells count="18">
    <mergeCell ref="A2:X2"/>
    <mergeCell ref="A4:A6"/>
    <mergeCell ref="B4:E4"/>
    <mergeCell ref="F4:K4"/>
    <mergeCell ref="B5:B6"/>
    <mergeCell ref="C5:C6"/>
    <mergeCell ref="D5:E5"/>
    <mergeCell ref="F5:G5"/>
    <mergeCell ref="A1:E1"/>
    <mergeCell ref="T5:U5"/>
    <mergeCell ref="V5:W5"/>
    <mergeCell ref="X5:Y5"/>
    <mergeCell ref="H5:I5"/>
    <mergeCell ref="J5:K5"/>
    <mergeCell ref="L5:M5"/>
    <mergeCell ref="N5:O5"/>
    <mergeCell ref="P5:Q5"/>
    <mergeCell ref="R5:S5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GridLines="0" zoomScale="80" zoomScaleNormal="80" zoomScaleSheetLayoutView="75" zoomScalePageLayoutView="0" workbookViewId="0" topLeftCell="A1">
      <pane xSplit="3" ySplit="36" topLeftCell="D3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5.8515625" style="3" customWidth="1"/>
    <col min="2" max="2" width="3.8515625" style="3" customWidth="1"/>
    <col min="3" max="3" width="2.8515625" style="3" customWidth="1"/>
    <col min="4" max="5" width="12.8515625" style="2" customWidth="1"/>
    <col min="6" max="7" width="13.8515625" style="2" customWidth="1"/>
    <col min="8" max="9" width="10.7109375" style="2" customWidth="1"/>
    <col min="10" max="11" width="12.8515625" style="2" customWidth="1"/>
    <col min="12" max="18" width="14.421875" style="2" customWidth="1"/>
    <col min="19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18" ht="18.75">
      <c r="A2" s="587" t="s">
        <v>201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</row>
    <row r="3" spans="1:18" ht="18" customHeight="1" thickBot="1">
      <c r="A3" s="179"/>
      <c r="B3" s="47"/>
      <c r="C3" s="47"/>
      <c r="N3" s="271"/>
      <c r="O3" s="271"/>
      <c r="P3" s="271"/>
      <c r="Q3" s="271"/>
      <c r="R3" s="271"/>
    </row>
    <row r="4" spans="1:19" s="8" customFormat="1" ht="17.25" customHeight="1" thickTop="1">
      <c r="A4" s="457"/>
      <c r="B4" s="457"/>
      <c r="C4" s="453"/>
      <c r="D4" s="478" t="s">
        <v>202</v>
      </c>
      <c r="E4" s="482"/>
      <c r="F4" s="478" t="s">
        <v>203</v>
      </c>
      <c r="G4" s="476"/>
      <c r="H4" s="476"/>
      <c r="I4" s="476"/>
      <c r="J4" s="476"/>
      <c r="K4" s="476"/>
      <c r="L4" s="476" t="s">
        <v>204</v>
      </c>
      <c r="M4" s="477"/>
      <c r="N4" s="643" t="s">
        <v>205</v>
      </c>
      <c r="O4" s="633" t="s">
        <v>206</v>
      </c>
      <c r="P4" s="483"/>
      <c r="Q4" s="483"/>
      <c r="R4" s="483"/>
      <c r="S4" s="40"/>
    </row>
    <row r="5" spans="1:19" s="8" customFormat="1" ht="9.75" customHeight="1">
      <c r="A5" s="430"/>
      <c r="B5" s="430"/>
      <c r="C5" s="454"/>
      <c r="D5" s="645" t="s">
        <v>207</v>
      </c>
      <c r="E5" s="446" t="s">
        <v>208</v>
      </c>
      <c r="F5" s="640" t="s">
        <v>209</v>
      </c>
      <c r="G5" s="641" t="s">
        <v>210</v>
      </c>
      <c r="H5" s="449" t="s">
        <v>211</v>
      </c>
      <c r="I5" s="460" t="s">
        <v>212</v>
      </c>
      <c r="J5" s="642" t="s">
        <v>213</v>
      </c>
      <c r="K5" s="612" t="s">
        <v>214</v>
      </c>
      <c r="L5" s="628" t="s">
        <v>213</v>
      </c>
      <c r="M5" s="626" t="s">
        <v>214</v>
      </c>
      <c r="N5" s="644"/>
      <c r="O5" s="629" t="s">
        <v>215</v>
      </c>
      <c r="P5" s="629"/>
      <c r="Q5" s="630" t="s">
        <v>216</v>
      </c>
      <c r="R5" s="631"/>
      <c r="S5" s="40"/>
    </row>
    <row r="6" spans="1:19" s="8" customFormat="1" ht="9.75" customHeight="1">
      <c r="A6" s="430"/>
      <c r="B6" s="430"/>
      <c r="C6" s="454"/>
      <c r="D6" s="443"/>
      <c r="E6" s="433"/>
      <c r="F6" s="640"/>
      <c r="G6" s="641"/>
      <c r="H6" s="449"/>
      <c r="I6" s="460"/>
      <c r="J6" s="460"/>
      <c r="K6" s="613"/>
      <c r="L6" s="441"/>
      <c r="M6" s="626"/>
      <c r="N6" s="644"/>
      <c r="O6" s="629"/>
      <c r="P6" s="629"/>
      <c r="Q6" s="632"/>
      <c r="R6" s="629"/>
      <c r="S6" s="40"/>
    </row>
    <row r="7" spans="1:19" s="8" customFormat="1" ht="9.75" customHeight="1">
      <c r="A7" s="430"/>
      <c r="B7" s="430"/>
      <c r="C7" s="454"/>
      <c r="D7" s="443" t="s">
        <v>217</v>
      </c>
      <c r="E7" s="433" t="s">
        <v>217</v>
      </c>
      <c r="F7" s="640"/>
      <c r="G7" s="641"/>
      <c r="H7" s="449"/>
      <c r="I7" s="460"/>
      <c r="J7" s="613" t="s">
        <v>218</v>
      </c>
      <c r="K7" s="613"/>
      <c r="L7" s="441"/>
      <c r="M7" s="626"/>
      <c r="N7" s="636" t="s">
        <v>219</v>
      </c>
      <c r="O7" s="483"/>
      <c r="P7" s="483"/>
      <c r="Q7" s="633"/>
      <c r="R7" s="483"/>
      <c r="S7" s="40"/>
    </row>
    <row r="8" spans="1:19" s="8" customFormat="1" ht="9.75" customHeight="1">
      <c r="A8" s="430"/>
      <c r="B8" s="430"/>
      <c r="C8" s="454"/>
      <c r="D8" s="634"/>
      <c r="E8" s="635"/>
      <c r="F8" s="638" t="s">
        <v>220</v>
      </c>
      <c r="G8" s="436" t="s">
        <v>56</v>
      </c>
      <c r="H8" s="622" t="s">
        <v>221</v>
      </c>
      <c r="I8" s="436" t="s">
        <v>222</v>
      </c>
      <c r="J8" s="613"/>
      <c r="K8" s="613"/>
      <c r="L8" s="439" t="s">
        <v>223</v>
      </c>
      <c r="M8" s="626"/>
      <c r="N8" s="636"/>
      <c r="O8" s="625" t="s">
        <v>224</v>
      </c>
      <c r="P8" s="612" t="s">
        <v>225</v>
      </c>
      <c r="Q8" s="612" t="s">
        <v>226</v>
      </c>
      <c r="R8" s="614" t="s">
        <v>227</v>
      </c>
      <c r="S8" s="40"/>
    </row>
    <row r="9" spans="1:19" s="8" customFormat="1" ht="9.75" customHeight="1">
      <c r="A9" s="430"/>
      <c r="B9" s="430"/>
      <c r="C9" s="454"/>
      <c r="D9" s="443" t="s">
        <v>228</v>
      </c>
      <c r="E9" s="433" t="s">
        <v>228</v>
      </c>
      <c r="F9" s="638"/>
      <c r="G9" s="436"/>
      <c r="H9" s="622"/>
      <c r="I9" s="436"/>
      <c r="J9" s="436" t="s">
        <v>229</v>
      </c>
      <c r="K9" s="613"/>
      <c r="L9" s="439"/>
      <c r="M9" s="626"/>
      <c r="N9" s="636"/>
      <c r="O9" s="626"/>
      <c r="P9" s="613"/>
      <c r="Q9" s="613"/>
      <c r="R9" s="615"/>
      <c r="S9" s="40"/>
    </row>
    <row r="10" spans="1:19" s="8" customFormat="1" ht="9.75" customHeight="1">
      <c r="A10" s="435"/>
      <c r="B10" s="435"/>
      <c r="C10" s="455"/>
      <c r="D10" s="617"/>
      <c r="E10" s="618"/>
      <c r="F10" s="639"/>
      <c r="G10" s="437"/>
      <c r="H10" s="623"/>
      <c r="I10" s="437"/>
      <c r="J10" s="437"/>
      <c r="K10" s="601"/>
      <c r="L10" s="624"/>
      <c r="M10" s="627"/>
      <c r="N10" s="637"/>
      <c r="O10" s="627"/>
      <c r="P10" s="601"/>
      <c r="Q10" s="601"/>
      <c r="R10" s="616"/>
      <c r="S10" s="40"/>
    </row>
    <row r="11" spans="1:19" s="8" customFormat="1" ht="13.5" customHeight="1" hidden="1">
      <c r="A11" s="619" t="s">
        <v>9</v>
      </c>
      <c r="B11" s="13"/>
      <c r="C11" s="13"/>
      <c r="D11" s="610" t="s">
        <v>10</v>
      </c>
      <c r="E11" s="610" t="s">
        <v>10</v>
      </c>
      <c r="F11" s="610" t="s">
        <v>10</v>
      </c>
      <c r="G11" s="610" t="s">
        <v>10</v>
      </c>
      <c r="H11" s="610" t="s">
        <v>10</v>
      </c>
      <c r="I11" s="610" t="s">
        <v>10</v>
      </c>
      <c r="J11" s="610" t="s">
        <v>10</v>
      </c>
      <c r="K11" s="610" t="s">
        <v>10</v>
      </c>
      <c r="L11" s="611" t="s">
        <v>10</v>
      </c>
      <c r="M11" s="610" t="s">
        <v>10</v>
      </c>
      <c r="N11" s="610" t="s">
        <v>10</v>
      </c>
      <c r="O11" s="610" t="s">
        <v>10</v>
      </c>
      <c r="P11" s="610" t="s">
        <v>10</v>
      </c>
      <c r="Q11" s="610" t="s">
        <v>10</v>
      </c>
      <c r="R11" s="610" t="s">
        <v>10</v>
      </c>
      <c r="S11" s="40"/>
    </row>
    <row r="12" spans="1:19" s="8" customFormat="1" ht="13.5" customHeight="1" hidden="1">
      <c r="A12" s="620"/>
      <c r="B12" s="13"/>
      <c r="C12" s="13"/>
      <c r="D12" s="604"/>
      <c r="E12" s="604"/>
      <c r="F12" s="604"/>
      <c r="G12" s="604"/>
      <c r="H12" s="604"/>
      <c r="I12" s="604"/>
      <c r="J12" s="604"/>
      <c r="K12" s="604"/>
      <c r="L12" s="609"/>
      <c r="M12" s="604"/>
      <c r="N12" s="604"/>
      <c r="O12" s="604"/>
      <c r="P12" s="604"/>
      <c r="Q12" s="604"/>
      <c r="R12" s="604"/>
      <c r="S12" s="40"/>
    </row>
    <row r="13" spans="1:19" s="8" customFormat="1" ht="13.5" customHeight="1" hidden="1">
      <c r="A13" s="620"/>
      <c r="B13" s="13"/>
      <c r="C13" s="13"/>
      <c r="D13" s="604"/>
      <c r="E13" s="604"/>
      <c r="F13" s="604"/>
      <c r="G13" s="604"/>
      <c r="H13" s="604"/>
      <c r="I13" s="604"/>
      <c r="J13" s="604"/>
      <c r="K13" s="604"/>
      <c r="L13" s="609"/>
      <c r="M13" s="604"/>
      <c r="N13" s="604"/>
      <c r="O13" s="604"/>
      <c r="P13" s="604"/>
      <c r="Q13" s="604"/>
      <c r="R13" s="604"/>
      <c r="S13" s="40"/>
    </row>
    <row r="14" spans="1:19" s="8" customFormat="1" ht="13.5" customHeight="1" hidden="1">
      <c r="A14" s="620"/>
      <c r="B14" s="13"/>
      <c r="C14" s="13"/>
      <c r="D14" s="604"/>
      <c r="E14" s="604"/>
      <c r="F14" s="604"/>
      <c r="G14" s="604"/>
      <c r="H14" s="604"/>
      <c r="I14" s="604"/>
      <c r="J14" s="604"/>
      <c r="K14" s="604"/>
      <c r="L14" s="609"/>
      <c r="M14" s="604"/>
      <c r="N14" s="604"/>
      <c r="O14" s="604"/>
      <c r="P14" s="604"/>
      <c r="Q14" s="604"/>
      <c r="R14" s="604"/>
      <c r="S14" s="40"/>
    </row>
    <row r="15" spans="1:19" s="8" customFormat="1" ht="13.5" customHeight="1" hidden="1">
      <c r="A15" s="620"/>
      <c r="B15" s="13"/>
      <c r="C15" s="13"/>
      <c r="D15" s="604"/>
      <c r="E15" s="604"/>
      <c r="F15" s="604"/>
      <c r="G15" s="604"/>
      <c r="H15" s="604"/>
      <c r="I15" s="604"/>
      <c r="J15" s="604"/>
      <c r="K15" s="604"/>
      <c r="L15" s="609"/>
      <c r="M15" s="604"/>
      <c r="N15" s="604"/>
      <c r="O15" s="604"/>
      <c r="P15" s="604"/>
      <c r="Q15" s="604"/>
      <c r="R15" s="604"/>
      <c r="S15" s="40"/>
    </row>
    <row r="16" spans="1:19" s="8" customFormat="1" ht="13.5" customHeight="1" hidden="1">
      <c r="A16" s="620"/>
      <c r="B16" s="13"/>
      <c r="C16" s="13"/>
      <c r="D16" s="604"/>
      <c r="E16" s="604"/>
      <c r="F16" s="604"/>
      <c r="G16" s="604"/>
      <c r="H16" s="604"/>
      <c r="I16" s="604"/>
      <c r="J16" s="604"/>
      <c r="K16" s="604"/>
      <c r="L16" s="609"/>
      <c r="M16" s="604"/>
      <c r="N16" s="604"/>
      <c r="O16" s="604"/>
      <c r="P16" s="604"/>
      <c r="Q16" s="604"/>
      <c r="R16" s="604"/>
      <c r="S16" s="40"/>
    </row>
    <row r="17" spans="1:19" s="8" customFormat="1" ht="13.5" customHeight="1" hidden="1">
      <c r="A17" s="620"/>
      <c r="B17" s="13"/>
      <c r="C17" s="13"/>
      <c r="D17" s="604" t="s">
        <v>11</v>
      </c>
      <c r="E17" s="604" t="s">
        <v>11</v>
      </c>
      <c r="F17" s="604" t="s">
        <v>11</v>
      </c>
      <c r="G17" s="604" t="s">
        <v>11</v>
      </c>
      <c r="H17" s="604" t="s">
        <v>11</v>
      </c>
      <c r="I17" s="604" t="s">
        <v>11</v>
      </c>
      <c r="J17" s="604" t="s">
        <v>11</v>
      </c>
      <c r="K17" s="604" t="s">
        <v>11</v>
      </c>
      <c r="L17" s="609" t="s">
        <v>11</v>
      </c>
      <c r="M17" s="604" t="s">
        <v>11</v>
      </c>
      <c r="N17" s="604" t="s">
        <v>11</v>
      </c>
      <c r="O17" s="604" t="s">
        <v>11</v>
      </c>
      <c r="P17" s="604" t="s">
        <v>11</v>
      </c>
      <c r="Q17" s="604" t="s">
        <v>11</v>
      </c>
      <c r="R17" s="604" t="s">
        <v>11</v>
      </c>
      <c r="S17" s="40"/>
    </row>
    <row r="18" spans="1:19" s="8" customFormat="1" ht="13.5" customHeight="1" hidden="1">
      <c r="A18" s="620"/>
      <c r="B18" s="13"/>
      <c r="C18" s="13"/>
      <c r="D18" s="604"/>
      <c r="E18" s="604"/>
      <c r="F18" s="604"/>
      <c r="G18" s="604"/>
      <c r="H18" s="604"/>
      <c r="I18" s="604"/>
      <c r="J18" s="604"/>
      <c r="K18" s="604"/>
      <c r="L18" s="609"/>
      <c r="M18" s="604"/>
      <c r="N18" s="604"/>
      <c r="O18" s="604"/>
      <c r="P18" s="604"/>
      <c r="Q18" s="604"/>
      <c r="R18" s="604"/>
      <c r="S18" s="40"/>
    </row>
    <row r="19" spans="1:19" s="8" customFormat="1" ht="13.5" customHeight="1" hidden="1">
      <c r="A19" s="620"/>
      <c r="B19" s="13"/>
      <c r="C19" s="13"/>
      <c r="D19" s="604"/>
      <c r="E19" s="604"/>
      <c r="F19" s="604"/>
      <c r="G19" s="604"/>
      <c r="H19" s="604"/>
      <c r="I19" s="604"/>
      <c r="J19" s="604"/>
      <c r="K19" s="604"/>
      <c r="L19" s="609"/>
      <c r="M19" s="604"/>
      <c r="N19" s="604"/>
      <c r="O19" s="604"/>
      <c r="P19" s="604"/>
      <c r="Q19" s="604"/>
      <c r="R19" s="604"/>
      <c r="S19" s="40"/>
    </row>
    <row r="20" spans="1:19" s="8" customFormat="1" ht="13.5" customHeight="1" hidden="1">
      <c r="A20" s="620"/>
      <c r="B20" s="13"/>
      <c r="C20" s="13"/>
      <c r="D20" s="604"/>
      <c r="E20" s="604"/>
      <c r="F20" s="604"/>
      <c r="G20" s="604"/>
      <c r="H20" s="604"/>
      <c r="I20" s="604"/>
      <c r="J20" s="604"/>
      <c r="K20" s="604"/>
      <c r="L20" s="609"/>
      <c r="M20" s="604"/>
      <c r="N20" s="604"/>
      <c r="O20" s="604"/>
      <c r="P20" s="604"/>
      <c r="Q20" s="604"/>
      <c r="R20" s="604"/>
      <c r="S20" s="40"/>
    </row>
    <row r="21" spans="1:19" s="8" customFormat="1" ht="13.5" customHeight="1" hidden="1">
      <c r="A21" s="620"/>
      <c r="B21" s="13"/>
      <c r="C21" s="13"/>
      <c r="D21" s="604" t="s">
        <v>11</v>
      </c>
      <c r="E21" s="604" t="s">
        <v>11</v>
      </c>
      <c r="F21" s="604" t="s">
        <v>11</v>
      </c>
      <c r="G21" s="604" t="s">
        <v>11</v>
      </c>
      <c r="H21" s="604" t="s">
        <v>11</v>
      </c>
      <c r="I21" s="604" t="s">
        <v>11</v>
      </c>
      <c r="J21" s="604" t="s">
        <v>11</v>
      </c>
      <c r="K21" s="604" t="s">
        <v>11</v>
      </c>
      <c r="L21" s="609" t="s">
        <v>11</v>
      </c>
      <c r="M21" s="604" t="s">
        <v>11</v>
      </c>
      <c r="N21" s="604" t="s">
        <v>11</v>
      </c>
      <c r="O21" s="604" t="s">
        <v>11</v>
      </c>
      <c r="P21" s="604" t="s">
        <v>11</v>
      </c>
      <c r="Q21" s="604" t="s">
        <v>11</v>
      </c>
      <c r="R21" s="604" t="s">
        <v>11</v>
      </c>
      <c r="S21" s="40"/>
    </row>
    <row r="22" spans="1:19" s="8" customFormat="1" ht="13.5" customHeight="1" hidden="1">
      <c r="A22" s="620"/>
      <c r="B22" s="13"/>
      <c r="C22" s="13"/>
      <c r="D22" s="604"/>
      <c r="E22" s="604"/>
      <c r="F22" s="604"/>
      <c r="G22" s="604"/>
      <c r="H22" s="604"/>
      <c r="I22" s="604"/>
      <c r="J22" s="604"/>
      <c r="K22" s="604"/>
      <c r="L22" s="609"/>
      <c r="M22" s="604"/>
      <c r="N22" s="604"/>
      <c r="O22" s="604"/>
      <c r="P22" s="604"/>
      <c r="Q22" s="604"/>
      <c r="R22" s="604"/>
      <c r="S22" s="40"/>
    </row>
    <row r="23" spans="1:19" s="8" customFormat="1" ht="13.5" customHeight="1" hidden="1">
      <c r="A23" s="620"/>
      <c r="B23" s="13"/>
      <c r="C23" s="13"/>
      <c r="D23" s="604"/>
      <c r="E23" s="604"/>
      <c r="F23" s="604"/>
      <c r="G23" s="604"/>
      <c r="H23" s="604"/>
      <c r="I23" s="604"/>
      <c r="J23" s="604"/>
      <c r="K23" s="604"/>
      <c r="L23" s="609"/>
      <c r="M23" s="604"/>
      <c r="N23" s="604"/>
      <c r="O23" s="604"/>
      <c r="P23" s="604"/>
      <c r="Q23" s="604"/>
      <c r="R23" s="604"/>
      <c r="S23" s="40"/>
    </row>
    <row r="24" spans="1:19" s="8" customFormat="1" ht="13.5" customHeight="1" hidden="1">
      <c r="A24" s="621"/>
      <c r="B24" s="14"/>
      <c r="C24" s="14"/>
      <c r="D24" s="604"/>
      <c r="E24" s="604"/>
      <c r="F24" s="604"/>
      <c r="G24" s="604"/>
      <c r="H24" s="604"/>
      <c r="I24" s="604"/>
      <c r="J24" s="604"/>
      <c r="K24" s="604"/>
      <c r="L24" s="609"/>
      <c r="M24" s="604"/>
      <c r="N24" s="604"/>
      <c r="O24" s="604"/>
      <c r="P24" s="604"/>
      <c r="Q24" s="604"/>
      <c r="R24" s="604"/>
      <c r="S24" s="40"/>
    </row>
    <row r="25" spans="1:19" s="8" customFormat="1" ht="13.5" customHeight="1" hidden="1">
      <c r="A25" s="15"/>
      <c r="B25" s="15"/>
      <c r="C25" s="15"/>
      <c r="D25" s="50" t="s">
        <v>10</v>
      </c>
      <c r="E25" s="50" t="s">
        <v>10</v>
      </c>
      <c r="F25" s="50" t="s">
        <v>10</v>
      </c>
      <c r="G25" s="50" t="s">
        <v>10</v>
      </c>
      <c r="H25" s="50" t="s">
        <v>10</v>
      </c>
      <c r="I25" s="50" t="s">
        <v>10</v>
      </c>
      <c r="J25" s="50" t="s">
        <v>10</v>
      </c>
      <c r="K25" s="50" t="s">
        <v>10</v>
      </c>
      <c r="L25" s="219" t="s">
        <v>10</v>
      </c>
      <c r="M25" s="50" t="s">
        <v>10</v>
      </c>
      <c r="N25" s="50" t="s">
        <v>10</v>
      </c>
      <c r="O25" s="50" t="s">
        <v>10</v>
      </c>
      <c r="P25" s="50" t="s">
        <v>10</v>
      </c>
      <c r="Q25" s="50" t="s">
        <v>10</v>
      </c>
      <c r="R25" s="50" t="s">
        <v>10</v>
      </c>
      <c r="S25" s="40"/>
    </row>
    <row r="26" spans="1:19" s="8" customFormat="1" ht="13.5" customHeight="1" hidden="1">
      <c r="A26" s="15"/>
      <c r="B26" s="15"/>
      <c r="C26" s="15"/>
      <c r="D26" s="50" t="s">
        <v>10</v>
      </c>
      <c r="E26" s="50" t="s">
        <v>10</v>
      </c>
      <c r="F26" s="50" t="s">
        <v>10</v>
      </c>
      <c r="G26" s="50" t="s">
        <v>10</v>
      </c>
      <c r="H26" s="50" t="s">
        <v>10</v>
      </c>
      <c r="I26" s="50" t="s">
        <v>10</v>
      </c>
      <c r="J26" s="50" t="s">
        <v>10</v>
      </c>
      <c r="K26" s="50" t="s">
        <v>10</v>
      </c>
      <c r="L26" s="219" t="s">
        <v>10</v>
      </c>
      <c r="M26" s="50" t="s">
        <v>10</v>
      </c>
      <c r="N26" s="50" t="s">
        <v>10</v>
      </c>
      <c r="O26" s="50" t="s">
        <v>10</v>
      </c>
      <c r="P26" s="50" t="s">
        <v>10</v>
      </c>
      <c r="Q26" s="50" t="s">
        <v>10</v>
      </c>
      <c r="R26" s="50" t="s">
        <v>10</v>
      </c>
      <c r="S26" s="40"/>
    </row>
    <row r="27" spans="1:19" s="8" customFormat="1" ht="13.5" customHeight="1" hidden="1">
      <c r="A27" s="15"/>
      <c r="B27" s="15"/>
      <c r="C27" s="15"/>
      <c r="D27" s="50" t="s">
        <v>10</v>
      </c>
      <c r="E27" s="50" t="s">
        <v>10</v>
      </c>
      <c r="F27" s="50" t="s">
        <v>10</v>
      </c>
      <c r="G27" s="50" t="s">
        <v>10</v>
      </c>
      <c r="H27" s="50" t="s">
        <v>10</v>
      </c>
      <c r="I27" s="50" t="s">
        <v>10</v>
      </c>
      <c r="J27" s="50" t="s">
        <v>10</v>
      </c>
      <c r="K27" s="50" t="s">
        <v>10</v>
      </c>
      <c r="L27" s="219" t="s">
        <v>10</v>
      </c>
      <c r="M27" s="50" t="s">
        <v>10</v>
      </c>
      <c r="N27" s="50" t="s">
        <v>10</v>
      </c>
      <c r="O27" s="50" t="s">
        <v>10</v>
      </c>
      <c r="P27" s="50" t="s">
        <v>10</v>
      </c>
      <c r="Q27" s="50" t="s">
        <v>10</v>
      </c>
      <c r="R27" s="50" t="s">
        <v>10</v>
      </c>
      <c r="S27" s="40"/>
    </row>
    <row r="28" spans="1:19" s="8" customFormat="1" ht="13.5" customHeight="1" hidden="1">
      <c r="A28" s="15" t="s">
        <v>12</v>
      </c>
      <c r="B28" s="15"/>
      <c r="C28" s="15"/>
      <c r="D28" s="50" t="s">
        <v>10</v>
      </c>
      <c r="E28" s="50" t="s">
        <v>10</v>
      </c>
      <c r="F28" s="50" t="s">
        <v>10</v>
      </c>
      <c r="G28" s="50" t="s">
        <v>10</v>
      </c>
      <c r="H28" s="50" t="s">
        <v>10</v>
      </c>
      <c r="I28" s="50" t="s">
        <v>10</v>
      </c>
      <c r="J28" s="50" t="s">
        <v>10</v>
      </c>
      <c r="K28" s="50" t="s">
        <v>10</v>
      </c>
      <c r="L28" s="219" t="s">
        <v>10</v>
      </c>
      <c r="M28" s="50" t="s">
        <v>10</v>
      </c>
      <c r="N28" s="50" t="s">
        <v>10</v>
      </c>
      <c r="O28" s="50" t="s">
        <v>10</v>
      </c>
      <c r="P28" s="50" t="s">
        <v>10</v>
      </c>
      <c r="Q28" s="50" t="s">
        <v>10</v>
      </c>
      <c r="R28" s="50" t="s">
        <v>10</v>
      </c>
      <c r="S28" s="40"/>
    </row>
    <row r="29" spans="1:19" s="8" customFormat="1" ht="13.5" customHeight="1" hidden="1">
      <c r="A29" s="17" t="s">
        <v>13</v>
      </c>
      <c r="B29" s="17"/>
      <c r="C29" s="17"/>
      <c r="D29" s="50" t="s">
        <v>10</v>
      </c>
      <c r="E29" s="50" t="s">
        <v>10</v>
      </c>
      <c r="F29" s="50" t="s">
        <v>10</v>
      </c>
      <c r="G29" s="50" t="s">
        <v>10</v>
      </c>
      <c r="H29" s="50" t="s">
        <v>10</v>
      </c>
      <c r="I29" s="50" t="s">
        <v>10</v>
      </c>
      <c r="J29" s="50" t="s">
        <v>10</v>
      </c>
      <c r="K29" s="50" t="s">
        <v>10</v>
      </c>
      <c r="L29" s="219" t="s">
        <v>10</v>
      </c>
      <c r="M29" s="50" t="s">
        <v>10</v>
      </c>
      <c r="N29" s="50" t="s">
        <v>10</v>
      </c>
      <c r="O29" s="50" t="s">
        <v>10</v>
      </c>
      <c r="P29" s="50" t="s">
        <v>10</v>
      </c>
      <c r="Q29" s="50" t="s">
        <v>10</v>
      </c>
      <c r="R29" s="50" t="s">
        <v>10</v>
      </c>
      <c r="S29" s="40"/>
    </row>
    <row r="30" spans="1:19" s="8" customFormat="1" ht="13.5" customHeight="1" hidden="1">
      <c r="A30" s="18" t="s">
        <v>14</v>
      </c>
      <c r="B30" s="18"/>
      <c r="C30" s="18"/>
      <c r="D30" s="50" t="s">
        <v>10</v>
      </c>
      <c r="E30" s="50" t="s">
        <v>10</v>
      </c>
      <c r="F30" s="50" t="s">
        <v>10</v>
      </c>
      <c r="G30" s="50" t="s">
        <v>10</v>
      </c>
      <c r="H30" s="50" t="s">
        <v>10</v>
      </c>
      <c r="I30" s="50" t="s">
        <v>10</v>
      </c>
      <c r="J30" s="50" t="s">
        <v>10</v>
      </c>
      <c r="K30" s="50" t="s">
        <v>10</v>
      </c>
      <c r="L30" s="219" t="s">
        <v>10</v>
      </c>
      <c r="M30" s="50" t="s">
        <v>10</v>
      </c>
      <c r="N30" s="50" t="s">
        <v>10</v>
      </c>
      <c r="O30" s="50" t="s">
        <v>10</v>
      </c>
      <c r="P30" s="50" t="s">
        <v>10</v>
      </c>
      <c r="Q30" s="50" t="s">
        <v>10</v>
      </c>
      <c r="R30" s="50" t="s">
        <v>10</v>
      </c>
      <c r="S30" s="40"/>
    </row>
    <row r="31" spans="1:19" s="8" customFormat="1" ht="13.5" customHeight="1" hidden="1">
      <c r="A31" s="15"/>
      <c r="B31" s="15"/>
      <c r="C31" s="15"/>
      <c r="D31" s="50" t="s">
        <v>10</v>
      </c>
      <c r="E31" s="50" t="s">
        <v>10</v>
      </c>
      <c r="F31" s="50" t="s">
        <v>10</v>
      </c>
      <c r="G31" s="50" t="s">
        <v>10</v>
      </c>
      <c r="H31" s="50" t="s">
        <v>10</v>
      </c>
      <c r="I31" s="50" t="s">
        <v>10</v>
      </c>
      <c r="J31" s="50" t="s">
        <v>10</v>
      </c>
      <c r="K31" s="50" t="s">
        <v>10</v>
      </c>
      <c r="L31" s="219" t="s">
        <v>10</v>
      </c>
      <c r="M31" s="50" t="s">
        <v>10</v>
      </c>
      <c r="N31" s="50" t="s">
        <v>10</v>
      </c>
      <c r="O31" s="50" t="s">
        <v>10</v>
      </c>
      <c r="P31" s="50" t="s">
        <v>10</v>
      </c>
      <c r="Q31" s="50" t="s">
        <v>10</v>
      </c>
      <c r="R31" s="50" t="s">
        <v>10</v>
      </c>
      <c r="S31" s="40"/>
    </row>
    <row r="32" spans="1:19" s="8" customFormat="1" ht="13.5" customHeight="1" hidden="1">
      <c r="A32" s="15"/>
      <c r="B32" s="15"/>
      <c r="C32" s="15"/>
      <c r="D32" s="50" t="s">
        <v>10</v>
      </c>
      <c r="E32" s="50" t="s">
        <v>10</v>
      </c>
      <c r="F32" s="50" t="s">
        <v>10</v>
      </c>
      <c r="G32" s="50" t="s">
        <v>10</v>
      </c>
      <c r="H32" s="50" t="s">
        <v>10</v>
      </c>
      <c r="I32" s="50" t="s">
        <v>10</v>
      </c>
      <c r="J32" s="50" t="s">
        <v>10</v>
      </c>
      <c r="K32" s="50" t="s">
        <v>10</v>
      </c>
      <c r="L32" s="219" t="s">
        <v>10</v>
      </c>
      <c r="M32" s="50" t="s">
        <v>10</v>
      </c>
      <c r="N32" s="50" t="s">
        <v>10</v>
      </c>
      <c r="O32" s="50" t="s">
        <v>10</v>
      </c>
      <c r="P32" s="50" t="s">
        <v>10</v>
      </c>
      <c r="Q32" s="50" t="s">
        <v>10</v>
      </c>
      <c r="R32" s="50" t="s">
        <v>10</v>
      </c>
      <c r="S32" s="40"/>
    </row>
    <row r="33" spans="1:19" s="8" customFormat="1" ht="16.5" customHeight="1">
      <c r="A33" s="15"/>
      <c r="B33" s="15"/>
      <c r="C33" s="15"/>
      <c r="D33" s="50"/>
      <c r="E33" s="50"/>
      <c r="F33" s="21" t="s">
        <v>230</v>
      </c>
      <c r="G33" s="21" t="s">
        <v>230</v>
      </c>
      <c r="H33" s="50"/>
      <c r="I33" s="50"/>
      <c r="J33" s="50"/>
      <c r="K33" s="21" t="s">
        <v>230</v>
      </c>
      <c r="L33" s="219"/>
      <c r="M33" s="21" t="s">
        <v>230</v>
      </c>
      <c r="N33" s="21" t="s">
        <v>230</v>
      </c>
      <c r="O33" s="50"/>
      <c r="P33" s="21" t="s">
        <v>230</v>
      </c>
      <c r="Q33" s="21"/>
      <c r="R33" s="23" t="s">
        <v>230</v>
      </c>
      <c r="S33" s="40"/>
    </row>
    <row r="34" spans="1:19" s="8" customFormat="1" ht="21.75" customHeight="1">
      <c r="A34" s="605" t="s">
        <v>49</v>
      </c>
      <c r="B34" s="605"/>
      <c r="C34" s="606"/>
      <c r="D34" s="256">
        <v>16639</v>
      </c>
      <c r="E34" s="256">
        <v>212943</v>
      </c>
      <c r="F34" s="256">
        <v>20434780</v>
      </c>
      <c r="G34" s="256">
        <v>20270331</v>
      </c>
      <c r="H34" s="256">
        <v>14596</v>
      </c>
      <c r="I34" s="256">
        <v>12426</v>
      </c>
      <c r="J34" s="256">
        <v>5478</v>
      </c>
      <c r="K34" s="256">
        <v>8848627</v>
      </c>
      <c r="L34" s="262">
        <v>1480</v>
      </c>
      <c r="M34" s="256">
        <v>397304</v>
      </c>
      <c r="N34" s="256">
        <v>156850</v>
      </c>
      <c r="O34" s="256">
        <v>1962</v>
      </c>
      <c r="P34" s="256">
        <v>873791</v>
      </c>
      <c r="Q34" s="256">
        <v>769</v>
      </c>
      <c r="R34" s="190">
        <v>703743</v>
      </c>
      <c r="S34" s="40"/>
    </row>
    <row r="35" spans="1:19" s="8" customFormat="1" ht="21.75" customHeight="1">
      <c r="A35" s="607" t="s">
        <v>50</v>
      </c>
      <c r="B35" s="607"/>
      <c r="C35" s="608"/>
      <c r="D35" s="256">
        <v>16183</v>
      </c>
      <c r="E35" s="256">
        <v>215943</v>
      </c>
      <c r="F35" s="256">
        <v>20545140</v>
      </c>
      <c r="G35" s="256">
        <v>20361136</v>
      </c>
      <c r="H35" s="256">
        <v>12789</v>
      </c>
      <c r="I35" s="256">
        <v>10291</v>
      </c>
      <c r="J35" s="256">
        <v>4148</v>
      </c>
      <c r="K35" s="256">
        <v>6000158</v>
      </c>
      <c r="L35" s="262">
        <v>1224</v>
      </c>
      <c r="M35" s="256">
        <v>323508</v>
      </c>
      <c r="N35" s="256">
        <v>86363</v>
      </c>
      <c r="O35" s="256">
        <v>1923</v>
      </c>
      <c r="P35" s="277">
        <v>777138</v>
      </c>
      <c r="Q35" s="277">
        <v>762</v>
      </c>
      <c r="R35" s="190">
        <v>718839</v>
      </c>
      <c r="S35" s="40"/>
    </row>
    <row r="36" spans="1:19" s="34" customFormat="1" ht="21.75" customHeight="1">
      <c r="A36" s="602" t="s">
        <v>52</v>
      </c>
      <c r="B36" s="602"/>
      <c r="C36" s="603"/>
      <c r="D36" s="278">
        <v>16191</v>
      </c>
      <c r="E36" s="278">
        <v>221627</v>
      </c>
      <c r="F36" s="278">
        <v>22832111</v>
      </c>
      <c r="G36" s="278">
        <v>22624952</v>
      </c>
      <c r="H36" s="278">
        <v>12285</v>
      </c>
      <c r="I36" s="278">
        <v>9440</v>
      </c>
      <c r="J36" s="278">
        <v>3680</v>
      </c>
      <c r="K36" s="278">
        <v>5259815</v>
      </c>
      <c r="L36" s="280">
        <v>1103</v>
      </c>
      <c r="M36" s="278">
        <v>286896</v>
      </c>
      <c r="N36" s="278">
        <v>512403</v>
      </c>
      <c r="O36" s="278">
        <v>1918</v>
      </c>
      <c r="P36" s="278">
        <v>701010</v>
      </c>
      <c r="Q36" s="278">
        <v>866</v>
      </c>
      <c r="R36" s="279">
        <v>783763</v>
      </c>
      <c r="S36" s="56"/>
    </row>
    <row r="37" spans="1:19" s="8" customFormat="1" ht="21.75" customHeight="1">
      <c r="A37" s="281" t="s">
        <v>150</v>
      </c>
      <c r="B37" s="281" t="s">
        <v>231</v>
      </c>
      <c r="C37" s="281" t="s">
        <v>151</v>
      </c>
      <c r="D37" s="277">
        <v>16170</v>
      </c>
      <c r="E37" s="277">
        <v>219045</v>
      </c>
      <c r="F37" s="277">
        <v>496522</v>
      </c>
      <c r="G37" s="277">
        <v>109456</v>
      </c>
      <c r="H37" s="277">
        <v>1893</v>
      </c>
      <c r="I37" s="277">
        <v>1139</v>
      </c>
      <c r="J37" s="277">
        <v>3823</v>
      </c>
      <c r="K37" s="277">
        <v>415563</v>
      </c>
      <c r="L37" s="418">
        <v>19</v>
      </c>
      <c r="M37" s="277">
        <v>5367</v>
      </c>
      <c r="N37" s="277">
        <v>5055</v>
      </c>
      <c r="O37" s="277">
        <v>1812</v>
      </c>
      <c r="P37" s="277">
        <v>59440</v>
      </c>
      <c r="Q37" s="277">
        <v>736</v>
      </c>
      <c r="R37" s="282">
        <v>55521</v>
      </c>
      <c r="S37" s="40"/>
    </row>
    <row r="38" spans="1:19" s="8" customFormat="1" ht="21.75" customHeight="1">
      <c r="A38" s="281"/>
      <c r="B38" s="281" t="s">
        <v>232</v>
      </c>
      <c r="C38" s="281"/>
      <c r="D38" s="277">
        <v>16163</v>
      </c>
      <c r="E38" s="277">
        <v>220746</v>
      </c>
      <c r="F38" s="277">
        <v>2004453</v>
      </c>
      <c r="G38" s="277">
        <v>6549356</v>
      </c>
      <c r="H38" s="277">
        <v>1199</v>
      </c>
      <c r="I38" s="277">
        <v>908</v>
      </c>
      <c r="J38" s="277">
        <v>3501</v>
      </c>
      <c r="K38" s="277">
        <v>393962</v>
      </c>
      <c r="L38" s="283">
        <v>66</v>
      </c>
      <c r="M38" s="277">
        <v>19800</v>
      </c>
      <c r="N38" s="277">
        <v>44228</v>
      </c>
      <c r="O38" s="277">
        <v>2096</v>
      </c>
      <c r="P38" s="277">
        <v>64451</v>
      </c>
      <c r="Q38" s="277">
        <v>1079</v>
      </c>
      <c r="R38" s="282">
        <v>77072</v>
      </c>
      <c r="S38" s="40"/>
    </row>
    <row r="39" spans="1:19" s="8" customFormat="1" ht="21.75" customHeight="1">
      <c r="A39" s="281"/>
      <c r="B39" s="281" t="s">
        <v>233</v>
      </c>
      <c r="C39" s="281"/>
      <c r="D39" s="277">
        <v>16176</v>
      </c>
      <c r="E39" s="277">
        <v>220990</v>
      </c>
      <c r="F39" s="277">
        <v>19711442</v>
      </c>
      <c r="G39" s="277">
        <v>1819581</v>
      </c>
      <c r="H39" s="277">
        <v>1002</v>
      </c>
      <c r="I39" s="277">
        <v>800</v>
      </c>
      <c r="J39" s="277">
        <v>3893</v>
      </c>
      <c r="K39" s="277">
        <v>502717</v>
      </c>
      <c r="L39" s="283">
        <v>11</v>
      </c>
      <c r="M39" s="277">
        <v>3360</v>
      </c>
      <c r="N39" s="277">
        <v>50339</v>
      </c>
      <c r="O39" s="277">
        <v>1881</v>
      </c>
      <c r="P39" s="277">
        <v>59860</v>
      </c>
      <c r="Q39" s="277">
        <v>785</v>
      </c>
      <c r="R39" s="282">
        <v>55075</v>
      </c>
      <c r="S39" s="40"/>
    </row>
    <row r="40" spans="1:19" s="8" customFormat="1" ht="21.75" customHeight="1">
      <c r="A40" s="281"/>
      <c r="B40" s="281" t="s">
        <v>234</v>
      </c>
      <c r="C40" s="281"/>
      <c r="D40" s="277">
        <v>16183</v>
      </c>
      <c r="E40" s="277">
        <v>221118</v>
      </c>
      <c r="F40" s="277">
        <v>114559</v>
      </c>
      <c r="G40" s="277">
        <v>454896</v>
      </c>
      <c r="H40" s="277">
        <v>924</v>
      </c>
      <c r="I40" s="277">
        <v>861</v>
      </c>
      <c r="J40" s="277">
        <v>4021</v>
      </c>
      <c r="K40" s="277">
        <v>453118</v>
      </c>
      <c r="L40" s="283">
        <v>2</v>
      </c>
      <c r="M40" s="277">
        <v>468</v>
      </c>
      <c r="N40" s="277">
        <v>54559</v>
      </c>
      <c r="O40" s="277">
        <v>2038</v>
      </c>
      <c r="P40" s="277">
        <v>61637</v>
      </c>
      <c r="Q40" s="277">
        <v>752</v>
      </c>
      <c r="R40" s="282">
        <v>58970</v>
      </c>
      <c r="S40" s="40"/>
    </row>
    <row r="41" spans="1:19" s="8" customFormat="1" ht="21.75" customHeight="1">
      <c r="A41" s="281"/>
      <c r="B41" s="281" t="s">
        <v>235</v>
      </c>
      <c r="C41" s="281"/>
      <c r="D41" s="277">
        <v>16203</v>
      </c>
      <c r="E41" s="277">
        <v>220964</v>
      </c>
      <c r="F41" s="277">
        <v>56329</v>
      </c>
      <c r="G41" s="277">
        <v>970243</v>
      </c>
      <c r="H41" s="277">
        <v>948</v>
      </c>
      <c r="I41" s="277">
        <v>939</v>
      </c>
      <c r="J41" s="277">
        <v>4284</v>
      </c>
      <c r="K41" s="277">
        <v>535085</v>
      </c>
      <c r="L41" s="283">
        <v>1</v>
      </c>
      <c r="M41" s="277">
        <v>292</v>
      </c>
      <c r="N41" s="277">
        <v>49059</v>
      </c>
      <c r="O41" s="277">
        <v>1752</v>
      </c>
      <c r="P41" s="277">
        <v>55374</v>
      </c>
      <c r="Q41" s="277">
        <v>795</v>
      </c>
      <c r="R41" s="282">
        <v>58964</v>
      </c>
      <c r="S41" s="40"/>
    </row>
    <row r="42" spans="1:19" s="8" customFormat="1" ht="21.75" customHeight="1">
      <c r="A42" s="281"/>
      <c r="B42" s="281" t="s">
        <v>236</v>
      </c>
      <c r="C42" s="281"/>
      <c r="D42" s="277">
        <v>16126</v>
      </c>
      <c r="E42" s="277">
        <v>220676</v>
      </c>
      <c r="F42" s="277">
        <v>54257</v>
      </c>
      <c r="G42" s="277">
        <v>5493465</v>
      </c>
      <c r="H42" s="277">
        <v>1066</v>
      </c>
      <c r="I42" s="277">
        <v>686</v>
      </c>
      <c r="J42" s="277">
        <v>3965</v>
      </c>
      <c r="K42" s="277">
        <v>474528</v>
      </c>
      <c r="L42" s="284" t="s">
        <v>24</v>
      </c>
      <c r="M42" s="285">
        <v>65</v>
      </c>
      <c r="N42" s="277">
        <v>43455</v>
      </c>
      <c r="O42" s="277">
        <v>2124</v>
      </c>
      <c r="P42" s="277">
        <v>63155</v>
      </c>
      <c r="Q42" s="277">
        <v>822</v>
      </c>
      <c r="R42" s="282">
        <v>61990</v>
      </c>
      <c r="S42" s="40"/>
    </row>
    <row r="43" spans="1:19" s="8" customFormat="1" ht="21.75" customHeight="1">
      <c r="A43" s="286"/>
      <c r="B43" s="281" t="s">
        <v>237</v>
      </c>
      <c r="C43" s="286"/>
      <c r="D43" s="277">
        <v>16155</v>
      </c>
      <c r="E43" s="277">
        <v>221063</v>
      </c>
      <c r="F43" s="277">
        <v>69408</v>
      </c>
      <c r="G43" s="277">
        <v>181840</v>
      </c>
      <c r="H43" s="277">
        <v>1051</v>
      </c>
      <c r="I43" s="277">
        <v>681</v>
      </c>
      <c r="J43" s="287">
        <v>3797</v>
      </c>
      <c r="K43" s="277">
        <v>443638</v>
      </c>
      <c r="L43" s="284" t="s">
        <v>24</v>
      </c>
      <c r="M43" s="285" t="s">
        <v>24</v>
      </c>
      <c r="N43" s="277">
        <v>52830</v>
      </c>
      <c r="O43" s="277">
        <v>1741</v>
      </c>
      <c r="P43" s="277">
        <v>53891</v>
      </c>
      <c r="Q43" s="277">
        <v>928</v>
      </c>
      <c r="R43" s="282">
        <v>74673</v>
      </c>
      <c r="S43" s="40"/>
    </row>
    <row r="44" spans="1:19" s="8" customFormat="1" ht="21.75" customHeight="1">
      <c r="A44" s="281"/>
      <c r="B44" s="281" t="s">
        <v>238</v>
      </c>
      <c r="C44" s="281"/>
      <c r="D44" s="277">
        <v>16178</v>
      </c>
      <c r="E44" s="277">
        <v>222025</v>
      </c>
      <c r="F44" s="277">
        <v>138951</v>
      </c>
      <c r="G44" s="277">
        <v>583854</v>
      </c>
      <c r="H44" s="277">
        <v>751</v>
      </c>
      <c r="I44" s="277">
        <v>704</v>
      </c>
      <c r="J44" s="277">
        <v>3493</v>
      </c>
      <c r="K44" s="277">
        <v>446800</v>
      </c>
      <c r="L44" s="283">
        <v>2</v>
      </c>
      <c r="M44" s="277">
        <v>433</v>
      </c>
      <c r="N44" s="277">
        <v>49894</v>
      </c>
      <c r="O44" s="277">
        <v>1962</v>
      </c>
      <c r="P44" s="277">
        <v>58300</v>
      </c>
      <c r="Q44" s="277">
        <v>699</v>
      </c>
      <c r="R44" s="282">
        <v>61354</v>
      </c>
      <c r="S44" s="40"/>
    </row>
    <row r="45" spans="1:19" s="8" customFormat="1" ht="21.75" customHeight="1">
      <c r="A45" s="286"/>
      <c r="B45" s="281" t="s">
        <v>239</v>
      </c>
      <c r="C45" s="286"/>
      <c r="D45" s="277">
        <v>16167</v>
      </c>
      <c r="E45" s="277">
        <v>221780</v>
      </c>
      <c r="F45" s="277">
        <v>91626</v>
      </c>
      <c r="G45" s="277">
        <v>5978096</v>
      </c>
      <c r="H45" s="277">
        <v>648</v>
      </c>
      <c r="I45" s="277">
        <v>635</v>
      </c>
      <c r="J45" s="287">
        <v>3347</v>
      </c>
      <c r="K45" s="277">
        <v>408810</v>
      </c>
      <c r="L45" s="283">
        <v>15</v>
      </c>
      <c r="M45" s="277">
        <v>4125</v>
      </c>
      <c r="N45" s="277">
        <v>49894</v>
      </c>
      <c r="O45" s="277">
        <v>1893</v>
      </c>
      <c r="P45" s="277">
        <v>57560</v>
      </c>
      <c r="Q45" s="277">
        <v>793</v>
      </c>
      <c r="R45" s="282">
        <v>61329</v>
      </c>
      <c r="S45" s="40"/>
    </row>
    <row r="46" spans="1:19" s="8" customFormat="1" ht="21.75" customHeight="1">
      <c r="A46" s="281" t="s">
        <v>152</v>
      </c>
      <c r="B46" s="281" t="s">
        <v>240</v>
      </c>
      <c r="C46" s="281" t="s">
        <v>151</v>
      </c>
      <c r="D46" s="277">
        <v>16169</v>
      </c>
      <c r="E46" s="277">
        <v>220858</v>
      </c>
      <c r="F46" s="277">
        <v>37000</v>
      </c>
      <c r="G46" s="277">
        <v>153392</v>
      </c>
      <c r="H46" s="277">
        <v>1089</v>
      </c>
      <c r="I46" s="277">
        <v>714</v>
      </c>
      <c r="J46" s="277">
        <v>3353</v>
      </c>
      <c r="K46" s="277">
        <v>393440</v>
      </c>
      <c r="L46" s="283">
        <v>290</v>
      </c>
      <c r="M46" s="277">
        <v>73883</v>
      </c>
      <c r="N46" s="277">
        <v>38135</v>
      </c>
      <c r="O46" s="277">
        <v>1875</v>
      </c>
      <c r="P46" s="277">
        <v>54458</v>
      </c>
      <c r="Q46" s="277">
        <v>1042</v>
      </c>
      <c r="R46" s="282">
        <v>76801</v>
      </c>
      <c r="S46" s="40"/>
    </row>
    <row r="47" spans="1:19" s="8" customFormat="1" ht="21.75" customHeight="1">
      <c r="A47" s="281"/>
      <c r="B47" s="281" t="s">
        <v>241</v>
      </c>
      <c r="C47" s="281"/>
      <c r="D47" s="277">
        <v>16184</v>
      </c>
      <c r="E47" s="277">
        <v>220939</v>
      </c>
      <c r="F47" s="277">
        <v>8478</v>
      </c>
      <c r="G47" s="277">
        <v>102262</v>
      </c>
      <c r="H47" s="277">
        <v>802</v>
      </c>
      <c r="I47" s="277">
        <v>797</v>
      </c>
      <c r="J47" s="277">
        <v>3420</v>
      </c>
      <c r="K47" s="277">
        <v>379451</v>
      </c>
      <c r="L47" s="283">
        <v>653</v>
      </c>
      <c r="M47" s="277">
        <v>166798</v>
      </c>
      <c r="N47" s="277">
        <v>33224</v>
      </c>
      <c r="O47" s="277">
        <v>1783</v>
      </c>
      <c r="P47" s="277">
        <v>53894</v>
      </c>
      <c r="Q47" s="277">
        <v>853</v>
      </c>
      <c r="R47" s="282">
        <v>61475</v>
      </c>
      <c r="S47" s="40"/>
    </row>
    <row r="48" spans="1:19" s="8" customFormat="1" ht="21.75" customHeight="1">
      <c r="A48" s="288"/>
      <c r="B48" s="288" t="s">
        <v>242</v>
      </c>
      <c r="C48" s="288"/>
      <c r="D48" s="289">
        <v>16191</v>
      </c>
      <c r="E48" s="289">
        <v>221627</v>
      </c>
      <c r="F48" s="289">
        <v>49086</v>
      </c>
      <c r="G48" s="289">
        <v>228511</v>
      </c>
      <c r="H48" s="289">
        <v>912</v>
      </c>
      <c r="I48" s="289">
        <v>576</v>
      </c>
      <c r="J48" s="289">
        <v>3267</v>
      </c>
      <c r="K48" s="289">
        <v>412700</v>
      </c>
      <c r="L48" s="290">
        <v>44</v>
      </c>
      <c r="M48" s="289">
        <v>12304</v>
      </c>
      <c r="N48" s="289">
        <v>41730</v>
      </c>
      <c r="O48" s="289">
        <v>2058</v>
      </c>
      <c r="P48" s="289">
        <v>58990</v>
      </c>
      <c r="Q48" s="289">
        <v>1106</v>
      </c>
      <c r="R48" s="291">
        <v>80538</v>
      </c>
      <c r="S48" s="40"/>
    </row>
    <row r="49" spans="1:18" s="8" customFormat="1" ht="13.5">
      <c r="A49" s="8" t="s">
        <v>243</v>
      </c>
      <c r="D49" s="46"/>
      <c r="E49" s="46"/>
      <c r="F49" s="46"/>
      <c r="G49" s="98"/>
      <c r="H49" s="98"/>
      <c r="I49" s="98"/>
      <c r="J49" s="292"/>
      <c r="K49" s="292"/>
      <c r="M49" s="46"/>
      <c r="N49" s="46"/>
      <c r="O49" s="46"/>
      <c r="P49" s="292"/>
      <c r="Q49" s="98"/>
      <c r="R49" s="292"/>
    </row>
    <row r="50" spans="4:18" s="8" customFormat="1" ht="13.5">
      <c r="D50" s="98"/>
      <c r="E50" s="46"/>
      <c r="F50" s="98"/>
      <c r="G50" s="9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4:18" s="8" customFormat="1" ht="13.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4:18" s="8" customFormat="1" ht="13.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4:18" s="8" customFormat="1" ht="11.25" customHeight="1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4:18" s="8" customFormat="1" ht="13.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4:18" s="8" customFormat="1" ht="13.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4:18" s="8" customFormat="1" ht="13.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4:18" s="8" customFormat="1" ht="13.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4:18" s="8" customFormat="1" ht="13.5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4:18" s="8" customFormat="1" ht="13.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4:18" s="8" customFormat="1" ht="13.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4:18" s="8" customFormat="1" ht="13.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4:18" s="8" customFormat="1" ht="13.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4:18" s="8" customFormat="1" ht="13.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4:18" s="8" customFormat="1" ht="13.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4:18" s="8" customFormat="1" ht="13.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4:18" s="8" customFormat="1" ht="13.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4:18" s="8" customFormat="1" ht="13.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4:18" s="8" customFormat="1" ht="13.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s="8" customFormat="1" ht="13.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s="8" customFormat="1" ht="13.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s="8" customFormat="1" ht="13.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s="8" customFormat="1" ht="13.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4:18" s="8" customFormat="1" ht="13.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4:18" s="8" customFormat="1" ht="13.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4:18" s="8" customFormat="1" ht="13.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</row>
    <row r="76" spans="4:18" s="8" customFormat="1" ht="13.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4:18" s="8" customFormat="1" ht="13.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4:18" s="8" customFormat="1" ht="13.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4:18" s="8" customFormat="1" ht="13.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4:18" s="8" customFormat="1" ht="13.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4:18" s="8" customFormat="1" ht="13.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4:18" s="8" customFormat="1" ht="13.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4:18" s="8" customFormat="1" ht="13.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4:18" s="8" customFormat="1" ht="13.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4:18" s="8" customFormat="1" ht="13.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4:18" s="8" customFormat="1" ht="13.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4:18" s="8" customFormat="1" ht="13.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4:18" s="8" customFormat="1" ht="13.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4:18" s="8" customFormat="1" ht="13.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4:18" s="8" customFormat="1" ht="13.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4:18" s="8" customFormat="1" ht="13.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4:18" s="8" customFormat="1" ht="13.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4:18" s="8" customFormat="1" ht="13.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4:18" s="8" customFormat="1" ht="13.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4:18" s="8" customFormat="1" ht="13.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4:18" s="8" customFormat="1" ht="13.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4:18" s="8" customFormat="1" ht="13.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4:18" s="8" customFormat="1" ht="13.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4:18" s="8" customFormat="1" ht="13.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4:18" s="8" customFormat="1" ht="13.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4:18" s="8" customFormat="1" ht="13.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4:18" s="8" customFormat="1" ht="13.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4:18" s="8" customFormat="1" ht="13.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4:18" s="8" customFormat="1" ht="13.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4:18" s="8" customFormat="1" ht="13.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4:18" s="8" customFormat="1" ht="13.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4:18" s="8" customFormat="1" ht="13.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4:18" s="8" customFormat="1" ht="13.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4:18" s="8" customFormat="1" ht="13.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4:18" s="8" customFormat="1" ht="13.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4:18" s="8" customFormat="1" ht="13.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4:18" s="8" customFormat="1" ht="13.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4:18" s="8" customFormat="1" ht="13.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4:18" s="8" customFormat="1" ht="13.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4:18" s="8" customFormat="1" ht="13.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4:18" s="8" customFormat="1" ht="13.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4:18" s="8" customFormat="1" ht="13.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4:18" s="8" customFormat="1" ht="13.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4:18" s="8" customFormat="1" ht="13.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4:18" s="8" customFormat="1" ht="13.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4:18" s="8" customFormat="1" ht="13.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4:18" s="8" customFormat="1" ht="13.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4:18" s="8" customFormat="1" ht="13.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4:18" s="8" customFormat="1" ht="13.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4:18" s="8" customFormat="1" ht="13.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4:18" s="8" customFormat="1" ht="13.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4:18" s="8" customFormat="1" ht="13.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4:18" s="8" customFormat="1" ht="13.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</sheetData>
  <sheetProtection/>
  <mergeCells count="85">
    <mergeCell ref="I5:I7"/>
    <mergeCell ref="J5:J6"/>
    <mergeCell ref="A2:R2"/>
    <mergeCell ref="A4:C10"/>
    <mergeCell ref="D4:E4"/>
    <mergeCell ref="F4:K4"/>
    <mergeCell ref="L4:M4"/>
    <mergeCell ref="N4:N6"/>
    <mergeCell ref="O4:R4"/>
    <mergeCell ref="D5:D6"/>
    <mergeCell ref="Q5:R7"/>
    <mergeCell ref="D7:D8"/>
    <mergeCell ref="E7:E8"/>
    <mergeCell ref="J7:J8"/>
    <mergeCell ref="N7:N10"/>
    <mergeCell ref="F8:F10"/>
    <mergeCell ref="E5:E6"/>
    <mergeCell ref="F5:F7"/>
    <mergeCell ref="G5:G7"/>
    <mergeCell ref="H5:H7"/>
    <mergeCell ref="G8:G10"/>
    <mergeCell ref="H8:H10"/>
    <mergeCell ref="I8:I10"/>
    <mergeCell ref="L8:L10"/>
    <mergeCell ref="O8:O10"/>
    <mergeCell ref="P8:P10"/>
    <mergeCell ref="K5:K10"/>
    <mergeCell ref="L5:L7"/>
    <mergeCell ref="M5:M10"/>
    <mergeCell ref="O5:P7"/>
    <mergeCell ref="Q8:Q10"/>
    <mergeCell ref="R8:R10"/>
    <mergeCell ref="D9:D10"/>
    <mergeCell ref="E9:E10"/>
    <mergeCell ref="J9:J10"/>
    <mergeCell ref="A11:A24"/>
    <mergeCell ref="D11:D16"/>
    <mergeCell ref="E11:E16"/>
    <mergeCell ref="F11:F16"/>
    <mergeCell ref="G11:G16"/>
    <mergeCell ref="H11:H16"/>
    <mergeCell ref="I11:I16"/>
    <mergeCell ref="J11:J16"/>
    <mergeCell ref="K11:K16"/>
    <mergeCell ref="L11:L16"/>
    <mergeCell ref="J17:J20"/>
    <mergeCell ref="K17:K20"/>
    <mergeCell ref="L17:L20"/>
    <mergeCell ref="M11:M16"/>
    <mergeCell ref="N11:N16"/>
    <mergeCell ref="O11:O16"/>
    <mergeCell ref="P11:P16"/>
    <mergeCell ref="Q11:Q16"/>
    <mergeCell ref="R11:R16"/>
    <mergeCell ref="D17:D20"/>
    <mergeCell ref="E17:E20"/>
    <mergeCell ref="F17:F20"/>
    <mergeCell ref="G17:G20"/>
    <mergeCell ref="H17:H20"/>
    <mergeCell ref="I17:I20"/>
    <mergeCell ref="M17:M20"/>
    <mergeCell ref="N17:N20"/>
    <mergeCell ref="O17:O20"/>
    <mergeCell ref="P17:P20"/>
    <mergeCell ref="Q17:Q20"/>
    <mergeCell ref="R17:R20"/>
    <mergeCell ref="O21:O24"/>
    <mergeCell ref="P21:P24"/>
    <mergeCell ref="D21:D24"/>
    <mergeCell ref="E21:E24"/>
    <mergeCell ref="F21:F24"/>
    <mergeCell ref="G21:G24"/>
    <mergeCell ref="H21:H24"/>
    <mergeCell ref="I21:I24"/>
    <mergeCell ref="J21:J24"/>
    <mergeCell ref="A36:C36"/>
    <mergeCell ref="A1:E1"/>
    <mergeCell ref="Q21:Q24"/>
    <mergeCell ref="R21:R24"/>
    <mergeCell ref="A34:C34"/>
    <mergeCell ref="A35:C35"/>
    <mergeCell ref="K21:K24"/>
    <mergeCell ref="L21:L24"/>
    <mergeCell ref="M21:M24"/>
    <mergeCell ref="N21:N24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SheetLayoutView="90" zoomScalePageLayoutView="0" workbookViewId="0" topLeftCell="A1">
      <selection activeCell="H14" sqref="H14"/>
    </sheetView>
  </sheetViews>
  <sheetFormatPr defaultColWidth="9.140625" defaultRowHeight="15"/>
  <cols>
    <col min="1" max="1" width="13.8515625" style="3" customWidth="1"/>
    <col min="2" max="2" width="20.00390625" style="2" customWidth="1"/>
    <col min="3" max="3" width="2.00390625" style="2" customWidth="1"/>
    <col min="4" max="4" width="20.00390625" style="2" customWidth="1"/>
    <col min="5" max="5" width="2.00390625" style="2" customWidth="1"/>
    <col min="6" max="6" width="20.00390625" style="2" customWidth="1"/>
    <col min="7" max="7" width="2.00390625" style="2" customWidth="1"/>
    <col min="8" max="8" width="20.00390625" style="2" customWidth="1"/>
    <col min="9" max="9" width="2.00390625" style="2" customWidth="1"/>
    <col min="10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9" ht="17.25">
      <c r="A2" s="451" t="s">
        <v>244</v>
      </c>
      <c r="B2" s="451"/>
      <c r="C2" s="451"/>
      <c r="D2" s="451"/>
      <c r="E2" s="451"/>
      <c r="F2" s="451"/>
      <c r="G2" s="451"/>
      <c r="H2" s="451"/>
      <c r="I2" s="451"/>
    </row>
    <row r="3" ht="14.25">
      <c r="A3" s="225"/>
    </row>
    <row r="4" spans="1:10" ht="14.25">
      <c r="A4" s="452" t="s">
        <v>245</v>
      </c>
      <c r="B4" s="452"/>
      <c r="C4" s="452"/>
      <c r="D4" s="452"/>
      <c r="E4" s="452"/>
      <c r="F4" s="452"/>
      <c r="G4" s="452"/>
      <c r="H4" s="480" t="s">
        <v>246</v>
      </c>
      <c r="I4" s="480"/>
      <c r="J4" s="48"/>
    </row>
    <row r="5" spans="1:10" ht="4.5" customHeight="1" thickBot="1">
      <c r="A5" s="47"/>
      <c r="B5" s="47"/>
      <c r="C5" s="47"/>
      <c r="D5" s="47"/>
      <c r="E5" s="47"/>
      <c r="F5" s="47"/>
      <c r="G5" s="47"/>
      <c r="H5" s="77"/>
      <c r="I5" s="77"/>
      <c r="J5" s="48"/>
    </row>
    <row r="6" spans="1:10" ht="16.5" customHeight="1" thickTop="1">
      <c r="A6" s="481" t="s">
        <v>247</v>
      </c>
      <c r="B6" s="646" t="s">
        <v>248</v>
      </c>
      <c r="C6" s="647"/>
      <c r="D6" s="647"/>
      <c r="E6" s="647"/>
      <c r="F6" s="647"/>
      <c r="G6" s="648"/>
      <c r="H6" s="649" t="s">
        <v>249</v>
      </c>
      <c r="I6" s="481"/>
      <c r="J6" s="48"/>
    </row>
    <row r="7" spans="1:10" ht="17.25" customHeight="1">
      <c r="A7" s="483"/>
      <c r="B7" s="551" t="s">
        <v>250</v>
      </c>
      <c r="C7" s="650"/>
      <c r="D7" s="551" t="s">
        <v>251</v>
      </c>
      <c r="E7" s="650"/>
      <c r="F7" s="551" t="s">
        <v>252</v>
      </c>
      <c r="G7" s="650"/>
      <c r="H7" s="633"/>
      <c r="I7" s="483"/>
      <c r="J7" s="48"/>
    </row>
    <row r="8" spans="1:10" s="8" customFormat="1" ht="17.25" customHeight="1">
      <c r="A8" s="35" t="s">
        <v>74</v>
      </c>
      <c r="B8" s="16">
        <v>117728</v>
      </c>
      <c r="C8" s="219"/>
      <c r="D8" s="16">
        <v>1117</v>
      </c>
      <c r="E8" s="219"/>
      <c r="F8" s="16">
        <v>53715</v>
      </c>
      <c r="G8" s="219"/>
      <c r="H8" s="16">
        <v>11777101</v>
      </c>
      <c r="I8" s="51"/>
      <c r="J8" s="40"/>
    </row>
    <row r="9" spans="1:10" s="8" customFormat="1" ht="16.5" customHeight="1">
      <c r="A9" s="52" t="s">
        <v>50</v>
      </c>
      <c r="B9" s="16">
        <v>115894</v>
      </c>
      <c r="C9" s="219"/>
      <c r="D9" s="16">
        <v>1181</v>
      </c>
      <c r="E9" s="219"/>
      <c r="F9" s="16">
        <v>53499</v>
      </c>
      <c r="G9" s="219"/>
      <c r="H9" s="16">
        <v>11410817</v>
      </c>
      <c r="I9" s="51"/>
      <c r="J9" s="40"/>
    </row>
    <row r="10" spans="1:10" s="34" customFormat="1" ht="16.5" customHeight="1">
      <c r="A10" s="183" t="s">
        <v>52</v>
      </c>
      <c r="B10" s="54">
        <f>SUM(B11:B29)</f>
        <v>114516</v>
      </c>
      <c r="C10" s="293"/>
      <c r="D10" s="54">
        <f>SUM(D11:D29)</f>
        <v>1099</v>
      </c>
      <c r="E10" s="293"/>
      <c r="F10" s="54">
        <f>SUM(F11:F29)</f>
        <v>53504</v>
      </c>
      <c r="G10" s="293"/>
      <c r="H10" s="54">
        <f>SUM(H11:H29)</f>
        <v>11485675</v>
      </c>
      <c r="I10" s="55"/>
      <c r="J10" s="56"/>
    </row>
    <row r="11" spans="1:10" s="8" customFormat="1" ht="15.75" customHeight="1">
      <c r="A11" s="35" t="s">
        <v>253</v>
      </c>
      <c r="B11" s="16">
        <v>38072</v>
      </c>
      <c r="C11" s="219"/>
      <c r="D11" s="16">
        <v>488</v>
      </c>
      <c r="E11" s="219"/>
      <c r="F11" s="16">
        <v>18832</v>
      </c>
      <c r="G11" s="219"/>
      <c r="H11" s="16">
        <v>3589901</v>
      </c>
      <c r="I11" s="51"/>
      <c r="J11" s="40"/>
    </row>
    <row r="12" spans="1:10" s="8" customFormat="1" ht="15.75" customHeight="1">
      <c r="A12" s="35" t="s">
        <v>254</v>
      </c>
      <c r="B12" s="16">
        <v>9369</v>
      </c>
      <c r="C12" s="219"/>
      <c r="D12" s="16">
        <v>78</v>
      </c>
      <c r="E12" s="219"/>
      <c r="F12" s="16">
        <v>6023</v>
      </c>
      <c r="G12" s="219"/>
      <c r="H12" s="16">
        <v>855425</v>
      </c>
      <c r="I12" s="51"/>
      <c r="J12" s="40"/>
    </row>
    <row r="13" spans="1:10" s="8" customFormat="1" ht="15.75" customHeight="1">
      <c r="A13" s="35" t="s">
        <v>255</v>
      </c>
      <c r="B13" s="16">
        <v>4766</v>
      </c>
      <c r="C13" s="219"/>
      <c r="D13" s="16">
        <v>23</v>
      </c>
      <c r="E13" s="219"/>
      <c r="F13" s="16">
        <v>1994</v>
      </c>
      <c r="G13" s="219"/>
      <c r="H13" s="16">
        <v>481352</v>
      </c>
      <c r="I13" s="51"/>
      <c r="J13" s="40"/>
    </row>
    <row r="14" spans="1:10" s="8" customFormat="1" ht="15.75" customHeight="1">
      <c r="A14" s="35" t="s">
        <v>256</v>
      </c>
      <c r="B14" s="16">
        <v>5756</v>
      </c>
      <c r="C14" s="219"/>
      <c r="D14" s="16">
        <v>35</v>
      </c>
      <c r="E14" s="219"/>
      <c r="F14" s="16">
        <v>1921</v>
      </c>
      <c r="G14" s="219"/>
      <c r="H14" s="16">
        <v>586208</v>
      </c>
      <c r="I14" s="51"/>
      <c r="J14" s="40"/>
    </row>
    <row r="15" spans="1:10" s="8" customFormat="1" ht="15.75" customHeight="1">
      <c r="A15" s="35" t="s">
        <v>257</v>
      </c>
      <c r="B15" s="16">
        <v>3758</v>
      </c>
      <c r="C15" s="219"/>
      <c r="D15" s="16">
        <v>32</v>
      </c>
      <c r="E15" s="219"/>
      <c r="F15" s="16">
        <v>1214</v>
      </c>
      <c r="G15" s="219"/>
      <c r="H15" s="16">
        <v>381556</v>
      </c>
      <c r="I15" s="51"/>
      <c r="J15" s="40"/>
    </row>
    <row r="16" spans="1:10" s="8" customFormat="1" ht="15.75" customHeight="1">
      <c r="A16" s="35" t="s">
        <v>493</v>
      </c>
      <c r="B16" s="16">
        <v>10028</v>
      </c>
      <c r="C16" s="219"/>
      <c r="D16" s="16">
        <v>74</v>
      </c>
      <c r="E16" s="219"/>
      <c r="F16" s="16">
        <v>4146</v>
      </c>
      <c r="G16" s="219"/>
      <c r="H16" s="16">
        <v>1059042</v>
      </c>
      <c r="I16" s="51"/>
      <c r="J16" s="40"/>
    </row>
    <row r="17" spans="1:10" s="8" customFormat="1" ht="15.75" customHeight="1">
      <c r="A17" s="35" t="s">
        <v>258</v>
      </c>
      <c r="B17" s="16">
        <v>4333</v>
      </c>
      <c r="C17" s="219"/>
      <c r="D17" s="16">
        <v>33</v>
      </c>
      <c r="E17" s="219"/>
      <c r="F17" s="16">
        <v>1708</v>
      </c>
      <c r="G17" s="219"/>
      <c r="H17" s="16">
        <v>445809</v>
      </c>
      <c r="I17" s="51"/>
      <c r="J17" s="40"/>
    </row>
    <row r="18" spans="1:10" s="8" customFormat="1" ht="15.75" customHeight="1">
      <c r="A18" s="35" t="s">
        <v>259</v>
      </c>
      <c r="B18" s="16">
        <v>11631</v>
      </c>
      <c r="C18" s="219"/>
      <c r="D18" s="16">
        <v>111</v>
      </c>
      <c r="E18" s="219"/>
      <c r="F18" s="16">
        <v>5070</v>
      </c>
      <c r="G18" s="219"/>
      <c r="H18" s="16">
        <v>1201557</v>
      </c>
      <c r="I18" s="51"/>
      <c r="J18" s="40"/>
    </row>
    <row r="19" spans="1:10" s="8" customFormat="1" ht="15.75" customHeight="1">
      <c r="A19" s="35" t="s">
        <v>260</v>
      </c>
      <c r="B19" s="16">
        <v>12245</v>
      </c>
      <c r="C19" s="219"/>
      <c r="D19" s="16">
        <v>115</v>
      </c>
      <c r="E19" s="219"/>
      <c r="F19" s="16">
        <v>6239</v>
      </c>
      <c r="G19" s="219"/>
      <c r="H19" s="16">
        <v>1276116</v>
      </c>
      <c r="I19" s="51"/>
      <c r="J19" s="40"/>
    </row>
    <row r="20" spans="1:10" s="8" customFormat="1" ht="15.75" customHeight="1">
      <c r="A20" s="35" t="s">
        <v>261</v>
      </c>
      <c r="B20" s="39" t="s">
        <v>24</v>
      </c>
      <c r="C20" s="85"/>
      <c r="D20" s="39" t="s">
        <v>24</v>
      </c>
      <c r="E20" s="212"/>
      <c r="F20" s="39" t="s">
        <v>24</v>
      </c>
      <c r="G20" s="212"/>
      <c r="H20" s="39" t="s">
        <v>24</v>
      </c>
      <c r="I20" s="51"/>
      <c r="J20" s="40"/>
    </row>
    <row r="21" spans="1:10" s="8" customFormat="1" ht="15.75" customHeight="1">
      <c r="A21" s="35" t="s">
        <v>262</v>
      </c>
      <c r="B21" s="16">
        <v>2571</v>
      </c>
      <c r="C21" s="219"/>
      <c r="D21" s="16">
        <v>34</v>
      </c>
      <c r="E21" s="219"/>
      <c r="F21" s="16">
        <v>1121</v>
      </c>
      <c r="G21" s="219"/>
      <c r="H21" s="16">
        <v>274817</v>
      </c>
      <c r="I21" s="51"/>
      <c r="J21" s="40"/>
    </row>
    <row r="22" spans="1:10" s="8" customFormat="1" ht="15.75" customHeight="1">
      <c r="A22" s="35" t="s">
        <v>263</v>
      </c>
      <c r="B22" s="39" t="s">
        <v>24</v>
      </c>
      <c r="C22" s="219"/>
      <c r="D22" s="39" t="s">
        <v>24</v>
      </c>
      <c r="E22" s="219"/>
      <c r="F22" s="39" t="s">
        <v>24</v>
      </c>
      <c r="G22" s="219"/>
      <c r="H22" s="39" t="s">
        <v>24</v>
      </c>
      <c r="I22" s="51"/>
      <c r="J22" s="40"/>
    </row>
    <row r="23" spans="1:10" s="8" customFormat="1" ht="15.75" customHeight="1">
      <c r="A23" s="35" t="s">
        <v>264</v>
      </c>
      <c r="B23" s="16">
        <v>359</v>
      </c>
      <c r="C23" s="219"/>
      <c r="D23" s="16">
        <v>2</v>
      </c>
      <c r="E23" s="219"/>
      <c r="F23" s="16">
        <v>103</v>
      </c>
      <c r="G23" s="219"/>
      <c r="H23" s="16">
        <v>42572</v>
      </c>
      <c r="I23" s="51"/>
      <c r="J23" s="40"/>
    </row>
    <row r="24" spans="1:10" s="8" customFormat="1" ht="15.75" customHeight="1">
      <c r="A24" s="35" t="s">
        <v>265</v>
      </c>
      <c r="B24" s="16">
        <v>1392</v>
      </c>
      <c r="C24" s="219"/>
      <c r="D24" s="16">
        <v>12</v>
      </c>
      <c r="E24" s="219"/>
      <c r="F24" s="16">
        <v>613</v>
      </c>
      <c r="G24" s="219"/>
      <c r="H24" s="16">
        <v>165461</v>
      </c>
      <c r="I24" s="51"/>
      <c r="J24" s="40"/>
    </row>
    <row r="25" spans="1:10" s="8" customFormat="1" ht="15.75" customHeight="1">
      <c r="A25" s="35" t="s">
        <v>266</v>
      </c>
      <c r="B25" s="16">
        <v>3443</v>
      </c>
      <c r="C25" s="219"/>
      <c r="D25" s="16">
        <v>22</v>
      </c>
      <c r="E25" s="219"/>
      <c r="F25" s="16">
        <v>1218</v>
      </c>
      <c r="G25" s="219"/>
      <c r="H25" s="16">
        <v>377692</v>
      </c>
      <c r="I25" s="51"/>
      <c r="J25" s="40"/>
    </row>
    <row r="26" spans="1:10" s="8" customFormat="1" ht="15.75" customHeight="1">
      <c r="A26" s="35" t="s">
        <v>267</v>
      </c>
      <c r="B26" s="16">
        <v>1728</v>
      </c>
      <c r="C26" s="219"/>
      <c r="D26" s="16">
        <v>5</v>
      </c>
      <c r="E26" s="219"/>
      <c r="F26" s="16">
        <v>698</v>
      </c>
      <c r="G26" s="219"/>
      <c r="H26" s="16">
        <v>169851</v>
      </c>
      <c r="I26" s="51"/>
      <c r="J26" s="40"/>
    </row>
    <row r="27" spans="1:10" s="8" customFormat="1" ht="15.75" customHeight="1">
      <c r="A27" s="35" t="s">
        <v>268</v>
      </c>
      <c r="B27" s="39" t="s">
        <v>24</v>
      </c>
      <c r="C27" s="219"/>
      <c r="D27" s="39" t="s">
        <v>24</v>
      </c>
      <c r="E27" s="219"/>
      <c r="F27" s="39" t="s">
        <v>24</v>
      </c>
      <c r="G27" s="219"/>
      <c r="H27" s="39" t="s">
        <v>24</v>
      </c>
      <c r="I27" s="51"/>
      <c r="J27" s="40"/>
    </row>
    <row r="28" spans="1:10" s="8" customFormat="1" ht="15.75" customHeight="1">
      <c r="A28" s="35" t="s">
        <v>269</v>
      </c>
      <c r="B28" s="16">
        <v>2809</v>
      </c>
      <c r="C28" s="219"/>
      <c r="D28" s="16">
        <v>21</v>
      </c>
      <c r="E28" s="219"/>
      <c r="F28" s="16">
        <v>1682</v>
      </c>
      <c r="G28" s="219"/>
      <c r="H28" s="16">
        <v>303768</v>
      </c>
      <c r="I28" s="51"/>
      <c r="J28" s="40"/>
    </row>
    <row r="29" spans="1:9" s="8" customFormat="1" ht="15.75" customHeight="1">
      <c r="A29" s="9" t="s">
        <v>270</v>
      </c>
      <c r="B29" s="93">
        <v>2256</v>
      </c>
      <c r="C29" s="294"/>
      <c r="D29" s="93">
        <v>14</v>
      </c>
      <c r="E29" s="254"/>
      <c r="F29" s="93">
        <v>922</v>
      </c>
      <c r="G29" s="254"/>
      <c r="H29" s="95">
        <v>274548</v>
      </c>
      <c r="I29" s="294"/>
    </row>
    <row r="30" spans="1:9" s="8" customFormat="1" ht="13.5">
      <c r="A30" s="8" t="s">
        <v>271</v>
      </c>
      <c r="B30" s="46"/>
      <c r="C30" s="46"/>
      <c r="D30" s="46"/>
      <c r="E30" s="46"/>
      <c r="F30" s="46"/>
      <c r="G30" s="46"/>
      <c r="H30" s="46"/>
      <c r="I30" s="46"/>
    </row>
    <row r="31" spans="2:9" s="8" customFormat="1" ht="13.5">
      <c r="B31" s="98"/>
      <c r="C31" s="46"/>
      <c r="D31" s="98"/>
      <c r="E31" s="46"/>
      <c r="F31" s="295"/>
      <c r="G31" s="46"/>
      <c r="H31" s="98"/>
      <c r="I31" s="46"/>
    </row>
    <row r="32" spans="2:9" s="8" customFormat="1" ht="13.5">
      <c r="B32" s="46"/>
      <c r="C32" s="46"/>
      <c r="D32" s="46"/>
      <c r="E32" s="46"/>
      <c r="F32" s="46"/>
      <c r="G32" s="46"/>
      <c r="H32" s="46"/>
      <c r="I32" s="46"/>
    </row>
    <row r="33" spans="2:9" s="8" customFormat="1" ht="11.25" customHeight="1">
      <c r="B33" s="46"/>
      <c r="C33" s="46"/>
      <c r="D33" s="46"/>
      <c r="E33" s="46"/>
      <c r="F33" s="46"/>
      <c r="G33" s="46"/>
      <c r="H33" s="46"/>
      <c r="I33" s="46"/>
    </row>
    <row r="34" spans="2:9" s="8" customFormat="1" ht="13.5">
      <c r="B34" s="46"/>
      <c r="C34" s="46"/>
      <c r="D34" s="46"/>
      <c r="E34" s="46"/>
      <c r="F34" s="46"/>
      <c r="G34" s="46"/>
      <c r="H34" s="46"/>
      <c r="I34" s="46"/>
    </row>
    <row r="35" spans="2:9" s="8" customFormat="1" ht="13.5">
      <c r="B35" s="46"/>
      <c r="C35" s="46"/>
      <c r="D35" s="46"/>
      <c r="E35" s="46"/>
      <c r="F35" s="46"/>
      <c r="G35" s="46"/>
      <c r="H35" s="46"/>
      <c r="I35" s="46"/>
    </row>
    <row r="36" spans="2:9" s="8" customFormat="1" ht="13.5">
      <c r="B36" s="46"/>
      <c r="C36" s="46"/>
      <c r="D36" s="46"/>
      <c r="E36" s="46"/>
      <c r="F36" s="46"/>
      <c r="G36" s="46"/>
      <c r="H36" s="46"/>
      <c r="I36" s="46"/>
    </row>
    <row r="37" spans="2:9" s="8" customFormat="1" ht="13.5">
      <c r="B37" s="46"/>
      <c r="C37" s="46"/>
      <c r="D37" s="46"/>
      <c r="E37" s="46"/>
      <c r="F37" s="46"/>
      <c r="G37" s="46"/>
      <c r="H37" s="46"/>
      <c r="I37" s="46"/>
    </row>
    <row r="38" spans="2:9" s="8" customFormat="1" ht="13.5">
      <c r="B38" s="46"/>
      <c r="C38" s="46"/>
      <c r="D38" s="46"/>
      <c r="E38" s="46"/>
      <c r="F38" s="46"/>
      <c r="G38" s="46"/>
      <c r="H38" s="46"/>
      <c r="I38" s="46"/>
    </row>
    <row r="39" spans="2:9" s="8" customFormat="1" ht="13.5">
      <c r="B39" s="46"/>
      <c r="C39" s="46"/>
      <c r="D39" s="46"/>
      <c r="E39" s="46"/>
      <c r="F39" s="46"/>
      <c r="G39" s="46"/>
      <c r="H39" s="46"/>
      <c r="I39" s="46"/>
    </row>
    <row r="40" spans="2:9" s="8" customFormat="1" ht="13.5">
      <c r="B40" s="46"/>
      <c r="C40" s="46"/>
      <c r="D40" s="46"/>
      <c r="E40" s="46"/>
      <c r="F40" s="46"/>
      <c r="G40" s="46"/>
      <c r="H40" s="46"/>
      <c r="I40" s="46"/>
    </row>
    <row r="41" spans="2:9" s="8" customFormat="1" ht="13.5">
      <c r="B41" s="46"/>
      <c r="C41" s="46"/>
      <c r="D41" s="46"/>
      <c r="E41" s="46"/>
      <c r="F41" s="46"/>
      <c r="G41" s="46"/>
      <c r="H41" s="46"/>
      <c r="I41" s="46"/>
    </row>
    <row r="42" spans="2:9" s="8" customFormat="1" ht="13.5">
      <c r="B42" s="46"/>
      <c r="C42" s="46"/>
      <c r="D42" s="46"/>
      <c r="E42" s="46"/>
      <c r="F42" s="46"/>
      <c r="G42" s="46"/>
      <c r="H42" s="46"/>
      <c r="I42" s="46"/>
    </row>
    <row r="43" spans="2:9" s="8" customFormat="1" ht="13.5">
      <c r="B43" s="46"/>
      <c r="C43" s="46"/>
      <c r="D43" s="46"/>
      <c r="E43" s="46"/>
      <c r="F43" s="46"/>
      <c r="G43" s="46"/>
      <c r="H43" s="46"/>
      <c r="I43" s="46"/>
    </row>
    <row r="44" spans="2:9" s="8" customFormat="1" ht="13.5">
      <c r="B44" s="46"/>
      <c r="C44" s="46"/>
      <c r="D44" s="46"/>
      <c r="E44" s="46"/>
      <c r="F44" s="46"/>
      <c r="G44" s="46"/>
      <c r="H44" s="46"/>
      <c r="I44" s="46"/>
    </row>
    <row r="45" spans="2:9" s="8" customFormat="1" ht="13.5">
      <c r="B45" s="46"/>
      <c r="C45" s="46"/>
      <c r="D45" s="46"/>
      <c r="E45" s="46"/>
      <c r="F45" s="46"/>
      <c r="G45" s="46"/>
      <c r="H45" s="46"/>
      <c r="I45" s="46"/>
    </row>
    <row r="46" spans="2:9" s="8" customFormat="1" ht="13.5">
      <c r="B46" s="46"/>
      <c r="C46" s="46"/>
      <c r="D46" s="46"/>
      <c r="E46" s="46"/>
      <c r="F46" s="46"/>
      <c r="G46" s="46"/>
      <c r="H46" s="46"/>
      <c r="I46" s="46"/>
    </row>
    <row r="47" spans="2:9" s="8" customFormat="1" ht="13.5">
      <c r="B47" s="46"/>
      <c r="C47" s="46"/>
      <c r="D47" s="46"/>
      <c r="E47" s="46"/>
      <c r="F47" s="46"/>
      <c r="G47" s="46"/>
      <c r="H47" s="46"/>
      <c r="I47" s="46"/>
    </row>
    <row r="48" spans="2:9" s="8" customFormat="1" ht="13.5">
      <c r="B48" s="46"/>
      <c r="C48" s="46"/>
      <c r="D48" s="46"/>
      <c r="E48" s="46"/>
      <c r="F48" s="46"/>
      <c r="G48" s="46"/>
      <c r="H48" s="46"/>
      <c r="I48" s="46"/>
    </row>
    <row r="49" spans="2:9" s="8" customFormat="1" ht="13.5">
      <c r="B49" s="46"/>
      <c r="C49" s="46"/>
      <c r="D49" s="46"/>
      <c r="E49" s="46"/>
      <c r="F49" s="46"/>
      <c r="G49" s="46"/>
      <c r="H49" s="46"/>
      <c r="I49" s="46"/>
    </row>
    <row r="50" spans="2:9" s="8" customFormat="1" ht="13.5">
      <c r="B50" s="46"/>
      <c r="C50" s="46"/>
      <c r="D50" s="46"/>
      <c r="E50" s="46"/>
      <c r="F50" s="46"/>
      <c r="G50" s="46"/>
      <c r="H50" s="46"/>
      <c r="I50" s="46"/>
    </row>
    <row r="51" spans="2:9" s="8" customFormat="1" ht="13.5">
      <c r="B51" s="46"/>
      <c r="C51" s="46"/>
      <c r="D51" s="46"/>
      <c r="E51" s="46"/>
      <c r="F51" s="46"/>
      <c r="G51" s="46"/>
      <c r="H51" s="46"/>
      <c r="I51" s="46"/>
    </row>
    <row r="52" spans="2:9" s="8" customFormat="1" ht="13.5">
      <c r="B52" s="46"/>
      <c r="C52" s="46"/>
      <c r="D52" s="46"/>
      <c r="E52" s="46"/>
      <c r="F52" s="46"/>
      <c r="G52" s="46"/>
      <c r="H52" s="46"/>
      <c r="I52" s="46"/>
    </row>
    <row r="53" spans="2:9" s="8" customFormat="1" ht="13.5">
      <c r="B53" s="46"/>
      <c r="C53" s="46"/>
      <c r="D53" s="46"/>
      <c r="E53" s="46"/>
      <c r="F53" s="46"/>
      <c r="G53" s="46"/>
      <c r="H53" s="46"/>
      <c r="I53" s="46"/>
    </row>
    <row r="54" spans="2:9" s="8" customFormat="1" ht="13.5">
      <c r="B54" s="46"/>
      <c r="C54" s="46"/>
      <c r="D54" s="46"/>
      <c r="E54" s="46"/>
      <c r="F54" s="46"/>
      <c r="G54" s="46"/>
      <c r="H54" s="46"/>
      <c r="I54" s="46"/>
    </row>
    <row r="55" spans="2:9" s="8" customFormat="1" ht="13.5">
      <c r="B55" s="46"/>
      <c r="C55" s="46"/>
      <c r="D55" s="46"/>
      <c r="E55" s="46"/>
      <c r="F55" s="46"/>
      <c r="G55" s="46"/>
      <c r="H55" s="46"/>
      <c r="I55" s="46"/>
    </row>
    <row r="56" spans="2:9" s="8" customFormat="1" ht="13.5">
      <c r="B56" s="46"/>
      <c r="C56" s="46"/>
      <c r="D56" s="46"/>
      <c r="E56" s="46"/>
      <c r="F56" s="46"/>
      <c r="G56" s="46"/>
      <c r="H56" s="46"/>
      <c r="I56" s="46"/>
    </row>
    <row r="57" spans="2:9" s="8" customFormat="1" ht="13.5">
      <c r="B57" s="46"/>
      <c r="C57" s="46"/>
      <c r="D57" s="46"/>
      <c r="E57" s="46"/>
      <c r="F57" s="46"/>
      <c r="G57" s="46"/>
      <c r="H57" s="46"/>
      <c r="I57" s="46"/>
    </row>
    <row r="58" spans="2:9" s="8" customFormat="1" ht="13.5">
      <c r="B58" s="46"/>
      <c r="C58" s="46"/>
      <c r="D58" s="46"/>
      <c r="E58" s="46"/>
      <c r="F58" s="46"/>
      <c r="G58" s="46"/>
      <c r="H58" s="46"/>
      <c r="I58" s="46"/>
    </row>
    <row r="59" spans="2:9" s="8" customFormat="1" ht="13.5">
      <c r="B59" s="46"/>
      <c r="C59" s="46"/>
      <c r="D59" s="46"/>
      <c r="E59" s="46"/>
      <c r="F59" s="46"/>
      <c r="G59" s="46"/>
      <c r="H59" s="46"/>
      <c r="I59" s="46"/>
    </row>
    <row r="60" spans="2:9" s="8" customFormat="1" ht="13.5">
      <c r="B60" s="46"/>
      <c r="C60" s="46"/>
      <c r="D60" s="46"/>
      <c r="E60" s="46"/>
      <c r="F60" s="46"/>
      <c r="G60" s="46"/>
      <c r="H60" s="46"/>
      <c r="I60" s="46"/>
    </row>
    <row r="61" spans="2:9" s="8" customFormat="1" ht="13.5">
      <c r="B61" s="46"/>
      <c r="C61" s="46"/>
      <c r="D61" s="46"/>
      <c r="E61" s="46"/>
      <c r="F61" s="46"/>
      <c r="G61" s="46"/>
      <c r="H61" s="46"/>
      <c r="I61" s="46"/>
    </row>
    <row r="62" spans="2:9" s="8" customFormat="1" ht="13.5">
      <c r="B62" s="46"/>
      <c r="C62" s="46"/>
      <c r="D62" s="46"/>
      <c r="E62" s="46"/>
      <c r="F62" s="46"/>
      <c r="G62" s="46"/>
      <c r="H62" s="46"/>
      <c r="I62" s="46"/>
    </row>
    <row r="63" spans="2:9" s="8" customFormat="1" ht="13.5">
      <c r="B63" s="46"/>
      <c r="C63" s="46"/>
      <c r="D63" s="46"/>
      <c r="E63" s="46"/>
      <c r="F63" s="46"/>
      <c r="G63" s="46"/>
      <c r="H63" s="46"/>
      <c r="I63" s="46"/>
    </row>
    <row r="64" spans="2:9" s="8" customFormat="1" ht="13.5">
      <c r="B64" s="46"/>
      <c r="C64" s="46"/>
      <c r="D64" s="46"/>
      <c r="E64" s="46"/>
      <c r="F64" s="46"/>
      <c r="G64" s="46"/>
      <c r="H64" s="46"/>
      <c r="I64" s="46"/>
    </row>
    <row r="65" spans="2:9" s="8" customFormat="1" ht="13.5">
      <c r="B65" s="46"/>
      <c r="C65" s="46"/>
      <c r="D65" s="46"/>
      <c r="E65" s="46"/>
      <c r="F65" s="46"/>
      <c r="G65" s="46"/>
      <c r="H65" s="46"/>
      <c r="I65" s="46"/>
    </row>
    <row r="66" spans="2:9" s="8" customFormat="1" ht="13.5">
      <c r="B66" s="46"/>
      <c r="C66" s="46"/>
      <c r="D66" s="46"/>
      <c r="E66" s="46"/>
      <c r="F66" s="46"/>
      <c r="G66" s="46"/>
      <c r="H66" s="46"/>
      <c r="I66" s="46"/>
    </row>
    <row r="67" spans="2:9" s="8" customFormat="1" ht="13.5">
      <c r="B67" s="46"/>
      <c r="C67" s="46"/>
      <c r="D67" s="46"/>
      <c r="E67" s="46"/>
      <c r="F67" s="46"/>
      <c r="G67" s="46"/>
      <c r="H67" s="46"/>
      <c r="I67" s="46"/>
    </row>
    <row r="68" spans="2:9" s="8" customFormat="1" ht="13.5">
      <c r="B68" s="46"/>
      <c r="C68" s="46"/>
      <c r="D68" s="46"/>
      <c r="E68" s="46"/>
      <c r="F68" s="46"/>
      <c r="G68" s="46"/>
      <c r="H68" s="46"/>
      <c r="I68" s="46"/>
    </row>
    <row r="69" spans="2:9" s="8" customFormat="1" ht="13.5">
      <c r="B69" s="46"/>
      <c r="C69" s="46"/>
      <c r="D69" s="46"/>
      <c r="E69" s="46"/>
      <c r="F69" s="46"/>
      <c r="G69" s="46"/>
      <c r="H69" s="46"/>
      <c r="I69" s="46"/>
    </row>
    <row r="70" spans="2:9" s="8" customFormat="1" ht="13.5">
      <c r="B70" s="46"/>
      <c r="C70" s="46"/>
      <c r="D70" s="46"/>
      <c r="E70" s="46"/>
      <c r="F70" s="46"/>
      <c r="G70" s="46"/>
      <c r="H70" s="46"/>
      <c r="I70" s="46"/>
    </row>
    <row r="71" spans="2:9" s="8" customFormat="1" ht="13.5">
      <c r="B71" s="46"/>
      <c r="C71" s="46"/>
      <c r="D71" s="46"/>
      <c r="E71" s="46"/>
      <c r="F71" s="46"/>
      <c r="G71" s="46"/>
      <c r="H71" s="46"/>
      <c r="I71" s="46"/>
    </row>
    <row r="72" spans="2:9" s="8" customFormat="1" ht="13.5">
      <c r="B72" s="46"/>
      <c r="C72" s="46"/>
      <c r="D72" s="46"/>
      <c r="E72" s="46"/>
      <c r="F72" s="46"/>
      <c r="G72" s="46"/>
      <c r="H72" s="46"/>
      <c r="I72" s="46"/>
    </row>
    <row r="73" spans="2:9" s="8" customFormat="1" ht="13.5">
      <c r="B73" s="46"/>
      <c r="C73" s="46"/>
      <c r="D73" s="46"/>
      <c r="E73" s="46"/>
      <c r="F73" s="46"/>
      <c r="G73" s="46"/>
      <c r="H73" s="46"/>
      <c r="I73" s="46"/>
    </row>
    <row r="74" spans="2:9" s="8" customFormat="1" ht="13.5">
      <c r="B74" s="46"/>
      <c r="C74" s="46"/>
      <c r="D74" s="46"/>
      <c r="E74" s="46"/>
      <c r="F74" s="46"/>
      <c r="G74" s="46"/>
      <c r="H74" s="46"/>
      <c r="I74" s="46"/>
    </row>
    <row r="75" spans="2:9" s="8" customFormat="1" ht="13.5">
      <c r="B75" s="46"/>
      <c r="C75" s="46"/>
      <c r="D75" s="46"/>
      <c r="E75" s="46"/>
      <c r="F75" s="46"/>
      <c r="G75" s="46"/>
      <c r="H75" s="46"/>
      <c r="I75" s="46"/>
    </row>
    <row r="76" spans="2:9" s="8" customFormat="1" ht="13.5">
      <c r="B76" s="46"/>
      <c r="C76" s="46"/>
      <c r="D76" s="46"/>
      <c r="E76" s="46"/>
      <c r="F76" s="46"/>
      <c r="G76" s="46"/>
      <c r="H76" s="46"/>
      <c r="I76" s="46"/>
    </row>
    <row r="77" spans="2:9" s="8" customFormat="1" ht="13.5">
      <c r="B77" s="46"/>
      <c r="C77" s="46"/>
      <c r="D77" s="46"/>
      <c r="E77" s="46"/>
      <c r="F77" s="46"/>
      <c r="G77" s="46"/>
      <c r="H77" s="46"/>
      <c r="I77" s="46"/>
    </row>
    <row r="78" spans="2:9" s="8" customFormat="1" ht="13.5">
      <c r="B78" s="46"/>
      <c r="C78" s="46"/>
      <c r="D78" s="46"/>
      <c r="E78" s="46"/>
      <c r="F78" s="46"/>
      <c r="G78" s="46"/>
      <c r="H78" s="46"/>
      <c r="I78" s="46"/>
    </row>
    <row r="79" spans="2:9" s="8" customFormat="1" ht="13.5">
      <c r="B79" s="46"/>
      <c r="C79" s="46"/>
      <c r="D79" s="46"/>
      <c r="E79" s="46"/>
      <c r="F79" s="46"/>
      <c r="G79" s="46"/>
      <c r="H79" s="46"/>
      <c r="I79" s="46"/>
    </row>
    <row r="80" spans="2:9" s="8" customFormat="1" ht="13.5">
      <c r="B80" s="46"/>
      <c r="C80" s="46"/>
      <c r="D80" s="46"/>
      <c r="E80" s="46"/>
      <c r="F80" s="46"/>
      <c r="G80" s="46"/>
      <c r="H80" s="46"/>
      <c r="I80" s="46"/>
    </row>
    <row r="81" spans="2:9" s="8" customFormat="1" ht="13.5">
      <c r="B81" s="46"/>
      <c r="C81" s="46"/>
      <c r="D81" s="46"/>
      <c r="E81" s="46"/>
      <c r="F81" s="46"/>
      <c r="G81" s="46"/>
      <c r="H81" s="46"/>
      <c r="I81" s="46"/>
    </row>
    <row r="82" spans="2:9" s="8" customFormat="1" ht="13.5">
      <c r="B82" s="46"/>
      <c r="C82" s="46"/>
      <c r="D82" s="46"/>
      <c r="E82" s="46"/>
      <c r="F82" s="46"/>
      <c r="G82" s="46"/>
      <c r="H82" s="46"/>
      <c r="I82" s="46"/>
    </row>
    <row r="83" spans="2:9" s="8" customFormat="1" ht="13.5">
      <c r="B83" s="46"/>
      <c r="C83" s="46"/>
      <c r="D83" s="46"/>
      <c r="E83" s="46"/>
      <c r="F83" s="46"/>
      <c r="G83" s="46"/>
      <c r="H83" s="46"/>
      <c r="I83" s="46"/>
    </row>
    <row r="84" spans="2:9" s="8" customFormat="1" ht="13.5">
      <c r="B84" s="46"/>
      <c r="C84" s="46"/>
      <c r="D84" s="46"/>
      <c r="E84" s="46"/>
      <c r="F84" s="46"/>
      <c r="G84" s="46"/>
      <c r="H84" s="46"/>
      <c r="I84" s="46"/>
    </row>
    <row r="85" spans="2:9" s="8" customFormat="1" ht="13.5">
      <c r="B85" s="46"/>
      <c r="C85" s="46"/>
      <c r="D85" s="46"/>
      <c r="E85" s="46"/>
      <c r="F85" s="46"/>
      <c r="G85" s="46"/>
      <c r="H85" s="46"/>
      <c r="I85" s="46"/>
    </row>
    <row r="86" spans="2:9" s="8" customFormat="1" ht="13.5">
      <c r="B86" s="46"/>
      <c r="C86" s="46"/>
      <c r="D86" s="46"/>
      <c r="E86" s="46"/>
      <c r="F86" s="46"/>
      <c r="G86" s="46"/>
      <c r="H86" s="46"/>
      <c r="I86" s="46"/>
    </row>
    <row r="87" spans="2:9" s="8" customFormat="1" ht="13.5">
      <c r="B87" s="46"/>
      <c r="C87" s="46"/>
      <c r="D87" s="46"/>
      <c r="E87" s="46"/>
      <c r="F87" s="46"/>
      <c r="G87" s="46"/>
      <c r="H87" s="46"/>
      <c r="I87" s="46"/>
    </row>
    <row r="88" spans="2:9" s="8" customFormat="1" ht="13.5">
      <c r="B88" s="46"/>
      <c r="C88" s="46"/>
      <c r="D88" s="46"/>
      <c r="E88" s="46"/>
      <c r="F88" s="46"/>
      <c r="G88" s="46"/>
      <c r="H88" s="46"/>
      <c r="I88" s="46"/>
    </row>
    <row r="89" spans="2:9" s="8" customFormat="1" ht="13.5">
      <c r="B89" s="46"/>
      <c r="C89" s="46"/>
      <c r="D89" s="46"/>
      <c r="E89" s="46"/>
      <c r="F89" s="46"/>
      <c r="G89" s="46"/>
      <c r="H89" s="46"/>
      <c r="I89" s="46"/>
    </row>
    <row r="90" spans="2:9" s="8" customFormat="1" ht="13.5">
      <c r="B90" s="46"/>
      <c r="C90" s="46"/>
      <c r="D90" s="46"/>
      <c r="E90" s="46"/>
      <c r="F90" s="46"/>
      <c r="G90" s="46"/>
      <c r="H90" s="46"/>
      <c r="I90" s="46"/>
    </row>
    <row r="91" spans="2:9" s="8" customFormat="1" ht="13.5">
      <c r="B91" s="46"/>
      <c r="C91" s="46"/>
      <c r="D91" s="46"/>
      <c r="E91" s="46"/>
      <c r="F91" s="46"/>
      <c r="G91" s="46"/>
      <c r="H91" s="46"/>
      <c r="I91" s="46"/>
    </row>
    <row r="92" spans="2:9" s="8" customFormat="1" ht="13.5">
      <c r="B92" s="46"/>
      <c r="C92" s="46"/>
      <c r="D92" s="46"/>
      <c r="E92" s="46"/>
      <c r="F92" s="46"/>
      <c r="G92" s="46"/>
      <c r="H92" s="46"/>
      <c r="I92" s="46"/>
    </row>
    <row r="93" spans="2:9" s="8" customFormat="1" ht="13.5">
      <c r="B93" s="46"/>
      <c r="C93" s="46"/>
      <c r="D93" s="46"/>
      <c r="E93" s="46"/>
      <c r="F93" s="46"/>
      <c r="G93" s="46"/>
      <c r="H93" s="46"/>
      <c r="I93" s="46"/>
    </row>
    <row r="94" spans="2:9" s="8" customFormat="1" ht="13.5">
      <c r="B94" s="46"/>
      <c r="C94" s="46"/>
      <c r="D94" s="46"/>
      <c r="E94" s="46"/>
      <c r="F94" s="46"/>
      <c r="G94" s="46"/>
      <c r="H94" s="46"/>
      <c r="I94" s="46"/>
    </row>
    <row r="95" spans="2:9" s="8" customFormat="1" ht="13.5">
      <c r="B95" s="46"/>
      <c r="C95" s="46"/>
      <c r="D95" s="46"/>
      <c r="E95" s="46"/>
      <c r="F95" s="46"/>
      <c r="G95" s="46"/>
      <c r="H95" s="46"/>
      <c r="I95" s="46"/>
    </row>
    <row r="96" spans="2:9" s="8" customFormat="1" ht="13.5">
      <c r="B96" s="46"/>
      <c r="C96" s="46"/>
      <c r="D96" s="46"/>
      <c r="E96" s="46"/>
      <c r="F96" s="46"/>
      <c r="G96" s="46"/>
      <c r="H96" s="46"/>
      <c r="I96" s="46"/>
    </row>
    <row r="97" spans="2:9" s="8" customFormat="1" ht="13.5">
      <c r="B97" s="46"/>
      <c r="C97" s="46"/>
      <c r="D97" s="46"/>
      <c r="E97" s="46"/>
      <c r="F97" s="46"/>
      <c r="G97" s="46"/>
      <c r="H97" s="46"/>
      <c r="I97" s="46"/>
    </row>
    <row r="98" spans="2:9" s="8" customFormat="1" ht="13.5">
      <c r="B98" s="46"/>
      <c r="C98" s="46"/>
      <c r="D98" s="46"/>
      <c r="E98" s="46"/>
      <c r="F98" s="46"/>
      <c r="G98" s="46"/>
      <c r="H98" s="46"/>
      <c r="I98" s="46"/>
    </row>
    <row r="99" spans="2:9" s="8" customFormat="1" ht="13.5">
      <c r="B99" s="46"/>
      <c r="C99" s="46"/>
      <c r="D99" s="46"/>
      <c r="E99" s="46"/>
      <c r="F99" s="46"/>
      <c r="G99" s="46"/>
      <c r="H99" s="46"/>
      <c r="I99" s="46"/>
    </row>
    <row r="100" spans="2:9" s="8" customFormat="1" ht="13.5">
      <c r="B100" s="46"/>
      <c r="C100" s="46"/>
      <c r="D100" s="46"/>
      <c r="E100" s="46"/>
      <c r="F100" s="46"/>
      <c r="G100" s="46"/>
      <c r="H100" s="46"/>
      <c r="I100" s="46"/>
    </row>
    <row r="101" spans="2:9" s="8" customFormat="1" ht="13.5">
      <c r="B101" s="46"/>
      <c r="C101" s="46"/>
      <c r="D101" s="46"/>
      <c r="E101" s="46"/>
      <c r="F101" s="46"/>
      <c r="G101" s="46"/>
      <c r="H101" s="46"/>
      <c r="I101" s="46"/>
    </row>
    <row r="102" spans="2:9" s="8" customFormat="1" ht="13.5">
      <c r="B102" s="46"/>
      <c r="C102" s="46"/>
      <c r="D102" s="46"/>
      <c r="E102" s="46"/>
      <c r="F102" s="46"/>
      <c r="G102" s="46"/>
      <c r="H102" s="46"/>
      <c r="I102" s="46"/>
    </row>
    <row r="103" spans="2:9" s="8" customFormat="1" ht="13.5">
      <c r="B103" s="46"/>
      <c r="C103" s="46"/>
      <c r="D103" s="46"/>
      <c r="E103" s="46"/>
      <c r="F103" s="46"/>
      <c r="G103" s="46"/>
      <c r="H103" s="46"/>
      <c r="I103" s="46"/>
    </row>
    <row r="104" spans="2:9" s="8" customFormat="1" ht="13.5">
      <c r="B104" s="46"/>
      <c r="C104" s="46"/>
      <c r="D104" s="46"/>
      <c r="E104" s="46"/>
      <c r="F104" s="46"/>
      <c r="G104" s="46"/>
      <c r="H104" s="46"/>
      <c r="I104" s="46"/>
    </row>
    <row r="105" spans="2:9" s="8" customFormat="1" ht="13.5">
      <c r="B105" s="46"/>
      <c r="C105" s="46"/>
      <c r="D105" s="46"/>
      <c r="E105" s="46"/>
      <c r="F105" s="46"/>
      <c r="G105" s="46"/>
      <c r="H105" s="46"/>
      <c r="I105" s="46"/>
    </row>
    <row r="106" spans="2:9" s="8" customFormat="1" ht="13.5">
      <c r="B106" s="46"/>
      <c r="C106" s="46"/>
      <c r="D106" s="46"/>
      <c r="E106" s="46"/>
      <c r="F106" s="46"/>
      <c r="G106" s="46"/>
      <c r="H106" s="46"/>
      <c r="I106" s="46"/>
    </row>
    <row r="107" spans="2:9" s="8" customFormat="1" ht="13.5">
      <c r="B107" s="46"/>
      <c r="C107" s="46"/>
      <c r="D107" s="46"/>
      <c r="E107" s="46"/>
      <c r="F107" s="46"/>
      <c r="G107" s="46"/>
      <c r="H107" s="46"/>
      <c r="I107" s="46"/>
    </row>
    <row r="108" spans="2:9" s="8" customFormat="1" ht="13.5">
      <c r="B108" s="46"/>
      <c r="C108" s="46"/>
      <c r="D108" s="46"/>
      <c r="E108" s="46"/>
      <c r="F108" s="46"/>
      <c r="G108" s="46"/>
      <c r="H108" s="46"/>
      <c r="I108" s="46"/>
    </row>
  </sheetData>
  <sheetProtection/>
  <mergeCells count="10">
    <mergeCell ref="A1:E1"/>
    <mergeCell ref="A2:I2"/>
    <mergeCell ref="A4:G4"/>
    <mergeCell ref="H4:I4"/>
    <mergeCell ref="A6:A7"/>
    <mergeCell ref="B6:G6"/>
    <mergeCell ref="H6:I7"/>
    <mergeCell ref="B7:C7"/>
    <mergeCell ref="D7:E7"/>
    <mergeCell ref="F7:G7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13.8515625" style="3" customWidth="1"/>
    <col min="2" max="2" width="11.00390625" style="2" customWidth="1"/>
    <col min="3" max="3" width="13.421875" style="2" customWidth="1"/>
    <col min="4" max="4" width="11.00390625" style="2" customWidth="1"/>
    <col min="5" max="5" width="13.421875" style="2" customWidth="1"/>
    <col min="6" max="6" width="11.00390625" style="2" customWidth="1"/>
    <col min="7" max="7" width="13.421875" style="2" customWidth="1"/>
    <col min="8" max="8" width="11.00390625" style="2" customWidth="1"/>
    <col min="9" max="9" width="13.421875" style="2" customWidth="1"/>
    <col min="10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9" ht="17.25">
      <c r="A2" s="451" t="s">
        <v>244</v>
      </c>
      <c r="B2" s="451"/>
      <c r="C2" s="451"/>
      <c r="D2" s="451"/>
      <c r="E2" s="451"/>
      <c r="F2" s="451"/>
      <c r="G2" s="451"/>
      <c r="H2" s="451"/>
      <c r="I2" s="451"/>
    </row>
    <row r="3" spans="1:9" ht="14.25">
      <c r="A3" s="5"/>
      <c r="B3" s="6"/>
      <c r="C3" s="6"/>
      <c r="D3" s="6"/>
      <c r="E3" s="6"/>
      <c r="F3" s="6"/>
      <c r="G3" s="6"/>
      <c r="H3" s="6"/>
      <c r="I3" s="6"/>
    </row>
    <row r="4" spans="1:10" ht="14.25">
      <c r="A4" s="452" t="s">
        <v>272</v>
      </c>
      <c r="B4" s="452"/>
      <c r="C4" s="452"/>
      <c r="D4" s="57"/>
      <c r="E4" s="57"/>
      <c r="F4" s="57"/>
      <c r="G4" s="57"/>
      <c r="H4" s="57"/>
      <c r="I4" s="77" t="s">
        <v>246</v>
      </c>
      <c r="J4" s="48"/>
    </row>
    <row r="5" spans="1:10" ht="4.5" customHeight="1" thickBot="1">
      <c r="A5" s="47"/>
      <c r="B5" s="47"/>
      <c r="C5" s="47"/>
      <c r="D5" s="57"/>
      <c r="E5" s="57"/>
      <c r="F5" s="57"/>
      <c r="G5" s="57"/>
      <c r="H5" s="57"/>
      <c r="I5" s="77"/>
      <c r="J5" s="48"/>
    </row>
    <row r="6" spans="1:10" ht="18.75" customHeight="1" thickTop="1">
      <c r="A6" s="481" t="s">
        <v>66</v>
      </c>
      <c r="B6" s="478" t="s">
        <v>273</v>
      </c>
      <c r="C6" s="476"/>
      <c r="D6" s="476"/>
      <c r="E6" s="476"/>
      <c r="F6" s="476"/>
      <c r="G6" s="476"/>
      <c r="H6" s="476"/>
      <c r="I6" s="476"/>
      <c r="J6" s="48"/>
    </row>
    <row r="7" spans="1:10" ht="18.75" customHeight="1">
      <c r="A7" s="629"/>
      <c r="B7" s="633" t="s">
        <v>274</v>
      </c>
      <c r="C7" s="483"/>
      <c r="D7" s="633" t="s">
        <v>275</v>
      </c>
      <c r="E7" s="483"/>
      <c r="F7" s="633" t="s">
        <v>276</v>
      </c>
      <c r="G7" s="483"/>
      <c r="H7" s="633" t="s">
        <v>277</v>
      </c>
      <c r="I7" s="483"/>
      <c r="J7" s="48"/>
    </row>
    <row r="8" spans="1:10" ht="17.25" customHeight="1">
      <c r="A8" s="483"/>
      <c r="B8" s="218" t="s">
        <v>73</v>
      </c>
      <c r="C8" s="218" t="s">
        <v>8</v>
      </c>
      <c r="D8" s="218" t="s">
        <v>73</v>
      </c>
      <c r="E8" s="218" t="s">
        <v>8</v>
      </c>
      <c r="F8" s="218" t="s">
        <v>73</v>
      </c>
      <c r="G8" s="218" t="s">
        <v>8</v>
      </c>
      <c r="H8" s="218" t="s">
        <v>73</v>
      </c>
      <c r="I8" s="218" t="s">
        <v>8</v>
      </c>
      <c r="J8" s="48"/>
    </row>
    <row r="9" spans="1:10" s="8" customFormat="1" ht="17.25" customHeight="1">
      <c r="A9" s="296" t="s">
        <v>74</v>
      </c>
      <c r="B9" s="16">
        <v>108251</v>
      </c>
      <c r="C9" s="16">
        <v>76387245</v>
      </c>
      <c r="D9" s="16">
        <v>9669</v>
      </c>
      <c r="E9" s="16">
        <v>8694882</v>
      </c>
      <c r="F9" s="16">
        <v>2202</v>
      </c>
      <c r="G9" s="16">
        <v>1720391</v>
      </c>
      <c r="H9" s="16">
        <v>120122</v>
      </c>
      <c r="I9" s="16">
        <v>86802518</v>
      </c>
      <c r="J9" s="40"/>
    </row>
    <row r="10" spans="1:10" s="8" customFormat="1" ht="17.25" customHeight="1">
      <c r="A10" s="296" t="s">
        <v>50</v>
      </c>
      <c r="B10" s="16">
        <v>114854</v>
      </c>
      <c r="C10" s="16">
        <v>80959014</v>
      </c>
      <c r="D10" s="16">
        <v>9872</v>
      </c>
      <c r="E10" s="16">
        <v>8824646</v>
      </c>
      <c r="F10" s="16">
        <v>2113</v>
      </c>
      <c r="G10" s="16">
        <v>1648556</v>
      </c>
      <c r="H10" s="16">
        <v>126839</v>
      </c>
      <c r="I10" s="16">
        <v>91432216</v>
      </c>
      <c r="J10" s="40"/>
    </row>
    <row r="11" spans="1:10" s="34" customFormat="1" ht="17.25" customHeight="1">
      <c r="A11" s="297" t="s">
        <v>52</v>
      </c>
      <c r="B11" s="54">
        <f aca="true" t="shared" si="0" ref="B11:G11">SUM(B12:B30)</f>
        <v>122372</v>
      </c>
      <c r="C11" s="54">
        <f t="shared" si="0"/>
        <v>86474159</v>
      </c>
      <c r="D11" s="54">
        <f t="shared" si="0"/>
        <v>10087</v>
      </c>
      <c r="E11" s="54">
        <f t="shared" si="0"/>
        <v>8987581</v>
      </c>
      <c r="F11" s="54">
        <f t="shared" si="0"/>
        <v>2072</v>
      </c>
      <c r="G11" s="54">
        <f t="shared" si="0"/>
        <v>1614362</v>
      </c>
      <c r="H11" s="54">
        <f aca="true" t="shared" si="1" ref="H11:I20">SUM(B11+D11+F11)</f>
        <v>134531</v>
      </c>
      <c r="I11" s="54">
        <f t="shared" si="1"/>
        <v>97076102</v>
      </c>
      <c r="J11" s="56"/>
    </row>
    <row r="12" spans="1:10" s="8" customFormat="1" ht="17.25" customHeight="1">
      <c r="A12" s="296" t="s">
        <v>253</v>
      </c>
      <c r="B12" s="16">
        <v>37841</v>
      </c>
      <c r="C12" s="16">
        <v>26280663</v>
      </c>
      <c r="D12" s="16">
        <v>3162</v>
      </c>
      <c r="E12" s="16">
        <v>2799403</v>
      </c>
      <c r="F12" s="16">
        <v>561</v>
      </c>
      <c r="G12" s="16">
        <v>440133</v>
      </c>
      <c r="H12" s="16">
        <f t="shared" si="1"/>
        <v>41564</v>
      </c>
      <c r="I12" s="16">
        <f t="shared" si="1"/>
        <v>29520199</v>
      </c>
      <c r="J12" s="40"/>
    </row>
    <row r="13" spans="1:10" s="8" customFormat="1" ht="17.25" customHeight="1">
      <c r="A13" s="296" t="s">
        <v>254</v>
      </c>
      <c r="B13" s="16">
        <v>9445</v>
      </c>
      <c r="C13" s="16">
        <v>6399344</v>
      </c>
      <c r="D13" s="16">
        <v>701</v>
      </c>
      <c r="E13" s="16">
        <v>615942</v>
      </c>
      <c r="F13" s="16">
        <v>194</v>
      </c>
      <c r="G13" s="16">
        <v>151950</v>
      </c>
      <c r="H13" s="16">
        <f t="shared" si="1"/>
        <v>10340</v>
      </c>
      <c r="I13" s="16">
        <f t="shared" si="1"/>
        <v>7167236</v>
      </c>
      <c r="J13" s="40"/>
    </row>
    <row r="14" spans="1:10" s="8" customFormat="1" ht="17.25" customHeight="1">
      <c r="A14" s="296" t="s">
        <v>255</v>
      </c>
      <c r="B14" s="16">
        <v>5601</v>
      </c>
      <c r="C14" s="16">
        <v>3968013</v>
      </c>
      <c r="D14" s="16">
        <v>485</v>
      </c>
      <c r="E14" s="16">
        <v>426754</v>
      </c>
      <c r="F14" s="16">
        <v>97</v>
      </c>
      <c r="G14" s="16">
        <v>75241</v>
      </c>
      <c r="H14" s="16">
        <f t="shared" si="1"/>
        <v>6183</v>
      </c>
      <c r="I14" s="16">
        <f t="shared" si="1"/>
        <v>4470008</v>
      </c>
      <c r="J14" s="40"/>
    </row>
    <row r="15" spans="1:10" s="8" customFormat="1" ht="17.25" customHeight="1">
      <c r="A15" s="296" t="s">
        <v>256</v>
      </c>
      <c r="B15" s="16">
        <v>6899</v>
      </c>
      <c r="C15" s="16">
        <v>5058773</v>
      </c>
      <c r="D15" s="16">
        <v>679</v>
      </c>
      <c r="E15" s="16">
        <v>612155</v>
      </c>
      <c r="F15" s="16">
        <v>132</v>
      </c>
      <c r="G15" s="16">
        <v>104244</v>
      </c>
      <c r="H15" s="16">
        <f t="shared" si="1"/>
        <v>7710</v>
      </c>
      <c r="I15" s="16">
        <f t="shared" si="1"/>
        <v>5775172</v>
      </c>
      <c r="J15" s="40"/>
    </row>
    <row r="16" spans="1:10" s="8" customFormat="1" ht="17.25" customHeight="1">
      <c r="A16" s="296" t="s">
        <v>257</v>
      </c>
      <c r="B16" s="16">
        <v>4677</v>
      </c>
      <c r="C16" s="16">
        <v>3471167</v>
      </c>
      <c r="D16" s="16">
        <v>450</v>
      </c>
      <c r="E16" s="16">
        <v>401561</v>
      </c>
      <c r="F16" s="16">
        <v>81</v>
      </c>
      <c r="G16" s="16">
        <v>64032</v>
      </c>
      <c r="H16" s="16">
        <f t="shared" si="1"/>
        <v>5208</v>
      </c>
      <c r="I16" s="16">
        <f t="shared" si="1"/>
        <v>3936760</v>
      </c>
      <c r="J16" s="40"/>
    </row>
    <row r="17" spans="1:10" s="8" customFormat="1" ht="17.25" customHeight="1">
      <c r="A17" s="296" t="s">
        <v>493</v>
      </c>
      <c r="B17" s="16">
        <v>9049</v>
      </c>
      <c r="C17" s="16">
        <v>6453604</v>
      </c>
      <c r="D17" s="16">
        <v>982</v>
      </c>
      <c r="E17" s="16">
        <v>885253</v>
      </c>
      <c r="F17" s="16">
        <v>162</v>
      </c>
      <c r="G17" s="16">
        <v>122642</v>
      </c>
      <c r="H17" s="16">
        <f t="shared" si="1"/>
        <v>10193</v>
      </c>
      <c r="I17" s="16">
        <f t="shared" si="1"/>
        <v>7461499</v>
      </c>
      <c r="J17" s="40"/>
    </row>
    <row r="18" spans="1:10" s="8" customFormat="1" ht="17.25" customHeight="1">
      <c r="A18" s="296" t="s">
        <v>258</v>
      </c>
      <c r="B18" s="16">
        <v>4860</v>
      </c>
      <c r="C18" s="16">
        <v>3388002</v>
      </c>
      <c r="D18" s="16">
        <v>380</v>
      </c>
      <c r="E18" s="16">
        <v>340064</v>
      </c>
      <c r="F18" s="16">
        <v>101</v>
      </c>
      <c r="G18" s="16">
        <v>77669</v>
      </c>
      <c r="H18" s="16">
        <f t="shared" si="1"/>
        <v>5341</v>
      </c>
      <c r="I18" s="16">
        <f t="shared" si="1"/>
        <v>3805735</v>
      </c>
      <c r="J18" s="40"/>
    </row>
    <row r="19" spans="1:10" s="8" customFormat="1" ht="17.25" customHeight="1">
      <c r="A19" s="296" t="s">
        <v>259</v>
      </c>
      <c r="B19" s="16">
        <v>12454</v>
      </c>
      <c r="C19" s="16">
        <v>8831818</v>
      </c>
      <c r="D19" s="16">
        <v>870</v>
      </c>
      <c r="E19" s="16">
        <v>770321</v>
      </c>
      <c r="F19" s="16">
        <v>241</v>
      </c>
      <c r="G19" s="16">
        <v>193672</v>
      </c>
      <c r="H19" s="16">
        <f>SUM(B19+D19+F19)</f>
        <v>13565</v>
      </c>
      <c r="I19" s="16">
        <f>SUM(C19+E19+G19)</f>
        <v>9795811</v>
      </c>
      <c r="J19" s="40"/>
    </row>
    <row r="20" spans="1:10" s="8" customFormat="1" ht="17.25" customHeight="1">
      <c r="A20" s="296" t="s">
        <v>260</v>
      </c>
      <c r="B20" s="16">
        <v>12766</v>
      </c>
      <c r="C20" s="16">
        <v>9019104</v>
      </c>
      <c r="D20" s="16">
        <v>954</v>
      </c>
      <c r="E20" s="16">
        <v>848142</v>
      </c>
      <c r="F20" s="16">
        <v>218</v>
      </c>
      <c r="G20" s="16">
        <v>165386</v>
      </c>
      <c r="H20" s="16">
        <f t="shared" si="1"/>
        <v>13938</v>
      </c>
      <c r="I20" s="16">
        <f t="shared" si="1"/>
        <v>10032632</v>
      </c>
      <c r="J20" s="40"/>
    </row>
    <row r="21" spans="1:10" s="8" customFormat="1" ht="17.25" customHeight="1">
      <c r="A21" s="296" t="s">
        <v>261</v>
      </c>
      <c r="B21" s="39" t="s">
        <v>174</v>
      </c>
      <c r="C21" s="39" t="s">
        <v>174</v>
      </c>
      <c r="D21" s="39" t="s">
        <v>174</v>
      </c>
      <c r="E21" s="39" t="s">
        <v>174</v>
      </c>
      <c r="F21" s="39" t="s">
        <v>174</v>
      </c>
      <c r="G21" s="39" t="s">
        <v>174</v>
      </c>
      <c r="H21" s="39" t="s">
        <v>174</v>
      </c>
      <c r="I21" s="39" t="s">
        <v>174</v>
      </c>
      <c r="J21" s="40"/>
    </row>
    <row r="22" spans="1:10" s="8" customFormat="1" ht="17.25" customHeight="1">
      <c r="A22" s="296" t="s">
        <v>262</v>
      </c>
      <c r="B22" s="16">
        <v>3153</v>
      </c>
      <c r="C22" s="16">
        <v>2285181</v>
      </c>
      <c r="D22" s="16">
        <v>171</v>
      </c>
      <c r="E22" s="16">
        <v>153438</v>
      </c>
      <c r="F22" s="16">
        <v>46</v>
      </c>
      <c r="G22" s="16">
        <v>36713</v>
      </c>
      <c r="H22" s="16">
        <f>SUM(B22+D22+F22)</f>
        <v>3370</v>
      </c>
      <c r="I22" s="16">
        <f>SUM(C22+E22+G22)</f>
        <v>2475332</v>
      </c>
      <c r="J22" s="40"/>
    </row>
    <row r="23" spans="1:10" s="8" customFormat="1" ht="17.25" customHeight="1">
      <c r="A23" s="296" t="s">
        <v>263</v>
      </c>
      <c r="B23" s="39" t="s">
        <v>174</v>
      </c>
      <c r="C23" s="39" t="s">
        <v>174</v>
      </c>
      <c r="D23" s="39" t="s">
        <v>174</v>
      </c>
      <c r="E23" s="39" t="s">
        <v>174</v>
      </c>
      <c r="F23" s="39" t="s">
        <v>174</v>
      </c>
      <c r="G23" s="39" t="s">
        <v>174</v>
      </c>
      <c r="H23" s="39" t="s">
        <v>174</v>
      </c>
      <c r="I23" s="39" t="s">
        <v>174</v>
      </c>
      <c r="J23" s="40"/>
    </row>
    <row r="24" spans="1:10" s="8" customFormat="1" ht="17.25" customHeight="1">
      <c r="A24" s="296" t="s">
        <v>264</v>
      </c>
      <c r="B24" s="16">
        <v>883</v>
      </c>
      <c r="C24" s="16">
        <v>672621</v>
      </c>
      <c r="D24" s="16">
        <v>40</v>
      </c>
      <c r="E24" s="16">
        <v>36895</v>
      </c>
      <c r="F24" s="16">
        <v>10</v>
      </c>
      <c r="G24" s="16">
        <v>8185</v>
      </c>
      <c r="H24" s="16">
        <f aca="true" t="shared" si="2" ref="H24:I27">SUM(B24+D24+F24)</f>
        <v>933</v>
      </c>
      <c r="I24" s="16">
        <f t="shared" si="2"/>
        <v>717701</v>
      </c>
      <c r="J24" s="40"/>
    </row>
    <row r="25" spans="1:10" s="8" customFormat="1" ht="17.25" customHeight="1">
      <c r="A25" s="296" t="s">
        <v>265</v>
      </c>
      <c r="B25" s="16">
        <v>2233</v>
      </c>
      <c r="C25" s="16">
        <v>1613488</v>
      </c>
      <c r="D25" s="16">
        <v>121</v>
      </c>
      <c r="E25" s="16">
        <v>105891</v>
      </c>
      <c r="F25" s="16">
        <v>27</v>
      </c>
      <c r="G25" s="16">
        <v>21257</v>
      </c>
      <c r="H25" s="16">
        <f t="shared" si="2"/>
        <v>2381</v>
      </c>
      <c r="I25" s="16">
        <f t="shared" si="2"/>
        <v>1740636</v>
      </c>
      <c r="J25" s="40"/>
    </row>
    <row r="26" spans="1:10" s="8" customFormat="1" ht="17.25" customHeight="1">
      <c r="A26" s="296" t="s">
        <v>266</v>
      </c>
      <c r="B26" s="16">
        <v>3846</v>
      </c>
      <c r="C26" s="16">
        <v>2809011</v>
      </c>
      <c r="D26" s="16">
        <v>495</v>
      </c>
      <c r="E26" s="16">
        <v>461055</v>
      </c>
      <c r="F26" s="16">
        <v>88</v>
      </c>
      <c r="G26" s="16">
        <v>64532</v>
      </c>
      <c r="H26" s="16">
        <f t="shared" si="2"/>
        <v>4429</v>
      </c>
      <c r="I26" s="16">
        <f t="shared" si="2"/>
        <v>3334598</v>
      </c>
      <c r="J26" s="40"/>
    </row>
    <row r="27" spans="1:10" s="8" customFormat="1" ht="17.25" customHeight="1">
      <c r="A27" s="296" t="s">
        <v>267</v>
      </c>
      <c r="B27" s="16">
        <v>2081</v>
      </c>
      <c r="C27" s="16">
        <v>1456874</v>
      </c>
      <c r="D27" s="16">
        <v>153</v>
      </c>
      <c r="E27" s="16">
        <v>134220</v>
      </c>
      <c r="F27" s="16">
        <v>23</v>
      </c>
      <c r="G27" s="16">
        <v>18188</v>
      </c>
      <c r="H27" s="16">
        <f t="shared" si="2"/>
        <v>2257</v>
      </c>
      <c r="I27" s="16">
        <f t="shared" si="2"/>
        <v>1609282</v>
      </c>
      <c r="J27" s="40"/>
    </row>
    <row r="28" spans="1:10" s="8" customFormat="1" ht="17.25" customHeight="1">
      <c r="A28" s="296" t="s">
        <v>268</v>
      </c>
      <c r="B28" s="39" t="s">
        <v>174</v>
      </c>
      <c r="C28" s="39" t="s">
        <v>174</v>
      </c>
      <c r="D28" s="39" t="s">
        <v>174</v>
      </c>
      <c r="E28" s="39" t="s">
        <v>174</v>
      </c>
      <c r="F28" s="39" t="s">
        <v>174</v>
      </c>
      <c r="G28" s="39" t="s">
        <v>174</v>
      </c>
      <c r="H28" s="39" t="s">
        <v>174</v>
      </c>
      <c r="I28" s="39" t="s">
        <v>174</v>
      </c>
      <c r="J28" s="40"/>
    </row>
    <row r="29" spans="1:10" s="8" customFormat="1" ht="17.25" customHeight="1">
      <c r="A29" s="296" t="s">
        <v>269</v>
      </c>
      <c r="B29" s="16">
        <v>3400</v>
      </c>
      <c r="C29" s="16">
        <v>2432739</v>
      </c>
      <c r="D29" s="16">
        <v>239</v>
      </c>
      <c r="E29" s="16">
        <v>213392</v>
      </c>
      <c r="F29" s="16">
        <v>48</v>
      </c>
      <c r="G29" s="16">
        <v>38464</v>
      </c>
      <c r="H29" s="16">
        <f>SUM(B29+D29+F29)</f>
        <v>3687</v>
      </c>
      <c r="I29" s="16">
        <f>SUM(C29+E29+G29)</f>
        <v>2684595</v>
      </c>
      <c r="J29" s="40"/>
    </row>
    <row r="30" spans="1:9" s="8" customFormat="1" ht="13.5">
      <c r="A30" s="298" t="s">
        <v>278</v>
      </c>
      <c r="B30" s="49">
        <v>3184</v>
      </c>
      <c r="C30" s="49">
        <v>2333757</v>
      </c>
      <c r="D30" s="49">
        <v>205</v>
      </c>
      <c r="E30" s="49">
        <v>183095</v>
      </c>
      <c r="F30" s="49">
        <v>43</v>
      </c>
      <c r="G30" s="49">
        <v>32054</v>
      </c>
      <c r="H30" s="49">
        <f>SUM(B30+D30+F30)</f>
        <v>3432</v>
      </c>
      <c r="I30" s="95">
        <f>SUM(C30+E30+G30)</f>
        <v>2548906</v>
      </c>
    </row>
    <row r="31" spans="1:9" s="8" customFormat="1" ht="17.25" customHeight="1">
      <c r="A31" s="8" t="s">
        <v>271</v>
      </c>
      <c r="B31" s="46"/>
      <c r="C31" s="46"/>
      <c r="D31" s="46"/>
      <c r="E31" s="46"/>
      <c r="F31" s="46"/>
      <c r="G31" s="46"/>
      <c r="H31" s="46"/>
      <c r="I31" s="46"/>
    </row>
    <row r="32" spans="2:9" s="8" customFormat="1" ht="13.5">
      <c r="B32" s="46"/>
      <c r="C32" s="46"/>
      <c r="D32" s="46"/>
      <c r="E32" s="46"/>
      <c r="F32" s="46"/>
      <c r="G32" s="46"/>
      <c r="H32" s="46"/>
      <c r="I32" s="46"/>
    </row>
    <row r="33" spans="2:9" s="8" customFormat="1" ht="13.5">
      <c r="B33" s="46"/>
      <c r="C33" s="46"/>
      <c r="D33" s="46"/>
      <c r="E33" s="46"/>
      <c r="F33" s="46"/>
      <c r="G33" s="46"/>
      <c r="H33" s="46"/>
      <c r="I33" s="46"/>
    </row>
    <row r="34" spans="2:9" s="8" customFormat="1" ht="11.25" customHeight="1">
      <c r="B34" s="46"/>
      <c r="C34" s="46"/>
      <c r="D34" s="46"/>
      <c r="E34" s="46"/>
      <c r="F34" s="46"/>
      <c r="G34" s="46"/>
      <c r="H34" s="46"/>
      <c r="I34" s="46"/>
    </row>
    <row r="35" spans="2:9" s="8" customFormat="1" ht="13.5">
      <c r="B35" s="46"/>
      <c r="C35" s="46"/>
      <c r="D35" s="46"/>
      <c r="E35" s="46"/>
      <c r="F35" s="46"/>
      <c r="G35" s="46"/>
      <c r="H35" s="46"/>
      <c r="I35" s="46"/>
    </row>
    <row r="36" spans="2:9" s="8" customFormat="1" ht="13.5">
      <c r="B36" s="46"/>
      <c r="C36" s="46"/>
      <c r="D36" s="46"/>
      <c r="E36" s="46"/>
      <c r="F36" s="46"/>
      <c r="G36" s="46"/>
      <c r="H36" s="46"/>
      <c r="I36" s="46"/>
    </row>
    <row r="37" spans="2:9" s="8" customFormat="1" ht="13.5">
      <c r="B37" s="46"/>
      <c r="C37" s="46"/>
      <c r="D37" s="46"/>
      <c r="E37" s="46"/>
      <c r="F37" s="46"/>
      <c r="G37" s="46"/>
      <c r="H37" s="46"/>
      <c r="I37" s="46"/>
    </row>
    <row r="38" spans="2:9" s="8" customFormat="1" ht="13.5">
      <c r="B38" s="46"/>
      <c r="C38" s="46"/>
      <c r="D38" s="46"/>
      <c r="E38" s="46"/>
      <c r="F38" s="46"/>
      <c r="G38" s="46"/>
      <c r="H38" s="46"/>
      <c r="I38" s="46"/>
    </row>
    <row r="39" spans="2:9" s="8" customFormat="1" ht="13.5">
      <c r="B39" s="46"/>
      <c r="C39" s="46"/>
      <c r="D39" s="46"/>
      <c r="E39" s="46"/>
      <c r="F39" s="46"/>
      <c r="G39" s="46"/>
      <c r="H39" s="46"/>
      <c r="I39" s="46"/>
    </row>
    <row r="40" spans="2:9" s="8" customFormat="1" ht="13.5">
      <c r="B40" s="46"/>
      <c r="C40" s="46"/>
      <c r="D40" s="46"/>
      <c r="E40" s="46"/>
      <c r="F40" s="46"/>
      <c r="G40" s="46"/>
      <c r="H40" s="46"/>
      <c r="I40" s="46"/>
    </row>
    <row r="41" spans="2:9" s="8" customFormat="1" ht="13.5">
      <c r="B41" s="46"/>
      <c r="C41" s="46"/>
      <c r="D41" s="46"/>
      <c r="E41" s="46"/>
      <c r="F41" s="46"/>
      <c r="G41" s="46"/>
      <c r="H41" s="46"/>
      <c r="I41" s="46"/>
    </row>
    <row r="42" spans="2:9" s="8" customFormat="1" ht="13.5">
      <c r="B42" s="46"/>
      <c r="C42" s="46"/>
      <c r="D42" s="46"/>
      <c r="E42" s="46"/>
      <c r="F42" s="46"/>
      <c r="G42" s="46"/>
      <c r="H42" s="46"/>
      <c r="I42" s="46"/>
    </row>
    <row r="43" spans="2:9" s="8" customFormat="1" ht="13.5">
      <c r="B43" s="46"/>
      <c r="C43" s="46"/>
      <c r="D43" s="46"/>
      <c r="E43" s="46"/>
      <c r="F43" s="46"/>
      <c r="G43" s="46"/>
      <c r="H43" s="46"/>
      <c r="I43" s="46"/>
    </row>
    <row r="44" spans="2:9" s="8" customFormat="1" ht="13.5">
      <c r="B44" s="46"/>
      <c r="C44" s="46"/>
      <c r="D44" s="46"/>
      <c r="E44" s="46"/>
      <c r="F44" s="46"/>
      <c r="G44" s="46"/>
      <c r="H44" s="46"/>
      <c r="I44" s="46"/>
    </row>
    <row r="45" spans="2:9" s="8" customFormat="1" ht="13.5">
      <c r="B45" s="46"/>
      <c r="C45" s="46"/>
      <c r="D45" s="46"/>
      <c r="E45" s="46"/>
      <c r="F45" s="46"/>
      <c r="G45" s="46"/>
      <c r="H45" s="46"/>
      <c r="I45" s="46"/>
    </row>
    <row r="46" spans="2:9" s="8" customFormat="1" ht="13.5">
      <c r="B46" s="46"/>
      <c r="C46" s="46"/>
      <c r="D46" s="46"/>
      <c r="E46" s="46"/>
      <c r="F46" s="46"/>
      <c r="G46" s="46"/>
      <c r="H46" s="46"/>
      <c r="I46" s="46"/>
    </row>
    <row r="47" spans="2:9" s="8" customFormat="1" ht="13.5">
      <c r="B47" s="46"/>
      <c r="C47" s="46"/>
      <c r="D47" s="46"/>
      <c r="E47" s="46"/>
      <c r="F47" s="46"/>
      <c r="G47" s="46"/>
      <c r="H47" s="46"/>
      <c r="I47" s="46"/>
    </row>
    <row r="48" spans="2:9" s="8" customFormat="1" ht="13.5">
      <c r="B48" s="46"/>
      <c r="C48" s="46"/>
      <c r="D48" s="46"/>
      <c r="E48" s="46"/>
      <c r="F48" s="46"/>
      <c r="G48" s="46"/>
      <c r="H48" s="46"/>
      <c r="I48" s="46"/>
    </row>
    <row r="49" spans="2:9" s="8" customFormat="1" ht="13.5">
      <c r="B49" s="46"/>
      <c r="C49" s="46"/>
      <c r="D49" s="46"/>
      <c r="E49" s="46"/>
      <c r="F49" s="46"/>
      <c r="G49" s="46"/>
      <c r="H49" s="46"/>
      <c r="I49" s="46"/>
    </row>
    <row r="50" spans="2:9" s="8" customFormat="1" ht="13.5">
      <c r="B50" s="46"/>
      <c r="C50" s="46"/>
      <c r="D50" s="46"/>
      <c r="E50" s="46"/>
      <c r="F50" s="46"/>
      <c r="G50" s="46"/>
      <c r="H50" s="46"/>
      <c r="I50" s="46"/>
    </row>
    <row r="51" spans="2:9" s="8" customFormat="1" ht="13.5">
      <c r="B51" s="46"/>
      <c r="C51" s="46"/>
      <c r="D51" s="46"/>
      <c r="E51" s="46"/>
      <c r="F51" s="46"/>
      <c r="G51" s="46"/>
      <c r="H51" s="46"/>
      <c r="I51" s="46"/>
    </row>
    <row r="52" spans="2:9" s="8" customFormat="1" ht="13.5">
      <c r="B52" s="46"/>
      <c r="C52" s="46"/>
      <c r="D52" s="46"/>
      <c r="E52" s="46"/>
      <c r="F52" s="46"/>
      <c r="G52" s="46"/>
      <c r="H52" s="46"/>
      <c r="I52" s="46"/>
    </row>
    <row r="53" spans="2:9" s="8" customFormat="1" ht="13.5">
      <c r="B53" s="46"/>
      <c r="C53" s="46"/>
      <c r="D53" s="46"/>
      <c r="E53" s="46"/>
      <c r="F53" s="46"/>
      <c r="G53" s="46"/>
      <c r="H53" s="46"/>
      <c r="I53" s="46"/>
    </row>
    <row r="54" spans="2:9" s="8" customFormat="1" ht="13.5">
      <c r="B54" s="46"/>
      <c r="C54" s="46"/>
      <c r="D54" s="46"/>
      <c r="E54" s="46"/>
      <c r="F54" s="46"/>
      <c r="G54" s="46"/>
      <c r="H54" s="46"/>
      <c r="I54" s="46"/>
    </row>
    <row r="55" spans="2:9" s="8" customFormat="1" ht="13.5">
      <c r="B55" s="46"/>
      <c r="C55" s="46"/>
      <c r="D55" s="46"/>
      <c r="E55" s="46"/>
      <c r="F55" s="46"/>
      <c r="G55" s="46"/>
      <c r="H55" s="46"/>
      <c r="I55" s="46"/>
    </row>
    <row r="56" spans="2:9" s="8" customFormat="1" ht="13.5">
      <c r="B56" s="46"/>
      <c r="C56" s="46"/>
      <c r="D56" s="46"/>
      <c r="E56" s="46"/>
      <c r="F56" s="46"/>
      <c r="G56" s="46"/>
      <c r="H56" s="46"/>
      <c r="I56" s="46"/>
    </row>
    <row r="57" spans="2:9" s="8" customFormat="1" ht="13.5">
      <c r="B57" s="46"/>
      <c r="C57" s="46"/>
      <c r="D57" s="46"/>
      <c r="E57" s="46"/>
      <c r="F57" s="46"/>
      <c r="G57" s="46"/>
      <c r="H57" s="46"/>
      <c r="I57" s="46"/>
    </row>
    <row r="58" spans="2:9" s="8" customFormat="1" ht="13.5">
      <c r="B58" s="46"/>
      <c r="C58" s="46"/>
      <c r="D58" s="46"/>
      <c r="E58" s="46"/>
      <c r="F58" s="46"/>
      <c r="G58" s="46"/>
      <c r="H58" s="46"/>
      <c r="I58" s="46"/>
    </row>
    <row r="59" spans="2:9" s="8" customFormat="1" ht="13.5">
      <c r="B59" s="46"/>
      <c r="C59" s="46"/>
      <c r="D59" s="46"/>
      <c r="E59" s="46"/>
      <c r="F59" s="46"/>
      <c r="G59" s="46"/>
      <c r="H59" s="46"/>
      <c r="I59" s="46"/>
    </row>
    <row r="60" spans="2:9" s="8" customFormat="1" ht="13.5">
      <c r="B60" s="46"/>
      <c r="C60" s="46"/>
      <c r="D60" s="46"/>
      <c r="E60" s="46"/>
      <c r="F60" s="46"/>
      <c r="G60" s="46"/>
      <c r="H60" s="46"/>
      <c r="I60" s="46"/>
    </row>
    <row r="61" spans="2:9" s="8" customFormat="1" ht="13.5">
      <c r="B61" s="46"/>
      <c r="C61" s="46"/>
      <c r="D61" s="46"/>
      <c r="E61" s="46"/>
      <c r="F61" s="46"/>
      <c r="G61" s="46"/>
      <c r="H61" s="46"/>
      <c r="I61" s="46"/>
    </row>
    <row r="62" spans="2:9" s="8" customFormat="1" ht="13.5">
      <c r="B62" s="46"/>
      <c r="C62" s="46"/>
      <c r="D62" s="46"/>
      <c r="E62" s="46"/>
      <c r="F62" s="46"/>
      <c r="G62" s="46"/>
      <c r="H62" s="46"/>
      <c r="I62" s="46"/>
    </row>
    <row r="63" spans="2:9" s="8" customFormat="1" ht="13.5">
      <c r="B63" s="46"/>
      <c r="C63" s="46"/>
      <c r="D63" s="46"/>
      <c r="E63" s="46"/>
      <c r="F63" s="46"/>
      <c r="G63" s="46"/>
      <c r="H63" s="46"/>
      <c r="I63" s="46"/>
    </row>
    <row r="64" spans="2:9" s="8" customFormat="1" ht="13.5">
      <c r="B64" s="46"/>
      <c r="C64" s="46"/>
      <c r="D64" s="46"/>
      <c r="E64" s="46"/>
      <c r="F64" s="46"/>
      <c r="G64" s="46"/>
      <c r="H64" s="46"/>
      <c r="I64" s="46"/>
    </row>
    <row r="65" spans="2:9" s="8" customFormat="1" ht="13.5">
      <c r="B65" s="46"/>
      <c r="C65" s="46"/>
      <c r="D65" s="46"/>
      <c r="E65" s="46"/>
      <c r="F65" s="46"/>
      <c r="G65" s="46"/>
      <c r="H65" s="46"/>
      <c r="I65" s="46"/>
    </row>
    <row r="66" spans="2:9" s="8" customFormat="1" ht="13.5">
      <c r="B66" s="46"/>
      <c r="C66" s="46"/>
      <c r="D66" s="46"/>
      <c r="E66" s="46"/>
      <c r="F66" s="46"/>
      <c r="G66" s="46"/>
      <c r="H66" s="46"/>
      <c r="I66" s="46"/>
    </row>
    <row r="67" spans="2:9" s="8" customFormat="1" ht="13.5">
      <c r="B67" s="46"/>
      <c r="C67" s="46"/>
      <c r="D67" s="46"/>
      <c r="E67" s="46"/>
      <c r="F67" s="46"/>
      <c r="G67" s="46"/>
      <c r="H67" s="46"/>
      <c r="I67" s="46"/>
    </row>
    <row r="68" spans="2:9" s="8" customFormat="1" ht="13.5">
      <c r="B68" s="46"/>
      <c r="C68" s="46"/>
      <c r="D68" s="46"/>
      <c r="E68" s="46"/>
      <c r="F68" s="46"/>
      <c r="G68" s="46"/>
      <c r="H68" s="46"/>
      <c r="I68" s="46"/>
    </row>
    <row r="69" spans="2:9" s="8" customFormat="1" ht="13.5">
      <c r="B69" s="46"/>
      <c r="C69" s="46"/>
      <c r="D69" s="46"/>
      <c r="E69" s="46"/>
      <c r="F69" s="46"/>
      <c r="G69" s="46"/>
      <c r="H69" s="46"/>
      <c r="I69" s="46"/>
    </row>
    <row r="70" spans="2:9" s="8" customFormat="1" ht="13.5">
      <c r="B70" s="46"/>
      <c r="C70" s="46"/>
      <c r="D70" s="46"/>
      <c r="E70" s="46"/>
      <c r="F70" s="46"/>
      <c r="G70" s="46"/>
      <c r="H70" s="46"/>
      <c r="I70" s="46"/>
    </row>
    <row r="71" spans="2:9" s="8" customFormat="1" ht="13.5">
      <c r="B71" s="46"/>
      <c r="C71" s="46"/>
      <c r="D71" s="46"/>
      <c r="E71" s="46"/>
      <c r="F71" s="46"/>
      <c r="G71" s="46"/>
      <c r="H71" s="46"/>
      <c r="I71" s="46"/>
    </row>
    <row r="72" spans="2:9" s="8" customFormat="1" ht="13.5">
      <c r="B72" s="46"/>
      <c r="C72" s="46"/>
      <c r="D72" s="46"/>
      <c r="E72" s="46"/>
      <c r="F72" s="46"/>
      <c r="G72" s="46"/>
      <c r="H72" s="46"/>
      <c r="I72" s="46"/>
    </row>
    <row r="73" spans="2:9" s="8" customFormat="1" ht="13.5">
      <c r="B73" s="46"/>
      <c r="C73" s="46"/>
      <c r="D73" s="46"/>
      <c r="E73" s="46"/>
      <c r="F73" s="46"/>
      <c r="G73" s="46"/>
      <c r="H73" s="46"/>
      <c r="I73" s="46"/>
    </row>
    <row r="74" spans="2:9" s="8" customFormat="1" ht="13.5">
      <c r="B74" s="46"/>
      <c r="C74" s="46"/>
      <c r="D74" s="46"/>
      <c r="E74" s="46"/>
      <c r="F74" s="46"/>
      <c r="G74" s="46"/>
      <c r="H74" s="46"/>
      <c r="I74" s="46"/>
    </row>
    <row r="75" spans="2:9" s="8" customFormat="1" ht="13.5">
      <c r="B75" s="46"/>
      <c r="C75" s="46"/>
      <c r="D75" s="46"/>
      <c r="E75" s="46"/>
      <c r="F75" s="46"/>
      <c r="G75" s="46"/>
      <c r="H75" s="46"/>
      <c r="I75" s="46"/>
    </row>
    <row r="76" spans="2:9" s="8" customFormat="1" ht="13.5">
      <c r="B76" s="46"/>
      <c r="C76" s="46"/>
      <c r="D76" s="46"/>
      <c r="E76" s="46"/>
      <c r="F76" s="46"/>
      <c r="G76" s="46"/>
      <c r="H76" s="46"/>
      <c r="I76" s="46"/>
    </row>
    <row r="77" spans="2:9" s="8" customFormat="1" ht="13.5">
      <c r="B77" s="46"/>
      <c r="C77" s="46"/>
      <c r="D77" s="46"/>
      <c r="E77" s="46"/>
      <c r="F77" s="46"/>
      <c r="G77" s="46"/>
      <c r="H77" s="46"/>
      <c r="I77" s="46"/>
    </row>
    <row r="78" spans="2:9" s="8" customFormat="1" ht="13.5">
      <c r="B78" s="46"/>
      <c r="C78" s="46"/>
      <c r="D78" s="46"/>
      <c r="E78" s="46"/>
      <c r="F78" s="46"/>
      <c r="G78" s="46"/>
      <c r="H78" s="46"/>
      <c r="I78" s="46"/>
    </row>
    <row r="79" spans="2:9" s="8" customFormat="1" ht="13.5">
      <c r="B79" s="46"/>
      <c r="C79" s="46"/>
      <c r="D79" s="46"/>
      <c r="E79" s="46"/>
      <c r="F79" s="46"/>
      <c r="G79" s="46"/>
      <c r="H79" s="46"/>
      <c r="I79" s="46"/>
    </row>
    <row r="80" spans="2:9" s="8" customFormat="1" ht="13.5">
      <c r="B80" s="46"/>
      <c r="C80" s="46"/>
      <c r="D80" s="46"/>
      <c r="E80" s="46"/>
      <c r="F80" s="46"/>
      <c r="G80" s="46"/>
      <c r="H80" s="46"/>
      <c r="I80" s="46"/>
    </row>
    <row r="81" spans="2:9" s="8" customFormat="1" ht="13.5">
      <c r="B81" s="46"/>
      <c r="C81" s="46"/>
      <c r="D81" s="46"/>
      <c r="E81" s="46"/>
      <c r="F81" s="46"/>
      <c r="G81" s="46"/>
      <c r="H81" s="46"/>
      <c r="I81" s="46"/>
    </row>
    <row r="82" spans="2:9" s="8" customFormat="1" ht="13.5">
      <c r="B82" s="46"/>
      <c r="C82" s="46"/>
      <c r="D82" s="46"/>
      <c r="E82" s="46"/>
      <c r="F82" s="46"/>
      <c r="G82" s="46"/>
      <c r="H82" s="46"/>
      <c r="I82" s="46"/>
    </row>
    <row r="83" spans="2:9" s="8" customFormat="1" ht="13.5">
      <c r="B83" s="46"/>
      <c r="C83" s="46"/>
      <c r="D83" s="46"/>
      <c r="E83" s="46"/>
      <c r="F83" s="46"/>
      <c r="G83" s="46"/>
      <c r="H83" s="46"/>
      <c r="I83" s="46"/>
    </row>
    <row r="84" spans="2:9" s="8" customFormat="1" ht="13.5">
      <c r="B84" s="46"/>
      <c r="C84" s="46"/>
      <c r="D84" s="46"/>
      <c r="E84" s="46"/>
      <c r="F84" s="46"/>
      <c r="G84" s="46"/>
      <c r="H84" s="46"/>
      <c r="I84" s="46"/>
    </row>
    <row r="85" spans="2:9" s="8" customFormat="1" ht="13.5">
      <c r="B85" s="46"/>
      <c r="C85" s="46"/>
      <c r="D85" s="46"/>
      <c r="E85" s="46"/>
      <c r="F85" s="46"/>
      <c r="G85" s="46"/>
      <c r="H85" s="46"/>
      <c r="I85" s="46"/>
    </row>
    <row r="86" spans="2:9" s="8" customFormat="1" ht="13.5">
      <c r="B86" s="46"/>
      <c r="C86" s="46"/>
      <c r="D86" s="46"/>
      <c r="E86" s="46"/>
      <c r="F86" s="46"/>
      <c r="G86" s="46"/>
      <c r="H86" s="46"/>
      <c r="I86" s="46"/>
    </row>
    <row r="87" spans="2:9" s="8" customFormat="1" ht="13.5">
      <c r="B87" s="46"/>
      <c r="C87" s="46"/>
      <c r="D87" s="46"/>
      <c r="E87" s="46"/>
      <c r="F87" s="46"/>
      <c r="G87" s="46"/>
      <c r="H87" s="46"/>
      <c r="I87" s="46"/>
    </row>
    <row r="88" spans="2:9" s="8" customFormat="1" ht="13.5">
      <c r="B88" s="46"/>
      <c r="C88" s="46"/>
      <c r="D88" s="46"/>
      <c r="E88" s="46"/>
      <c r="F88" s="46"/>
      <c r="G88" s="46"/>
      <c r="H88" s="46"/>
      <c r="I88" s="46"/>
    </row>
    <row r="89" spans="2:9" s="8" customFormat="1" ht="13.5">
      <c r="B89" s="46"/>
      <c r="C89" s="46"/>
      <c r="D89" s="46"/>
      <c r="E89" s="46"/>
      <c r="F89" s="46"/>
      <c r="G89" s="46"/>
      <c r="H89" s="46"/>
      <c r="I89" s="46"/>
    </row>
    <row r="90" spans="2:9" s="8" customFormat="1" ht="13.5">
      <c r="B90" s="46"/>
      <c r="C90" s="46"/>
      <c r="D90" s="46"/>
      <c r="E90" s="46"/>
      <c r="F90" s="46"/>
      <c r="G90" s="46"/>
      <c r="H90" s="46"/>
      <c r="I90" s="46"/>
    </row>
    <row r="91" spans="2:9" s="8" customFormat="1" ht="13.5">
      <c r="B91" s="46"/>
      <c r="C91" s="46"/>
      <c r="D91" s="46"/>
      <c r="E91" s="46"/>
      <c r="F91" s="46"/>
      <c r="G91" s="46"/>
      <c r="H91" s="46"/>
      <c r="I91" s="46"/>
    </row>
    <row r="92" spans="2:9" s="8" customFormat="1" ht="13.5">
      <c r="B92" s="46"/>
      <c r="C92" s="46"/>
      <c r="D92" s="46"/>
      <c r="E92" s="46"/>
      <c r="F92" s="46"/>
      <c r="G92" s="46"/>
      <c r="H92" s="46"/>
      <c r="I92" s="46"/>
    </row>
    <row r="93" spans="2:9" s="8" customFormat="1" ht="13.5">
      <c r="B93" s="46"/>
      <c r="C93" s="46"/>
      <c r="D93" s="46"/>
      <c r="E93" s="46"/>
      <c r="F93" s="46"/>
      <c r="G93" s="46"/>
      <c r="H93" s="46"/>
      <c r="I93" s="46"/>
    </row>
    <row r="94" spans="2:9" s="8" customFormat="1" ht="13.5">
      <c r="B94" s="46"/>
      <c r="C94" s="46"/>
      <c r="D94" s="46"/>
      <c r="E94" s="46"/>
      <c r="F94" s="46"/>
      <c r="G94" s="46"/>
      <c r="H94" s="46"/>
      <c r="I94" s="46"/>
    </row>
    <row r="95" spans="2:9" s="8" customFormat="1" ht="13.5">
      <c r="B95" s="46"/>
      <c r="C95" s="46"/>
      <c r="D95" s="46"/>
      <c r="E95" s="46"/>
      <c r="F95" s="46"/>
      <c r="G95" s="46"/>
      <c r="H95" s="46"/>
      <c r="I95" s="46"/>
    </row>
    <row r="96" spans="2:9" s="8" customFormat="1" ht="13.5">
      <c r="B96" s="46"/>
      <c r="C96" s="46"/>
      <c r="D96" s="46"/>
      <c r="E96" s="46"/>
      <c r="F96" s="46"/>
      <c r="G96" s="46"/>
      <c r="H96" s="46"/>
      <c r="I96" s="46"/>
    </row>
    <row r="97" spans="2:9" s="8" customFormat="1" ht="13.5">
      <c r="B97" s="46"/>
      <c r="C97" s="46"/>
      <c r="D97" s="46"/>
      <c r="E97" s="46"/>
      <c r="F97" s="46"/>
      <c r="G97" s="46"/>
      <c r="H97" s="46"/>
      <c r="I97" s="46"/>
    </row>
    <row r="98" spans="2:9" s="8" customFormat="1" ht="13.5">
      <c r="B98" s="46"/>
      <c r="C98" s="46"/>
      <c r="D98" s="46"/>
      <c r="E98" s="46"/>
      <c r="F98" s="46"/>
      <c r="G98" s="46"/>
      <c r="H98" s="46"/>
      <c r="I98" s="46"/>
    </row>
    <row r="99" spans="2:9" s="8" customFormat="1" ht="13.5">
      <c r="B99" s="46"/>
      <c r="C99" s="46"/>
      <c r="D99" s="46"/>
      <c r="E99" s="46"/>
      <c r="F99" s="46"/>
      <c r="G99" s="46"/>
      <c r="H99" s="46"/>
      <c r="I99" s="46"/>
    </row>
    <row r="100" spans="2:9" s="8" customFormat="1" ht="13.5">
      <c r="B100" s="46"/>
      <c r="C100" s="46"/>
      <c r="D100" s="46"/>
      <c r="E100" s="46"/>
      <c r="F100" s="46"/>
      <c r="G100" s="46"/>
      <c r="H100" s="46"/>
      <c r="I100" s="46"/>
    </row>
    <row r="101" spans="2:9" s="8" customFormat="1" ht="13.5">
      <c r="B101" s="46"/>
      <c r="C101" s="46"/>
      <c r="D101" s="46"/>
      <c r="E101" s="46"/>
      <c r="F101" s="46"/>
      <c r="G101" s="46"/>
      <c r="H101" s="46"/>
      <c r="I101" s="46"/>
    </row>
    <row r="102" spans="2:9" s="8" customFormat="1" ht="13.5">
      <c r="B102" s="46"/>
      <c r="C102" s="46"/>
      <c r="D102" s="46"/>
      <c r="E102" s="46"/>
      <c r="F102" s="46"/>
      <c r="G102" s="46"/>
      <c r="H102" s="46"/>
      <c r="I102" s="46"/>
    </row>
    <row r="103" spans="2:9" s="8" customFormat="1" ht="13.5">
      <c r="B103" s="46"/>
      <c r="C103" s="46"/>
      <c r="D103" s="46"/>
      <c r="E103" s="46"/>
      <c r="F103" s="46"/>
      <c r="G103" s="46"/>
      <c r="H103" s="46"/>
      <c r="I103" s="46"/>
    </row>
    <row r="104" spans="2:9" s="8" customFormat="1" ht="13.5">
      <c r="B104" s="46"/>
      <c r="C104" s="46"/>
      <c r="D104" s="46"/>
      <c r="E104" s="46"/>
      <c r="F104" s="46"/>
      <c r="G104" s="46"/>
      <c r="H104" s="46"/>
      <c r="I104" s="46"/>
    </row>
    <row r="105" spans="2:9" s="8" customFormat="1" ht="13.5">
      <c r="B105" s="46"/>
      <c r="C105" s="46"/>
      <c r="D105" s="46"/>
      <c r="E105" s="46"/>
      <c r="F105" s="46"/>
      <c r="G105" s="46"/>
      <c r="H105" s="46"/>
      <c r="I105" s="46"/>
    </row>
    <row r="106" spans="2:9" s="8" customFormat="1" ht="13.5">
      <c r="B106" s="46"/>
      <c r="C106" s="46"/>
      <c r="D106" s="46"/>
      <c r="E106" s="46"/>
      <c r="F106" s="46"/>
      <c r="G106" s="46"/>
      <c r="H106" s="46"/>
      <c r="I106" s="46"/>
    </row>
    <row r="107" spans="2:9" s="8" customFormat="1" ht="13.5">
      <c r="B107" s="46"/>
      <c r="C107" s="46"/>
      <c r="D107" s="46"/>
      <c r="E107" s="46"/>
      <c r="F107" s="46"/>
      <c r="G107" s="46"/>
      <c r="H107" s="46"/>
      <c r="I107" s="46"/>
    </row>
    <row r="108" spans="2:9" s="8" customFormat="1" ht="13.5">
      <c r="B108" s="46"/>
      <c r="C108" s="46"/>
      <c r="D108" s="46"/>
      <c r="E108" s="46"/>
      <c r="F108" s="46"/>
      <c r="G108" s="46"/>
      <c r="H108" s="46"/>
      <c r="I108" s="46"/>
    </row>
    <row r="109" spans="2:9" s="8" customFormat="1" ht="13.5">
      <c r="B109" s="46"/>
      <c r="C109" s="46"/>
      <c r="D109" s="46"/>
      <c r="E109" s="46"/>
      <c r="F109" s="46"/>
      <c r="G109" s="46"/>
      <c r="H109" s="46"/>
      <c r="I109" s="46"/>
    </row>
  </sheetData>
  <sheetProtection/>
  <mergeCells count="9">
    <mergeCell ref="A1:E1"/>
    <mergeCell ref="A2:I2"/>
    <mergeCell ref="A4:C4"/>
    <mergeCell ref="A6:A8"/>
    <mergeCell ref="B6:I6"/>
    <mergeCell ref="B7:C7"/>
    <mergeCell ref="D7:E7"/>
    <mergeCell ref="F7:G7"/>
    <mergeCell ref="H7:I7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1.421875" style="3" customWidth="1"/>
    <col min="2" max="2" width="9.140625" style="2" customWidth="1"/>
    <col min="3" max="3" width="9.00390625" style="2" customWidth="1"/>
    <col min="4" max="4" width="6.7109375" style="2" customWidth="1"/>
    <col min="5" max="5" width="9.7109375" style="2" customWidth="1"/>
    <col min="6" max="6" width="10.00390625" style="2" customWidth="1"/>
    <col min="7" max="7" width="9.28125" style="2" customWidth="1"/>
    <col min="8" max="8" width="9.8515625" style="2" customWidth="1"/>
    <col min="9" max="9" width="8.140625" style="2" customWidth="1"/>
    <col min="10" max="10" width="7.8515625" style="2" customWidth="1"/>
    <col min="11" max="14" width="9.7109375" style="2" customWidth="1"/>
    <col min="15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14" ht="17.25">
      <c r="A2" s="451" t="s">
        <v>29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3:14" ht="17.2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" ht="17.25" customHeight="1" thickBot="1">
      <c r="A4" s="452" t="s">
        <v>30</v>
      </c>
      <c r="B4" s="452"/>
    </row>
    <row r="5" spans="1:15" ht="9" customHeight="1" thickTop="1">
      <c r="A5" s="453" t="s">
        <v>31</v>
      </c>
      <c r="B5" s="456" t="s">
        <v>32</v>
      </c>
      <c r="C5" s="457"/>
      <c r="D5" s="453"/>
      <c r="E5" s="456" t="s">
        <v>33</v>
      </c>
      <c r="F5" s="457"/>
      <c r="G5" s="457"/>
      <c r="H5" s="457"/>
      <c r="I5" s="457"/>
      <c r="J5" s="457"/>
      <c r="K5" s="459" t="s">
        <v>34</v>
      </c>
      <c r="L5" s="456" t="s">
        <v>35</v>
      </c>
      <c r="M5" s="457"/>
      <c r="N5" s="457"/>
      <c r="O5" s="48"/>
    </row>
    <row r="6" spans="1:15" ht="9" customHeight="1">
      <c r="A6" s="454"/>
      <c r="B6" s="458"/>
      <c r="C6" s="435"/>
      <c r="D6" s="455"/>
      <c r="E6" s="458"/>
      <c r="F6" s="435"/>
      <c r="G6" s="435"/>
      <c r="H6" s="435"/>
      <c r="I6" s="435"/>
      <c r="J6" s="435"/>
      <c r="K6" s="460"/>
      <c r="L6" s="458"/>
      <c r="M6" s="435"/>
      <c r="N6" s="435"/>
      <c r="O6" s="48"/>
    </row>
    <row r="7" spans="1:15" ht="9" customHeight="1">
      <c r="A7" s="454"/>
      <c r="B7" s="430" t="s">
        <v>36</v>
      </c>
      <c r="C7" s="460" t="s">
        <v>37</v>
      </c>
      <c r="D7" s="441" t="s">
        <v>38</v>
      </c>
      <c r="E7" s="443" t="s">
        <v>36</v>
      </c>
      <c r="F7" s="446" t="s">
        <v>39</v>
      </c>
      <c r="G7" s="430" t="s">
        <v>40</v>
      </c>
      <c r="H7" s="446" t="s">
        <v>41</v>
      </c>
      <c r="I7" s="449" t="s">
        <v>42</v>
      </c>
      <c r="J7" s="428" t="s">
        <v>43</v>
      </c>
      <c r="K7" s="460"/>
      <c r="L7" s="430" t="s">
        <v>44</v>
      </c>
      <c r="M7" s="433" t="s">
        <v>39</v>
      </c>
      <c r="N7" s="430" t="s">
        <v>40</v>
      </c>
      <c r="O7" s="48"/>
    </row>
    <row r="8" spans="1:15" ht="7.5" customHeight="1">
      <c r="A8" s="454"/>
      <c r="B8" s="431"/>
      <c r="C8" s="429"/>
      <c r="D8" s="442"/>
      <c r="E8" s="444"/>
      <c r="F8" s="447"/>
      <c r="G8" s="431"/>
      <c r="H8" s="447"/>
      <c r="I8" s="450"/>
      <c r="J8" s="429"/>
      <c r="K8" s="436" t="s">
        <v>45</v>
      </c>
      <c r="L8" s="431"/>
      <c r="M8" s="433"/>
      <c r="N8" s="430"/>
      <c r="O8" s="48"/>
    </row>
    <row r="9" spans="1:15" ht="8.25" customHeight="1">
      <c r="A9" s="454"/>
      <c r="B9" s="431"/>
      <c r="C9" s="436" t="s">
        <v>46</v>
      </c>
      <c r="D9" s="436" t="s">
        <v>46</v>
      </c>
      <c r="E9" s="444"/>
      <c r="F9" s="447"/>
      <c r="G9" s="431"/>
      <c r="H9" s="447"/>
      <c r="I9" s="439" t="s">
        <v>47</v>
      </c>
      <c r="J9" s="436" t="s">
        <v>48</v>
      </c>
      <c r="K9" s="436"/>
      <c r="L9" s="431"/>
      <c r="M9" s="433"/>
      <c r="N9" s="430"/>
      <c r="O9" s="48"/>
    </row>
    <row r="10" spans="1:15" ht="9.75" customHeight="1">
      <c r="A10" s="455"/>
      <c r="B10" s="432"/>
      <c r="C10" s="438"/>
      <c r="D10" s="438"/>
      <c r="E10" s="445"/>
      <c r="F10" s="448"/>
      <c r="G10" s="432"/>
      <c r="H10" s="448"/>
      <c r="I10" s="440"/>
      <c r="J10" s="438"/>
      <c r="K10" s="437"/>
      <c r="L10" s="432"/>
      <c r="M10" s="434"/>
      <c r="N10" s="435"/>
      <c r="O10" s="48"/>
    </row>
    <row r="11" spans="1:15" s="8" customFormat="1" ht="18" customHeight="1">
      <c r="A11" s="19" t="s">
        <v>49</v>
      </c>
      <c r="B11" s="16">
        <v>14375</v>
      </c>
      <c r="C11" s="51">
        <v>13392</v>
      </c>
      <c r="D11" s="51">
        <v>983</v>
      </c>
      <c r="E11" s="51">
        <v>176427</v>
      </c>
      <c r="F11" s="51">
        <v>102544</v>
      </c>
      <c r="G11" s="51">
        <v>73883</v>
      </c>
      <c r="H11" s="51">
        <v>170370</v>
      </c>
      <c r="I11" s="51">
        <v>2693</v>
      </c>
      <c r="J11" s="51">
        <v>3364</v>
      </c>
      <c r="K11" s="51">
        <v>143193</v>
      </c>
      <c r="L11" s="51">
        <v>272695</v>
      </c>
      <c r="M11" s="51">
        <v>321700</v>
      </c>
      <c r="N11" s="51">
        <v>204679</v>
      </c>
      <c r="O11" s="40"/>
    </row>
    <row r="12" spans="1:15" s="8" customFormat="1" ht="17.25" customHeight="1">
      <c r="A12" s="52" t="s">
        <v>51</v>
      </c>
      <c r="B12" s="16">
        <v>14316</v>
      </c>
      <c r="C12" s="51">
        <v>13359</v>
      </c>
      <c r="D12" s="51">
        <v>957</v>
      </c>
      <c r="E12" s="51">
        <v>175989</v>
      </c>
      <c r="F12" s="51">
        <v>102215</v>
      </c>
      <c r="G12" s="51">
        <v>73774</v>
      </c>
      <c r="H12" s="51">
        <v>170451</v>
      </c>
      <c r="I12" s="51">
        <v>2630</v>
      </c>
      <c r="J12" s="51">
        <v>2908</v>
      </c>
      <c r="K12" s="51">
        <v>143066</v>
      </c>
      <c r="L12" s="51">
        <v>271672</v>
      </c>
      <c r="M12" s="51">
        <v>319791</v>
      </c>
      <c r="N12" s="51">
        <v>205003</v>
      </c>
      <c r="O12" s="40"/>
    </row>
    <row r="13" spans="1:15" s="34" customFormat="1" ht="17.25" customHeight="1">
      <c r="A13" s="53" t="s">
        <v>52</v>
      </c>
      <c r="B13" s="54">
        <f>C13+D13</f>
        <v>14221</v>
      </c>
      <c r="C13" s="55">
        <v>13263</v>
      </c>
      <c r="D13" s="55">
        <v>958</v>
      </c>
      <c r="E13" s="55">
        <f>F13+G13</f>
        <v>178382</v>
      </c>
      <c r="F13" s="55">
        <v>103499</v>
      </c>
      <c r="G13" s="55">
        <v>74883</v>
      </c>
      <c r="H13" s="55">
        <v>173104</v>
      </c>
      <c r="I13" s="55">
        <v>2682</v>
      </c>
      <c r="J13" s="55">
        <v>2596</v>
      </c>
      <c r="K13" s="55">
        <v>142282</v>
      </c>
      <c r="L13" s="55">
        <v>271616</v>
      </c>
      <c r="M13" s="55">
        <v>320004</v>
      </c>
      <c r="N13" s="55">
        <v>204737</v>
      </c>
      <c r="O13" s="56"/>
    </row>
    <row r="14" spans="1:14" s="8" customFormat="1" ht="13.5">
      <c r="A14" s="426" t="s">
        <v>53</v>
      </c>
      <c r="B14" s="426"/>
      <c r="C14" s="426"/>
      <c r="D14" s="426"/>
      <c r="E14" s="426"/>
      <c r="F14" s="426"/>
      <c r="G14" s="426"/>
      <c r="H14" s="58"/>
      <c r="I14" s="58"/>
      <c r="J14" s="58"/>
      <c r="K14" s="58"/>
      <c r="L14" s="58"/>
      <c r="M14" s="58"/>
      <c r="N14" s="58"/>
    </row>
    <row r="15" spans="2:14" s="8" customFormat="1" ht="13.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2:14" s="8" customFormat="1" ht="13.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s="8" customFormat="1" ht="13.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s="8" customFormat="1" ht="13.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s="8" customFormat="1" ht="11.2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s="8" customFormat="1" ht="13.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s="8" customFormat="1" ht="13.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s="8" customFormat="1" ht="13.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s="8" customFormat="1" ht="13.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s="8" customFormat="1" ht="13.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s="8" customFormat="1" ht="13.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s="8" customFormat="1" ht="13.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s="8" customFormat="1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s="8" customFormat="1" ht="13.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s="8" customFormat="1" ht="13.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s="8" customFormat="1" ht="13.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s="8" customFormat="1" ht="13.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s="8" customFormat="1" ht="13.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s="8" customFormat="1" ht="13.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s="8" customFormat="1" ht="13.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s="8" customFormat="1" ht="13.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s="8" customFormat="1" ht="13.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s="8" customFormat="1" ht="13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s="8" customFormat="1" ht="13.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s="8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s="8" customFormat="1" ht="13.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s="8" customFormat="1" ht="13.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s="8" customFormat="1" ht="13.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s="8" customFormat="1" ht="13.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s="8" customFormat="1" ht="13.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s="8" customFormat="1" ht="13.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2:14" s="8" customFormat="1" ht="13.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2:14" s="8" customFormat="1" ht="13.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s="8" customFormat="1" ht="13.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2:14" s="8" customFormat="1" ht="13.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2:14" s="8" customFormat="1" ht="13.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s="8" customFormat="1" ht="13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s="8" customFormat="1" ht="13.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s="8" customFormat="1" ht="13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s="8" customFormat="1" ht="13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s="8" customFormat="1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s="8" customFormat="1" ht="13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s="8" customFormat="1" ht="13.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s="8" customFormat="1" ht="13.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s="8" customFormat="1" ht="13.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s="8" customFormat="1" ht="13.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s="8" customFormat="1" ht="13.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s="8" customFormat="1" ht="13.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s="8" customFormat="1" ht="13.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s="8" customFormat="1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s="8" customFormat="1" ht="13.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s="8" customFormat="1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s="8" customFormat="1" ht="13.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s="8" customFormat="1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s="8" customFormat="1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s="8" customFormat="1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s="8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s="8" customFormat="1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s="8" customFormat="1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s="8" customFormat="1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s="8" customFormat="1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s="8" customFormat="1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s="8" customFormat="1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s="8" customFormat="1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s="8" customFormat="1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s="8" customFormat="1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s="8" customFormat="1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s="8" customFormat="1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s="8" customFormat="1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s="8" customFormat="1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s="8" customFormat="1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s="8" customFormat="1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s="8" customFormat="1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s="8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s="8" customFormat="1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s="8" customFormat="1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s="8" customFormat="1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s="8" customFormat="1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s="8" customFormat="1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s="8" customFormat="1" ht="13.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</sheetData>
  <sheetProtection/>
  <mergeCells count="26">
    <mergeCell ref="A2:N2"/>
    <mergeCell ref="A4:B4"/>
    <mergeCell ref="A5:A10"/>
    <mergeCell ref="B5:D6"/>
    <mergeCell ref="E5:J6"/>
    <mergeCell ref="K5:K7"/>
    <mergeCell ref="L5:N6"/>
    <mergeCell ref="B7:B10"/>
    <mergeCell ref="C7:C8"/>
    <mergeCell ref="J9:J10"/>
    <mergeCell ref="D7:D8"/>
    <mergeCell ref="E7:E10"/>
    <mergeCell ref="F7:F10"/>
    <mergeCell ref="G7:G10"/>
    <mergeCell ref="H7:H10"/>
    <mergeCell ref="I7:I8"/>
    <mergeCell ref="A14:G14"/>
    <mergeCell ref="A1:E1"/>
    <mergeCell ref="J7:J8"/>
    <mergeCell ref="L7:L10"/>
    <mergeCell ref="M7:M10"/>
    <mergeCell ref="N7:N10"/>
    <mergeCell ref="K8:K10"/>
    <mergeCell ref="C9:C10"/>
    <mergeCell ref="D9:D10"/>
    <mergeCell ref="I9:I10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13.8515625" style="3" customWidth="1"/>
    <col min="2" max="2" width="9.421875" style="2" customWidth="1"/>
    <col min="3" max="3" width="13.140625" style="2" customWidth="1"/>
    <col min="4" max="4" width="8.421875" style="2" customWidth="1"/>
    <col min="5" max="5" width="11.8515625" style="2" customWidth="1"/>
    <col min="6" max="6" width="5.57421875" style="2" customWidth="1"/>
    <col min="7" max="7" width="8.57421875" style="2" customWidth="1"/>
    <col min="8" max="8" width="5.57421875" style="2" customWidth="1"/>
    <col min="9" max="9" width="9.57421875" style="2" customWidth="1"/>
    <col min="10" max="10" width="5.57421875" style="2" customWidth="1"/>
    <col min="11" max="11" width="8.57421875" style="2" customWidth="1"/>
    <col min="12" max="12" width="9.140625" style="2" customWidth="1"/>
    <col min="13" max="13" width="13.421875" style="2" customWidth="1"/>
    <col min="14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13" ht="17.25">
      <c r="A2" s="451" t="s">
        <v>244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4" ht="14.25">
      <c r="A3" s="5"/>
      <c r="B3" s="6"/>
      <c r="C3" s="6"/>
      <c r="D3" s="6"/>
    </row>
    <row r="4" spans="1:14" ht="14.25">
      <c r="A4" s="452" t="s">
        <v>279</v>
      </c>
      <c r="B4" s="452"/>
      <c r="C4" s="452"/>
      <c r="D4" s="57"/>
      <c r="E4" s="57"/>
      <c r="F4" s="57"/>
      <c r="G4" s="57"/>
      <c r="H4" s="57"/>
      <c r="I4" s="57"/>
      <c r="J4" s="57"/>
      <c r="K4" s="57"/>
      <c r="L4" s="57"/>
      <c r="M4" s="77" t="s">
        <v>246</v>
      </c>
      <c r="N4" s="48"/>
    </row>
    <row r="5" spans="1:14" ht="4.5" customHeight="1" thickBot="1">
      <c r="A5" s="47"/>
      <c r="B5" s="47"/>
      <c r="C5" s="47"/>
      <c r="D5" s="57"/>
      <c r="E5" s="57"/>
      <c r="F5" s="57"/>
      <c r="G5" s="57"/>
      <c r="H5" s="57"/>
      <c r="I5" s="57"/>
      <c r="J5" s="57"/>
      <c r="K5" s="57"/>
      <c r="L5" s="57"/>
      <c r="M5" s="77"/>
      <c r="N5" s="48"/>
    </row>
    <row r="6" spans="1:14" ht="17.25" customHeight="1" thickTop="1">
      <c r="A6" s="481" t="s">
        <v>66</v>
      </c>
      <c r="B6" s="478" t="s">
        <v>273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8"/>
    </row>
    <row r="7" spans="1:14" ht="17.25" customHeight="1">
      <c r="A7" s="629"/>
      <c r="B7" s="633" t="s">
        <v>280</v>
      </c>
      <c r="C7" s="483"/>
      <c r="D7" s="633" t="s">
        <v>281</v>
      </c>
      <c r="E7" s="483"/>
      <c r="F7" s="633" t="s">
        <v>282</v>
      </c>
      <c r="G7" s="483"/>
      <c r="H7" s="633" t="s">
        <v>283</v>
      </c>
      <c r="I7" s="483"/>
      <c r="J7" s="633" t="s">
        <v>284</v>
      </c>
      <c r="K7" s="483"/>
      <c r="L7" s="633" t="s">
        <v>285</v>
      </c>
      <c r="M7" s="483"/>
      <c r="N7" s="48"/>
    </row>
    <row r="8" spans="1:14" ht="17.25" customHeight="1">
      <c r="A8" s="483"/>
      <c r="B8" s="218" t="s">
        <v>73</v>
      </c>
      <c r="C8" s="218" t="s">
        <v>8</v>
      </c>
      <c r="D8" s="218" t="s">
        <v>73</v>
      </c>
      <c r="E8" s="218" t="s">
        <v>8</v>
      </c>
      <c r="F8" s="218" t="s">
        <v>73</v>
      </c>
      <c r="G8" s="218" t="s">
        <v>8</v>
      </c>
      <c r="H8" s="218" t="s">
        <v>73</v>
      </c>
      <c r="I8" s="218" t="s">
        <v>8</v>
      </c>
      <c r="J8" s="218" t="s">
        <v>73</v>
      </c>
      <c r="K8" s="218" t="s">
        <v>8</v>
      </c>
      <c r="L8" s="218" t="s">
        <v>73</v>
      </c>
      <c r="M8" s="218" t="s">
        <v>8</v>
      </c>
      <c r="N8" s="48"/>
    </row>
    <row r="9" spans="1:14" s="8" customFormat="1" ht="17.25" customHeight="1">
      <c r="A9" s="35" t="s">
        <v>74</v>
      </c>
      <c r="B9" s="16">
        <v>47046</v>
      </c>
      <c r="C9" s="16">
        <v>17070768</v>
      </c>
      <c r="D9" s="16">
        <v>1125</v>
      </c>
      <c r="E9" s="16">
        <v>993376</v>
      </c>
      <c r="F9" s="16" t="s">
        <v>286</v>
      </c>
      <c r="G9" s="16" t="s">
        <v>287</v>
      </c>
      <c r="H9" s="16">
        <v>261</v>
      </c>
      <c r="I9" s="16">
        <v>127339</v>
      </c>
      <c r="J9" s="39" t="s">
        <v>288</v>
      </c>
      <c r="K9" s="39" t="s">
        <v>288</v>
      </c>
      <c r="L9" s="16">
        <v>48432</v>
      </c>
      <c r="M9" s="16">
        <v>18191483</v>
      </c>
      <c r="N9" s="40"/>
    </row>
    <row r="10" spans="1:14" s="8" customFormat="1" ht="17.25" customHeight="1">
      <c r="A10" s="35" t="s">
        <v>289</v>
      </c>
      <c r="B10" s="16">
        <v>44142</v>
      </c>
      <c r="C10" s="16">
        <v>15957534</v>
      </c>
      <c r="D10" s="16">
        <v>1062</v>
      </c>
      <c r="E10" s="16">
        <v>932762</v>
      </c>
      <c r="F10" s="50" t="s">
        <v>286</v>
      </c>
      <c r="G10" s="50" t="s">
        <v>287</v>
      </c>
      <c r="H10" s="50">
        <v>270</v>
      </c>
      <c r="I10" s="16">
        <v>129285</v>
      </c>
      <c r="J10" s="38" t="s">
        <v>288</v>
      </c>
      <c r="K10" s="38" t="s">
        <v>288</v>
      </c>
      <c r="L10" s="16">
        <v>45474</v>
      </c>
      <c r="M10" s="16">
        <v>17019581</v>
      </c>
      <c r="N10" s="40"/>
    </row>
    <row r="11" spans="1:14" s="34" customFormat="1" ht="17.25" customHeight="1">
      <c r="A11" s="299" t="s">
        <v>52</v>
      </c>
      <c r="B11" s="54">
        <f>SUM(B12:B30)</f>
        <v>41224</v>
      </c>
      <c r="C11" s="54">
        <f>SUM(C12:C30)</f>
        <v>14901697</v>
      </c>
      <c r="D11" s="54">
        <f>SUM(D12:D30)</f>
        <v>995</v>
      </c>
      <c r="E11" s="54">
        <f>SUM(E12:E30)</f>
        <v>873543</v>
      </c>
      <c r="F11" s="54" t="s">
        <v>286</v>
      </c>
      <c r="G11" s="54" t="s">
        <v>287</v>
      </c>
      <c r="H11" s="54">
        <f>SUM(H12:H30)</f>
        <v>258</v>
      </c>
      <c r="I11" s="54">
        <f>SUM(I12:I30)</f>
        <v>119776</v>
      </c>
      <c r="J11" s="300" t="s">
        <v>288</v>
      </c>
      <c r="K11" s="300" t="s">
        <v>288</v>
      </c>
      <c r="L11" s="184">
        <f aca="true" t="shared" si="0" ref="L11:M20">SUM(B11+D11+H11)</f>
        <v>42477</v>
      </c>
      <c r="M11" s="54">
        <f t="shared" si="0"/>
        <v>15895016</v>
      </c>
      <c r="N11" s="56"/>
    </row>
    <row r="12" spans="1:14" s="8" customFormat="1" ht="17.25" customHeight="1">
      <c r="A12" s="261" t="s">
        <v>253</v>
      </c>
      <c r="B12" s="16">
        <v>12113</v>
      </c>
      <c r="C12" s="16">
        <v>4325531</v>
      </c>
      <c r="D12" s="16">
        <v>236</v>
      </c>
      <c r="E12" s="16">
        <v>206170</v>
      </c>
      <c r="F12" s="16" t="s">
        <v>286</v>
      </c>
      <c r="G12" s="16" t="s">
        <v>287</v>
      </c>
      <c r="H12" s="16">
        <v>75</v>
      </c>
      <c r="I12" s="16">
        <v>35056</v>
      </c>
      <c r="J12" s="39" t="s">
        <v>288</v>
      </c>
      <c r="K12" s="39" t="s">
        <v>288</v>
      </c>
      <c r="L12" s="16">
        <f t="shared" si="0"/>
        <v>12424</v>
      </c>
      <c r="M12" s="16">
        <f t="shared" si="0"/>
        <v>4566757</v>
      </c>
      <c r="N12" s="40"/>
    </row>
    <row r="13" spans="1:14" s="8" customFormat="1" ht="17.25" customHeight="1">
      <c r="A13" s="35" t="s">
        <v>254</v>
      </c>
      <c r="B13" s="16">
        <v>2528</v>
      </c>
      <c r="C13" s="16">
        <v>857816</v>
      </c>
      <c r="D13" s="16">
        <v>57</v>
      </c>
      <c r="E13" s="16">
        <v>50252</v>
      </c>
      <c r="F13" s="16" t="s">
        <v>286</v>
      </c>
      <c r="G13" s="16" t="s">
        <v>287</v>
      </c>
      <c r="H13" s="16">
        <v>21</v>
      </c>
      <c r="I13" s="16">
        <v>10108</v>
      </c>
      <c r="J13" s="39" t="s">
        <v>288</v>
      </c>
      <c r="K13" s="39" t="s">
        <v>288</v>
      </c>
      <c r="L13" s="16">
        <f t="shared" si="0"/>
        <v>2606</v>
      </c>
      <c r="M13" s="16">
        <f t="shared" si="0"/>
        <v>918176</v>
      </c>
      <c r="N13" s="40"/>
    </row>
    <row r="14" spans="1:14" s="8" customFormat="1" ht="17.25" customHeight="1">
      <c r="A14" s="35" t="s">
        <v>255</v>
      </c>
      <c r="B14" s="16">
        <v>2061</v>
      </c>
      <c r="C14" s="16">
        <v>715354</v>
      </c>
      <c r="D14" s="16">
        <v>66</v>
      </c>
      <c r="E14" s="16">
        <v>58395</v>
      </c>
      <c r="F14" s="16" t="s">
        <v>286</v>
      </c>
      <c r="G14" s="16" t="s">
        <v>287</v>
      </c>
      <c r="H14" s="16">
        <v>18</v>
      </c>
      <c r="I14" s="16">
        <v>8640</v>
      </c>
      <c r="J14" s="39" t="s">
        <v>288</v>
      </c>
      <c r="K14" s="39" t="s">
        <v>288</v>
      </c>
      <c r="L14" s="16">
        <f t="shared" si="0"/>
        <v>2145</v>
      </c>
      <c r="M14" s="16">
        <f t="shared" si="0"/>
        <v>782389</v>
      </c>
      <c r="N14" s="40"/>
    </row>
    <row r="15" spans="1:14" s="8" customFormat="1" ht="17.25" customHeight="1">
      <c r="A15" s="35" t="s">
        <v>256</v>
      </c>
      <c r="B15" s="16">
        <v>2533</v>
      </c>
      <c r="C15" s="16">
        <v>1014246</v>
      </c>
      <c r="D15" s="16">
        <v>61</v>
      </c>
      <c r="E15" s="16">
        <v>54224</v>
      </c>
      <c r="F15" s="16" t="s">
        <v>286</v>
      </c>
      <c r="G15" s="16" t="s">
        <v>287</v>
      </c>
      <c r="H15" s="16">
        <v>18</v>
      </c>
      <c r="I15" s="16">
        <v>8770</v>
      </c>
      <c r="J15" s="39" t="s">
        <v>288</v>
      </c>
      <c r="K15" s="39" t="s">
        <v>288</v>
      </c>
      <c r="L15" s="16">
        <f t="shared" si="0"/>
        <v>2612</v>
      </c>
      <c r="M15" s="16">
        <f t="shared" si="0"/>
        <v>1077240</v>
      </c>
      <c r="N15" s="40"/>
    </row>
    <row r="16" spans="1:14" s="8" customFormat="1" ht="17.25" customHeight="1">
      <c r="A16" s="35" t="s">
        <v>257</v>
      </c>
      <c r="B16" s="16">
        <v>1825</v>
      </c>
      <c r="C16" s="16">
        <v>653324</v>
      </c>
      <c r="D16" s="16">
        <v>49</v>
      </c>
      <c r="E16" s="16">
        <v>43498</v>
      </c>
      <c r="F16" s="16" t="s">
        <v>286</v>
      </c>
      <c r="G16" s="16" t="s">
        <v>287</v>
      </c>
      <c r="H16" s="16">
        <v>6</v>
      </c>
      <c r="I16" s="16">
        <v>291</v>
      </c>
      <c r="J16" s="39" t="s">
        <v>288</v>
      </c>
      <c r="K16" s="39" t="s">
        <v>288</v>
      </c>
      <c r="L16" s="16">
        <f t="shared" si="0"/>
        <v>1880</v>
      </c>
      <c r="M16" s="16">
        <f t="shared" si="0"/>
        <v>697113</v>
      </c>
      <c r="N16" s="40"/>
    </row>
    <row r="17" spans="1:14" s="8" customFormat="1" ht="17.25" customHeight="1">
      <c r="A17" s="35" t="s">
        <v>493</v>
      </c>
      <c r="B17" s="16">
        <v>2725</v>
      </c>
      <c r="C17" s="16">
        <v>933578</v>
      </c>
      <c r="D17" s="16">
        <v>68</v>
      </c>
      <c r="E17" s="16">
        <v>59785</v>
      </c>
      <c r="F17" s="16" t="s">
        <v>286</v>
      </c>
      <c r="G17" s="16" t="s">
        <v>287</v>
      </c>
      <c r="H17" s="16">
        <v>27</v>
      </c>
      <c r="I17" s="16">
        <v>12867</v>
      </c>
      <c r="J17" s="39" t="s">
        <v>288</v>
      </c>
      <c r="K17" s="39" t="s">
        <v>288</v>
      </c>
      <c r="L17" s="16">
        <f t="shared" si="0"/>
        <v>2820</v>
      </c>
      <c r="M17" s="16">
        <f t="shared" si="0"/>
        <v>1006230</v>
      </c>
      <c r="N17" s="40"/>
    </row>
    <row r="18" spans="1:14" s="8" customFormat="1" ht="17.25" customHeight="1">
      <c r="A18" s="35" t="s">
        <v>258</v>
      </c>
      <c r="B18" s="16">
        <v>1713</v>
      </c>
      <c r="C18" s="16">
        <v>664971</v>
      </c>
      <c r="D18" s="16">
        <v>41</v>
      </c>
      <c r="E18" s="16">
        <v>35752</v>
      </c>
      <c r="F18" s="16" t="s">
        <v>286</v>
      </c>
      <c r="G18" s="16" t="s">
        <v>287</v>
      </c>
      <c r="H18" s="16">
        <v>11</v>
      </c>
      <c r="I18" s="16">
        <v>5256</v>
      </c>
      <c r="J18" s="39" t="s">
        <v>288</v>
      </c>
      <c r="K18" s="39" t="s">
        <v>288</v>
      </c>
      <c r="L18" s="16">
        <f t="shared" si="0"/>
        <v>1765</v>
      </c>
      <c r="M18" s="16">
        <f t="shared" si="0"/>
        <v>705979</v>
      </c>
      <c r="N18" s="40"/>
    </row>
    <row r="19" spans="1:14" s="8" customFormat="1" ht="17.25" customHeight="1">
      <c r="A19" s="35" t="s">
        <v>259</v>
      </c>
      <c r="B19" s="16">
        <v>4026</v>
      </c>
      <c r="C19" s="16">
        <v>1408024</v>
      </c>
      <c r="D19" s="16">
        <v>92</v>
      </c>
      <c r="E19" s="16">
        <v>79648</v>
      </c>
      <c r="F19" s="16" t="s">
        <v>286</v>
      </c>
      <c r="G19" s="16" t="s">
        <v>287</v>
      </c>
      <c r="H19" s="16">
        <v>20</v>
      </c>
      <c r="I19" s="16">
        <v>9731</v>
      </c>
      <c r="J19" s="39" t="s">
        <v>288</v>
      </c>
      <c r="K19" s="39" t="s">
        <v>288</v>
      </c>
      <c r="L19" s="16">
        <f>SUM(B19+D19+H19)</f>
        <v>4138</v>
      </c>
      <c r="M19" s="16">
        <f>SUM(C19+E19+I19)</f>
        <v>1497403</v>
      </c>
      <c r="N19" s="40"/>
    </row>
    <row r="20" spans="1:14" s="8" customFormat="1" ht="17.25" customHeight="1">
      <c r="A20" s="35" t="s">
        <v>260</v>
      </c>
      <c r="B20" s="16">
        <v>4476</v>
      </c>
      <c r="C20" s="16">
        <v>1657442</v>
      </c>
      <c r="D20" s="16">
        <v>107</v>
      </c>
      <c r="E20" s="16">
        <v>94346</v>
      </c>
      <c r="F20" s="16" t="s">
        <v>286</v>
      </c>
      <c r="G20" s="16" t="s">
        <v>287</v>
      </c>
      <c r="H20" s="16">
        <v>26</v>
      </c>
      <c r="I20" s="16">
        <v>11763</v>
      </c>
      <c r="J20" s="39" t="s">
        <v>288</v>
      </c>
      <c r="K20" s="39" t="s">
        <v>288</v>
      </c>
      <c r="L20" s="16">
        <f t="shared" si="0"/>
        <v>4609</v>
      </c>
      <c r="M20" s="16">
        <f t="shared" si="0"/>
        <v>1763551</v>
      </c>
      <c r="N20" s="40"/>
    </row>
    <row r="21" spans="1:14" s="8" customFormat="1" ht="17.25" customHeight="1">
      <c r="A21" s="35" t="s">
        <v>261</v>
      </c>
      <c r="B21" s="39" t="s">
        <v>174</v>
      </c>
      <c r="C21" s="39" t="s">
        <v>174</v>
      </c>
      <c r="D21" s="39" t="s">
        <v>174</v>
      </c>
      <c r="E21" s="39" t="s">
        <v>174</v>
      </c>
      <c r="F21" s="16" t="s">
        <v>286</v>
      </c>
      <c r="G21" s="16" t="s">
        <v>287</v>
      </c>
      <c r="H21" s="39" t="s">
        <v>174</v>
      </c>
      <c r="I21" s="39" t="s">
        <v>174</v>
      </c>
      <c r="J21" s="39" t="s">
        <v>288</v>
      </c>
      <c r="K21" s="39" t="s">
        <v>288</v>
      </c>
      <c r="L21" s="39" t="s">
        <v>174</v>
      </c>
      <c r="M21" s="39" t="s">
        <v>174</v>
      </c>
      <c r="N21" s="40"/>
    </row>
    <row r="22" spans="1:14" s="8" customFormat="1" ht="17.25" customHeight="1">
      <c r="A22" s="35" t="s">
        <v>262</v>
      </c>
      <c r="B22" s="39">
        <v>962</v>
      </c>
      <c r="C22" s="39">
        <v>341141</v>
      </c>
      <c r="D22" s="39">
        <v>15</v>
      </c>
      <c r="E22" s="39">
        <v>13308</v>
      </c>
      <c r="F22" s="16" t="s">
        <v>286</v>
      </c>
      <c r="G22" s="16" t="s">
        <v>287</v>
      </c>
      <c r="H22" s="39">
        <v>3</v>
      </c>
      <c r="I22" s="39">
        <v>1434</v>
      </c>
      <c r="J22" s="39" t="s">
        <v>288</v>
      </c>
      <c r="K22" s="39" t="s">
        <v>288</v>
      </c>
      <c r="L22" s="39">
        <f>SUM(B22+D22+H22)</f>
        <v>980</v>
      </c>
      <c r="M22" s="39">
        <f>SUM(C22+E22+I22)</f>
        <v>355883</v>
      </c>
      <c r="N22" s="40"/>
    </row>
    <row r="23" spans="1:14" s="8" customFormat="1" ht="17.25" customHeight="1">
      <c r="A23" s="35" t="s">
        <v>263</v>
      </c>
      <c r="B23" s="39" t="s">
        <v>174</v>
      </c>
      <c r="C23" s="39" t="s">
        <v>174</v>
      </c>
      <c r="D23" s="39" t="s">
        <v>174</v>
      </c>
      <c r="E23" s="39" t="s">
        <v>174</v>
      </c>
      <c r="F23" s="16" t="s">
        <v>286</v>
      </c>
      <c r="G23" s="16" t="s">
        <v>287</v>
      </c>
      <c r="H23" s="39" t="s">
        <v>174</v>
      </c>
      <c r="I23" s="39" t="s">
        <v>174</v>
      </c>
      <c r="J23" s="39" t="s">
        <v>288</v>
      </c>
      <c r="K23" s="39" t="s">
        <v>288</v>
      </c>
      <c r="L23" s="39" t="s">
        <v>174</v>
      </c>
      <c r="M23" s="39" t="s">
        <v>174</v>
      </c>
      <c r="N23" s="40"/>
    </row>
    <row r="24" spans="1:14" s="8" customFormat="1" ht="17.25" customHeight="1">
      <c r="A24" s="35" t="s">
        <v>264</v>
      </c>
      <c r="B24" s="39">
        <v>403</v>
      </c>
      <c r="C24" s="39">
        <v>138568</v>
      </c>
      <c r="D24" s="39">
        <v>7</v>
      </c>
      <c r="E24" s="39">
        <v>6356</v>
      </c>
      <c r="F24" s="16" t="s">
        <v>286</v>
      </c>
      <c r="G24" s="16" t="s">
        <v>287</v>
      </c>
      <c r="H24" s="39" t="s">
        <v>174</v>
      </c>
      <c r="I24" s="39" t="s">
        <v>174</v>
      </c>
      <c r="J24" s="39" t="s">
        <v>288</v>
      </c>
      <c r="K24" s="39" t="s">
        <v>288</v>
      </c>
      <c r="L24" s="39">
        <f>SUM(B24+D24)</f>
        <v>410</v>
      </c>
      <c r="M24" s="39">
        <f>SUM(C24+E24)</f>
        <v>144924</v>
      </c>
      <c r="N24" s="40"/>
    </row>
    <row r="25" spans="1:14" s="8" customFormat="1" ht="17.25" customHeight="1">
      <c r="A25" s="35" t="s">
        <v>265</v>
      </c>
      <c r="B25" s="39">
        <v>841</v>
      </c>
      <c r="C25" s="39">
        <v>311205</v>
      </c>
      <c r="D25" s="39">
        <v>21</v>
      </c>
      <c r="E25" s="39">
        <v>18075</v>
      </c>
      <c r="F25" s="16" t="s">
        <v>286</v>
      </c>
      <c r="G25" s="16" t="s">
        <v>287</v>
      </c>
      <c r="H25" s="39" t="s">
        <v>174</v>
      </c>
      <c r="I25" s="39" t="s">
        <v>174</v>
      </c>
      <c r="J25" s="39" t="s">
        <v>288</v>
      </c>
      <c r="K25" s="39" t="s">
        <v>288</v>
      </c>
      <c r="L25" s="39">
        <f>SUM(B25+D25)</f>
        <v>862</v>
      </c>
      <c r="M25" s="39">
        <f>SUM(C25+E25)</f>
        <v>329280</v>
      </c>
      <c r="N25" s="40"/>
    </row>
    <row r="26" spans="1:14" s="8" customFormat="1" ht="17.25" customHeight="1">
      <c r="A26" s="35" t="s">
        <v>266</v>
      </c>
      <c r="B26" s="39">
        <v>1615</v>
      </c>
      <c r="C26" s="39">
        <v>571114</v>
      </c>
      <c r="D26" s="39">
        <v>44</v>
      </c>
      <c r="E26" s="39">
        <v>38930</v>
      </c>
      <c r="F26" s="16" t="s">
        <v>286</v>
      </c>
      <c r="G26" s="16" t="s">
        <v>287</v>
      </c>
      <c r="H26" s="39">
        <v>10</v>
      </c>
      <c r="I26" s="39">
        <v>4903</v>
      </c>
      <c r="J26" s="39" t="s">
        <v>288</v>
      </c>
      <c r="K26" s="39" t="s">
        <v>288</v>
      </c>
      <c r="L26" s="39">
        <f>SUM(B26+D26+H26)</f>
        <v>1669</v>
      </c>
      <c r="M26" s="39">
        <f>SUM(C26+E26+I26)</f>
        <v>614947</v>
      </c>
      <c r="N26" s="40"/>
    </row>
    <row r="27" spans="1:14" s="8" customFormat="1" ht="17.25" customHeight="1">
      <c r="A27" s="35" t="s">
        <v>267</v>
      </c>
      <c r="B27" s="39">
        <v>776</v>
      </c>
      <c r="C27" s="39">
        <v>319043</v>
      </c>
      <c r="D27" s="39">
        <v>35</v>
      </c>
      <c r="E27" s="39">
        <v>30588</v>
      </c>
      <c r="F27" s="16" t="s">
        <v>286</v>
      </c>
      <c r="G27" s="16" t="s">
        <v>287</v>
      </c>
      <c r="H27" s="39">
        <v>10</v>
      </c>
      <c r="I27" s="39">
        <v>4493</v>
      </c>
      <c r="J27" s="39" t="s">
        <v>288</v>
      </c>
      <c r="K27" s="39" t="s">
        <v>288</v>
      </c>
      <c r="L27" s="39">
        <f>SUM(B27+D27+H27)</f>
        <v>821</v>
      </c>
      <c r="M27" s="39">
        <f>SUM(C27+E27+I27)</f>
        <v>354124</v>
      </c>
      <c r="N27" s="40"/>
    </row>
    <row r="28" spans="1:14" s="8" customFormat="1" ht="17.25" customHeight="1">
      <c r="A28" s="35" t="s">
        <v>268</v>
      </c>
      <c r="B28" s="39" t="s">
        <v>174</v>
      </c>
      <c r="C28" s="39" t="s">
        <v>174</v>
      </c>
      <c r="D28" s="39" t="s">
        <v>174</v>
      </c>
      <c r="E28" s="39" t="s">
        <v>174</v>
      </c>
      <c r="F28" s="16" t="s">
        <v>286</v>
      </c>
      <c r="G28" s="16" t="s">
        <v>287</v>
      </c>
      <c r="H28" s="39" t="s">
        <v>174</v>
      </c>
      <c r="I28" s="39" t="s">
        <v>174</v>
      </c>
      <c r="J28" s="39" t="s">
        <v>288</v>
      </c>
      <c r="K28" s="39" t="s">
        <v>288</v>
      </c>
      <c r="L28" s="39" t="s">
        <v>174</v>
      </c>
      <c r="M28" s="39" t="s">
        <v>174</v>
      </c>
      <c r="N28" s="40"/>
    </row>
    <row r="29" spans="1:14" s="8" customFormat="1" ht="17.25" customHeight="1">
      <c r="A29" s="35" t="s">
        <v>269</v>
      </c>
      <c r="B29" s="16">
        <v>1379</v>
      </c>
      <c r="C29" s="16">
        <v>504982</v>
      </c>
      <c r="D29" s="16">
        <v>49</v>
      </c>
      <c r="E29" s="16">
        <v>42307</v>
      </c>
      <c r="F29" s="16" t="s">
        <v>286</v>
      </c>
      <c r="G29" s="16" t="s">
        <v>287</v>
      </c>
      <c r="H29" s="16">
        <v>8</v>
      </c>
      <c r="I29" s="16">
        <v>4032</v>
      </c>
      <c r="J29" s="39" t="s">
        <v>288</v>
      </c>
      <c r="K29" s="39" t="s">
        <v>288</v>
      </c>
      <c r="L29" s="16">
        <f>SUM(B29+D29+H29)</f>
        <v>1436</v>
      </c>
      <c r="M29" s="16">
        <f>SUM(C29+E29+I29)</f>
        <v>551321</v>
      </c>
      <c r="N29" s="40"/>
    </row>
    <row r="30" spans="1:13" s="8" customFormat="1" ht="17.25" customHeight="1">
      <c r="A30" s="9" t="s">
        <v>278</v>
      </c>
      <c r="B30" s="49">
        <v>1248</v>
      </c>
      <c r="C30" s="49">
        <v>485358</v>
      </c>
      <c r="D30" s="49">
        <v>47</v>
      </c>
      <c r="E30" s="49">
        <v>41909</v>
      </c>
      <c r="F30" s="93" t="s">
        <v>286</v>
      </c>
      <c r="G30" s="49" t="s">
        <v>287</v>
      </c>
      <c r="H30" s="49">
        <v>5</v>
      </c>
      <c r="I30" s="49">
        <v>2432</v>
      </c>
      <c r="J30" s="301" t="s">
        <v>288</v>
      </c>
      <c r="K30" s="302" t="s">
        <v>288</v>
      </c>
      <c r="L30" s="49">
        <f>SUM(B30+D30+H30)</f>
        <v>1300</v>
      </c>
      <c r="M30" s="95">
        <f>SUM(C30+E30+I30)</f>
        <v>529699</v>
      </c>
    </row>
    <row r="31" spans="1:13" s="8" customFormat="1" ht="13.5">
      <c r="A31" s="8" t="s">
        <v>271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2:13" s="8" customFormat="1" ht="13.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s="8" customFormat="1" ht="13.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2:13" s="8" customFormat="1" ht="11.25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2:13" s="8" customFormat="1" ht="13.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s="8" customFormat="1" ht="13.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s="8" customFormat="1" ht="13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s="8" customFormat="1" ht="13.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s="8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s="8" customFormat="1" ht="13.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s="8" customFormat="1" ht="13.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s="8" customFormat="1" ht="13.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s="8" customFormat="1" ht="13.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s="8" customFormat="1" ht="13.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13" s="8" customFormat="1" ht="13.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2:13" s="8" customFormat="1" ht="13.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2:13" s="8" customFormat="1" ht="13.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2:13" s="8" customFormat="1" ht="13.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s="8" customFormat="1" ht="13.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s="8" customFormat="1" ht="13.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s="8" customFormat="1" ht="13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2:13" s="8" customFormat="1" ht="13.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s="8" customFormat="1" ht="13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s="8" customFormat="1" ht="13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2:13" s="8" customFormat="1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2:13" s="8" customFormat="1" ht="13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2:13" s="8" customFormat="1" ht="13.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2:13" s="8" customFormat="1" ht="13.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2:13" s="8" customFormat="1" ht="13.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s="8" customFormat="1" ht="13.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13" s="8" customFormat="1" ht="13.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s="8" customFormat="1" ht="13.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3" s="8" customFormat="1" ht="13.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13" s="8" customFormat="1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2:13" s="8" customFormat="1" ht="13.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2:13" s="8" customFormat="1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2:13" s="8" customFormat="1" ht="13.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2:13" s="8" customFormat="1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2:13" s="8" customFormat="1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spans="2:13" s="8" customFormat="1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2:13" s="8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2:13" s="8" customFormat="1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s="8" customFormat="1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2:13" s="8" customFormat="1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2:13" s="8" customFormat="1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2:13" s="8" customFormat="1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2:13" s="8" customFormat="1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2:13" s="8" customFormat="1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2:13" s="8" customFormat="1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2:13" s="8" customFormat="1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2:13" s="8" customFormat="1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2:13" s="8" customFormat="1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2:13" s="8" customFormat="1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2:13" s="8" customFormat="1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2:13" s="8" customFormat="1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2:13" s="8" customFormat="1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2:13" s="8" customFormat="1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2:13" s="8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2:13" s="8" customFormat="1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2:13" s="8" customFormat="1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2:13" s="8" customFormat="1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2:13" s="8" customFormat="1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2:13" s="8" customFormat="1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2:13" s="8" customFormat="1" ht="13.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2:13" s="8" customFormat="1" ht="13.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2:13" s="8" customFormat="1" ht="13.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2:13" s="8" customFormat="1" ht="13.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2:13" s="8" customFormat="1" ht="13.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2:13" s="8" customFormat="1" ht="13.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2:13" s="8" customFormat="1" ht="13.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2:13" s="8" customFormat="1" ht="13.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2:13" s="8" customFormat="1" ht="13.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2:13" s="8" customFormat="1" ht="13.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2:13" s="8" customFormat="1" ht="13.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2:13" s="8" customFormat="1" ht="13.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2:13" s="8" customFormat="1" ht="13.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2:13" s="8" customFormat="1" ht="13.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2:13" s="8" customFormat="1" ht="13.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2:13" s="8" customFormat="1" ht="13.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</sheetData>
  <sheetProtection/>
  <mergeCells count="11">
    <mergeCell ref="J7:K7"/>
    <mergeCell ref="A1:E1"/>
    <mergeCell ref="L7:M7"/>
    <mergeCell ref="A2:M2"/>
    <mergeCell ref="A4:C4"/>
    <mergeCell ref="A6:A8"/>
    <mergeCell ref="B6:M6"/>
    <mergeCell ref="B7:C7"/>
    <mergeCell ref="D7:E7"/>
    <mergeCell ref="F7:G7"/>
    <mergeCell ref="H7:I7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showGridLines="0" zoomScaleSheetLayoutView="90" zoomScalePageLayoutView="0" workbookViewId="0" topLeftCell="A1">
      <selection activeCell="H14" sqref="H14"/>
    </sheetView>
  </sheetViews>
  <sheetFormatPr defaultColWidth="9.140625" defaultRowHeight="15"/>
  <cols>
    <col min="1" max="1" width="15.7109375" style="3" customWidth="1"/>
    <col min="2" max="3" width="26.28125" style="2" customWidth="1"/>
    <col min="4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3" ht="17.25">
      <c r="A2" s="451" t="s">
        <v>244</v>
      </c>
      <c r="B2" s="451"/>
      <c r="C2" s="451"/>
    </row>
    <row r="3" ht="14.25">
      <c r="A3" s="225"/>
    </row>
    <row r="4" spans="1:4" ht="14.25">
      <c r="A4" s="452" t="s">
        <v>290</v>
      </c>
      <c r="B4" s="452"/>
      <c r="C4" s="77" t="s">
        <v>246</v>
      </c>
      <c r="D4" s="48"/>
    </row>
    <row r="5" spans="1:4" ht="6.75" customHeight="1" thickBot="1">
      <c r="A5" s="179"/>
      <c r="B5" s="179"/>
      <c r="C5" s="303"/>
      <c r="D5" s="48"/>
    </row>
    <row r="6" spans="1:4" ht="30" customHeight="1" thickTop="1">
      <c r="A6" s="651" t="s">
        <v>66</v>
      </c>
      <c r="B6" s="653" t="s">
        <v>273</v>
      </c>
      <c r="C6" s="651"/>
      <c r="D6" s="48"/>
    </row>
    <row r="7" spans="1:4" ht="17.25" customHeight="1">
      <c r="A7" s="652"/>
      <c r="B7" s="251" t="s">
        <v>73</v>
      </c>
      <c r="C7" s="251" t="s">
        <v>8</v>
      </c>
      <c r="D7" s="48"/>
    </row>
    <row r="8" spans="1:4" s="8" customFormat="1" ht="17.25" customHeight="1">
      <c r="A8" s="306" t="s">
        <v>74</v>
      </c>
      <c r="B8" s="307">
        <v>659</v>
      </c>
      <c r="C8" s="308">
        <v>179185</v>
      </c>
      <c r="D8" s="40"/>
    </row>
    <row r="9" spans="1:4" s="8" customFormat="1" ht="15.75" customHeight="1">
      <c r="A9" s="309" t="s">
        <v>50</v>
      </c>
      <c r="B9" s="307">
        <v>479</v>
      </c>
      <c r="C9" s="308">
        <v>126210</v>
      </c>
      <c r="D9" s="40"/>
    </row>
    <row r="10" spans="1:4" s="34" customFormat="1" ht="15.75" customHeight="1">
      <c r="A10" s="310" t="s">
        <v>52</v>
      </c>
      <c r="B10" s="311">
        <f>SUM(B11:B29)</f>
        <v>338</v>
      </c>
      <c r="C10" s="312">
        <f>SUM(C11:C29)</f>
        <v>89960</v>
      </c>
      <c r="D10" s="56"/>
    </row>
    <row r="11" spans="1:4" s="8" customFormat="1" ht="15.75" customHeight="1">
      <c r="A11" s="306" t="s">
        <v>253</v>
      </c>
      <c r="B11" s="307">
        <v>120</v>
      </c>
      <c r="C11" s="308">
        <v>31442</v>
      </c>
      <c r="D11" s="40"/>
    </row>
    <row r="12" spans="1:4" s="8" customFormat="1" ht="15.75" customHeight="1">
      <c r="A12" s="306" t="s">
        <v>254</v>
      </c>
      <c r="B12" s="307">
        <v>17</v>
      </c>
      <c r="C12" s="308">
        <v>1944</v>
      </c>
      <c r="D12" s="40"/>
    </row>
    <row r="13" spans="1:4" s="8" customFormat="1" ht="15.75" customHeight="1">
      <c r="A13" s="306" t="s">
        <v>255</v>
      </c>
      <c r="B13" s="307">
        <v>14</v>
      </c>
      <c r="C13" s="308">
        <v>2902</v>
      </c>
      <c r="D13" s="40"/>
    </row>
    <row r="14" spans="1:4" s="8" customFormat="1" ht="15.75" customHeight="1">
      <c r="A14" s="306" t="s">
        <v>256</v>
      </c>
      <c r="B14" s="307">
        <v>12</v>
      </c>
      <c r="C14" s="308">
        <v>2212</v>
      </c>
      <c r="D14" s="40"/>
    </row>
    <row r="15" spans="1:4" s="8" customFormat="1" ht="15.75" customHeight="1">
      <c r="A15" s="306" t="s">
        <v>257</v>
      </c>
      <c r="B15" s="307">
        <v>9</v>
      </c>
      <c r="C15" s="308">
        <v>2159</v>
      </c>
      <c r="D15" s="40"/>
    </row>
    <row r="16" spans="1:4" s="8" customFormat="1" ht="15.75" customHeight="1">
      <c r="A16" s="306" t="s">
        <v>493</v>
      </c>
      <c r="B16" s="307">
        <v>25</v>
      </c>
      <c r="C16" s="308">
        <v>7193</v>
      </c>
      <c r="D16" s="40"/>
    </row>
    <row r="17" spans="1:4" s="8" customFormat="1" ht="15.75" customHeight="1">
      <c r="A17" s="306" t="s">
        <v>258</v>
      </c>
      <c r="B17" s="307">
        <v>17</v>
      </c>
      <c r="C17" s="308">
        <v>5278</v>
      </c>
      <c r="D17" s="40"/>
    </row>
    <row r="18" spans="1:4" s="8" customFormat="1" ht="15.75" customHeight="1">
      <c r="A18" s="306" t="s">
        <v>259</v>
      </c>
      <c r="B18" s="307">
        <v>42</v>
      </c>
      <c r="C18" s="308">
        <v>14068</v>
      </c>
      <c r="D18" s="40"/>
    </row>
    <row r="19" spans="1:4" s="8" customFormat="1" ht="15.75" customHeight="1">
      <c r="A19" s="306" t="s">
        <v>260</v>
      </c>
      <c r="B19" s="307">
        <v>30</v>
      </c>
      <c r="C19" s="308">
        <v>7994</v>
      </c>
      <c r="D19" s="40"/>
    </row>
    <row r="20" spans="1:4" s="8" customFormat="1" ht="15.75" customHeight="1">
      <c r="A20" s="306" t="s">
        <v>261</v>
      </c>
      <c r="B20" s="313" t="s">
        <v>174</v>
      </c>
      <c r="C20" s="314" t="s">
        <v>174</v>
      </c>
      <c r="D20" s="40"/>
    </row>
    <row r="21" spans="1:4" s="8" customFormat="1" ht="15.75" customHeight="1">
      <c r="A21" s="306" t="s">
        <v>262</v>
      </c>
      <c r="B21" s="313">
        <v>14</v>
      </c>
      <c r="C21" s="314">
        <v>4146</v>
      </c>
      <c r="D21" s="40"/>
    </row>
    <row r="22" spans="1:4" s="8" customFormat="1" ht="15.75" customHeight="1">
      <c r="A22" s="306" t="s">
        <v>263</v>
      </c>
      <c r="B22" s="313" t="s">
        <v>174</v>
      </c>
      <c r="C22" s="314" t="s">
        <v>174</v>
      </c>
      <c r="D22" s="40"/>
    </row>
    <row r="23" spans="1:4" s="8" customFormat="1" ht="15.75" customHeight="1">
      <c r="A23" s="306" t="s">
        <v>264</v>
      </c>
      <c r="B23" s="313">
        <v>2</v>
      </c>
      <c r="C23" s="314">
        <v>407</v>
      </c>
      <c r="D23" s="40"/>
    </row>
    <row r="24" spans="1:4" s="8" customFormat="1" ht="15.75" customHeight="1">
      <c r="A24" s="306" t="s">
        <v>265</v>
      </c>
      <c r="B24" s="313">
        <v>11</v>
      </c>
      <c r="C24" s="314">
        <v>2036</v>
      </c>
      <c r="D24" s="40"/>
    </row>
    <row r="25" spans="1:4" s="8" customFormat="1" ht="15.75" customHeight="1">
      <c r="A25" s="306" t="s">
        <v>266</v>
      </c>
      <c r="B25" s="313">
        <v>14</v>
      </c>
      <c r="C25" s="314">
        <v>4515</v>
      </c>
      <c r="D25" s="40"/>
    </row>
    <row r="26" spans="1:4" s="8" customFormat="1" ht="15.75" customHeight="1">
      <c r="A26" s="306" t="s">
        <v>267</v>
      </c>
      <c r="B26" s="313" t="s">
        <v>174</v>
      </c>
      <c r="C26" s="314" t="s">
        <v>174</v>
      </c>
      <c r="D26" s="40"/>
    </row>
    <row r="27" spans="1:4" s="8" customFormat="1" ht="15.75" customHeight="1">
      <c r="A27" s="306" t="s">
        <v>268</v>
      </c>
      <c r="B27" s="313" t="s">
        <v>174</v>
      </c>
      <c r="C27" s="314" t="s">
        <v>174</v>
      </c>
      <c r="D27" s="40"/>
    </row>
    <row r="28" spans="1:4" s="8" customFormat="1" ht="15.75" customHeight="1">
      <c r="A28" s="306" t="s">
        <v>269</v>
      </c>
      <c r="B28" s="307">
        <v>5</v>
      </c>
      <c r="C28" s="308">
        <v>2036</v>
      </c>
      <c r="D28" s="40"/>
    </row>
    <row r="29" spans="1:3" s="8" customFormat="1" ht="13.5">
      <c r="A29" s="315" t="s">
        <v>291</v>
      </c>
      <c r="B29" s="304">
        <v>6</v>
      </c>
      <c r="C29" s="316">
        <v>1628</v>
      </c>
    </row>
    <row r="30" spans="1:3" s="8" customFormat="1" ht="15.75" customHeight="1">
      <c r="A30" s="317" t="s">
        <v>271</v>
      </c>
      <c r="B30" s="318"/>
      <c r="C30" s="318"/>
    </row>
    <row r="31" spans="2:3" s="8" customFormat="1" ht="13.5">
      <c r="B31" s="46"/>
      <c r="C31" s="46"/>
    </row>
    <row r="32" spans="2:3" s="8" customFormat="1" ht="13.5">
      <c r="B32" s="46"/>
      <c r="C32" s="46"/>
    </row>
    <row r="33" spans="2:3" s="8" customFormat="1" ht="11.25" customHeight="1">
      <c r="B33" s="46"/>
      <c r="C33" s="46"/>
    </row>
    <row r="34" spans="2:3" s="8" customFormat="1" ht="13.5">
      <c r="B34" s="46"/>
      <c r="C34" s="46"/>
    </row>
    <row r="35" spans="2:3" s="8" customFormat="1" ht="13.5">
      <c r="B35" s="46"/>
      <c r="C35" s="46"/>
    </row>
    <row r="36" spans="2:3" s="8" customFormat="1" ht="13.5">
      <c r="B36" s="46"/>
      <c r="C36" s="46"/>
    </row>
    <row r="37" spans="2:3" s="8" customFormat="1" ht="13.5">
      <c r="B37" s="46"/>
      <c r="C37" s="46"/>
    </row>
    <row r="38" spans="2:3" s="8" customFormat="1" ht="13.5">
      <c r="B38" s="46"/>
      <c r="C38" s="46"/>
    </row>
    <row r="39" spans="2:3" s="8" customFormat="1" ht="13.5">
      <c r="B39" s="46"/>
      <c r="C39" s="46"/>
    </row>
    <row r="40" spans="2:3" s="8" customFormat="1" ht="13.5">
      <c r="B40" s="46"/>
      <c r="C40" s="46"/>
    </row>
    <row r="41" spans="2:3" s="8" customFormat="1" ht="13.5">
      <c r="B41" s="46"/>
      <c r="C41" s="46"/>
    </row>
    <row r="42" spans="2:3" s="8" customFormat="1" ht="13.5">
      <c r="B42" s="46"/>
      <c r="C42" s="46"/>
    </row>
    <row r="43" spans="2:3" s="8" customFormat="1" ht="13.5">
      <c r="B43" s="46"/>
      <c r="C43" s="46"/>
    </row>
    <row r="44" spans="2:3" s="8" customFormat="1" ht="13.5">
      <c r="B44" s="46"/>
      <c r="C44" s="46"/>
    </row>
    <row r="45" spans="2:3" s="8" customFormat="1" ht="13.5">
      <c r="B45" s="46"/>
      <c r="C45" s="46"/>
    </row>
    <row r="46" spans="2:3" s="8" customFormat="1" ht="13.5">
      <c r="B46" s="46"/>
      <c r="C46" s="46"/>
    </row>
    <row r="47" spans="2:3" s="8" customFormat="1" ht="13.5">
      <c r="B47" s="46"/>
      <c r="C47" s="46"/>
    </row>
    <row r="48" spans="2:3" s="8" customFormat="1" ht="13.5">
      <c r="B48" s="46"/>
      <c r="C48" s="46"/>
    </row>
    <row r="49" spans="2:3" s="8" customFormat="1" ht="13.5">
      <c r="B49" s="46"/>
      <c r="C49" s="46"/>
    </row>
    <row r="50" spans="2:3" s="8" customFormat="1" ht="13.5">
      <c r="B50" s="46"/>
      <c r="C50" s="46"/>
    </row>
    <row r="51" spans="2:3" s="8" customFormat="1" ht="13.5">
      <c r="B51" s="46"/>
      <c r="C51" s="46"/>
    </row>
    <row r="52" spans="2:3" s="8" customFormat="1" ht="13.5">
      <c r="B52" s="46"/>
      <c r="C52" s="46"/>
    </row>
    <row r="53" spans="2:3" s="8" customFormat="1" ht="13.5">
      <c r="B53" s="46"/>
      <c r="C53" s="46"/>
    </row>
    <row r="54" spans="2:3" s="8" customFormat="1" ht="13.5">
      <c r="B54" s="46"/>
      <c r="C54" s="46"/>
    </row>
    <row r="55" spans="2:3" s="8" customFormat="1" ht="13.5">
      <c r="B55" s="46"/>
      <c r="C55" s="46"/>
    </row>
    <row r="56" spans="2:3" s="8" customFormat="1" ht="13.5">
      <c r="B56" s="46"/>
      <c r="C56" s="46"/>
    </row>
    <row r="57" spans="2:3" s="8" customFormat="1" ht="13.5">
      <c r="B57" s="46"/>
      <c r="C57" s="46"/>
    </row>
    <row r="58" spans="2:3" s="8" customFormat="1" ht="13.5">
      <c r="B58" s="46"/>
      <c r="C58" s="46"/>
    </row>
    <row r="59" spans="2:3" s="8" customFormat="1" ht="13.5">
      <c r="B59" s="46"/>
      <c r="C59" s="46"/>
    </row>
    <row r="60" spans="2:3" s="8" customFormat="1" ht="13.5">
      <c r="B60" s="46"/>
      <c r="C60" s="46"/>
    </row>
    <row r="61" spans="2:3" s="8" customFormat="1" ht="13.5">
      <c r="B61" s="46"/>
      <c r="C61" s="46"/>
    </row>
    <row r="62" spans="2:3" s="8" customFormat="1" ht="13.5">
      <c r="B62" s="46"/>
      <c r="C62" s="46"/>
    </row>
    <row r="63" spans="2:3" s="8" customFormat="1" ht="13.5">
      <c r="B63" s="46"/>
      <c r="C63" s="46"/>
    </row>
    <row r="64" spans="2:3" s="8" customFormat="1" ht="13.5">
      <c r="B64" s="46"/>
      <c r="C64" s="46"/>
    </row>
    <row r="65" spans="2:3" s="8" customFormat="1" ht="13.5">
      <c r="B65" s="46"/>
      <c r="C65" s="46"/>
    </row>
    <row r="66" spans="2:3" s="8" customFormat="1" ht="13.5">
      <c r="B66" s="46"/>
      <c r="C66" s="46"/>
    </row>
    <row r="67" spans="2:3" s="8" customFormat="1" ht="13.5">
      <c r="B67" s="46"/>
      <c r="C67" s="46"/>
    </row>
    <row r="68" spans="2:3" s="8" customFormat="1" ht="13.5">
      <c r="B68" s="46"/>
      <c r="C68" s="46"/>
    </row>
    <row r="69" spans="2:3" s="8" customFormat="1" ht="13.5">
      <c r="B69" s="46"/>
      <c r="C69" s="46"/>
    </row>
    <row r="70" spans="2:3" s="8" customFormat="1" ht="13.5">
      <c r="B70" s="46"/>
      <c r="C70" s="46"/>
    </row>
    <row r="71" spans="2:3" s="8" customFormat="1" ht="13.5">
      <c r="B71" s="46"/>
      <c r="C71" s="46"/>
    </row>
    <row r="72" spans="2:3" s="8" customFormat="1" ht="13.5">
      <c r="B72" s="46"/>
      <c r="C72" s="46"/>
    </row>
    <row r="73" spans="2:3" s="8" customFormat="1" ht="13.5">
      <c r="B73" s="46"/>
      <c r="C73" s="46"/>
    </row>
    <row r="74" spans="2:3" s="8" customFormat="1" ht="13.5">
      <c r="B74" s="46"/>
      <c r="C74" s="46"/>
    </row>
    <row r="75" spans="2:3" s="8" customFormat="1" ht="13.5">
      <c r="B75" s="46"/>
      <c r="C75" s="46"/>
    </row>
    <row r="76" spans="2:3" s="8" customFormat="1" ht="13.5">
      <c r="B76" s="46"/>
      <c r="C76" s="46"/>
    </row>
    <row r="77" spans="2:3" s="8" customFormat="1" ht="13.5">
      <c r="B77" s="46"/>
      <c r="C77" s="46"/>
    </row>
    <row r="78" spans="2:3" s="8" customFormat="1" ht="13.5">
      <c r="B78" s="46"/>
      <c r="C78" s="46"/>
    </row>
    <row r="79" spans="2:3" s="8" customFormat="1" ht="13.5">
      <c r="B79" s="46"/>
      <c r="C79" s="46"/>
    </row>
    <row r="80" spans="2:3" s="8" customFormat="1" ht="13.5">
      <c r="B80" s="46"/>
      <c r="C80" s="46"/>
    </row>
    <row r="81" spans="2:3" s="8" customFormat="1" ht="13.5">
      <c r="B81" s="46"/>
      <c r="C81" s="46"/>
    </row>
    <row r="82" spans="2:3" s="8" customFormat="1" ht="13.5">
      <c r="B82" s="46"/>
      <c r="C82" s="46"/>
    </row>
    <row r="83" spans="2:3" s="8" customFormat="1" ht="13.5">
      <c r="B83" s="46"/>
      <c r="C83" s="46"/>
    </row>
    <row r="84" spans="2:3" s="8" customFormat="1" ht="13.5">
      <c r="B84" s="46"/>
      <c r="C84" s="46"/>
    </row>
    <row r="85" spans="2:3" s="8" customFormat="1" ht="13.5">
      <c r="B85" s="46"/>
      <c r="C85" s="46"/>
    </row>
    <row r="86" spans="2:3" s="8" customFormat="1" ht="13.5">
      <c r="B86" s="46"/>
      <c r="C86" s="46"/>
    </row>
    <row r="87" spans="2:3" s="8" customFormat="1" ht="13.5">
      <c r="B87" s="46"/>
      <c r="C87" s="46"/>
    </row>
    <row r="88" spans="2:3" s="8" customFormat="1" ht="13.5">
      <c r="B88" s="46"/>
      <c r="C88" s="46"/>
    </row>
    <row r="89" spans="2:3" s="8" customFormat="1" ht="13.5">
      <c r="B89" s="46"/>
      <c r="C89" s="46"/>
    </row>
    <row r="90" spans="2:3" s="8" customFormat="1" ht="13.5">
      <c r="B90" s="46"/>
      <c r="C90" s="46"/>
    </row>
    <row r="91" spans="2:3" s="8" customFormat="1" ht="13.5">
      <c r="B91" s="46"/>
      <c r="C91" s="46"/>
    </row>
    <row r="92" spans="2:3" s="8" customFormat="1" ht="13.5">
      <c r="B92" s="46"/>
      <c r="C92" s="46"/>
    </row>
    <row r="93" spans="2:3" s="8" customFormat="1" ht="13.5">
      <c r="B93" s="46"/>
      <c r="C93" s="46"/>
    </row>
    <row r="94" spans="2:3" s="8" customFormat="1" ht="13.5">
      <c r="B94" s="46"/>
      <c r="C94" s="46"/>
    </row>
    <row r="95" spans="2:3" s="8" customFormat="1" ht="13.5">
      <c r="B95" s="46"/>
      <c r="C95" s="46"/>
    </row>
    <row r="96" spans="2:3" s="8" customFormat="1" ht="13.5">
      <c r="B96" s="46"/>
      <c r="C96" s="46"/>
    </row>
    <row r="97" spans="2:3" s="8" customFormat="1" ht="13.5">
      <c r="B97" s="46"/>
      <c r="C97" s="46"/>
    </row>
    <row r="98" spans="2:3" s="8" customFormat="1" ht="13.5">
      <c r="B98" s="46"/>
      <c r="C98" s="46"/>
    </row>
    <row r="99" spans="2:3" s="8" customFormat="1" ht="13.5">
      <c r="B99" s="46"/>
      <c r="C99" s="46"/>
    </row>
    <row r="100" spans="2:3" s="8" customFormat="1" ht="13.5">
      <c r="B100" s="46"/>
      <c r="C100" s="46"/>
    </row>
    <row r="101" spans="2:3" s="8" customFormat="1" ht="13.5">
      <c r="B101" s="46"/>
      <c r="C101" s="46"/>
    </row>
    <row r="102" spans="2:3" s="8" customFormat="1" ht="13.5">
      <c r="B102" s="46"/>
      <c r="C102" s="46"/>
    </row>
    <row r="103" spans="2:3" s="8" customFormat="1" ht="13.5">
      <c r="B103" s="46"/>
      <c r="C103" s="46"/>
    </row>
    <row r="104" spans="2:3" s="8" customFormat="1" ht="13.5">
      <c r="B104" s="46"/>
      <c r="C104" s="46"/>
    </row>
    <row r="105" spans="2:3" s="8" customFormat="1" ht="13.5">
      <c r="B105" s="46"/>
      <c r="C105" s="46"/>
    </row>
    <row r="106" spans="2:3" s="8" customFormat="1" ht="13.5">
      <c r="B106" s="46"/>
      <c r="C106" s="46"/>
    </row>
    <row r="107" spans="2:3" s="8" customFormat="1" ht="13.5">
      <c r="B107" s="46"/>
      <c r="C107" s="46"/>
    </row>
    <row r="108" spans="2:3" s="8" customFormat="1" ht="13.5">
      <c r="B108" s="46"/>
      <c r="C108" s="46"/>
    </row>
  </sheetData>
  <sheetProtection/>
  <mergeCells count="5">
    <mergeCell ref="A2:C2"/>
    <mergeCell ref="A4:B4"/>
    <mergeCell ref="A6:A7"/>
    <mergeCell ref="B6:C6"/>
    <mergeCell ref="A1:E1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zoomScale="90" zoomScaleNormal="90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13.8515625" style="3" customWidth="1"/>
    <col min="2" max="2" width="11.57421875" style="2" customWidth="1"/>
    <col min="3" max="4" width="13.00390625" style="2" customWidth="1"/>
    <col min="5" max="5" width="11.57421875" style="2" customWidth="1"/>
    <col min="6" max="8" width="12.57421875" style="2" customWidth="1"/>
    <col min="9" max="9" width="10.421875" style="2" customWidth="1"/>
    <col min="10" max="13" width="9.57421875" style="2" customWidth="1"/>
    <col min="14" max="14" width="11.00390625" style="2" customWidth="1"/>
    <col min="15" max="15" width="10.7109375" style="2" customWidth="1"/>
    <col min="16" max="16" width="10.421875" style="2" customWidth="1"/>
    <col min="17" max="17" width="9.57421875" style="2" customWidth="1"/>
    <col min="18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17" ht="18.75">
      <c r="A2" s="587" t="s">
        <v>292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</row>
    <row r="3" ht="14.25">
      <c r="A3" s="225"/>
    </row>
    <row r="4" spans="1:18" ht="14.25">
      <c r="A4" s="452" t="s">
        <v>30</v>
      </c>
      <c r="B4" s="452"/>
      <c r="C4" s="4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8"/>
    </row>
    <row r="5" spans="1:18" ht="3.75" customHeight="1" thickBot="1">
      <c r="A5" s="47"/>
      <c r="B5" s="47"/>
      <c r="C5" s="4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48"/>
    </row>
    <row r="6" spans="1:18" ht="18.75" customHeight="1" thickTop="1">
      <c r="A6" s="482" t="s">
        <v>293</v>
      </c>
      <c r="B6" s="478" t="s">
        <v>294</v>
      </c>
      <c r="C6" s="476"/>
      <c r="D6" s="476"/>
      <c r="E6" s="476"/>
      <c r="F6" s="478" t="s">
        <v>295</v>
      </c>
      <c r="G6" s="476"/>
      <c r="H6" s="476"/>
      <c r="I6" s="250"/>
      <c r="J6" s="250"/>
      <c r="K6" s="250"/>
      <c r="L6" s="250"/>
      <c r="M6" s="250"/>
      <c r="N6" s="250"/>
      <c r="O6" s="250"/>
      <c r="P6" s="250"/>
      <c r="Q6" s="250"/>
      <c r="R6" s="48"/>
    </row>
    <row r="7" spans="1:18" ht="18.75" customHeight="1">
      <c r="A7" s="660"/>
      <c r="B7" s="446" t="s">
        <v>296</v>
      </c>
      <c r="C7" s="663" t="s">
        <v>297</v>
      </c>
      <c r="D7" s="666" t="s">
        <v>298</v>
      </c>
      <c r="E7" s="656" t="s">
        <v>36</v>
      </c>
      <c r="F7" s="446" t="s">
        <v>299</v>
      </c>
      <c r="G7" s="656" t="s">
        <v>297</v>
      </c>
      <c r="H7" s="656" t="s">
        <v>298</v>
      </c>
      <c r="I7" s="553" t="s">
        <v>300</v>
      </c>
      <c r="J7" s="553"/>
      <c r="K7" s="553"/>
      <c r="L7" s="553"/>
      <c r="M7" s="552"/>
      <c r="N7" s="629" t="s">
        <v>35</v>
      </c>
      <c r="O7" s="629"/>
      <c r="P7" s="629"/>
      <c r="Q7" s="629"/>
      <c r="R7" s="48"/>
    </row>
    <row r="8" spans="1:18" ht="13.5" customHeight="1">
      <c r="A8" s="660"/>
      <c r="B8" s="661"/>
      <c r="C8" s="664"/>
      <c r="D8" s="667"/>
      <c r="E8" s="668"/>
      <c r="F8" s="429"/>
      <c r="G8" s="657"/>
      <c r="H8" s="657"/>
      <c r="I8" s="272" t="s">
        <v>301</v>
      </c>
      <c r="J8" s="319" t="s">
        <v>302</v>
      </c>
      <c r="K8" s="272" t="s">
        <v>303</v>
      </c>
      <c r="L8" s="658" t="s">
        <v>304</v>
      </c>
      <c r="M8" s="658" t="s">
        <v>36</v>
      </c>
      <c r="N8" s="658" t="s">
        <v>301</v>
      </c>
      <c r="O8" s="658" t="s">
        <v>305</v>
      </c>
      <c r="P8" s="658" t="s">
        <v>303</v>
      </c>
      <c r="Q8" s="551" t="s">
        <v>304</v>
      </c>
      <c r="R8" s="48"/>
    </row>
    <row r="9" spans="1:18" ht="15.75" customHeight="1">
      <c r="A9" s="484"/>
      <c r="B9" s="662"/>
      <c r="C9" s="665"/>
      <c r="D9" s="667"/>
      <c r="E9" s="668"/>
      <c r="F9" s="655"/>
      <c r="G9" s="657"/>
      <c r="H9" s="657"/>
      <c r="I9" s="275" t="s">
        <v>306</v>
      </c>
      <c r="J9" s="252" t="s">
        <v>307</v>
      </c>
      <c r="K9" s="275" t="s">
        <v>308</v>
      </c>
      <c r="L9" s="659"/>
      <c r="M9" s="659"/>
      <c r="N9" s="659"/>
      <c r="O9" s="659"/>
      <c r="P9" s="659"/>
      <c r="Q9" s="654"/>
      <c r="R9" s="48"/>
    </row>
    <row r="10" spans="1:18" s="8" customFormat="1" ht="15.75" customHeight="1">
      <c r="A10" s="15"/>
      <c r="B10" s="16"/>
      <c r="C10" s="51"/>
      <c r="D10" s="51"/>
      <c r="E10" s="51"/>
      <c r="F10" s="99"/>
      <c r="G10" s="99"/>
      <c r="H10" s="99"/>
      <c r="I10" s="85" t="s">
        <v>309</v>
      </c>
      <c r="J10" s="85" t="s">
        <v>309</v>
      </c>
      <c r="K10" s="85" t="s">
        <v>309</v>
      </c>
      <c r="L10" s="85" t="s">
        <v>309</v>
      </c>
      <c r="M10" s="85" t="s">
        <v>309</v>
      </c>
      <c r="N10" s="85" t="s">
        <v>310</v>
      </c>
      <c r="O10" s="85" t="s">
        <v>310</v>
      </c>
      <c r="P10" s="85" t="s">
        <v>310</v>
      </c>
      <c r="Q10" s="85" t="s">
        <v>310</v>
      </c>
      <c r="R10" s="40"/>
    </row>
    <row r="11" spans="1:18" s="8" customFormat="1" ht="17.25" customHeight="1">
      <c r="A11" s="84" t="s">
        <v>74</v>
      </c>
      <c r="B11" s="28">
        <v>13975</v>
      </c>
      <c r="C11" s="28">
        <v>1010</v>
      </c>
      <c r="D11" s="28" t="s">
        <v>311</v>
      </c>
      <c r="E11" s="28">
        <v>14985</v>
      </c>
      <c r="F11" s="28">
        <v>205507</v>
      </c>
      <c r="G11" s="28">
        <v>2879</v>
      </c>
      <c r="H11" s="28" t="s">
        <v>311</v>
      </c>
      <c r="I11" s="28">
        <v>124190</v>
      </c>
      <c r="J11" s="28">
        <v>84192</v>
      </c>
      <c r="K11" s="28">
        <v>4</v>
      </c>
      <c r="L11" s="28" t="s">
        <v>312</v>
      </c>
      <c r="M11" s="28">
        <v>208386</v>
      </c>
      <c r="N11" s="28">
        <v>324599</v>
      </c>
      <c r="O11" s="28">
        <v>205299</v>
      </c>
      <c r="P11" s="28">
        <v>387500</v>
      </c>
      <c r="Q11" s="28" t="s">
        <v>312</v>
      </c>
      <c r="R11" s="40"/>
    </row>
    <row r="12" spans="1:18" s="8" customFormat="1" ht="17.25" customHeight="1">
      <c r="A12" s="71" t="s">
        <v>50</v>
      </c>
      <c r="B12" s="28">
        <v>13936</v>
      </c>
      <c r="C12" s="28">
        <v>982</v>
      </c>
      <c r="D12" s="28" t="s">
        <v>311</v>
      </c>
      <c r="E12" s="28">
        <v>14918</v>
      </c>
      <c r="F12" s="28">
        <v>204193</v>
      </c>
      <c r="G12" s="28">
        <v>2824</v>
      </c>
      <c r="H12" s="28" t="s">
        <v>311</v>
      </c>
      <c r="I12" s="28">
        <v>122981</v>
      </c>
      <c r="J12" s="28">
        <v>84032</v>
      </c>
      <c r="K12" s="28">
        <v>4</v>
      </c>
      <c r="L12" s="28" t="s">
        <v>312</v>
      </c>
      <c r="M12" s="28">
        <v>207017</v>
      </c>
      <c r="N12" s="28">
        <v>322752</v>
      </c>
      <c r="O12" s="28">
        <v>205908</v>
      </c>
      <c r="P12" s="28">
        <v>377500</v>
      </c>
      <c r="Q12" s="28" t="s">
        <v>312</v>
      </c>
      <c r="R12" s="40"/>
    </row>
    <row r="13" spans="1:18" s="34" customFormat="1" ht="17.25" customHeight="1">
      <c r="A13" s="183" t="s">
        <v>52</v>
      </c>
      <c r="B13" s="321">
        <v>13830</v>
      </c>
      <c r="C13" s="321">
        <v>981</v>
      </c>
      <c r="D13" s="321">
        <v>1</v>
      </c>
      <c r="E13" s="321">
        <f>SUM(B13:D13)</f>
        <v>14812</v>
      </c>
      <c r="F13" s="321">
        <v>206590</v>
      </c>
      <c r="G13" s="321">
        <v>2882</v>
      </c>
      <c r="H13" s="321">
        <v>1</v>
      </c>
      <c r="I13" s="321">
        <v>124346</v>
      </c>
      <c r="J13" s="321">
        <v>85123</v>
      </c>
      <c r="K13" s="321">
        <v>4</v>
      </c>
      <c r="L13" s="321" t="s">
        <v>312</v>
      </c>
      <c r="M13" s="321">
        <f>SUM(I13:K13)</f>
        <v>209473</v>
      </c>
      <c r="N13" s="321">
        <v>322836</v>
      </c>
      <c r="O13" s="321">
        <v>205697</v>
      </c>
      <c r="P13" s="321">
        <v>367500</v>
      </c>
      <c r="Q13" s="321" t="s">
        <v>312</v>
      </c>
      <c r="R13" s="56"/>
    </row>
    <row r="14" spans="1:17" s="8" customFormat="1" ht="19.5" customHeight="1">
      <c r="A14" s="8" t="s">
        <v>53</v>
      </c>
      <c r="B14" s="46"/>
      <c r="C14" s="46"/>
      <c r="D14" s="46"/>
      <c r="E14" s="46"/>
      <c r="F14" s="46"/>
      <c r="G14" s="7"/>
      <c r="H14" s="322"/>
      <c r="I14" s="46"/>
      <c r="J14" s="46"/>
      <c r="K14" s="46"/>
      <c r="L14" s="46"/>
      <c r="M14" s="46"/>
      <c r="N14" s="46"/>
      <c r="O14" s="46"/>
      <c r="P14" s="46"/>
      <c r="Q14" s="46"/>
    </row>
    <row r="15" spans="2:17" s="8" customFormat="1" ht="13.5">
      <c r="B15" s="46"/>
      <c r="C15" s="46"/>
      <c r="D15" s="46"/>
      <c r="E15" s="323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2:17" s="8" customFormat="1" ht="13.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2:17" s="8" customFormat="1" ht="13.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2:17" s="8" customFormat="1" ht="11.2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s="8" customFormat="1" ht="13.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7" s="8" customFormat="1" ht="13.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s="8" customFormat="1" ht="13.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s="8" customFormat="1" ht="13.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7" s="8" customFormat="1" ht="13.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s="8" customFormat="1" ht="13.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s="8" customFormat="1" ht="13.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2:17" s="8" customFormat="1" ht="13.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2:17" s="8" customFormat="1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s="8" customFormat="1" ht="13.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2:17" s="8" customFormat="1" ht="13.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2:17" s="8" customFormat="1" ht="13.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2:17" s="8" customFormat="1" ht="13.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2:17" s="8" customFormat="1" ht="13.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2:17" s="8" customFormat="1" ht="13.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2:17" s="8" customFormat="1" ht="13.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2:17" s="8" customFormat="1" ht="13.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2:17" s="8" customFormat="1" ht="13.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s="8" customFormat="1" ht="13.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2:17" s="8" customFormat="1" ht="13.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2:17" s="8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7" s="8" customFormat="1" ht="13.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s="8" customFormat="1" ht="13.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2:17" s="8" customFormat="1" ht="13.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2:17" s="8" customFormat="1" ht="13.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2:17" s="8" customFormat="1" ht="13.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2:17" s="8" customFormat="1" ht="13.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2:17" s="8" customFormat="1" ht="13.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s="8" customFormat="1" ht="13.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2:17" s="8" customFormat="1" ht="13.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2:17" s="8" customFormat="1" ht="13.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2:17" s="8" customFormat="1" ht="13.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2:17" s="8" customFormat="1" ht="13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2:17" s="8" customFormat="1" ht="13.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2:17" s="8" customFormat="1" ht="13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2:17" s="8" customFormat="1" ht="13.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2:17" s="8" customFormat="1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2:17" s="8" customFormat="1" ht="13.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2:17" s="8" customFormat="1" ht="13.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17" s="8" customFormat="1" ht="13.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2:17" s="8" customFormat="1" ht="13.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2:17" s="8" customFormat="1" ht="13.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2:17" s="8" customFormat="1" ht="13.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2:17" s="8" customFormat="1" ht="13.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2:17" s="8" customFormat="1" ht="13.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2:17" s="8" customFormat="1" ht="13.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2:17" s="8" customFormat="1" ht="13.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2:17" s="8" customFormat="1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2:17" s="8" customFormat="1" ht="13.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2:17" s="8" customFormat="1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2:17" s="8" customFormat="1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2:17" s="8" customFormat="1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2:17" s="8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2:17" s="8" customFormat="1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2:17" s="8" customFormat="1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2:17" s="8" customFormat="1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2:17" s="8" customFormat="1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2:17" s="8" customFormat="1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2:17" s="8" customFormat="1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2:17" s="8" customFormat="1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2:17" s="8" customFormat="1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2:17" s="8" customFormat="1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2:17" s="8" customFormat="1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2:17" s="8" customFormat="1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2:17" s="8" customFormat="1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2:17" s="8" customFormat="1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2:17" s="8" customFormat="1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2:17" s="8" customFormat="1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2:17" s="8" customFormat="1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2:17" s="8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2:17" s="8" customFormat="1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2:17" s="8" customFormat="1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2:17" s="8" customFormat="1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2:17" s="8" customFormat="1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s="8" customFormat="1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</sheetData>
  <sheetProtection/>
  <mergeCells count="21">
    <mergeCell ref="E7:E9"/>
    <mergeCell ref="O8:O9"/>
    <mergeCell ref="P8:P9"/>
    <mergeCell ref="A2:Q2"/>
    <mergeCell ref="A4:B4"/>
    <mergeCell ref="A6:A9"/>
    <mergeCell ref="B6:E6"/>
    <mergeCell ref="F6:H6"/>
    <mergeCell ref="B7:B9"/>
    <mergeCell ref="C7:C9"/>
    <mergeCell ref="D7:D9"/>
    <mergeCell ref="A1:E1"/>
    <mergeCell ref="Q8:Q9"/>
    <mergeCell ref="F7:F9"/>
    <mergeCell ref="G7:G9"/>
    <mergeCell ref="H7:H9"/>
    <mergeCell ref="I7:M7"/>
    <mergeCell ref="N7:Q7"/>
    <mergeCell ref="L8:L9"/>
    <mergeCell ref="M8:M9"/>
    <mergeCell ref="N8:N9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3.8515625" style="3" customWidth="1"/>
    <col min="2" max="6" width="16.00390625" style="2" customWidth="1"/>
    <col min="7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6" ht="17.25">
      <c r="A2" s="451" t="s">
        <v>292</v>
      </c>
      <c r="B2" s="451"/>
      <c r="C2" s="451"/>
      <c r="D2" s="451"/>
      <c r="E2" s="451"/>
      <c r="F2" s="451"/>
    </row>
    <row r="3" spans="1:6" ht="14.25">
      <c r="A3" s="5"/>
      <c r="B3" s="6"/>
      <c r="C3" s="6"/>
      <c r="D3" s="6"/>
      <c r="E3" s="6"/>
      <c r="F3" s="6"/>
    </row>
    <row r="4" spans="1:7" ht="14.25">
      <c r="A4" s="452" t="s">
        <v>54</v>
      </c>
      <c r="B4" s="452"/>
      <c r="C4" s="77"/>
      <c r="D4" s="77"/>
      <c r="E4" s="77"/>
      <c r="F4" s="77"/>
      <c r="G4" s="48"/>
    </row>
    <row r="5" spans="1:7" ht="4.5" customHeight="1" thickBot="1">
      <c r="A5" s="324"/>
      <c r="B5" s="324"/>
      <c r="C5" s="325"/>
      <c r="D5" s="325"/>
      <c r="E5" s="325"/>
      <c r="F5" s="325"/>
      <c r="G5" s="48"/>
    </row>
    <row r="6" spans="1:7" ht="15.75" customHeight="1" thickTop="1">
      <c r="A6" s="326" t="s">
        <v>293</v>
      </c>
      <c r="B6" s="327" t="s">
        <v>55</v>
      </c>
      <c r="C6" s="327" t="s">
        <v>313</v>
      </c>
      <c r="D6" s="327" t="s">
        <v>57</v>
      </c>
      <c r="E6" s="327" t="s">
        <v>58</v>
      </c>
      <c r="F6" s="328" t="s">
        <v>314</v>
      </c>
      <c r="G6" s="48"/>
    </row>
    <row r="7" spans="1:7" s="8" customFormat="1" ht="15.75" customHeight="1">
      <c r="A7" s="305"/>
      <c r="B7" s="313" t="s">
        <v>112</v>
      </c>
      <c r="C7" s="314" t="s">
        <v>112</v>
      </c>
      <c r="D7" s="314" t="s">
        <v>112</v>
      </c>
      <c r="E7" s="329" t="s">
        <v>112</v>
      </c>
      <c r="F7" s="329" t="s">
        <v>113</v>
      </c>
      <c r="G7" s="40"/>
    </row>
    <row r="8" spans="1:7" s="8" customFormat="1" ht="16.5" customHeight="1">
      <c r="A8" s="306" t="s">
        <v>74</v>
      </c>
      <c r="B8" s="330">
        <v>109449895</v>
      </c>
      <c r="C8" s="331">
        <v>108937229</v>
      </c>
      <c r="D8" s="331">
        <v>48084</v>
      </c>
      <c r="E8" s="331">
        <v>464582</v>
      </c>
      <c r="F8" s="332">
        <v>99.53</v>
      </c>
      <c r="G8" s="40"/>
    </row>
    <row r="9" spans="1:7" s="8" customFormat="1" ht="16.5" customHeight="1">
      <c r="A9" s="309" t="s">
        <v>50</v>
      </c>
      <c r="B9" s="330">
        <v>108673184</v>
      </c>
      <c r="C9" s="331">
        <v>108136558</v>
      </c>
      <c r="D9" s="331">
        <v>53816</v>
      </c>
      <c r="E9" s="331">
        <v>482811</v>
      </c>
      <c r="F9" s="332">
        <v>99.51</v>
      </c>
      <c r="G9" s="40"/>
    </row>
    <row r="10" spans="1:7" s="34" customFormat="1" ht="16.5" customHeight="1">
      <c r="A10" s="333" t="s">
        <v>52</v>
      </c>
      <c r="B10" s="334">
        <v>109958563460</v>
      </c>
      <c r="C10" s="335">
        <v>109414769375</v>
      </c>
      <c r="D10" s="335">
        <v>67032395</v>
      </c>
      <c r="E10" s="335">
        <f>B10-C10-D10</f>
        <v>476761690</v>
      </c>
      <c r="F10" s="336">
        <f>C10/B10*100</f>
        <v>99.50545544804447</v>
      </c>
      <c r="G10" s="56"/>
    </row>
    <row r="11" spans="1:6" s="8" customFormat="1" ht="17.25" customHeight="1">
      <c r="A11" s="317" t="s">
        <v>53</v>
      </c>
      <c r="B11" s="318"/>
      <c r="C11" s="318"/>
      <c r="D11" s="318"/>
      <c r="E11" s="318"/>
      <c r="F11" s="318"/>
    </row>
    <row r="12" spans="2:6" s="8" customFormat="1" ht="13.5">
      <c r="B12" s="46"/>
      <c r="C12" s="46"/>
      <c r="D12" s="46"/>
      <c r="E12" s="46"/>
      <c r="F12" s="46"/>
    </row>
    <row r="13" spans="2:6" s="8" customFormat="1" ht="13.5">
      <c r="B13" s="46"/>
      <c r="C13" s="46"/>
      <c r="D13" s="46"/>
      <c r="E13" s="46"/>
      <c r="F13" s="46"/>
    </row>
    <row r="14" spans="2:6" s="8" customFormat="1" ht="13.5">
      <c r="B14" s="46"/>
      <c r="C14" s="46"/>
      <c r="D14" s="46"/>
      <c r="E14" s="46"/>
      <c r="F14" s="46"/>
    </row>
    <row r="15" spans="2:6" s="8" customFormat="1" ht="11.25" customHeight="1">
      <c r="B15" s="46"/>
      <c r="C15" s="46"/>
      <c r="D15" s="46"/>
      <c r="E15" s="46"/>
      <c r="F15" s="46"/>
    </row>
    <row r="16" spans="2:6" s="8" customFormat="1" ht="13.5">
      <c r="B16" s="46"/>
      <c r="C16" s="46"/>
      <c r="D16" s="46"/>
      <c r="E16" s="46"/>
      <c r="F16" s="46"/>
    </row>
    <row r="17" spans="2:6" s="8" customFormat="1" ht="13.5">
      <c r="B17" s="46"/>
      <c r="C17" s="46"/>
      <c r="D17" s="46"/>
      <c r="E17" s="46"/>
      <c r="F17" s="46"/>
    </row>
    <row r="18" spans="2:6" s="8" customFormat="1" ht="13.5">
      <c r="B18" s="46"/>
      <c r="C18" s="46"/>
      <c r="D18" s="46"/>
      <c r="E18" s="46"/>
      <c r="F18" s="46"/>
    </row>
    <row r="19" spans="2:6" s="8" customFormat="1" ht="13.5">
      <c r="B19" s="46"/>
      <c r="C19" s="46"/>
      <c r="D19" s="46"/>
      <c r="E19" s="46"/>
      <c r="F19" s="46"/>
    </row>
    <row r="20" spans="2:6" s="8" customFormat="1" ht="13.5">
      <c r="B20" s="46"/>
      <c r="C20" s="46"/>
      <c r="D20" s="46"/>
      <c r="E20" s="46"/>
      <c r="F20" s="46"/>
    </row>
    <row r="21" spans="2:6" s="8" customFormat="1" ht="13.5">
      <c r="B21" s="46"/>
      <c r="C21" s="46"/>
      <c r="D21" s="46"/>
      <c r="E21" s="46"/>
      <c r="F21" s="46"/>
    </row>
    <row r="22" spans="2:6" s="8" customFormat="1" ht="13.5">
      <c r="B22" s="46"/>
      <c r="C22" s="46"/>
      <c r="D22" s="46"/>
      <c r="E22" s="46"/>
      <c r="F22" s="46"/>
    </row>
    <row r="23" spans="2:6" s="8" customFormat="1" ht="13.5">
      <c r="B23" s="46"/>
      <c r="C23" s="46"/>
      <c r="D23" s="46"/>
      <c r="E23" s="46"/>
      <c r="F23" s="46"/>
    </row>
    <row r="24" spans="2:6" s="8" customFormat="1" ht="13.5">
      <c r="B24" s="46"/>
      <c r="C24" s="46"/>
      <c r="D24" s="46"/>
      <c r="E24" s="46"/>
      <c r="F24" s="46"/>
    </row>
    <row r="25" spans="2:6" s="8" customFormat="1" ht="13.5">
      <c r="B25" s="46"/>
      <c r="C25" s="46"/>
      <c r="D25" s="46"/>
      <c r="E25" s="46"/>
      <c r="F25" s="46"/>
    </row>
    <row r="26" spans="2:6" s="8" customFormat="1" ht="13.5">
      <c r="B26" s="46"/>
      <c r="C26" s="46"/>
      <c r="D26" s="46"/>
      <c r="E26" s="46"/>
      <c r="F26" s="46"/>
    </row>
    <row r="27" spans="2:6" s="8" customFormat="1" ht="13.5">
      <c r="B27" s="46"/>
      <c r="C27" s="46"/>
      <c r="D27" s="46"/>
      <c r="E27" s="46"/>
      <c r="F27" s="46"/>
    </row>
    <row r="28" spans="2:6" s="8" customFormat="1" ht="13.5">
      <c r="B28" s="46"/>
      <c r="C28" s="46"/>
      <c r="D28" s="46"/>
      <c r="E28" s="46"/>
      <c r="F28" s="46"/>
    </row>
    <row r="29" spans="2:6" s="8" customFormat="1" ht="13.5">
      <c r="B29" s="46"/>
      <c r="C29" s="46"/>
      <c r="D29" s="46"/>
      <c r="E29" s="46"/>
      <c r="F29" s="46"/>
    </row>
    <row r="30" spans="2:6" s="8" customFormat="1" ht="13.5">
      <c r="B30" s="46"/>
      <c r="C30" s="46"/>
      <c r="D30" s="46"/>
      <c r="E30" s="46"/>
      <c r="F30" s="46"/>
    </row>
    <row r="31" spans="2:6" s="8" customFormat="1" ht="13.5">
      <c r="B31" s="46"/>
      <c r="C31" s="46"/>
      <c r="D31" s="46"/>
      <c r="E31" s="46"/>
      <c r="F31" s="46"/>
    </row>
    <row r="32" spans="2:6" s="8" customFormat="1" ht="13.5">
      <c r="B32" s="46"/>
      <c r="C32" s="46"/>
      <c r="D32" s="46"/>
      <c r="E32" s="46"/>
      <c r="F32" s="46"/>
    </row>
    <row r="33" spans="2:6" s="8" customFormat="1" ht="13.5">
      <c r="B33" s="46"/>
      <c r="C33" s="46"/>
      <c r="D33" s="46"/>
      <c r="E33" s="46"/>
      <c r="F33" s="46"/>
    </row>
    <row r="34" spans="2:6" s="8" customFormat="1" ht="13.5">
      <c r="B34" s="46"/>
      <c r="C34" s="46"/>
      <c r="D34" s="46"/>
      <c r="E34" s="46"/>
      <c r="F34" s="46"/>
    </row>
    <row r="35" spans="2:6" s="8" customFormat="1" ht="13.5">
      <c r="B35" s="46"/>
      <c r="C35" s="46"/>
      <c r="D35" s="46"/>
      <c r="E35" s="46"/>
      <c r="F35" s="46"/>
    </row>
    <row r="36" spans="2:6" s="8" customFormat="1" ht="13.5">
      <c r="B36" s="46"/>
      <c r="C36" s="46"/>
      <c r="D36" s="46"/>
      <c r="E36" s="46"/>
      <c r="F36" s="46"/>
    </row>
    <row r="37" spans="2:6" s="8" customFormat="1" ht="13.5">
      <c r="B37" s="46"/>
      <c r="C37" s="46"/>
      <c r="D37" s="46"/>
      <c r="E37" s="46"/>
      <c r="F37" s="46"/>
    </row>
    <row r="38" spans="2:6" s="8" customFormat="1" ht="13.5">
      <c r="B38" s="46"/>
      <c r="C38" s="46"/>
      <c r="D38" s="46"/>
      <c r="E38" s="46"/>
      <c r="F38" s="46"/>
    </row>
    <row r="39" spans="2:6" s="8" customFormat="1" ht="13.5">
      <c r="B39" s="46"/>
      <c r="C39" s="46"/>
      <c r="D39" s="46"/>
      <c r="E39" s="46"/>
      <c r="F39" s="46"/>
    </row>
    <row r="40" spans="2:6" s="8" customFormat="1" ht="13.5">
      <c r="B40" s="46"/>
      <c r="C40" s="46"/>
      <c r="D40" s="46"/>
      <c r="E40" s="46"/>
      <c r="F40" s="46"/>
    </row>
    <row r="41" spans="2:6" s="8" customFormat="1" ht="13.5">
      <c r="B41" s="46"/>
      <c r="C41" s="46"/>
      <c r="D41" s="46"/>
      <c r="E41" s="46"/>
      <c r="F41" s="46"/>
    </row>
    <row r="42" spans="2:6" s="8" customFormat="1" ht="13.5">
      <c r="B42" s="46"/>
      <c r="C42" s="46"/>
      <c r="D42" s="46"/>
      <c r="E42" s="46"/>
      <c r="F42" s="46"/>
    </row>
    <row r="43" spans="2:6" s="8" customFormat="1" ht="13.5">
      <c r="B43" s="46"/>
      <c r="C43" s="46"/>
      <c r="D43" s="46"/>
      <c r="E43" s="46"/>
      <c r="F43" s="46"/>
    </row>
    <row r="44" spans="2:6" s="8" customFormat="1" ht="13.5">
      <c r="B44" s="46"/>
      <c r="C44" s="46"/>
      <c r="D44" s="46"/>
      <c r="E44" s="46"/>
      <c r="F44" s="46"/>
    </row>
    <row r="45" spans="2:6" s="8" customFormat="1" ht="13.5">
      <c r="B45" s="46"/>
      <c r="C45" s="46"/>
      <c r="D45" s="46"/>
      <c r="E45" s="46"/>
      <c r="F45" s="46"/>
    </row>
    <row r="46" spans="2:6" s="8" customFormat="1" ht="13.5">
      <c r="B46" s="46"/>
      <c r="C46" s="46"/>
      <c r="D46" s="46"/>
      <c r="E46" s="46"/>
      <c r="F46" s="46"/>
    </row>
    <row r="47" spans="2:6" s="8" customFormat="1" ht="13.5">
      <c r="B47" s="46"/>
      <c r="C47" s="46"/>
      <c r="D47" s="46"/>
      <c r="E47" s="46"/>
      <c r="F47" s="46"/>
    </row>
    <row r="48" spans="2:6" s="8" customFormat="1" ht="13.5">
      <c r="B48" s="46"/>
      <c r="C48" s="46"/>
      <c r="D48" s="46"/>
      <c r="E48" s="46"/>
      <c r="F48" s="46"/>
    </row>
    <row r="49" spans="2:6" s="8" customFormat="1" ht="13.5">
      <c r="B49" s="46"/>
      <c r="C49" s="46"/>
      <c r="D49" s="46"/>
      <c r="E49" s="46"/>
      <c r="F49" s="46"/>
    </row>
    <row r="50" spans="2:6" s="8" customFormat="1" ht="13.5">
      <c r="B50" s="46"/>
      <c r="C50" s="46"/>
      <c r="D50" s="46"/>
      <c r="E50" s="46"/>
      <c r="F50" s="46"/>
    </row>
    <row r="51" spans="2:6" s="8" customFormat="1" ht="13.5">
      <c r="B51" s="46"/>
      <c r="C51" s="46"/>
      <c r="D51" s="46"/>
      <c r="E51" s="46"/>
      <c r="F51" s="46"/>
    </row>
    <row r="52" spans="2:6" s="8" customFormat="1" ht="13.5">
      <c r="B52" s="46"/>
      <c r="C52" s="46"/>
      <c r="D52" s="46"/>
      <c r="E52" s="46"/>
      <c r="F52" s="46"/>
    </row>
    <row r="53" spans="2:6" s="8" customFormat="1" ht="13.5">
      <c r="B53" s="46"/>
      <c r="C53" s="46"/>
      <c r="D53" s="46"/>
      <c r="E53" s="46"/>
      <c r="F53" s="46"/>
    </row>
    <row r="54" spans="2:6" s="8" customFormat="1" ht="13.5">
      <c r="B54" s="46"/>
      <c r="C54" s="46"/>
      <c r="D54" s="46"/>
      <c r="E54" s="46"/>
      <c r="F54" s="46"/>
    </row>
    <row r="55" spans="2:6" s="8" customFormat="1" ht="13.5">
      <c r="B55" s="46"/>
      <c r="C55" s="46"/>
      <c r="D55" s="46"/>
      <c r="E55" s="46"/>
      <c r="F55" s="46"/>
    </row>
    <row r="56" spans="2:6" s="8" customFormat="1" ht="13.5">
      <c r="B56" s="46"/>
      <c r="C56" s="46"/>
      <c r="D56" s="46"/>
      <c r="E56" s="46"/>
      <c r="F56" s="46"/>
    </row>
    <row r="57" spans="2:6" s="8" customFormat="1" ht="13.5">
      <c r="B57" s="46"/>
      <c r="C57" s="46"/>
      <c r="D57" s="46"/>
      <c r="E57" s="46"/>
      <c r="F57" s="46"/>
    </row>
    <row r="58" spans="2:6" s="8" customFormat="1" ht="13.5">
      <c r="B58" s="46"/>
      <c r="C58" s="46"/>
      <c r="D58" s="46"/>
      <c r="E58" s="46"/>
      <c r="F58" s="46"/>
    </row>
    <row r="59" spans="2:6" s="8" customFormat="1" ht="13.5">
      <c r="B59" s="46"/>
      <c r="C59" s="46"/>
      <c r="D59" s="46"/>
      <c r="E59" s="46"/>
      <c r="F59" s="46"/>
    </row>
    <row r="60" spans="2:6" s="8" customFormat="1" ht="13.5">
      <c r="B60" s="46"/>
      <c r="C60" s="46"/>
      <c r="D60" s="46"/>
      <c r="E60" s="46"/>
      <c r="F60" s="46"/>
    </row>
    <row r="61" spans="2:6" s="8" customFormat="1" ht="13.5">
      <c r="B61" s="46"/>
      <c r="C61" s="46"/>
      <c r="D61" s="46"/>
      <c r="E61" s="46"/>
      <c r="F61" s="46"/>
    </row>
    <row r="62" spans="2:6" s="8" customFormat="1" ht="13.5">
      <c r="B62" s="46"/>
      <c r="C62" s="46"/>
      <c r="D62" s="46"/>
      <c r="E62" s="46"/>
      <c r="F62" s="46"/>
    </row>
    <row r="63" spans="2:6" s="8" customFormat="1" ht="13.5">
      <c r="B63" s="46"/>
      <c r="C63" s="46"/>
      <c r="D63" s="46"/>
      <c r="E63" s="46"/>
      <c r="F63" s="46"/>
    </row>
    <row r="64" spans="2:6" s="8" customFormat="1" ht="13.5">
      <c r="B64" s="46"/>
      <c r="C64" s="46"/>
      <c r="D64" s="46"/>
      <c r="E64" s="46"/>
      <c r="F64" s="46"/>
    </row>
    <row r="65" spans="2:6" s="8" customFormat="1" ht="13.5">
      <c r="B65" s="46"/>
      <c r="C65" s="46"/>
      <c r="D65" s="46"/>
      <c r="E65" s="46"/>
      <c r="F65" s="46"/>
    </row>
    <row r="66" spans="2:6" s="8" customFormat="1" ht="13.5">
      <c r="B66" s="46"/>
      <c r="C66" s="46"/>
      <c r="D66" s="46"/>
      <c r="E66" s="46"/>
      <c r="F66" s="46"/>
    </row>
    <row r="67" spans="2:6" s="8" customFormat="1" ht="13.5">
      <c r="B67" s="46"/>
      <c r="C67" s="46"/>
      <c r="D67" s="46"/>
      <c r="E67" s="46"/>
      <c r="F67" s="46"/>
    </row>
    <row r="68" spans="2:6" s="8" customFormat="1" ht="13.5">
      <c r="B68" s="46"/>
      <c r="C68" s="46"/>
      <c r="D68" s="46"/>
      <c r="E68" s="46"/>
      <c r="F68" s="46"/>
    </row>
    <row r="69" spans="2:6" s="8" customFormat="1" ht="13.5">
      <c r="B69" s="46"/>
      <c r="C69" s="46"/>
      <c r="D69" s="46"/>
      <c r="E69" s="46"/>
      <c r="F69" s="46"/>
    </row>
    <row r="70" spans="2:6" s="8" customFormat="1" ht="13.5">
      <c r="B70" s="46"/>
      <c r="C70" s="46"/>
      <c r="D70" s="46"/>
      <c r="E70" s="46"/>
      <c r="F70" s="46"/>
    </row>
    <row r="71" spans="2:6" s="8" customFormat="1" ht="13.5">
      <c r="B71" s="46"/>
      <c r="C71" s="46"/>
      <c r="D71" s="46"/>
      <c r="E71" s="46"/>
      <c r="F71" s="46"/>
    </row>
    <row r="72" spans="2:6" s="8" customFormat="1" ht="13.5">
      <c r="B72" s="46"/>
      <c r="C72" s="46"/>
      <c r="D72" s="46"/>
      <c r="E72" s="46"/>
      <c r="F72" s="46"/>
    </row>
    <row r="73" spans="2:6" s="8" customFormat="1" ht="13.5">
      <c r="B73" s="46"/>
      <c r="C73" s="46"/>
      <c r="D73" s="46"/>
      <c r="E73" s="46"/>
      <c r="F73" s="46"/>
    </row>
    <row r="74" spans="2:6" s="8" customFormat="1" ht="13.5">
      <c r="B74" s="46"/>
      <c r="C74" s="46"/>
      <c r="D74" s="46"/>
      <c r="E74" s="46"/>
      <c r="F74" s="46"/>
    </row>
    <row r="75" spans="2:6" s="8" customFormat="1" ht="13.5">
      <c r="B75" s="46"/>
      <c r="C75" s="46"/>
      <c r="D75" s="46"/>
      <c r="E75" s="46"/>
      <c r="F75" s="46"/>
    </row>
    <row r="76" spans="2:6" s="8" customFormat="1" ht="13.5">
      <c r="B76" s="46"/>
      <c r="C76" s="46"/>
      <c r="D76" s="46"/>
      <c r="E76" s="46"/>
      <c r="F76" s="46"/>
    </row>
    <row r="77" spans="2:6" s="8" customFormat="1" ht="13.5">
      <c r="B77" s="46"/>
      <c r="C77" s="46"/>
      <c r="D77" s="46"/>
      <c r="E77" s="46"/>
      <c r="F77" s="46"/>
    </row>
    <row r="78" spans="2:6" s="8" customFormat="1" ht="13.5">
      <c r="B78" s="46"/>
      <c r="C78" s="46"/>
      <c r="D78" s="46"/>
      <c r="E78" s="46"/>
      <c r="F78" s="46"/>
    </row>
    <row r="79" spans="2:6" s="8" customFormat="1" ht="13.5">
      <c r="B79" s="46"/>
      <c r="C79" s="46"/>
      <c r="D79" s="46"/>
      <c r="E79" s="46"/>
      <c r="F79" s="46"/>
    </row>
    <row r="80" spans="2:6" s="8" customFormat="1" ht="13.5">
      <c r="B80" s="46"/>
      <c r="C80" s="46"/>
      <c r="D80" s="46"/>
      <c r="E80" s="46"/>
      <c r="F80" s="46"/>
    </row>
    <row r="81" spans="2:6" s="8" customFormat="1" ht="13.5">
      <c r="B81" s="46"/>
      <c r="C81" s="46"/>
      <c r="D81" s="46"/>
      <c r="E81" s="46"/>
      <c r="F81" s="46"/>
    </row>
    <row r="82" spans="2:6" s="8" customFormat="1" ht="13.5">
      <c r="B82" s="46"/>
      <c r="C82" s="46"/>
      <c r="D82" s="46"/>
      <c r="E82" s="46"/>
      <c r="F82" s="46"/>
    </row>
    <row r="83" spans="2:6" s="8" customFormat="1" ht="13.5">
      <c r="B83" s="46"/>
      <c r="C83" s="46"/>
      <c r="D83" s="46"/>
      <c r="E83" s="46"/>
      <c r="F83" s="46"/>
    </row>
    <row r="84" spans="2:6" s="8" customFormat="1" ht="13.5">
      <c r="B84" s="46"/>
      <c r="C84" s="46"/>
      <c r="D84" s="46"/>
      <c r="E84" s="46"/>
      <c r="F84" s="46"/>
    </row>
    <row r="85" spans="2:6" s="8" customFormat="1" ht="13.5">
      <c r="B85" s="46"/>
      <c r="C85" s="46"/>
      <c r="D85" s="46"/>
      <c r="E85" s="46"/>
      <c r="F85" s="46"/>
    </row>
    <row r="86" spans="2:6" s="8" customFormat="1" ht="13.5">
      <c r="B86" s="46"/>
      <c r="C86" s="46"/>
      <c r="D86" s="46"/>
      <c r="E86" s="46"/>
      <c r="F86" s="46"/>
    </row>
    <row r="87" spans="2:6" s="8" customFormat="1" ht="13.5">
      <c r="B87" s="46"/>
      <c r="C87" s="46"/>
      <c r="D87" s="46"/>
      <c r="E87" s="46"/>
      <c r="F87" s="46"/>
    </row>
    <row r="88" spans="2:6" s="8" customFormat="1" ht="13.5">
      <c r="B88" s="46"/>
      <c r="C88" s="46"/>
      <c r="D88" s="46"/>
      <c r="E88" s="46"/>
      <c r="F88" s="46"/>
    </row>
    <row r="89" spans="2:6" s="8" customFormat="1" ht="13.5">
      <c r="B89" s="46"/>
      <c r="C89" s="46"/>
      <c r="D89" s="46"/>
      <c r="E89" s="46"/>
      <c r="F89" s="46"/>
    </row>
    <row r="90" spans="2:6" s="8" customFormat="1" ht="13.5">
      <c r="B90" s="46"/>
      <c r="C90" s="46"/>
      <c r="D90" s="46"/>
      <c r="E90" s="46"/>
      <c r="F90" s="46"/>
    </row>
  </sheetData>
  <sheetProtection/>
  <mergeCells count="3">
    <mergeCell ref="A1:E1"/>
    <mergeCell ref="A2:F2"/>
    <mergeCell ref="A4:B4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9.421875" style="3" customWidth="1"/>
    <col min="2" max="2" width="9.28125" style="2" customWidth="1"/>
    <col min="3" max="11" width="8.57421875" style="2" customWidth="1"/>
    <col min="12" max="12" width="8.57421875" style="3" customWidth="1"/>
    <col min="13" max="13" width="9.140625" style="3" customWidth="1"/>
    <col min="14" max="14" width="9.28125" style="3" customWidth="1"/>
    <col min="15" max="15" width="10.57421875" style="3" customWidth="1"/>
    <col min="16" max="17" width="12.57421875" style="3" customWidth="1"/>
    <col min="18" max="18" width="9.140625" style="3" customWidth="1"/>
    <col min="19" max="20" width="12.57421875" style="3" customWidth="1"/>
    <col min="21" max="21" width="10.28125" style="3" customWidth="1"/>
    <col min="22" max="22" width="11.00390625" style="3" customWidth="1"/>
    <col min="23" max="25" width="8.8515625" style="3" customWidth="1"/>
    <col min="26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25" ht="17.25">
      <c r="A2" s="451" t="s">
        <v>315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</row>
    <row r="3" spans="1:25" ht="15" thickBot="1">
      <c r="A3" s="225"/>
      <c r="B3" s="271"/>
      <c r="C3" s="271"/>
      <c r="D3" s="271"/>
      <c r="E3" s="271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03" t="s">
        <v>316</v>
      </c>
    </row>
    <row r="4" spans="1:26" s="8" customFormat="1" ht="17.25" customHeight="1" thickTop="1">
      <c r="A4" s="453" t="s">
        <v>293</v>
      </c>
      <c r="B4" s="684" t="s">
        <v>317</v>
      </c>
      <c r="C4" s="684"/>
      <c r="D4" s="684"/>
      <c r="E4" s="685" t="s">
        <v>318</v>
      </c>
      <c r="F4" s="685"/>
      <c r="G4" s="685"/>
      <c r="H4" s="685"/>
      <c r="I4" s="685"/>
      <c r="J4" s="685"/>
      <c r="K4" s="685"/>
      <c r="L4" s="685"/>
      <c r="M4" s="338" t="s">
        <v>319</v>
      </c>
      <c r="N4" s="411" t="s">
        <v>320</v>
      </c>
      <c r="O4" s="686" t="s">
        <v>178</v>
      </c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40"/>
    </row>
    <row r="5" spans="1:26" s="8" customFormat="1" ht="16.5" customHeight="1">
      <c r="A5" s="454"/>
      <c r="B5" s="339" t="s">
        <v>321</v>
      </c>
      <c r="C5" s="687" t="s">
        <v>322</v>
      </c>
      <c r="D5" s="687"/>
      <c r="E5" s="682" t="s">
        <v>159</v>
      </c>
      <c r="F5" s="682" t="s">
        <v>323</v>
      </c>
      <c r="G5" s="682"/>
      <c r="H5" s="682"/>
      <c r="I5" s="682"/>
      <c r="J5" s="682"/>
      <c r="K5" s="682"/>
      <c r="L5" s="675" t="s">
        <v>324</v>
      </c>
      <c r="M5" s="341" t="s">
        <v>325</v>
      </c>
      <c r="N5" s="677" t="s">
        <v>326</v>
      </c>
      <c r="O5" s="678" t="s">
        <v>327</v>
      </c>
      <c r="P5" s="678"/>
      <c r="Q5" s="678"/>
      <c r="R5" s="678"/>
      <c r="S5" s="678"/>
      <c r="T5" s="679"/>
      <c r="U5" s="680" t="s">
        <v>328</v>
      </c>
      <c r="V5" s="681"/>
      <c r="W5" s="682" t="s">
        <v>329</v>
      </c>
      <c r="X5" s="682"/>
      <c r="Y5" s="683"/>
      <c r="Z5" s="40"/>
    </row>
    <row r="6" spans="1:26" s="8" customFormat="1" ht="16.5" customHeight="1">
      <c r="A6" s="454"/>
      <c r="B6" s="273" t="s">
        <v>330</v>
      </c>
      <c r="C6" s="274" t="s">
        <v>331</v>
      </c>
      <c r="D6" s="274" t="s">
        <v>332</v>
      </c>
      <c r="E6" s="682"/>
      <c r="F6" s="682" t="s">
        <v>333</v>
      </c>
      <c r="G6" s="669" t="s">
        <v>334</v>
      </c>
      <c r="H6" s="669" t="s">
        <v>335</v>
      </c>
      <c r="I6" s="669" t="s">
        <v>336</v>
      </c>
      <c r="J6" s="669" t="s">
        <v>337</v>
      </c>
      <c r="K6" s="669" t="s">
        <v>338</v>
      </c>
      <c r="L6" s="676"/>
      <c r="M6" s="338" t="s">
        <v>326</v>
      </c>
      <c r="N6" s="677"/>
      <c r="O6" s="671" t="s">
        <v>339</v>
      </c>
      <c r="P6" s="672"/>
      <c r="Q6" s="672"/>
      <c r="R6" s="672" t="s">
        <v>340</v>
      </c>
      <c r="S6" s="672"/>
      <c r="T6" s="672"/>
      <c r="U6" s="673" t="s">
        <v>341</v>
      </c>
      <c r="V6" s="674"/>
      <c r="W6" s="682"/>
      <c r="X6" s="682"/>
      <c r="Y6" s="683"/>
      <c r="Z6" s="40"/>
    </row>
    <row r="7" spans="1:26" s="8" customFormat="1" ht="16.5" customHeight="1">
      <c r="A7" s="455"/>
      <c r="B7" s="344" t="s">
        <v>342</v>
      </c>
      <c r="C7" s="345" t="s">
        <v>343</v>
      </c>
      <c r="D7" s="345" t="s">
        <v>344</v>
      </c>
      <c r="E7" s="682"/>
      <c r="F7" s="682"/>
      <c r="G7" s="670"/>
      <c r="H7" s="670"/>
      <c r="I7" s="670"/>
      <c r="J7" s="670"/>
      <c r="K7" s="670"/>
      <c r="L7" s="346" t="s">
        <v>345</v>
      </c>
      <c r="M7" s="347" t="s">
        <v>346</v>
      </c>
      <c r="N7" s="347" t="s">
        <v>346</v>
      </c>
      <c r="O7" s="342" t="s">
        <v>73</v>
      </c>
      <c r="P7" s="340" t="s">
        <v>347</v>
      </c>
      <c r="Q7" s="340" t="s">
        <v>348</v>
      </c>
      <c r="R7" s="340" t="s">
        <v>73</v>
      </c>
      <c r="S7" s="340" t="s">
        <v>347</v>
      </c>
      <c r="T7" s="340" t="s">
        <v>348</v>
      </c>
      <c r="U7" s="340" t="s">
        <v>73</v>
      </c>
      <c r="V7" s="340" t="s">
        <v>348</v>
      </c>
      <c r="W7" s="340" t="s">
        <v>73</v>
      </c>
      <c r="X7" s="340" t="s">
        <v>347</v>
      </c>
      <c r="Y7" s="343" t="s">
        <v>348</v>
      </c>
      <c r="Z7" s="40"/>
    </row>
    <row r="8" spans="1:25" s="8" customFormat="1" ht="21.75" customHeight="1">
      <c r="A8" s="100" t="s">
        <v>349</v>
      </c>
      <c r="B8" s="348">
        <v>125414</v>
      </c>
      <c r="C8" s="349">
        <v>96523</v>
      </c>
      <c r="D8" s="349">
        <v>82938</v>
      </c>
      <c r="E8" s="349">
        <v>23950</v>
      </c>
      <c r="F8" s="349">
        <v>3032</v>
      </c>
      <c r="G8" s="349">
        <v>7843</v>
      </c>
      <c r="H8" s="349">
        <v>4057</v>
      </c>
      <c r="I8" s="349">
        <v>2844</v>
      </c>
      <c r="J8" s="349">
        <v>2981</v>
      </c>
      <c r="K8" s="349">
        <v>2627</v>
      </c>
      <c r="L8" s="349">
        <v>566</v>
      </c>
      <c r="M8" s="350">
        <v>151404</v>
      </c>
      <c r="N8" s="412">
        <v>83766</v>
      </c>
      <c r="O8" s="349">
        <v>421815</v>
      </c>
      <c r="P8" s="350">
        <v>14287715</v>
      </c>
      <c r="Q8" s="350">
        <v>12969059</v>
      </c>
      <c r="R8" s="350">
        <v>84796</v>
      </c>
      <c r="S8" s="350">
        <v>29553541</v>
      </c>
      <c r="T8" s="350">
        <v>25885828</v>
      </c>
      <c r="U8" s="350">
        <v>31743</v>
      </c>
      <c r="V8" s="350">
        <v>190270</v>
      </c>
      <c r="W8" s="351" t="s">
        <v>24</v>
      </c>
      <c r="X8" s="351" t="s">
        <v>350</v>
      </c>
      <c r="Y8" s="351" t="s">
        <v>351</v>
      </c>
    </row>
    <row r="9" spans="1:25" s="8" customFormat="1" ht="21.75" customHeight="1">
      <c r="A9" s="352" t="s">
        <v>352</v>
      </c>
      <c r="B9" s="348">
        <v>126549</v>
      </c>
      <c r="C9" s="349">
        <v>93829</v>
      </c>
      <c r="D9" s="349">
        <v>87163</v>
      </c>
      <c r="E9" s="349">
        <v>26102</v>
      </c>
      <c r="F9" s="349">
        <v>3382</v>
      </c>
      <c r="G9" s="349">
        <v>8654</v>
      </c>
      <c r="H9" s="349">
        <v>3738</v>
      </c>
      <c r="I9" s="349">
        <v>3303</v>
      </c>
      <c r="J9" s="349">
        <v>3260</v>
      </c>
      <c r="K9" s="349">
        <v>3128</v>
      </c>
      <c r="L9" s="349">
        <v>637</v>
      </c>
      <c r="M9" s="349">
        <v>174228</v>
      </c>
      <c r="N9" s="349">
        <v>84521</v>
      </c>
      <c r="O9" s="349">
        <v>491829</v>
      </c>
      <c r="P9" s="349">
        <v>17154754</v>
      </c>
      <c r="Q9" s="349">
        <v>15582624</v>
      </c>
      <c r="R9" s="349">
        <v>86329</v>
      </c>
      <c r="S9" s="349">
        <v>29173813</v>
      </c>
      <c r="T9" s="349">
        <v>25438148</v>
      </c>
      <c r="U9" s="349">
        <v>32474</v>
      </c>
      <c r="V9" s="349">
        <v>188156</v>
      </c>
      <c r="W9" s="351" t="s">
        <v>24</v>
      </c>
      <c r="X9" s="351" t="s">
        <v>350</v>
      </c>
      <c r="Y9" s="351" t="s">
        <v>351</v>
      </c>
    </row>
    <row r="10" spans="1:25" s="34" customFormat="1" ht="21.75" customHeight="1">
      <c r="A10" s="353" t="s">
        <v>353</v>
      </c>
      <c r="B10" s="354">
        <v>127849</v>
      </c>
      <c r="C10" s="355">
        <v>92434</v>
      </c>
      <c r="D10" s="355">
        <v>90525</v>
      </c>
      <c r="E10" s="355">
        <v>28208</v>
      </c>
      <c r="F10" s="355">
        <v>3852</v>
      </c>
      <c r="G10" s="355">
        <v>9428</v>
      </c>
      <c r="H10" s="355">
        <v>3906</v>
      </c>
      <c r="I10" s="355">
        <v>3598</v>
      </c>
      <c r="J10" s="355">
        <v>3456</v>
      </c>
      <c r="K10" s="355">
        <v>3286</v>
      </c>
      <c r="L10" s="355">
        <v>682</v>
      </c>
      <c r="M10" s="355">
        <v>191663</v>
      </c>
      <c r="N10" s="355">
        <v>87190</v>
      </c>
      <c r="O10" s="355">
        <v>541360</v>
      </c>
      <c r="P10" s="355">
        <v>19540429</v>
      </c>
      <c r="Q10" s="355">
        <v>17754943</v>
      </c>
      <c r="R10" s="355">
        <v>89300</v>
      </c>
      <c r="S10" s="355">
        <v>30359828</v>
      </c>
      <c r="T10" s="355">
        <v>26452947</v>
      </c>
      <c r="U10" s="355">
        <v>34647</v>
      </c>
      <c r="V10" s="355">
        <v>204913</v>
      </c>
      <c r="W10" s="356" t="s">
        <v>24</v>
      </c>
      <c r="X10" s="356" t="s">
        <v>24</v>
      </c>
      <c r="Y10" s="356" t="s">
        <v>24</v>
      </c>
    </row>
    <row r="11" spans="1:20" s="8" customFormat="1" ht="16.5" customHeight="1">
      <c r="A11" s="189" t="s">
        <v>354</v>
      </c>
      <c r="C11" s="357"/>
      <c r="H11" s="46"/>
      <c r="I11" s="46"/>
      <c r="J11" s="46"/>
      <c r="K11" s="46"/>
      <c r="N11" s="40"/>
      <c r="O11" s="189"/>
      <c r="P11" s="189"/>
      <c r="Q11" s="189"/>
      <c r="R11" s="189"/>
      <c r="S11" s="189"/>
      <c r="T11" s="189"/>
    </row>
    <row r="12" spans="2:11" s="8" customFormat="1" ht="13.5"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2:11" s="8" customFormat="1" ht="13.5"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2:11" s="8" customFormat="1" ht="13.5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2:11" s="8" customFormat="1" ht="11.25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2:11" s="8" customFormat="1" ht="13.5"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2:11" s="8" customFormat="1" ht="13.5"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2:11" s="8" customFormat="1" ht="13.5"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2:11" s="8" customFormat="1" ht="13.5"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2:11" s="8" customFormat="1" ht="13.5"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2:11" s="8" customFormat="1" ht="13.5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s="8" customFormat="1" ht="13.5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s="8" customFormat="1" ht="13.5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s="8" customFormat="1" ht="13.5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2:11" s="8" customFormat="1" ht="13.5"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2:11" s="8" customFormat="1" ht="13.5"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2:11" s="8" customFormat="1" ht="13.5"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2:11" s="8" customFormat="1" ht="13.5"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2:11" s="8" customFormat="1" ht="13.5"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2:11" s="8" customFormat="1" ht="13.5"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1" s="8" customFormat="1" ht="13.5"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2:11" s="8" customFormat="1" ht="13.5"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2:11" s="8" customFormat="1" ht="13.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s="8" customFormat="1" ht="13.5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s="8" customFormat="1" ht="13.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s="8" customFormat="1" ht="13.5"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2:11" s="8" customFormat="1" ht="13.5"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2:11" s="8" customFormat="1" ht="13.5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s="8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s="8" customFormat="1" ht="13.5"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2:11" s="8" customFormat="1" ht="13.5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2:11" s="8" customFormat="1" ht="13.5"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2:11" s="8" customFormat="1" ht="13.5"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2:11" s="8" customFormat="1" ht="13.5"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2:11" s="8" customFormat="1" ht="13.5"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2:11" s="8" customFormat="1" ht="13.5"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2:11" s="8" customFormat="1" ht="13.5"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2:11" s="8" customFormat="1" ht="13.5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2:11" s="8" customFormat="1" ht="13.5"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2:11" s="8" customFormat="1" ht="13.5"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2:11" s="8" customFormat="1" ht="13.5"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2:11" s="8" customFormat="1" ht="13.5"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2:11" s="8" customFormat="1" ht="13.5"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2:11" s="8" customFormat="1" ht="13.5"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2:11" s="8" customFormat="1" ht="13.5"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2:11" s="8" customFormat="1" ht="13.5"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2:11" s="8" customFormat="1" ht="13.5"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2:11" s="8" customFormat="1" ht="13.5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11" s="8" customFormat="1" ht="13.5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1" s="8" customFormat="1" ht="13.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2:11" s="8" customFormat="1" ht="13.5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s="8" customFormat="1" ht="13.5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2:11" s="8" customFormat="1" ht="13.5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2:11" s="8" customFormat="1" ht="13.5"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2:11" s="8" customFormat="1" ht="13.5"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2:11" s="8" customFormat="1" ht="13.5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2:11" s="8" customFormat="1" ht="13.5"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2:11" s="8" customFormat="1" ht="13.5"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2:11" s="8" customFormat="1" ht="13.5"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2:11" s="8" customFormat="1" ht="13.5"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2:11" s="8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2:11" s="8" customFormat="1" ht="13.5"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2:11" s="8" customFormat="1" ht="13.5"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2:11" s="8" customFormat="1" ht="13.5"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2:11" s="8" customFormat="1" ht="13.5"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2:11" s="8" customFormat="1" ht="13.5"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2:11" s="8" customFormat="1" ht="13.5"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2:11" s="8" customFormat="1" ht="13.5"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2:11" s="8" customFormat="1" ht="13.5"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2:11" s="8" customFormat="1" ht="13.5"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2:11" s="8" customFormat="1" ht="13.5"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2:11" s="8" customFormat="1" ht="13.5"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2:11" s="8" customFormat="1" ht="13.5"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2:11" s="8" customFormat="1" ht="13.5"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2:11" s="8" customFormat="1" ht="13.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s="8" customFormat="1" ht="13.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s="8" customFormat="1" ht="13.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s="8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s="8" customFormat="1" ht="13.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s="8" customFormat="1" ht="13.5">
      <c r="B90" s="46"/>
      <c r="C90" s="46"/>
      <c r="D90" s="46"/>
      <c r="E90" s="46"/>
      <c r="F90" s="46"/>
      <c r="G90" s="46"/>
      <c r="H90" s="46"/>
      <c r="I90" s="46"/>
      <c r="J90" s="46"/>
      <c r="K90" s="46"/>
    </row>
  </sheetData>
  <sheetProtection/>
  <mergeCells count="23">
    <mergeCell ref="A4:A7"/>
    <mergeCell ref="B4:D4"/>
    <mergeCell ref="E4:L4"/>
    <mergeCell ref="O4:Y4"/>
    <mergeCell ref="C5:D5"/>
    <mergeCell ref="E5:E7"/>
    <mergeCell ref="F5:K5"/>
    <mergeCell ref="W5:Y6"/>
    <mergeCell ref="F6:F7"/>
    <mergeCell ref="G6:G7"/>
    <mergeCell ref="H6:H7"/>
    <mergeCell ref="I6:I7"/>
    <mergeCell ref="J6:J7"/>
    <mergeCell ref="K6:K7"/>
    <mergeCell ref="O6:Q6"/>
    <mergeCell ref="R6:T6"/>
    <mergeCell ref="U6:V6"/>
    <mergeCell ref="A1:E1"/>
    <mergeCell ref="L5:L6"/>
    <mergeCell ref="N5:N6"/>
    <mergeCell ref="O5:T5"/>
    <mergeCell ref="U5:V5"/>
    <mergeCell ref="A2:Y2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zoomScaleSheetLayoutView="85" zoomScalePageLayoutView="0" workbookViewId="0" topLeftCell="A1">
      <pane xSplit="1" ySplit="6" topLeftCell="B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13.8515625" style="3" customWidth="1"/>
    <col min="2" max="2" width="14.8515625" style="2" customWidth="1"/>
    <col min="3" max="4" width="16.140625" style="2" bestFit="1" customWidth="1"/>
    <col min="5" max="5" width="14.00390625" style="2" bestFit="1" customWidth="1"/>
    <col min="6" max="6" width="15.00390625" style="2" bestFit="1" customWidth="1"/>
    <col min="7" max="11" width="15.57421875" style="2" customWidth="1"/>
    <col min="12" max="12" width="15.00390625" style="3" bestFit="1" customWidth="1"/>
    <col min="13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11" ht="17.25">
      <c r="A2" s="451" t="s">
        <v>355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s="217" customFormat="1" ht="14.25">
      <c r="A3" s="225"/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2" s="217" customFormat="1" ht="15" thickBot="1">
      <c r="A4" s="452" t="s">
        <v>356</v>
      </c>
      <c r="B4" s="452"/>
      <c r="C4" s="452"/>
      <c r="D4" s="452"/>
      <c r="E4" s="359"/>
      <c r="F4" s="359"/>
      <c r="G4" s="359"/>
      <c r="H4" s="359"/>
      <c r="I4" s="359"/>
      <c r="J4" s="359"/>
      <c r="K4" s="77" t="s">
        <v>357</v>
      </c>
      <c r="L4" s="216"/>
    </row>
    <row r="5" spans="1:12" s="8" customFormat="1" ht="17.25" customHeight="1" thickTop="1">
      <c r="A5" s="691" t="s">
        <v>358</v>
      </c>
      <c r="B5" s="693" t="s">
        <v>359</v>
      </c>
      <c r="C5" s="693" t="s">
        <v>360</v>
      </c>
      <c r="D5" s="688" t="s">
        <v>361</v>
      </c>
      <c r="E5" s="689"/>
      <c r="F5" s="689"/>
      <c r="G5" s="689"/>
      <c r="H5" s="689"/>
      <c r="I5" s="689"/>
      <c r="J5" s="690"/>
      <c r="K5" s="695" t="s">
        <v>362</v>
      </c>
      <c r="L5" s="40"/>
    </row>
    <row r="6" spans="1:12" s="8" customFormat="1" ht="15.75" customHeight="1">
      <c r="A6" s="692"/>
      <c r="B6" s="694"/>
      <c r="C6" s="694"/>
      <c r="D6" s="11" t="s">
        <v>363</v>
      </c>
      <c r="E6" s="11" t="s">
        <v>364</v>
      </c>
      <c r="F6" s="11" t="s">
        <v>365</v>
      </c>
      <c r="G6" s="9" t="s">
        <v>366</v>
      </c>
      <c r="H6" s="360" t="s">
        <v>367</v>
      </c>
      <c r="I6" s="9" t="s">
        <v>368</v>
      </c>
      <c r="J6" s="12" t="s">
        <v>369</v>
      </c>
      <c r="K6" s="696"/>
      <c r="L6" s="40"/>
    </row>
    <row r="7" spans="1:12" s="8" customFormat="1" ht="15.75" customHeight="1">
      <c r="A7" s="24" t="s">
        <v>49</v>
      </c>
      <c r="B7" s="20">
        <v>178267000</v>
      </c>
      <c r="C7" s="20">
        <v>223754496</v>
      </c>
      <c r="D7" s="20">
        <v>120297467</v>
      </c>
      <c r="E7" s="20">
        <v>6704442</v>
      </c>
      <c r="F7" s="20">
        <v>28794512</v>
      </c>
      <c r="G7" s="361">
        <v>3546665</v>
      </c>
      <c r="H7" s="20">
        <v>8668948</v>
      </c>
      <c r="I7" s="20">
        <v>1387120</v>
      </c>
      <c r="J7" s="107">
        <v>54355342</v>
      </c>
      <c r="K7" s="362">
        <v>1.255</v>
      </c>
      <c r="L7" s="40"/>
    </row>
    <row r="8" spans="1:12" s="8" customFormat="1" ht="13.5" customHeight="1">
      <c r="A8" s="52" t="s">
        <v>50</v>
      </c>
      <c r="B8" s="20">
        <v>173571000</v>
      </c>
      <c r="C8" s="20">
        <v>207030740</v>
      </c>
      <c r="D8" s="20">
        <v>113747993</v>
      </c>
      <c r="E8" s="20">
        <v>6294570</v>
      </c>
      <c r="F8" s="20">
        <v>24027720</v>
      </c>
      <c r="G8" s="361">
        <v>3416754</v>
      </c>
      <c r="H8" s="20">
        <v>8172846</v>
      </c>
      <c r="I8" s="20">
        <v>534877</v>
      </c>
      <c r="J8" s="107">
        <v>50835980</v>
      </c>
      <c r="K8" s="362">
        <v>1.193</v>
      </c>
      <c r="L8" s="363"/>
    </row>
    <row r="9" spans="1:12" s="34" customFormat="1" ht="13.5" customHeight="1">
      <c r="A9" s="364" t="s">
        <v>52</v>
      </c>
      <c r="B9" s="30">
        <v>173477000</v>
      </c>
      <c r="C9" s="30">
        <f>SUM(D9:J9)</f>
        <v>209626745</v>
      </c>
      <c r="D9" s="365">
        <v>117307094</v>
      </c>
      <c r="E9" s="365">
        <v>6055730</v>
      </c>
      <c r="F9" s="365">
        <v>25030116</v>
      </c>
      <c r="G9" s="367">
        <v>3660009</v>
      </c>
      <c r="H9" s="365">
        <v>7109883</v>
      </c>
      <c r="I9" s="365">
        <v>894933</v>
      </c>
      <c r="J9" s="366">
        <v>49568980</v>
      </c>
      <c r="K9" s="368">
        <f>C9/B9</f>
        <v>1.2083835032886203</v>
      </c>
      <c r="L9" s="369"/>
    </row>
    <row r="10" spans="1:12" s="8" customFormat="1" ht="13.5" customHeight="1">
      <c r="A10" s="52"/>
      <c r="B10" s="20"/>
      <c r="C10" s="20"/>
      <c r="D10" s="20"/>
      <c r="E10" s="20"/>
      <c r="F10" s="20"/>
      <c r="G10" s="361"/>
      <c r="H10" s="20"/>
      <c r="I10" s="20"/>
      <c r="J10" s="107"/>
      <c r="K10" s="362"/>
      <c r="L10" s="40"/>
    </row>
    <row r="11" spans="1:12" s="8" customFormat="1" ht="13.5" customHeight="1">
      <c r="A11" s="35" t="s">
        <v>370</v>
      </c>
      <c r="B11" s="20">
        <v>41433000</v>
      </c>
      <c r="C11" s="20">
        <v>36215890</v>
      </c>
      <c r="D11" s="370">
        <v>18619992</v>
      </c>
      <c r="E11" s="370">
        <v>1465425</v>
      </c>
      <c r="F11" s="38" t="s">
        <v>24</v>
      </c>
      <c r="G11" s="371">
        <v>775769</v>
      </c>
      <c r="H11" s="370">
        <v>2205977</v>
      </c>
      <c r="I11" s="38" t="s">
        <v>24</v>
      </c>
      <c r="J11" s="372">
        <v>13148727</v>
      </c>
      <c r="K11" s="362">
        <f aca="true" t="shared" si="0" ref="K11:K25">C11/B11</f>
        <v>0.8740832186904158</v>
      </c>
      <c r="L11" s="40"/>
    </row>
    <row r="12" spans="1:12" s="8" customFormat="1" ht="13.5" customHeight="1">
      <c r="A12" s="35" t="s">
        <v>371</v>
      </c>
      <c r="B12" s="107">
        <v>12983000</v>
      </c>
      <c r="C12" s="20">
        <v>18166516</v>
      </c>
      <c r="D12" s="370">
        <v>9860920</v>
      </c>
      <c r="E12" s="370">
        <v>341362</v>
      </c>
      <c r="F12" s="370">
        <v>3690689</v>
      </c>
      <c r="G12" s="371">
        <v>412430</v>
      </c>
      <c r="H12" s="370">
        <v>265097</v>
      </c>
      <c r="I12" s="38" t="s">
        <v>24</v>
      </c>
      <c r="J12" s="372">
        <v>3596018</v>
      </c>
      <c r="K12" s="362">
        <f t="shared" si="0"/>
        <v>1.399254101517369</v>
      </c>
      <c r="L12" s="40"/>
    </row>
    <row r="13" spans="1:12" s="8" customFormat="1" ht="13.5" customHeight="1">
      <c r="A13" s="35" t="s">
        <v>372</v>
      </c>
      <c r="B13" s="20">
        <v>13630000</v>
      </c>
      <c r="C13" s="20">
        <v>15464855</v>
      </c>
      <c r="D13" s="370">
        <v>10812183</v>
      </c>
      <c r="E13" s="370">
        <v>149900</v>
      </c>
      <c r="F13" s="370">
        <v>2628509</v>
      </c>
      <c r="G13" s="371">
        <v>378544</v>
      </c>
      <c r="H13" s="370">
        <v>236628</v>
      </c>
      <c r="I13" s="370">
        <v>13994</v>
      </c>
      <c r="J13" s="372">
        <v>1245097</v>
      </c>
      <c r="K13" s="362">
        <f t="shared" si="0"/>
        <v>1.134618855465884</v>
      </c>
      <c r="L13" s="40"/>
    </row>
    <row r="14" spans="1:12" s="8" customFormat="1" ht="13.5" customHeight="1">
      <c r="A14" s="35" t="s">
        <v>373</v>
      </c>
      <c r="B14" s="20">
        <v>6389000</v>
      </c>
      <c r="C14" s="20">
        <v>7890062</v>
      </c>
      <c r="D14" s="370">
        <v>5948733</v>
      </c>
      <c r="E14" s="370">
        <v>385308</v>
      </c>
      <c r="F14" s="370">
        <v>1144000</v>
      </c>
      <c r="G14" s="371">
        <v>59574</v>
      </c>
      <c r="H14" s="38" t="s">
        <v>24</v>
      </c>
      <c r="I14" s="38" t="s">
        <v>24</v>
      </c>
      <c r="J14" s="372">
        <v>352447</v>
      </c>
      <c r="K14" s="362">
        <f t="shared" si="0"/>
        <v>1.2349447487869776</v>
      </c>
      <c r="L14" s="40"/>
    </row>
    <row r="15" spans="1:12" s="8" customFormat="1" ht="13.5" customHeight="1">
      <c r="A15" s="35" t="s">
        <v>374</v>
      </c>
      <c r="B15" s="20">
        <v>5920000</v>
      </c>
      <c r="C15" s="20">
        <v>8041178</v>
      </c>
      <c r="D15" s="370">
        <v>5690000</v>
      </c>
      <c r="E15" s="370">
        <v>594297</v>
      </c>
      <c r="F15" s="370">
        <v>1356500</v>
      </c>
      <c r="G15" s="371">
        <v>89956</v>
      </c>
      <c r="H15" s="370">
        <v>224426</v>
      </c>
      <c r="I15" s="370">
        <v>25066</v>
      </c>
      <c r="J15" s="372">
        <v>60933</v>
      </c>
      <c r="K15" s="362">
        <f t="shared" si="0"/>
        <v>1.3583070945945945</v>
      </c>
      <c r="L15" s="40"/>
    </row>
    <row r="16" spans="1:12" s="8" customFormat="1" ht="13.5" customHeight="1">
      <c r="A16" s="35" t="s">
        <v>375</v>
      </c>
      <c r="B16" s="20">
        <v>5814000</v>
      </c>
      <c r="C16" s="20">
        <v>7746086</v>
      </c>
      <c r="D16" s="370">
        <v>4385113</v>
      </c>
      <c r="E16" s="370">
        <v>687192</v>
      </c>
      <c r="F16" s="370">
        <v>859000</v>
      </c>
      <c r="G16" s="371">
        <v>195967</v>
      </c>
      <c r="H16" s="370">
        <v>137953</v>
      </c>
      <c r="I16" s="38" t="s">
        <v>24</v>
      </c>
      <c r="J16" s="372">
        <v>1480861</v>
      </c>
      <c r="K16" s="362">
        <f t="shared" si="0"/>
        <v>1.3323161334709321</v>
      </c>
      <c r="L16" s="40"/>
    </row>
    <row r="17" spans="1:12" s="8" customFormat="1" ht="13.5" customHeight="1">
      <c r="A17" s="35" t="s">
        <v>494</v>
      </c>
      <c r="B17" s="20">
        <v>10328000</v>
      </c>
      <c r="C17" s="20">
        <v>11972918</v>
      </c>
      <c r="D17" s="370">
        <v>7724829</v>
      </c>
      <c r="E17" s="370">
        <v>154489</v>
      </c>
      <c r="F17" s="370">
        <v>3265081</v>
      </c>
      <c r="G17" s="371">
        <v>275526</v>
      </c>
      <c r="H17" s="370">
        <v>187570</v>
      </c>
      <c r="I17" s="370">
        <v>12318</v>
      </c>
      <c r="J17" s="372">
        <v>353105</v>
      </c>
      <c r="K17" s="362">
        <f t="shared" si="0"/>
        <v>1.1592678156467855</v>
      </c>
      <c r="L17" s="40"/>
    </row>
    <row r="18" spans="1:12" s="8" customFormat="1" ht="13.5" customHeight="1">
      <c r="A18" s="35" t="s">
        <v>376</v>
      </c>
      <c r="B18" s="20">
        <v>6489000</v>
      </c>
      <c r="C18" s="20">
        <v>10281111</v>
      </c>
      <c r="D18" s="370">
        <v>4523410</v>
      </c>
      <c r="E18" s="370">
        <v>189165</v>
      </c>
      <c r="F18" s="370">
        <v>1207432</v>
      </c>
      <c r="G18" s="371">
        <v>226446</v>
      </c>
      <c r="H18" s="370">
        <v>108796</v>
      </c>
      <c r="I18" s="38" t="s">
        <v>24</v>
      </c>
      <c r="J18" s="372">
        <v>4025862</v>
      </c>
      <c r="K18" s="362">
        <f t="shared" si="0"/>
        <v>1.5843906611188165</v>
      </c>
      <c r="L18" s="40"/>
    </row>
    <row r="19" spans="1:12" s="8" customFormat="1" ht="13.5" customHeight="1">
      <c r="A19" s="35" t="s">
        <v>377</v>
      </c>
      <c r="B19" s="20">
        <v>6834000</v>
      </c>
      <c r="C19" s="20">
        <v>8024304</v>
      </c>
      <c r="D19" s="373">
        <v>6173405</v>
      </c>
      <c r="E19" s="373">
        <v>453206</v>
      </c>
      <c r="F19" s="373">
        <v>915889</v>
      </c>
      <c r="G19" s="375">
        <v>36012</v>
      </c>
      <c r="H19" s="373">
        <v>102010</v>
      </c>
      <c r="I19" s="373">
        <v>74098</v>
      </c>
      <c r="J19" s="374">
        <v>269684</v>
      </c>
      <c r="K19" s="362">
        <f t="shared" si="0"/>
        <v>1.1741738366988586</v>
      </c>
      <c r="L19" s="40"/>
    </row>
    <row r="20" spans="1:12" s="8" customFormat="1" ht="13.5" customHeight="1">
      <c r="A20" s="35" t="s">
        <v>378</v>
      </c>
      <c r="B20" s="20">
        <v>20034000</v>
      </c>
      <c r="C20" s="20">
        <v>27019028</v>
      </c>
      <c r="D20" s="373">
        <v>15068247</v>
      </c>
      <c r="E20" s="373">
        <v>831968</v>
      </c>
      <c r="F20" s="373">
        <v>3530146</v>
      </c>
      <c r="G20" s="375">
        <v>568573</v>
      </c>
      <c r="H20" s="373">
        <v>1874019</v>
      </c>
      <c r="I20" s="373">
        <v>218245</v>
      </c>
      <c r="J20" s="374">
        <v>4927830</v>
      </c>
      <c r="K20" s="362">
        <f t="shared" si="0"/>
        <v>1.3486586802435858</v>
      </c>
      <c r="L20" s="40"/>
    </row>
    <row r="21" spans="1:12" s="8" customFormat="1" ht="13.5" customHeight="1">
      <c r="A21" s="35" t="s">
        <v>379</v>
      </c>
      <c r="B21" s="20">
        <v>6589000</v>
      </c>
      <c r="C21" s="20">
        <v>10486240</v>
      </c>
      <c r="D21" s="20">
        <v>7935094</v>
      </c>
      <c r="E21" s="20">
        <v>36294</v>
      </c>
      <c r="F21" s="20">
        <v>1392000</v>
      </c>
      <c r="G21" s="361">
        <v>161330</v>
      </c>
      <c r="H21" s="20">
        <v>299556</v>
      </c>
      <c r="I21" s="38" t="s">
        <v>24</v>
      </c>
      <c r="J21" s="107">
        <v>661966</v>
      </c>
      <c r="K21" s="362">
        <f t="shared" si="0"/>
        <v>1.591476703596904</v>
      </c>
      <c r="L21" s="40"/>
    </row>
    <row r="22" spans="1:12" s="8" customFormat="1" ht="13.5" customHeight="1">
      <c r="A22" s="35" t="s">
        <v>380</v>
      </c>
      <c r="B22" s="20">
        <v>8677000</v>
      </c>
      <c r="C22" s="20">
        <v>13052984</v>
      </c>
      <c r="D22" s="20">
        <v>7506297</v>
      </c>
      <c r="E22" s="20">
        <v>187235</v>
      </c>
      <c r="F22" s="20">
        <v>2168748</v>
      </c>
      <c r="G22" s="361">
        <v>179894</v>
      </c>
      <c r="H22" s="20">
        <v>534851</v>
      </c>
      <c r="I22" s="38">
        <v>47199</v>
      </c>
      <c r="J22" s="107">
        <v>2428760</v>
      </c>
      <c r="K22" s="362">
        <f t="shared" si="0"/>
        <v>1.5043199262417886</v>
      </c>
      <c r="L22" s="40"/>
    </row>
    <row r="23" spans="1:12" s="8" customFormat="1" ht="13.5" customHeight="1">
      <c r="A23" s="35" t="s">
        <v>381</v>
      </c>
      <c r="B23" s="20">
        <v>14357000</v>
      </c>
      <c r="C23" s="20">
        <v>18611632</v>
      </c>
      <c r="D23" s="20">
        <v>13058871</v>
      </c>
      <c r="E23" s="20">
        <v>453623</v>
      </c>
      <c r="F23" s="20">
        <v>2606959</v>
      </c>
      <c r="G23" s="361">
        <v>144065</v>
      </c>
      <c r="H23" s="20">
        <v>581647</v>
      </c>
      <c r="I23" s="20">
        <v>504013</v>
      </c>
      <c r="J23" s="107">
        <v>1262454</v>
      </c>
      <c r="K23" s="362">
        <f t="shared" si="0"/>
        <v>1.2963454760743889</v>
      </c>
      <c r="L23" s="40"/>
    </row>
    <row r="24" spans="1:12" s="8" customFormat="1" ht="13.5" customHeight="1">
      <c r="A24" s="35" t="s">
        <v>382</v>
      </c>
      <c r="B24" s="38" t="s">
        <v>24</v>
      </c>
      <c r="C24" s="20">
        <v>3663776</v>
      </c>
      <c r="D24" s="38" t="s">
        <v>24</v>
      </c>
      <c r="E24" s="20">
        <v>126266</v>
      </c>
      <c r="F24" s="38" t="s">
        <v>24</v>
      </c>
      <c r="G24" s="361">
        <v>155923</v>
      </c>
      <c r="H24" s="20">
        <v>351353</v>
      </c>
      <c r="I24" s="38" t="s">
        <v>24</v>
      </c>
      <c r="J24" s="107">
        <v>3030234</v>
      </c>
      <c r="K24" s="39" t="s">
        <v>24</v>
      </c>
      <c r="L24" s="40"/>
    </row>
    <row r="25" spans="1:12" s="8" customFormat="1" ht="13.5" customHeight="1">
      <c r="A25" s="41" t="s">
        <v>383</v>
      </c>
      <c r="B25" s="42">
        <v>14000000</v>
      </c>
      <c r="C25" s="42">
        <v>12990165</v>
      </c>
      <c r="D25" s="302" t="s">
        <v>24</v>
      </c>
      <c r="E25" s="302" t="s">
        <v>24</v>
      </c>
      <c r="F25" s="413">
        <v>265163</v>
      </c>
      <c r="G25" s="377" t="s">
        <v>24</v>
      </c>
      <c r="H25" s="302" t="s">
        <v>24</v>
      </c>
      <c r="I25" s="302" t="s">
        <v>24</v>
      </c>
      <c r="J25" s="376">
        <v>12725002</v>
      </c>
      <c r="K25" s="378">
        <f t="shared" si="0"/>
        <v>0.9278689285714286</v>
      </c>
      <c r="L25" s="40"/>
    </row>
    <row r="26" spans="1:11" s="8" customFormat="1" ht="17.25" customHeight="1">
      <c r="A26" s="527" t="s">
        <v>384</v>
      </c>
      <c r="B26" s="527"/>
      <c r="C26" s="98"/>
      <c r="D26" s="98"/>
      <c r="E26" s="98"/>
      <c r="F26" s="98"/>
      <c r="I26" s="98"/>
      <c r="J26" s="98"/>
      <c r="K26" s="379"/>
    </row>
    <row r="27" spans="2:11" s="8" customFormat="1" ht="13.5">
      <c r="B27" s="98"/>
      <c r="C27" s="46"/>
      <c r="D27" s="46"/>
      <c r="E27" s="46"/>
      <c r="F27" s="46"/>
      <c r="H27" s="46"/>
      <c r="I27" s="46"/>
      <c r="J27" s="46"/>
      <c r="K27" s="46"/>
    </row>
    <row r="28" spans="2:11" s="8" customFormat="1" ht="13.5">
      <c r="B28" s="46"/>
      <c r="C28" s="98"/>
      <c r="D28" s="46"/>
      <c r="E28" s="46"/>
      <c r="F28" s="46"/>
      <c r="G28" s="46"/>
      <c r="H28" s="46"/>
      <c r="I28" s="46"/>
      <c r="J28" s="46"/>
      <c r="K28" s="46"/>
    </row>
    <row r="29" spans="2:11" s="8" customFormat="1" ht="13.5">
      <c r="B29" s="98"/>
      <c r="C29" s="46"/>
      <c r="D29" s="46"/>
      <c r="E29" s="46"/>
      <c r="F29" s="46"/>
      <c r="G29" s="46"/>
      <c r="H29" s="46"/>
      <c r="I29" s="46"/>
      <c r="J29" s="46"/>
      <c r="K29" s="46"/>
    </row>
    <row r="30" spans="2:11" s="8" customFormat="1" ht="11.25" customHeight="1"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1" s="8" customFormat="1" ht="13.5"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2:11" s="8" customFormat="1" ht="13.5"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2:11" s="8" customFormat="1" ht="13.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s="8" customFormat="1" ht="13.5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s="8" customFormat="1" ht="13.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s="8" customFormat="1" ht="13.5"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2:11" s="8" customFormat="1" ht="13.5"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2:11" s="8" customFormat="1" ht="13.5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s="8" customFormat="1" ht="13.5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s="8" customFormat="1" ht="13.5"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2:11" s="8" customFormat="1" ht="13.5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2:11" s="8" customFormat="1" ht="13.5"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2:11" s="8" customFormat="1" ht="13.5"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2:11" s="8" customFormat="1" ht="13.5"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2:11" s="8" customFormat="1" ht="13.5"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2:11" s="8" customFormat="1" ht="13.5"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2:11" s="8" customFormat="1" ht="13.5"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2:11" s="8" customFormat="1" ht="13.5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2:11" s="8" customFormat="1" ht="13.5"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2:11" s="8" customFormat="1" ht="13.5"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2:11" s="8" customFormat="1" ht="13.5"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2:11" s="8" customFormat="1" ht="13.5"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2:11" s="8" customFormat="1" ht="13.5"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2:11" s="8" customFormat="1" ht="13.5"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2:11" s="8" customFormat="1" ht="13.5"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2:11" s="8" customFormat="1" ht="13.5"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2:11" s="8" customFormat="1" ht="13.5"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2:11" s="8" customFormat="1" ht="13.5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11" s="8" customFormat="1" ht="13.5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1" s="8" customFormat="1" ht="13.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2:11" s="8" customFormat="1" ht="13.5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s="8" customFormat="1" ht="13.5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2:11" s="8" customFormat="1" ht="13.5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2:11" s="8" customFormat="1" ht="13.5"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2:11" s="8" customFormat="1" ht="13.5"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2:11" s="8" customFormat="1" ht="13.5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2:11" s="8" customFormat="1" ht="13.5"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2:11" s="8" customFormat="1" ht="13.5"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2:11" s="8" customFormat="1" ht="13.5"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2:11" s="8" customFormat="1" ht="13.5"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2:11" s="8" customFormat="1" ht="13.5"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2:11" s="8" customFormat="1" ht="13.5"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2:11" s="8" customFormat="1" ht="13.5"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2:11" s="8" customFormat="1" ht="13.5"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2:11" s="8" customFormat="1" ht="13.5"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2:11" s="8" customFormat="1" ht="13.5"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2:11" s="8" customFormat="1" ht="13.5"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2:11" s="8" customFormat="1" ht="13.5"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2:11" s="8" customFormat="1" ht="13.5"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2:11" s="8" customFormat="1" ht="13.5"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2:11" s="8" customFormat="1" ht="13.5"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2:11" s="8" customFormat="1" ht="13.5"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2:11" s="8" customFormat="1" ht="13.5"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2:11" s="8" customFormat="1" ht="13.5"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2:11" s="8" customFormat="1" ht="13.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s="8" customFormat="1" ht="13.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s="8" customFormat="1" ht="13.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s="8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s="8" customFormat="1" ht="13.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s="8" customFormat="1" ht="13.5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s="8" customFormat="1" ht="13.5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s="8" customFormat="1" ht="13.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s="8" customFormat="1" ht="13.5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s="8" customFormat="1" ht="13.5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2:11" s="8" customFormat="1" ht="13.5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2:11" s="8" customFormat="1" ht="13.5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2:11" s="8" customFormat="1" ht="13.5"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2:11" s="8" customFormat="1" ht="13.5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s="8" customFormat="1" ht="13.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s="8" customFormat="1" ht="13.5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s="8" customFormat="1" ht="13.5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s="8" customFormat="1" ht="13.5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2:11" s="8" customFormat="1" ht="13.5"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2:11" s="8" customFormat="1" ht="13.5"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2:11" s="8" customFormat="1" ht="13.5"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</sheetData>
  <sheetProtection/>
  <mergeCells count="9">
    <mergeCell ref="A26:B26"/>
    <mergeCell ref="D5:J5"/>
    <mergeCell ref="A1:E1"/>
    <mergeCell ref="A2:K2"/>
    <mergeCell ref="A4:D4"/>
    <mergeCell ref="A5:A6"/>
    <mergeCell ref="B5:B6"/>
    <mergeCell ref="C5:C6"/>
    <mergeCell ref="K5:K6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showGridLines="0" zoomScaleSheetLayoutView="90" zoomScalePageLayoutView="0" workbookViewId="0" topLeftCell="A1">
      <selection activeCell="H14" sqref="H14"/>
    </sheetView>
  </sheetViews>
  <sheetFormatPr defaultColWidth="9.140625" defaultRowHeight="15"/>
  <cols>
    <col min="1" max="1" width="27.57421875" style="3" bestFit="1" customWidth="1"/>
    <col min="2" max="2" width="7.00390625" style="2" customWidth="1"/>
    <col min="3" max="3" width="14.421875" style="2" customWidth="1"/>
    <col min="4" max="5" width="7.00390625" style="2" customWidth="1"/>
    <col min="6" max="6" width="14.57421875" style="2" customWidth="1"/>
    <col min="7" max="7" width="7.140625" style="2" customWidth="1"/>
    <col min="8" max="8" width="7.00390625" style="3" customWidth="1"/>
    <col min="9" max="9" width="14.421875" style="3" customWidth="1"/>
    <col min="10" max="10" width="7.00390625" style="3" customWidth="1"/>
    <col min="11" max="11" width="0" style="3" hidden="1" customWidth="1"/>
    <col min="12" max="12" width="29.8515625" style="3" hidden="1" customWidth="1"/>
    <col min="13" max="15" width="11.8515625" style="3" hidden="1" customWidth="1"/>
    <col min="16" max="16" width="0" style="3" hidden="1" customWidth="1"/>
    <col min="17" max="17" width="24.140625" style="3" customWidth="1"/>
    <col min="18" max="18" width="9.00390625" style="3" customWidth="1"/>
    <col min="19" max="19" width="13.00390625" style="3" customWidth="1"/>
    <col min="20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10" ht="17.25">
      <c r="A2" s="451" t="s">
        <v>355</v>
      </c>
      <c r="B2" s="451"/>
      <c r="C2" s="451"/>
      <c r="D2" s="451"/>
      <c r="E2" s="451"/>
      <c r="F2" s="451"/>
      <c r="G2" s="451"/>
      <c r="H2" s="451"/>
      <c r="I2" s="451"/>
      <c r="J2" s="451"/>
    </row>
    <row r="3" ht="14.25">
      <c r="A3" s="225"/>
    </row>
    <row r="4" spans="1:11" ht="15" thickBot="1">
      <c r="A4" s="47" t="s">
        <v>385</v>
      </c>
      <c r="B4" s="77"/>
      <c r="C4" s="77"/>
      <c r="D4" s="77"/>
      <c r="E4" s="77"/>
      <c r="I4" s="480" t="s">
        <v>357</v>
      </c>
      <c r="J4" s="480"/>
      <c r="K4" s="380"/>
    </row>
    <row r="5" spans="1:11" ht="5.25" customHeight="1" thickBot="1" thickTop="1">
      <c r="A5" s="179"/>
      <c r="B5" s="77"/>
      <c r="C5" s="77"/>
      <c r="D5" s="77"/>
      <c r="E5" s="77"/>
      <c r="I5" s="77"/>
      <c r="J5" s="77"/>
      <c r="K5" s="75"/>
    </row>
    <row r="6" spans="1:17" s="8" customFormat="1" ht="18" customHeight="1" thickTop="1">
      <c r="A6" s="697"/>
      <c r="B6" s="699" t="s">
        <v>386</v>
      </c>
      <c r="C6" s="700"/>
      <c r="D6" s="701"/>
      <c r="E6" s="699" t="s">
        <v>387</v>
      </c>
      <c r="F6" s="700"/>
      <c r="G6" s="700"/>
      <c r="H6" s="699" t="s">
        <v>388</v>
      </c>
      <c r="I6" s="700"/>
      <c r="J6" s="700"/>
      <c r="Q6" s="40"/>
    </row>
    <row r="7" spans="1:17" s="8" customFormat="1" ht="16.5" customHeight="1">
      <c r="A7" s="698"/>
      <c r="B7" s="10" t="s">
        <v>73</v>
      </c>
      <c r="C7" s="11" t="s">
        <v>8</v>
      </c>
      <c r="D7" s="10" t="s">
        <v>389</v>
      </c>
      <c r="E7" s="10" t="s">
        <v>73</v>
      </c>
      <c r="F7" s="11" t="s">
        <v>8</v>
      </c>
      <c r="G7" s="381" t="s">
        <v>389</v>
      </c>
      <c r="H7" s="10" t="s">
        <v>73</v>
      </c>
      <c r="I7" s="11" t="s">
        <v>8</v>
      </c>
      <c r="J7" s="381" t="s">
        <v>389</v>
      </c>
      <c r="Q7" s="40"/>
    </row>
    <row r="8" spans="1:21" s="8" customFormat="1" ht="16.5" customHeight="1">
      <c r="A8" s="35" t="s">
        <v>390</v>
      </c>
      <c r="B8" s="20">
        <v>3</v>
      </c>
      <c r="C8" s="28">
        <v>5850000</v>
      </c>
      <c r="D8" s="362">
        <v>0.026</v>
      </c>
      <c r="E8" s="20">
        <v>2</v>
      </c>
      <c r="F8" s="20">
        <v>5350000</v>
      </c>
      <c r="G8" s="362">
        <v>0.026</v>
      </c>
      <c r="H8" s="382">
        <v>3</v>
      </c>
      <c r="I8" s="383">
        <v>5350000</v>
      </c>
      <c r="J8" s="362">
        <f>ROUND(I8/$I$31,2)</f>
        <v>0.03</v>
      </c>
      <c r="L8" s="384" t="s">
        <v>391</v>
      </c>
      <c r="M8" s="385">
        <v>2</v>
      </c>
      <c r="N8" s="386">
        <v>5350000</v>
      </c>
      <c r="O8" s="387">
        <v>3.179886890888357</v>
      </c>
      <c r="Q8" s="48"/>
      <c r="R8" s="48"/>
      <c r="S8" s="388"/>
      <c r="T8" s="389"/>
      <c r="U8" s="40"/>
    </row>
    <row r="9" spans="1:21" s="8" customFormat="1" ht="15.75" customHeight="1">
      <c r="A9" s="35" t="s">
        <v>392</v>
      </c>
      <c r="B9" s="20">
        <v>2</v>
      </c>
      <c r="C9" s="28">
        <v>110000</v>
      </c>
      <c r="D9" s="362">
        <v>0</v>
      </c>
      <c r="E9" s="20">
        <v>3</v>
      </c>
      <c r="F9" s="20">
        <v>158000</v>
      </c>
      <c r="G9" s="362">
        <v>0.001</v>
      </c>
      <c r="H9" s="382">
        <v>0</v>
      </c>
      <c r="I9" s="383">
        <v>0</v>
      </c>
      <c r="J9" s="362">
        <f aca="true" t="shared" si="0" ref="J9:J31">ROUND(I9/$I$31,2)</f>
        <v>0</v>
      </c>
      <c r="L9" s="384" t="s">
        <v>393</v>
      </c>
      <c r="M9" s="385">
        <v>3</v>
      </c>
      <c r="N9" s="386">
        <v>158000</v>
      </c>
      <c r="O9" s="387">
        <v>0.09391067827296455</v>
      </c>
      <c r="Q9" s="48"/>
      <c r="R9" s="48"/>
      <c r="S9" s="388"/>
      <c r="T9" s="389"/>
      <c r="U9" s="40"/>
    </row>
    <row r="10" spans="1:21" s="8" customFormat="1" ht="15.75" customHeight="1">
      <c r="A10" s="35" t="s">
        <v>394</v>
      </c>
      <c r="B10" s="20">
        <v>482</v>
      </c>
      <c r="C10" s="28">
        <v>133614719</v>
      </c>
      <c r="D10" s="362">
        <v>0.597</v>
      </c>
      <c r="E10" s="20">
        <v>463</v>
      </c>
      <c r="F10" s="20">
        <v>122502191</v>
      </c>
      <c r="G10" s="362">
        <v>0.592</v>
      </c>
      <c r="H10" s="382">
        <v>393</v>
      </c>
      <c r="I10" s="383">
        <v>123065209</v>
      </c>
      <c r="J10" s="362">
        <f t="shared" si="0"/>
        <v>0.59</v>
      </c>
      <c r="L10" s="384" t="s">
        <v>395</v>
      </c>
      <c r="M10" s="385">
        <v>460</v>
      </c>
      <c r="N10" s="386">
        <v>121038191</v>
      </c>
      <c r="O10" s="387">
        <v>71.94163679583946</v>
      </c>
      <c r="Q10" s="48"/>
      <c r="R10" s="48"/>
      <c r="S10" s="388"/>
      <c r="T10" s="389"/>
      <c r="U10" s="40"/>
    </row>
    <row r="11" spans="1:21" s="8" customFormat="1" ht="15.75" customHeight="1">
      <c r="A11" s="35" t="s">
        <v>396</v>
      </c>
      <c r="B11" s="20">
        <v>14</v>
      </c>
      <c r="C11" s="28">
        <v>4590000</v>
      </c>
      <c r="D11" s="362">
        <v>0.021</v>
      </c>
      <c r="E11" s="20">
        <v>15</v>
      </c>
      <c r="F11" s="20">
        <v>5059050</v>
      </c>
      <c r="G11" s="362">
        <v>0.024</v>
      </c>
      <c r="H11" s="382">
        <v>18</v>
      </c>
      <c r="I11" s="383">
        <v>5253905</v>
      </c>
      <c r="J11" s="362">
        <f t="shared" si="0"/>
        <v>0.03</v>
      </c>
      <c r="L11" s="384" t="s">
        <v>397</v>
      </c>
      <c r="M11" s="385">
        <v>15</v>
      </c>
      <c r="N11" s="386">
        <v>5059050</v>
      </c>
      <c r="O11" s="387">
        <v>3.006954537448363</v>
      </c>
      <c r="Q11" s="48"/>
      <c r="R11" s="48"/>
      <c r="S11" s="388"/>
      <c r="T11" s="389"/>
      <c r="U11" s="40"/>
    </row>
    <row r="12" spans="1:21" s="8" customFormat="1" ht="15.75" customHeight="1">
      <c r="A12" s="35" t="s">
        <v>398</v>
      </c>
      <c r="B12" s="20">
        <v>20</v>
      </c>
      <c r="C12" s="28">
        <v>2482000</v>
      </c>
      <c r="D12" s="362">
        <v>0.011</v>
      </c>
      <c r="E12" s="20">
        <v>18</v>
      </c>
      <c r="F12" s="20">
        <v>2914000</v>
      </c>
      <c r="G12" s="362">
        <v>0.014</v>
      </c>
      <c r="H12" s="382">
        <v>13</v>
      </c>
      <c r="I12" s="383">
        <v>2074000</v>
      </c>
      <c r="J12" s="362">
        <f t="shared" si="0"/>
        <v>0.01</v>
      </c>
      <c r="L12" s="384" t="s">
        <v>399</v>
      </c>
      <c r="M12" s="385">
        <v>18</v>
      </c>
      <c r="N12" s="386">
        <v>2914000</v>
      </c>
      <c r="O12" s="387">
        <v>1.7319982056165741</v>
      </c>
      <c r="Q12" s="48"/>
      <c r="R12" s="48"/>
      <c r="S12" s="388"/>
      <c r="T12" s="389"/>
      <c r="U12" s="40"/>
    </row>
    <row r="13" spans="1:21" s="8" customFormat="1" ht="15.75" customHeight="1">
      <c r="A13" s="35" t="s">
        <v>400</v>
      </c>
      <c r="B13" s="20">
        <v>46</v>
      </c>
      <c r="C13" s="28">
        <v>5789164</v>
      </c>
      <c r="D13" s="362">
        <v>0.026</v>
      </c>
      <c r="E13" s="20">
        <v>41</v>
      </c>
      <c r="F13" s="20">
        <v>6534010</v>
      </c>
      <c r="G13" s="362">
        <v>0.032</v>
      </c>
      <c r="H13" s="390">
        <v>40</v>
      </c>
      <c r="I13" s="391">
        <v>6292000</v>
      </c>
      <c r="J13" s="362">
        <f t="shared" si="0"/>
        <v>0.03</v>
      </c>
      <c r="L13" s="384" t="s">
        <v>401</v>
      </c>
      <c r="M13" s="385">
        <v>36</v>
      </c>
      <c r="N13" s="386">
        <v>5608010</v>
      </c>
      <c r="O13" s="387">
        <v>3.333240651022582</v>
      </c>
      <c r="Q13" s="48"/>
      <c r="R13" s="48"/>
      <c r="S13" s="388"/>
      <c r="T13" s="389"/>
      <c r="U13" s="40"/>
    </row>
    <row r="14" spans="1:21" s="8" customFormat="1" ht="15.75" customHeight="1">
      <c r="A14" s="35" t="s">
        <v>402</v>
      </c>
      <c r="B14" s="20">
        <v>21</v>
      </c>
      <c r="C14" s="28">
        <v>5780000</v>
      </c>
      <c r="D14" s="362">
        <v>0.026</v>
      </c>
      <c r="E14" s="20">
        <v>16</v>
      </c>
      <c r="F14" s="20">
        <v>3544000</v>
      </c>
      <c r="G14" s="362">
        <v>0.017</v>
      </c>
      <c r="H14" s="382">
        <v>14</v>
      </c>
      <c r="I14" s="383">
        <v>2274000</v>
      </c>
      <c r="J14" s="362">
        <f t="shared" si="0"/>
        <v>0.01</v>
      </c>
      <c r="L14" s="384" t="s">
        <v>403</v>
      </c>
      <c r="M14" s="385">
        <v>14</v>
      </c>
      <c r="N14" s="386">
        <v>2854000</v>
      </c>
      <c r="O14" s="387">
        <v>1.6963359227281067</v>
      </c>
      <c r="Q14" s="48"/>
      <c r="R14" s="48"/>
      <c r="S14" s="388"/>
      <c r="T14" s="389"/>
      <c r="U14" s="40"/>
    </row>
    <row r="15" spans="1:21" s="8" customFormat="1" ht="15.75" customHeight="1">
      <c r="A15" s="35" t="s">
        <v>404</v>
      </c>
      <c r="B15" s="20">
        <v>5</v>
      </c>
      <c r="C15" s="28">
        <v>3040000</v>
      </c>
      <c r="D15" s="362">
        <v>0.014</v>
      </c>
      <c r="E15" s="20">
        <v>5</v>
      </c>
      <c r="F15" s="20">
        <v>810000</v>
      </c>
      <c r="G15" s="362">
        <v>0.004</v>
      </c>
      <c r="H15" s="382">
        <v>7</v>
      </c>
      <c r="I15" s="383">
        <v>1052000</v>
      </c>
      <c r="J15" s="362">
        <f t="shared" si="0"/>
        <v>0.01</v>
      </c>
      <c r="L15" s="384" t="s">
        <v>405</v>
      </c>
      <c r="M15" s="385">
        <v>1</v>
      </c>
      <c r="N15" s="386">
        <v>80000</v>
      </c>
      <c r="O15" s="387">
        <v>0.047549710517956735</v>
      </c>
      <c r="Q15" s="48"/>
      <c r="R15" s="48"/>
      <c r="S15" s="388"/>
      <c r="T15" s="389"/>
      <c r="U15" s="40"/>
    </row>
    <row r="16" spans="1:21" s="8" customFormat="1" ht="15.75" customHeight="1">
      <c r="A16" s="35" t="s">
        <v>406</v>
      </c>
      <c r="B16" s="20">
        <v>18</v>
      </c>
      <c r="C16" s="28">
        <v>2036768</v>
      </c>
      <c r="D16" s="362">
        <v>0.009</v>
      </c>
      <c r="E16" s="20">
        <v>11</v>
      </c>
      <c r="F16" s="20">
        <v>624000</v>
      </c>
      <c r="G16" s="362">
        <v>0.003</v>
      </c>
      <c r="H16" s="382">
        <v>15</v>
      </c>
      <c r="I16" s="383">
        <v>1477000</v>
      </c>
      <c r="J16" s="362">
        <f t="shared" si="0"/>
        <v>0.01</v>
      </c>
      <c r="L16" s="384" t="s">
        <v>407</v>
      </c>
      <c r="M16" s="385">
        <v>4</v>
      </c>
      <c r="N16" s="386">
        <v>310000</v>
      </c>
      <c r="O16" s="387">
        <v>0.18425512825708237</v>
      </c>
      <c r="Q16" s="48"/>
      <c r="R16" s="48"/>
      <c r="S16" s="388"/>
      <c r="T16" s="389"/>
      <c r="U16" s="40"/>
    </row>
    <row r="17" spans="1:21" s="8" customFormat="1" ht="15.75" customHeight="1">
      <c r="A17" s="35" t="s">
        <v>408</v>
      </c>
      <c r="B17" s="20">
        <v>15</v>
      </c>
      <c r="C17" s="28">
        <v>1118743</v>
      </c>
      <c r="D17" s="362">
        <v>0.005</v>
      </c>
      <c r="E17" s="20">
        <v>15</v>
      </c>
      <c r="F17" s="20">
        <v>1224500</v>
      </c>
      <c r="G17" s="362">
        <v>0.006</v>
      </c>
      <c r="H17" s="382">
        <v>11</v>
      </c>
      <c r="I17" s="383">
        <v>720000</v>
      </c>
      <c r="J17" s="362">
        <f t="shared" si="0"/>
        <v>0</v>
      </c>
      <c r="L17" s="384" t="s">
        <v>409</v>
      </c>
      <c r="M17" s="385">
        <v>11</v>
      </c>
      <c r="N17" s="386">
        <v>624000</v>
      </c>
      <c r="O17" s="387">
        <v>0.3708877420400626</v>
      </c>
      <c r="Q17" s="48"/>
      <c r="R17" s="48"/>
      <c r="S17" s="388"/>
      <c r="T17" s="389"/>
      <c r="U17" s="40"/>
    </row>
    <row r="18" spans="1:21" s="8" customFormat="1" ht="15.75" customHeight="1">
      <c r="A18" s="35" t="s">
        <v>410</v>
      </c>
      <c r="B18" s="20">
        <v>13</v>
      </c>
      <c r="C18" s="28">
        <v>1056000</v>
      </c>
      <c r="D18" s="362">
        <v>0.005</v>
      </c>
      <c r="E18" s="20">
        <v>17</v>
      </c>
      <c r="F18" s="20">
        <v>980000</v>
      </c>
      <c r="G18" s="362">
        <v>0.005</v>
      </c>
      <c r="H18" s="382">
        <v>20</v>
      </c>
      <c r="I18" s="383">
        <v>1178000</v>
      </c>
      <c r="J18" s="362">
        <f t="shared" si="0"/>
        <v>0.01</v>
      </c>
      <c r="L18" s="384" t="s">
        <v>411</v>
      </c>
      <c r="M18" s="385">
        <v>15</v>
      </c>
      <c r="N18" s="386">
        <v>1224500</v>
      </c>
      <c r="O18" s="387">
        <v>0.7278077566154754</v>
      </c>
      <c r="Q18" s="48"/>
      <c r="R18" s="48"/>
      <c r="S18" s="388"/>
      <c r="T18" s="389"/>
      <c r="U18" s="40"/>
    </row>
    <row r="19" spans="1:21" s="8" customFormat="1" ht="15.75" customHeight="1">
      <c r="A19" s="35" t="s">
        <v>412</v>
      </c>
      <c r="B19" s="20">
        <v>4</v>
      </c>
      <c r="C19" s="28">
        <v>389000</v>
      </c>
      <c r="D19" s="362">
        <v>0.002</v>
      </c>
      <c r="E19" s="20">
        <v>3</v>
      </c>
      <c r="F19" s="20">
        <v>364000</v>
      </c>
      <c r="G19" s="362">
        <v>0.002</v>
      </c>
      <c r="H19" s="382">
        <v>3</v>
      </c>
      <c r="I19" s="383">
        <v>349000</v>
      </c>
      <c r="J19" s="362">
        <f t="shared" si="0"/>
        <v>0</v>
      </c>
      <c r="L19" s="384" t="s">
        <v>413</v>
      </c>
      <c r="M19" s="385">
        <v>17</v>
      </c>
      <c r="N19" s="386">
        <v>980000</v>
      </c>
      <c r="O19" s="387">
        <v>0.5824839538449701</v>
      </c>
      <c r="Q19" s="48"/>
      <c r="R19" s="48"/>
      <c r="S19" s="388"/>
      <c r="T19" s="389"/>
      <c r="U19" s="40"/>
    </row>
    <row r="20" spans="1:21" s="8" customFormat="1" ht="15.75" customHeight="1">
      <c r="A20" s="35" t="s">
        <v>414</v>
      </c>
      <c r="B20" s="38" t="s">
        <v>415</v>
      </c>
      <c r="C20" s="38" t="s">
        <v>416</v>
      </c>
      <c r="D20" s="362">
        <v>0</v>
      </c>
      <c r="E20" s="38" t="s">
        <v>415</v>
      </c>
      <c r="F20" s="38" t="s">
        <v>417</v>
      </c>
      <c r="G20" s="362">
        <v>0</v>
      </c>
      <c r="H20" s="38" t="s">
        <v>415</v>
      </c>
      <c r="I20" s="38" t="s">
        <v>417</v>
      </c>
      <c r="J20" s="362">
        <v>0</v>
      </c>
      <c r="L20" s="384" t="s">
        <v>418</v>
      </c>
      <c r="M20" s="385">
        <v>3</v>
      </c>
      <c r="N20" s="386">
        <v>364000</v>
      </c>
      <c r="O20" s="387">
        <v>0.21635118285670316</v>
      </c>
      <c r="Q20" s="48"/>
      <c r="R20" s="48"/>
      <c r="S20" s="388"/>
      <c r="T20" s="389"/>
      <c r="U20" s="40"/>
    </row>
    <row r="21" spans="1:21" s="8" customFormat="1" ht="15.75" customHeight="1">
      <c r="A21" s="35" t="s">
        <v>419</v>
      </c>
      <c r="B21" s="20">
        <v>18</v>
      </c>
      <c r="C21" s="28">
        <v>4290000</v>
      </c>
      <c r="D21" s="362">
        <v>0.019</v>
      </c>
      <c r="E21" s="20">
        <v>21</v>
      </c>
      <c r="F21" s="20">
        <v>6405000</v>
      </c>
      <c r="G21" s="362">
        <v>0.031</v>
      </c>
      <c r="H21" s="382">
        <v>15</v>
      </c>
      <c r="I21" s="383">
        <v>5630000</v>
      </c>
      <c r="J21" s="362">
        <f t="shared" si="0"/>
        <v>0.03</v>
      </c>
      <c r="L21" s="384" t="s">
        <v>420</v>
      </c>
      <c r="M21" s="385">
        <v>0</v>
      </c>
      <c r="N21" s="386">
        <v>0</v>
      </c>
      <c r="O21" s="387">
        <v>0</v>
      </c>
      <c r="Q21" s="48"/>
      <c r="R21" s="48"/>
      <c r="S21" s="388"/>
      <c r="T21" s="389"/>
      <c r="U21" s="40"/>
    </row>
    <row r="22" spans="1:21" s="8" customFormat="1" ht="15.75" customHeight="1">
      <c r="A22" s="35" t="s">
        <v>421</v>
      </c>
      <c r="B22" s="20">
        <v>59</v>
      </c>
      <c r="C22" s="28">
        <v>8866260</v>
      </c>
      <c r="D22" s="362">
        <v>0.04</v>
      </c>
      <c r="E22" s="20">
        <v>45</v>
      </c>
      <c r="F22" s="20">
        <v>7223932</v>
      </c>
      <c r="G22" s="362">
        <v>0.035</v>
      </c>
      <c r="H22" s="382">
        <v>37</v>
      </c>
      <c r="I22" s="383">
        <v>5606479</v>
      </c>
      <c r="J22" s="362">
        <f t="shared" si="0"/>
        <v>0.03</v>
      </c>
      <c r="L22" s="384" t="s">
        <v>422</v>
      </c>
      <c r="M22" s="385">
        <v>16</v>
      </c>
      <c r="N22" s="386">
        <v>4805000</v>
      </c>
      <c r="O22" s="387">
        <v>2.8559544879847767</v>
      </c>
      <c r="Q22" s="48"/>
      <c r="R22" s="48"/>
      <c r="S22" s="388"/>
      <c r="T22" s="389"/>
      <c r="U22" s="40"/>
    </row>
    <row r="23" spans="1:21" s="8" customFormat="1" ht="15.75" customHeight="1">
      <c r="A23" s="35" t="s">
        <v>423</v>
      </c>
      <c r="B23" s="20">
        <v>8</v>
      </c>
      <c r="C23" s="28">
        <v>1237500</v>
      </c>
      <c r="D23" s="362">
        <v>0.006</v>
      </c>
      <c r="E23" s="20">
        <v>7</v>
      </c>
      <c r="F23" s="20">
        <v>1677572</v>
      </c>
      <c r="G23" s="362">
        <v>0.008</v>
      </c>
      <c r="H23" s="382">
        <v>2</v>
      </c>
      <c r="I23" s="383">
        <v>330598</v>
      </c>
      <c r="J23" s="362">
        <f t="shared" si="0"/>
        <v>0</v>
      </c>
      <c r="L23" s="384" t="s">
        <v>424</v>
      </c>
      <c r="M23" s="385">
        <v>42</v>
      </c>
      <c r="N23" s="386">
        <v>6543932</v>
      </c>
      <c r="O23" s="387">
        <v>3.889525903114921</v>
      </c>
      <c r="Q23" s="48"/>
      <c r="R23" s="48"/>
      <c r="S23" s="388"/>
      <c r="T23" s="389"/>
      <c r="U23" s="40"/>
    </row>
    <row r="24" spans="1:21" s="8" customFormat="1" ht="15.75" customHeight="1">
      <c r="A24" s="35" t="s">
        <v>425</v>
      </c>
      <c r="B24" s="20">
        <v>20</v>
      </c>
      <c r="C24" s="28">
        <v>3905225</v>
      </c>
      <c r="D24" s="362">
        <v>0.017</v>
      </c>
      <c r="E24" s="20">
        <v>13</v>
      </c>
      <c r="F24" s="20">
        <v>2452500</v>
      </c>
      <c r="G24" s="362">
        <v>0.012</v>
      </c>
      <c r="H24" s="382">
        <v>13</v>
      </c>
      <c r="I24" s="383">
        <v>2571626</v>
      </c>
      <c r="J24" s="362">
        <f t="shared" si="0"/>
        <v>0.01</v>
      </c>
      <c r="L24" s="384" t="s">
        <v>426</v>
      </c>
      <c r="M24" s="385">
        <v>13</v>
      </c>
      <c r="N24" s="386">
        <v>2452500</v>
      </c>
      <c r="O24" s="387">
        <v>1.4576958130661113</v>
      </c>
      <c r="Q24" s="48"/>
      <c r="R24" s="48"/>
      <c r="S24" s="388"/>
      <c r="T24" s="389"/>
      <c r="U24" s="40"/>
    </row>
    <row r="25" spans="1:21" s="8" customFormat="1" ht="15.75" customHeight="1">
      <c r="A25" s="35" t="s">
        <v>427</v>
      </c>
      <c r="B25" s="20">
        <v>3</v>
      </c>
      <c r="C25" s="28">
        <v>6150686</v>
      </c>
      <c r="D25" s="362">
        <v>0.027</v>
      </c>
      <c r="E25" s="20">
        <v>4</v>
      </c>
      <c r="F25" s="20">
        <v>6617223</v>
      </c>
      <c r="G25" s="362">
        <v>0.032</v>
      </c>
      <c r="H25" s="382">
        <v>6</v>
      </c>
      <c r="I25" s="383">
        <v>7206505</v>
      </c>
      <c r="J25" s="362">
        <f t="shared" si="0"/>
        <v>0.03</v>
      </c>
      <c r="L25" s="384" t="s">
        <v>428</v>
      </c>
      <c r="M25" s="385">
        <v>7</v>
      </c>
      <c r="N25" s="386">
        <v>1677572</v>
      </c>
      <c r="O25" s="387">
        <v>0.9971007871628715</v>
      </c>
      <c r="Q25" s="48"/>
      <c r="R25" s="48"/>
      <c r="S25" s="388"/>
      <c r="T25" s="389"/>
      <c r="U25" s="40"/>
    </row>
    <row r="26" spans="1:21" s="8" customFormat="1" ht="15.75" customHeight="1">
      <c r="A26" s="35" t="s">
        <v>429</v>
      </c>
      <c r="B26" s="20">
        <v>18</v>
      </c>
      <c r="C26" s="28">
        <v>1175290</v>
      </c>
      <c r="D26" s="362">
        <v>0.005</v>
      </c>
      <c r="E26" s="20">
        <v>10</v>
      </c>
      <c r="F26" s="20">
        <v>1355000</v>
      </c>
      <c r="G26" s="362">
        <v>0.007</v>
      </c>
      <c r="H26" s="382">
        <v>18</v>
      </c>
      <c r="I26" s="383">
        <v>2610000</v>
      </c>
      <c r="J26" s="362">
        <f t="shared" si="0"/>
        <v>0.01</v>
      </c>
      <c r="L26" s="384" t="s">
        <v>430</v>
      </c>
      <c r="M26" s="385">
        <v>3</v>
      </c>
      <c r="N26" s="386">
        <v>407223</v>
      </c>
      <c r="O26" s="387">
        <v>0.24204169707817372</v>
      </c>
      <c r="Q26" s="48"/>
      <c r="R26" s="48"/>
      <c r="S26" s="388"/>
      <c r="T26" s="389"/>
      <c r="U26" s="40"/>
    </row>
    <row r="27" spans="1:21" s="8" customFormat="1" ht="15.75" customHeight="1">
      <c r="A27" s="35" t="s">
        <v>431</v>
      </c>
      <c r="B27" s="20">
        <v>32</v>
      </c>
      <c r="C27" s="28">
        <v>4820000</v>
      </c>
      <c r="D27" s="362">
        <v>0.022</v>
      </c>
      <c r="E27" s="20">
        <v>29</v>
      </c>
      <c r="F27" s="20">
        <v>3730000</v>
      </c>
      <c r="G27" s="362">
        <v>0.018</v>
      </c>
      <c r="H27" s="382">
        <v>36</v>
      </c>
      <c r="I27" s="383">
        <v>3390582</v>
      </c>
      <c r="J27" s="362">
        <f t="shared" si="0"/>
        <v>0.02</v>
      </c>
      <c r="L27" s="384" t="s">
        <v>432</v>
      </c>
      <c r="M27" s="385">
        <v>10</v>
      </c>
      <c r="N27" s="386">
        <v>1355000</v>
      </c>
      <c r="O27" s="387">
        <v>0.8053732218978923</v>
      </c>
      <c r="Q27" s="48"/>
      <c r="R27" s="48"/>
      <c r="S27" s="388"/>
      <c r="T27" s="389"/>
      <c r="U27" s="40"/>
    </row>
    <row r="28" spans="1:21" s="8" customFormat="1" ht="15.75" customHeight="1">
      <c r="A28" s="35" t="s">
        <v>433</v>
      </c>
      <c r="B28" s="20">
        <v>4</v>
      </c>
      <c r="C28" s="28">
        <v>723321</v>
      </c>
      <c r="D28" s="362">
        <v>0.003</v>
      </c>
      <c r="E28" s="20">
        <v>3</v>
      </c>
      <c r="F28" s="20">
        <v>430000</v>
      </c>
      <c r="G28" s="362">
        <v>0.002</v>
      </c>
      <c r="H28" s="382">
        <v>8</v>
      </c>
      <c r="I28" s="383">
        <v>936430</v>
      </c>
      <c r="J28" s="362">
        <f t="shared" si="0"/>
        <v>0</v>
      </c>
      <c r="L28" s="384" t="s">
        <v>434</v>
      </c>
      <c r="M28" s="385">
        <v>28</v>
      </c>
      <c r="N28" s="386">
        <v>3610000</v>
      </c>
      <c r="O28" s="387">
        <v>2.145680687122798</v>
      </c>
      <c r="Q28" s="48"/>
      <c r="R28" s="48"/>
      <c r="S28" s="388"/>
      <c r="T28" s="389"/>
      <c r="U28" s="40"/>
    </row>
    <row r="29" spans="1:21" s="8" customFormat="1" ht="15.75" customHeight="1">
      <c r="A29" s="35" t="s">
        <v>435</v>
      </c>
      <c r="B29" s="38" t="s">
        <v>415</v>
      </c>
      <c r="C29" s="20" t="s">
        <v>416</v>
      </c>
      <c r="D29" s="362">
        <v>0</v>
      </c>
      <c r="E29" s="20">
        <v>3</v>
      </c>
      <c r="F29" s="20">
        <v>500000</v>
      </c>
      <c r="G29" s="362">
        <v>0.002</v>
      </c>
      <c r="H29" s="382">
        <v>2</v>
      </c>
      <c r="I29" s="383">
        <v>59000</v>
      </c>
      <c r="J29" s="362">
        <f t="shared" si="0"/>
        <v>0</v>
      </c>
      <c r="L29" s="384" t="s">
        <v>436</v>
      </c>
      <c r="M29" s="385">
        <v>3</v>
      </c>
      <c r="N29" s="386">
        <v>430000</v>
      </c>
      <c r="O29" s="387">
        <v>0.2555796940340175</v>
      </c>
      <c r="Q29" s="48"/>
      <c r="R29" s="48"/>
      <c r="S29" s="388"/>
      <c r="T29" s="389"/>
      <c r="U29" s="40"/>
    </row>
    <row r="30" spans="1:21" s="8" customFormat="1" ht="15.75" customHeight="1" thickBot="1">
      <c r="A30" s="35" t="s">
        <v>437</v>
      </c>
      <c r="B30" s="38" t="s">
        <v>438</v>
      </c>
      <c r="C30" s="28">
        <v>26729820</v>
      </c>
      <c r="D30" s="362">
        <v>0.119</v>
      </c>
      <c r="E30" s="38" t="s">
        <v>438</v>
      </c>
      <c r="F30" s="107">
        <v>26575762</v>
      </c>
      <c r="G30" s="362">
        <v>0.128</v>
      </c>
      <c r="H30" s="38" t="s">
        <v>438</v>
      </c>
      <c r="I30" s="391">
        <v>32200411</v>
      </c>
      <c r="J30" s="362">
        <v>0.14</v>
      </c>
      <c r="L30" s="392" t="s">
        <v>439</v>
      </c>
      <c r="M30" s="393">
        <v>2</v>
      </c>
      <c r="N30" s="394">
        <v>400000</v>
      </c>
      <c r="O30" s="395">
        <v>0.2377485525897837</v>
      </c>
      <c r="Q30" s="48"/>
      <c r="R30" s="48"/>
      <c r="S30" s="388"/>
      <c r="T30" s="389"/>
      <c r="U30" s="40"/>
    </row>
    <row r="31" spans="1:21" s="34" customFormat="1" ht="15.75" customHeight="1" thickBot="1" thickTop="1">
      <c r="A31" s="396" t="s">
        <v>36</v>
      </c>
      <c r="B31" s="397">
        <f>SUM(B8:B30)</f>
        <v>805</v>
      </c>
      <c r="C31" s="397">
        <f>SUM(C8:C30)</f>
        <v>223754496</v>
      </c>
      <c r="D31" s="398">
        <v>1</v>
      </c>
      <c r="E31" s="399">
        <f>SUM(E8:E30)</f>
        <v>744</v>
      </c>
      <c r="F31" s="399">
        <f>SUM(F8:F30)</f>
        <v>207030740</v>
      </c>
      <c r="G31" s="398">
        <v>1</v>
      </c>
      <c r="H31" s="400">
        <f>SUM(H8:H30)</f>
        <v>674</v>
      </c>
      <c r="I31" s="401">
        <f>SUM(I8:I30)</f>
        <v>209626745</v>
      </c>
      <c r="J31" s="398">
        <f t="shared" si="0"/>
        <v>1</v>
      </c>
      <c r="L31" s="402" t="s">
        <v>440</v>
      </c>
      <c r="M31" s="403">
        <v>723</v>
      </c>
      <c r="N31" s="404">
        <v>168244978</v>
      </c>
      <c r="O31" s="405">
        <v>100</v>
      </c>
      <c r="Q31" s="406"/>
      <c r="R31" s="407"/>
      <c r="S31" s="408"/>
      <c r="T31" s="409"/>
      <c r="U31" s="407"/>
    </row>
    <row r="32" spans="1:8" s="8" customFormat="1" ht="15.75" customHeight="1">
      <c r="A32" s="189" t="s">
        <v>384</v>
      </c>
      <c r="B32" s="46"/>
      <c r="C32" s="46"/>
      <c r="D32" s="46"/>
      <c r="E32" s="46"/>
      <c r="F32" s="46"/>
      <c r="G32" s="46"/>
      <c r="H32" s="40"/>
    </row>
    <row r="33" spans="2:9" s="8" customFormat="1" ht="13.5">
      <c r="B33" s="46"/>
      <c r="C33" s="46"/>
      <c r="D33" s="46"/>
      <c r="E33" s="46"/>
      <c r="F33" s="46"/>
      <c r="G33" s="46"/>
      <c r="I33" s="410"/>
    </row>
    <row r="34" spans="2:7" s="8" customFormat="1" ht="13.5">
      <c r="B34" s="46"/>
      <c r="C34" s="46"/>
      <c r="D34" s="46"/>
      <c r="E34" s="46"/>
      <c r="F34" s="46"/>
      <c r="G34" s="46"/>
    </row>
    <row r="35" spans="2:7" s="8" customFormat="1" ht="13.5">
      <c r="B35" s="46"/>
      <c r="C35" s="46"/>
      <c r="D35" s="46"/>
      <c r="E35" s="46"/>
      <c r="F35" s="46"/>
      <c r="G35" s="46"/>
    </row>
    <row r="36" spans="2:7" s="8" customFormat="1" ht="11.25" customHeight="1">
      <c r="B36" s="46"/>
      <c r="C36" s="46"/>
      <c r="D36" s="46"/>
      <c r="E36" s="46"/>
      <c r="F36" s="46"/>
      <c r="G36" s="46"/>
    </row>
    <row r="37" spans="2:7" s="8" customFormat="1" ht="13.5">
      <c r="B37" s="46"/>
      <c r="C37" s="46"/>
      <c r="D37" s="46"/>
      <c r="E37" s="46"/>
      <c r="F37" s="46"/>
      <c r="G37" s="46"/>
    </row>
    <row r="38" spans="2:7" s="8" customFormat="1" ht="13.5">
      <c r="B38" s="46"/>
      <c r="C38" s="46"/>
      <c r="D38" s="46"/>
      <c r="E38" s="46"/>
      <c r="F38" s="46"/>
      <c r="G38" s="46"/>
    </row>
    <row r="39" spans="2:7" s="8" customFormat="1" ht="13.5">
      <c r="B39" s="46"/>
      <c r="C39" s="46"/>
      <c r="D39" s="46"/>
      <c r="E39" s="46"/>
      <c r="F39" s="46"/>
      <c r="G39" s="46"/>
    </row>
    <row r="40" spans="2:7" s="8" customFormat="1" ht="13.5">
      <c r="B40" s="46"/>
      <c r="C40" s="46"/>
      <c r="D40" s="46"/>
      <c r="E40" s="46"/>
      <c r="F40" s="46"/>
      <c r="G40" s="46"/>
    </row>
    <row r="41" spans="2:7" s="8" customFormat="1" ht="13.5">
      <c r="B41" s="46"/>
      <c r="C41" s="46"/>
      <c r="D41" s="46"/>
      <c r="E41" s="46"/>
      <c r="F41" s="46"/>
      <c r="G41" s="46"/>
    </row>
    <row r="42" spans="2:7" s="8" customFormat="1" ht="13.5">
      <c r="B42" s="46"/>
      <c r="C42" s="46"/>
      <c r="D42" s="46"/>
      <c r="E42" s="46"/>
      <c r="F42" s="46"/>
      <c r="G42" s="46"/>
    </row>
    <row r="43" spans="2:7" s="8" customFormat="1" ht="13.5">
      <c r="B43" s="46"/>
      <c r="C43" s="46"/>
      <c r="D43" s="46"/>
      <c r="E43" s="46"/>
      <c r="F43" s="46"/>
      <c r="G43" s="46"/>
    </row>
    <row r="44" spans="2:7" s="8" customFormat="1" ht="13.5">
      <c r="B44" s="46"/>
      <c r="C44" s="46"/>
      <c r="D44" s="46"/>
      <c r="E44" s="46"/>
      <c r="F44" s="46"/>
      <c r="G44" s="46"/>
    </row>
    <row r="45" spans="2:7" s="8" customFormat="1" ht="13.5">
      <c r="B45" s="46"/>
      <c r="C45" s="46"/>
      <c r="D45" s="46"/>
      <c r="E45" s="46"/>
      <c r="F45" s="46"/>
      <c r="G45" s="46"/>
    </row>
    <row r="46" spans="2:7" s="8" customFormat="1" ht="13.5">
      <c r="B46" s="46"/>
      <c r="C46" s="46"/>
      <c r="D46" s="46"/>
      <c r="E46" s="46"/>
      <c r="F46" s="46"/>
      <c r="G46" s="46"/>
    </row>
    <row r="47" spans="2:7" s="8" customFormat="1" ht="13.5">
      <c r="B47" s="46"/>
      <c r="C47" s="46"/>
      <c r="D47" s="46"/>
      <c r="E47" s="46"/>
      <c r="F47" s="46"/>
      <c r="G47" s="46"/>
    </row>
    <row r="48" spans="2:7" s="8" customFormat="1" ht="13.5">
      <c r="B48" s="46"/>
      <c r="C48" s="46"/>
      <c r="D48" s="46"/>
      <c r="E48" s="46"/>
      <c r="F48" s="46"/>
      <c r="G48" s="46"/>
    </row>
    <row r="49" spans="2:7" s="8" customFormat="1" ht="13.5">
      <c r="B49" s="46"/>
      <c r="C49" s="46"/>
      <c r="D49" s="46"/>
      <c r="E49" s="46"/>
      <c r="F49" s="46"/>
      <c r="G49" s="46"/>
    </row>
    <row r="50" spans="2:7" s="8" customFormat="1" ht="13.5">
      <c r="B50" s="46"/>
      <c r="C50" s="46"/>
      <c r="D50" s="46"/>
      <c r="E50" s="46"/>
      <c r="F50" s="46"/>
      <c r="G50" s="46"/>
    </row>
    <row r="51" spans="2:7" s="8" customFormat="1" ht="13.5">
      <c r="B51" s="46"/>
      <c r="C51" s="46"/>
      <c r="D51" s="46"/>
      <c r="E51" s="46"/>
      <c r="F51" s="46"/>
      <c r="G51" s="46"/>
    </row>
    <row r="52" spans="2:7" s="8" customFormat="1" ht="13.5">
      <c r="B52" s="46"/>
      <c r="C52" s="46"/>
      <c r="D52" s="46"/>
      <c r="E52" s="46"/>
      <c r="F52" s="46"/>
      <c r="G52" s="46"/>
    </row>
    <row r="53" spans="2:7" s="8" customFormat="1" ht="13.5">
      <c r="B53" s="46"/>
      <c r="C53" s="46"/>
      <c r="D53" s="46"/>
      <c r="E53" s="46"/>
      <c r="F53" s="46"/>
      <c r="G53" s="46"/>
    </row>
    <row r="54" spans="2:7" s="8" customFormat="1" ht="13.5">
      <c r="B54" s="46"/>
      <c r="C54" s="46"/>
      <c r="D54" s="46"/>
      <c r="E54" s="46"/>
      <c r="F54" s="46"/>
      <c r="G54" s="46"/>
    </row>
    <row r="55" spans="2:7" s="8" customFormat="1" ht="13.5">
      <c r="B55" s="46"/>
      <c r="C55" s="46"/>
      <c r="D55" s="46"/>
      <c r="E55" s="46"/>
      <c r="F55" s="46"/>
      <c r="G55" s="46"/>
    </row>
    <row r="56" spans="2:7" s="8" customFormat="1" ht="13.5">
      <c r="B56" s="46"/>
      <c r="C56" s="46"/>
      <c r="D56" s="46"/>
      <c r="E56" s="46"/>
      <c r="F56" s="46"/>
      <c r="G56" s="46"/>
    </row>
    <row r="57" spans="2:7" s="8" customFormat="1" ht="13.5">
      <c r="B57" s="46"/>
      <c r="C57" s="46"/>
      <c r="D57" s="46"/>
      <c r="E57" s="46"/>
      <c r="F57" s="46"/>
      <c r="G57" s="46"/>
    </row>
    <row r="58" spans="2:7" s="8" customFormat="1" ht="13.5">
      <c r="B58" s="46"/>
      <c r="C58" s="46"/>
      <c r="D58" s="46"/>
      <c r="E58" s="46"/>
      <c r="F58" s="46"/>
      <c r="G58" s="46"/>
    </row>
    <row r="59" spans="2:7" s="8" customFormat="1" ht="13.5">
      <c r="B59" s="46"/>
      <c r="C59" s="46"/>
      <c r="D59" s="46"/>
      <c r="E59" s="46"/>
      <c r="F59" s="46"/>
      <c r="G59" s="46"/>
    </row>
    <row r="60" spans="2:7" s="8" customFormat="1" ht="13.5">
      <c r="B60" s="46"/>
      <c r="C60" s="46"/>
      <c r="D60" s="46"/>
      <c r="E60" s="46"/>
      <c r="F60" s="46"/>
      <c r="G60" s="46"/>
    </row>
    <row r="61" spans="2:7" s="8" customFormat="1" ht="13.5">
      <c r="B61" s="46"/>
      <c r="C61" s="46"/>
      <c r="D61" s="46"/>
      <c r="E61" s="46"/>
      <c r="F61" s="46"/>
      <c r="G61" s="46"/>
    </row>
    <row r="62" spans="2:7" s="8" customFormat="1" ht="13.5">
      <c r="B62" s="46"/>
      <c r="C62" s="46"/>
      <c r="D62" s="46"/>
      <c r="E62" s="46"/>
      <c r="F62" s="46"/>
      <c r="G62" s="46"/>
    </row>
    <row r="63" spans="2:7" s="8" customFormat="1" ht="13.5">
      <c r="B63" s="46"/>
      <c r="C63" s="46"/>
      <c r="D63" s="46"/>
      <c r="E63" s="46"/>
      <c r="F63" s="46"/>
      <c r="G63" s="46"/>
    </row>
    <row r="64" spans="2:7" s="8" customFormat="1" ht="13.5">
      <c r="B64" s="46"/>
      <c r="C64" s="46"/>
      <c r="D64" s="46"/>
      <c r="E64" s="46"/>
      <c r="F64" s="46"/>
      <c r="G64" s="46"/>
    </row>
    <row r="65" spans="2:7" s="8" customFormat="1" ht="13.5">
      <c r="B65" s="46"/>
      <c r="C65" s="46"/>
      <c r="D65" s="46"/>
      <c r="E65" s="46"/>
      <c r="F65" s="46"/>
      <c r="G65" s="46"/>
    </row>
    <row r="66" spans="2:7" s="8" customFormat="1" ht="13.5">
      <c r="B66" s="46"/>
      <c r="C66" s="46"/>
      <c r="D66" s="46"/>
      <c r="E66" s="46"/>
      <c r="F66" s="46"/>
      <c r="G66" s="46"/>
    </row>
    <row r="67" spans="2:7" s="8" customFormat="1" ht="13.5">
      <c r="B67" s="46"/>
      <c r="C67" s="46"/>
      <c r="D67" s="46"/>
      <c r="E67" s="46"/>
      <c r="F67" s="46"/>
      <c r="G67" s="46"/>
    </row>
    <row r="68" spans="2:7" s="8" customFormat="1" ht="13.5">
      <c r="B68" s="46"/>
      <c r="C68" s="46"/>
      <c r="D68" s="46"/>
      <c r="E68" s="46"/>
      <c r="F68" s="46"/>
      <c r="G68" s="46"/>
    </row>
    <row r="69" spans="2:7" s="8" customFormat="1" ht="13.5">
      <c r="B69" s="46"/>
      <c r="C69" s="46"/>
      <c r="D69" s="46"/>
      <c r="E69" s="46"/>
      <c r="F69" s="46"/>
      <c r="G69" s="46"/>
    </row>
    <row r="70" spans="2:7" s="8" customFormat="1" ht="13.5">
      <c r="B70" s="46"/>
      <c r="C70" s="46"/>
      <c r="D70" s="46"/>
      <c r="E70" s="46"/>
      <c r="F70" s="46"/>
      <c r="G70" s="46"/>
    </row>
    <row r="71" spans="2:7" s="8" customFormat="1" ht="13.5">
      <c r="B71" s="46"/>
      <c r="C71" s="46"/>
      <c r="D71" s="46"/>
      <c r="E71" s="46"/>
      <c r="F71" s="46"/>
      <c r="G71" s="46"/>
    </row>
    <row r="72" spans="2:7" s="8" customFormat="1" ht="13.5">
      <c r="B72" s="46"/>
      <c r="C72" s="46"/>
      <c r="D72" s="46"/>
      <c r="E72" s="46"/>
      <c r="F72" s="46"/>
      <c r="G72" s="46"/>
    </row>
    <row r="73" spans="2:7" s="8" customFormat="1" ht="13.5">
      <c r="B73" s="46"/>
      <c r="C73" s="46"/>
      <c r="D73" s="46"/>
      <c r="E73" s="46"/>
      <c r="F73" s="46"/>
      <c r="G73" s="46"/>
    </row>
    <row r="74" spans="2:7" s="8" customFormat="1" ht="13.5">
      <c r="B74" s="46"/>
      <c r="C74" s="46"/>
      <c r="D74" s="46"/>
      <c r="E74" s="46"/>
      <c r="F74" s="46"/>
      <c r="G74" s="46"/>
    </row>
    <row r="75" spans="2:7" s="8" customFormat="1" ht="13.5">
      <c r="B75" s="46"/>
      <c r="C75" s="46"/>
      <c r="D75" s="46"/>
      <c r="E75" s="46"/>
      <c r="F75" s="46"/>
      <c r="G75" s="46"/>
    </row>
    <row r="76" spans="2:7" s="8" customFormat="1" ht="13.5">
      <c r="B76" s="46"/>
      <c r="C76" s="46"/>
      <c r="D76" s="46"/>
      <c r="E76" s="46"/>
      <c r="F76" s="46"/>
      <c r="G76" s="46"/>
    </row>
    <row r="77" spans="2:7" s="8" customFormat="1" ht="13.5">
      <c r="B77" s="46"/>
      <c r="C77" s="46"/>
      <c r="D77" s="46"/>
      <c r="E77" s="46"/>
      <c r="F77" s="46"/>
      <c r="G77" s="46"/>
    </row>
    <row r="78" spans="2:7" s="8" customFormat="1" ht="13.5">
      <c r="B78" s="46"/>
      <c r="C78" s="46"/>
      <c r="D78" s="46"/>
      <c r="E78" s="46"/>
      <c r="F78" s="46"/>
      <c r="G78" s="46"/>
    </row>
    <row r="79" spans="2:7" s="8" customFormat="1" ht="13.5">
      <c r="B79" s="46"/>
      <c r="C79" s="46"/>
      <c r="D79" s="46"/>
      <c r="E79" s="46"/>
      <c r="F79" s="46"/>
      <c r="G79" s="46"/>
    </row>
    <row r="80" spans="2:7" s="8" customFormat="1" ht="13.5">
      <c r="B80" s="46"/>
      <c r="C80" s="46"/>
      <c r="D80" s="46"/>
      <c r="E80" s="46"/>
      <c r="F80" s="46"/>
      <c r="G80" s="46"/>
    </row>
    <row r="81" spans="2:7" s="8" customFormat="1" ht="13.5">
      <c r="B81" s="46"/>
      <c r="C81" s="46"/>
      <c r="D81" s="46"/>
      <c r="E81" s="46"/>
      <c r="F81" s="46"/>
      <c r="G81" s="46"/>
    </row>
    <row r="82" spans="2:7" s="8" customFormat="1" ht="13.5">
      <c r="B82" s="46"/>
      <c r="C82" s="46"/>
      <c r="D82" s="46"/>
      <c r="E82" s="46"/>
      <c r="F82" s="46"/>
      <c r="G82" s="46"/>
    </row>
    <row r="83" spans="2:7" s="8" customFormat="1" ht="13.5">
      <c r="B83" s="46"/>
      <c r="C83" s="46"/>
      <c r="D83" s="46"/>
      <c r="E83" s="46"/>
      <c r="F83" s="46"/>
      <c r="G83" s="46"/>
    </row>
    <row r="84" spans="2:7" s="8" customFormat="1" ht="13.5">
      <c r="B84" s="46"/>
      <c r="C84" s="46"/>
      <c r="D84" s="46"/>
      <c r="E84" s="46"/>
      <c r="F84" s="46"/>
      <c r="G84" s="46"/>
    </row>
    <row r="85" spans="2:7" s="8" customFormat="1" ht="13.5">
      <c r="B85" s="46"/>
      <c r="C85" s="46"/>
      <c r="D85" s="46"/>
      <c r="E85" s="46"/>
      <c r="F85" s="46"/>
      <c r="G85" s="46"/>
    </row>
    <row r="86" spans="2:7" s="8" customFormat="1" ht="13.5">
      <c r="B86" s="46"/>
      <c r="C86" s="46"/>
      <c r="D86" s="46"/>
      <c r="E86" s="46"/>
      <c r="F86" s="46"/>
      <c r="G86" s="46"/>
    </row>
    <row r="87" spans="2:7" s="8" customFormat="1" ht="13.5">
      <c r="B87" s="46"/>
      <c r="C87" s="46"/>
      <c r="D87" s="46"/>
      <c r="E87" s="46"/>
      <c r="F87" s="46"/>
      <c r="G87" s="46"/>
    </row>
    <row r="88" spans="2:7" s="8" customFormat="1" ht="13.5">
      <c r="B88" s="46"/>
      <c r="C88" s="46"/>
      <c r="D88" s="46"/>
      <c r="E88" s="46"/>
      <c r="F88" s="46"/>
      <c r="G88" s="46"/>
    </row>
    <row r="89" spans="2:7" s="8" customFormat="1" ht="13.5">
      <c r="B89" s="46"/>
      <c r="C89" s="46"/>
      <c r="D89" s="46"/>
      <c r="E89" s="46"/>
      <c r="F89" s="46"/>
      <c r="G89" s="46"/>
    </row>
    <row r="90" spans="2:7" s="8" customFormat="1" ht="13.5">
      <c r="B90" s="46"/>
      <c r="C90" s="46"/>
      <c r="D90" s="46"/>
      <c r="E90" s="46"/>
      <c r="F90" s="46"/>
      <c r="G90" s="46"/>
    </row>
    <row r="91" spans="2:7" s="8" customFormat="1" ht="13.5">
      <c r="B91" s="46"/>
      <c r="C91" s="46"/>
      <c r="D91" s="46"/>
      <c r="E91" s="46"/>
      <c r="F91" s="46"/>
      <c r="G91" s="46"/>
    </row>
    <row r="92" spans="2:7" s="8" customFormat="1" ht="13.5">
      <c r="B92" s="46"/>
      <c r="C92" s="46"/>
      <c r="D92" s="46"/>
      <c r="E92" s="46"/>
      <c r="F92" s="46"/>
      <c r="G92" s="46"/>
    </row>
    <row r="93" spans="2:7" s="8" customFormat="1" ht="13.5">
      <c r="B93" s="46"/>
      <c r="C93" s="46"/>
      <c r="D93" s="46"/>
      <c r="E93" s="46"/>
      <c r="F93" s="46"/>
      <c r="G93" s="46"/>
    </row>
    <row r="94" spans="2:7" s="8" customFormat="1" ht="13.5">
      <c r="B94" s="46"/>
      <c r="C94" s="46"/>
      <c r="D94" s="46"/>
      <c r="E94" s="46"/>
      <c r="F94" s="46"/>
      <c r="G94" s="46"/>
    </row>
    <row r="95" spans="2:7" s="8" customFormat="1" ht="13.5">
      <c r="B95" s="46"/>
      <c r="C95" s="46"/>
      <c r="D95" s="46"/>
      <c r="E95" s="46"/>
      <c r="F95" s="46"/>
      <c r="G95" s="46"/>
    </row>
    <row r="96" spans="2:7" s="8" customFormat="1" ht="13.5">
      <c r="B96" s="46"/>
      <c r="C96" s="46"/>
      <c r="D96" s="46"/>
      <c r="E96" s="46"/>
      <c r="F96" s="46"/>
      <c r="G96" s="46"/>
    </row>
    <row r="97" spans="2:7" s="8" customFormat="1" ht="13.5">
      <c r="B97" s="46"/>
      <c r="C97" s="46"/>
      <c r="D97" s="46"/>
      <c r="E97" s="46"/>
      <c r="F97" s="46"/>
      <c r="G97" s="46"/>
    </row>
    <row r="98" spans="2:7" s="8" customFormat="1" ht="13.5">
      <c r="B98" s="46"/>
      <c r="C98" s="46"/>
      <c r="D98" s="46"/>
      <c r="E98" s="46"/>
      <c r="F98" s="46"/>
      <c r="G98" s="46"/>
    </row>
    <row r="99" spans="2:7" s="8" customFormat="1" ht="13.5">
      <c r="B99" s="46"/>
      <c r="C99" s="46"/>
      <c r="D99" s="46"/>
      <c r="E99" s="46"/>
      <c r="F99" s="46"/>
      <c r="G99" s="46"/>
    </row>
    <row r="100" spans="2:7" s="8" customFormat="1" ht="13.5">
      <c r="B100" s="46"/>
      <c r="C100" s="46"/>
      <c r="D100" s="46"/>
      <c r="E100" s="46"/>
      <c r="F100" s="46"/>
      <c r="G100" s="46"/>
    </row>
    <row r="101" spans="2:7" s="8" customFormat="1" ht="13.5">
      <c r="B101" s="46"/>
      <c r="C101" s="46"/>
      <c r="D101" s="46"/>
      <c r="E101" s="46"/>
      <c r="F101" s="46"/>
      <c r="G101" s="46"/>
    </row>
    <row r="102" spans="2:7" s="8" customFormat="1" ht="13.5">
      <c r="B102" s="46"/>
      <c r="C102" s="46"/>
      <c r="D102" s="46"/>
      <c r="E102" s="46"/>
      <c r="F102" s="46"/>
      <c r="G102" s="46"/>
    </row>
    <row r="103" spans="2:7" s="8" customFormat="1" ht="13.5">
      <c r="B103" s="46"/>
      <c r="C103" s="46"/>
      <c r="D103" s="46"/>
      <c r="E103" s="46"/>
      <c r="F103" s="46"/>
      <c r="G103" s="46"/>
    </row>
    <row r="104" spans="2:7" s="8" customFormat="1" ht="13.5">
      <c r="B104" s="46"/>
      <c r="C104" s="46"/>
      <c r="D104" s="46"/>
      <c r="E104" s="46"/>
      <c r="F104" s="46"/>
      <c r="G104" s="46"/>
    </row>
    <row r="105" spans="2:7" s="8" customFormat="1" ht="13.5">
      <c r="B105" s="46"/>
      <c r="C105" s="46"/>
      <c r="D105" s="46"/>
      <c r="E105" s="46"/>
      <c r="F105" s="46"/>
      <c r="G105" s="46"/>
    </row>
    <row r="106" spans="2:7" s="8" customFormat="1" ht="13.5">
      <c r="B106" s="46"/>
      <c r="C106" s="46"/>
      <c r="D106" s="46"/>
      <c r="E106" s="46"/>
      <c r="F106" s="46"/>
      <c r="G106" s="46"/>
    </row>
    <row r="107" spans="2:7" s="8" customFormat="1" ht="13.5">
      <c r="B107" s="46"/>
      <c r="C107" s="46"/>
      <c r="D107" s="46"/>
      <c r="E107" s="46"/>
      <c r="F107" s="46"/>
      <c r="G107" s="46"/>
    </row>
    <row r="108" spans="2:7" s="8" customFormat="1" ht="13.5">
      <c r="B108" s="46"/>
      <c r="C108" s="46"/>
      <c r="D108" s="46"/>
      <c r="E108" s="46"/>
      <c r="F108" s="46"/>
      <c r="G108" s="46"/>
    </row>
    <row r="109" spans="2:7" s="8" customFormat="1" ht="13.5">
      <c r="B109" s="46"/>
      <c r="C109" s="46"/>
      <c r="D109" s="46"/>
      <c r="E109" s="46"/>
      <c r="F109" s="46"/>
      <c r="G109" s="46"/>
    </row>
    <row r="110" spans="2:7" s="8" customFormat="1" ht="13.5">
      <c r="B110" s="46"/>
      <c r="C110" s="46"/>
      <c r="D110" s="46"/>
      <c r="E110" s="46"/>
      <c r="F110" s="46"/>
      <c r="G110" s="46"/>
    </row>
    <row r="111" spans="2:7" s="8" customFormat="1" ht="13.5">
      <c r="B111" s="46"/>
      <c r="C111" s="46"/>
      <c r="D111" s="46"/>
      <c r="E111" s="46"/>
      <c r="F111" s="46"/>
      <c r="G111" s="46"/>
    </row>
  </sheetData>
  <sheetProtection/>
  <mergeCells count="7">
    <mergeCell ref="A1:E1"/>
    <mergeCell ref="A2:J2"/>
    <mergeCell ref="I4:J4"/>
    <mergeCell ref="A6:A7"/>
    <mergeCell ref="B6:D6"/>
    <mergeCell ref="E6:G6"/>
    <mergeCell ref="H6:J6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22.7109375" style="3" customWidth="1"/>
    <col min="2" max="2" width="8.00390625" style="2" customWidth="1"/>
    <col min="3" max="4" width="9.57421875" style="2" customWidth="1"/>
    <col min="5" max="5" width="8.00390625" style="2" customWidth="1"/>
    <col min="6" max="7" width="9.57421875" style="2" customWidth="1"/>
    <col min="8" max="8" width="8.00390625" style="2" customWidth="1"/>
    <col min="9" max="9" width="9.57421875" style="2" customWidth="1"/>
    <col min="10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9" ht="17.25">
      <c r="A2" s="451" t="s">
        <v>0</v>
      </c>
      <c r="B2" s="451"/>
      <c r="C2" s="451"/>
      <c r="D2" s="451"/>
      <c r="E2" s="451"/>
      <c r="F2" s="451"/>
      <c r="G2" s="451"/>
      <c r="H2" s="451"/>
      <c r="I2" s="451"/>
    </row>
    <row r="3" spans="1:9" ht="14.25">
      <c r="A3" s="5"/>
      <c r="B3" s="6"/>
      <c r="C3" s="6"/>
      <c r="D3" s="6"/>
      <c r="E3" s="6"/>
      <c r="F3" s="6"/>
      <c r="G3" s="6"/>
      <c r="H3" s="6"/>
      <c r="I3" s="6"/>
    </row>
    <row r="4" spans="1:9" ht="15" customHeight="1" thickBot="1">
      <c r="A4" s="449" t="s">
        <v>1</v>
      </c>
      <c r="B4" s="449"/>
      <c r="C4" s="449"/>
      <c r="D4" s="449"/>
      <c r="E4" s="449"/>
      <c r="F4" s="449"/>
      <c r="G4" s="449"/>
      <c r="H4" s="449"/>
      <c r="I4" s="449"/>
    </row>
    <row r="5" spans="1:9" s="8" customFormat="1" ht="16.5" customHeight="1" thickTop="1">
      <c r="A5" s="691"/>
      <c r="B5" s="695" t="s">
        <v>2</v>
      </c>
      <c r="C5" s="703"/>
      <c r="D5" s="691"/>
      <c r="E5" s="695" t="s">
        <v>3</v>
      </c>
      <c r="F5" s="703"/>
      <c r="G5" s="691"/>
      <c r="H5" s="704" t="s">
        <v>4</v>
      </c>
      <c r="I5" s="705"/>
    </row>
    <row r="6" spans="1:9" s="8" customFormat="1" ht="16.5" customHeight="1">
      <c r="A6" s="702"/>
      <c r="B6" s="696"/>
      <c r="C6" s="698"/>
      <c r="D6" s="692"/>
      <c r="E6" s="696"/>
      <c r="F6" s="698"/>
      <c r="G6" s="692"/>
      <c r="H6" s="706" t="s">
        <v>5</v>
      </c>
      <c r="I6" s="707"/>
    </row>
    <row r="7" spans="1:9" s="8" customFormat="1" ht="16.5" customHeight="1">
      <c r="A7" s="692"/>
      <c r="B7" s="10" t="s">
        <v>6</v>
      </c>
      <c r="C7" s="11" t="s">
        <v>7</v>
      </c>
      <c r="D7" s="11" t="s">
        <v>8</v>
      </c>
      <c r="E7" s="10" t="s">
        <v>6</v>
      </c>
      <c r="F7" s="11" t="s">
        <v>7</v>
      </c>
      <c r="G7" s="11" t="s">
        <v>8</v>
      </c>
      <c r="H7" s="10" t="s">
        <v>6</v>
      </c>
      <c r="I7" s="12" t="s">
        <v>8</v>
      </c>
    </row>
    <row r="8" spans="1:9" s="8" customFormat="1" ht="16.5" customHeight="1">
      <c r="A8" s="19"/>
      <c r="B8" s="20"/>
      <c r="C8" s="21" t="s">
        <v>15</v>
      </c>
      <c r="D8" s="22" t="s">
        <v>15</v>
      </c>
      <c r="E8" s="20"/>
      <c r="F8" s="21" t="s">
        <v>15</v>
      </c>
      <c r="G8" s="22" t="s">
        <v>15</v>
      </c>
      <c r="H8" s="21" t="s">
        <v>16</v>
      </c>
      <c r="I8" s="23" t="s">
        <v>17</v>
      </c>
    </row>
    <row r="9" spans="1:9" s="8" customFormat="1" ht="18.75" customHeight="1">
      <c r="A9" s="24" t="s">
        <v>18</v>
      </c>
      <c r="B9" s="20">
        <v>97</v>
      </c>
      <c r="C9" s="20">
        <v>1153</v>
      </c>
      <c r="D9" s="20">
        <v>111842</v>
      </c>
      <c r="E9" s="20">
        <v>81</v>
      </c>
      <c r="F9" s="20">
        <v>1089</v>
      </c>
      <c r="G9" s="20">
        <v>88223</v>
      </c>
      <c r="H9" s="25">
        <v>83.5</v>
      </c>
      <c r="I9" s="26">
        <v>78.9</v>
      </c>
    </row>
    <row r="10" spans="1:9" s="8" customFormat="1" ht="18.75" customHeight="1">
      <c r="A10" s="27">
        <v>16</v>
      </c>
      <c r="B10" s="20">
        <v>89</v>
      </c>
      <c r="C10" s="28">
        <v>1105</v>
      </c>
      <c r="D10" s="20">
        <v>98315</v>
      </c>
      <c r="E10" s="20">
        <v>82</v>
      </c>
      <c r="F10" s="28">
        <v>906</v>
      </c>
      <c r="G10" s="20">
        <v>74267</v>
      </c>
      <c r="H10" s="25">
        <v>92.1</v>
      </c>
      <c r="I10" s="26">
        <v>75.5</v>
      </c>
    </row>
    <row r="11" spans="1:9" s="34" customFormat="1" ht="18.75" customHeight="1">
      <c r="A11" s="29">
        <v>17</v>
      </c>
      <c r="B11" s="30">
        <f>SUM(B13:B19)</f>
        <v>66</v>
      </c>
      <c r="C11" s="31">
        <v>873</v>
      </c>
      <c r="D11" s="30">
        <f>SUM(D13:D19)</f>
        <v>57642</v>
      </c>
      <c r="E11" s="30">
        <f>SUM(E13:E19)</f>
        <v>62</v>
      </c>
      <c r="F11" s="31">
        <v>822</v>
      </c>
      <c r="G11" s="30">
        <f>SUM(G13:G19)</f>
        <v>50990</v>
      </c>
      <c r="H11" s="32">
        <f>ROUND(E11/B11*100,1)</f>
        <v>93.9</v>
      </c>
      <c r="I11" s="33">
        <f>ROUND(G11/D11*100,1)</f>
        <v>88.5</v>
      </c>
    </row>
    <row r="12" spans="1:9" s="34" customFormat="1" ht="16.5" customHeight="1">
      <c r="A12" s="27"/>
      <c r="B12" s="20"/>
      <c r="C12" s="28"/>
      <c r="D12" s="20"/>
      <c r="E12" s="20"/>
      <c r="F12" s="28"/>
      <c r="G12" s="20"/>
      <c r="H12" s="25"/>
      <c r="I12" s="26"/>
    </row>
    <row r="13" spans="1:9" s="8" customFormat="1" ht="18.75" customHeight="1">
      <c r="A13" s="35" t="s">
        <v>19</v>
      </c>
      <c r="B13" s="20">
        <v>3</v>
      </c>
      <c r="C13" s="28">
        <v>367</v>
      </c>
      <c r="D13" s="20">
        <v>1100</v>
      </c>
      <c r="E13" s="20">
        <v>3</v>
      </c>
      <c r="F13" s="28">
        <v>323</v>
      </c>
      <c r="G13" s="20">
        <v>970</v>
      </c>
      <c r="H13" s="36">
        <f>ROUND(E13/B13*100,1)</f>
        <v>100</v>
      </c>
      <c r="I13" s="26">
        <f>ROUND(G13/D13*100,1)</f>
        <v>88.2</v>
      </c>
    </row>
    <row r="14" spans="1:9" s="8" customFormat="1" ht="18.75" customHeight="1">
      <c r="A14" s="35" t="s">
        <v>20</v>
      </c>
      <c r="B14" s="20">
        <v>2</v>
      </c>
      <c r="C14" s="28">
        <v>327</v>
      </c>
      <c r="D14" s="20">
        <v>654</v>
      </c>
      <c r="E14" s="20">
        <v>2</v>
      </c>
      <c r="F14" s="28">
        <v>315</v>
      </c>
      <c r="G14" s="20">
        <v>630</v>
      </c>
      <c r="H14" s="37">
        <f>ROUND(E14/B14*100,1)</f>
        <v>100</v>
      </c>
      <c r="I14" s="26">
        <f>ROUND(G14/D14*100,1)</f>
        <v>96.3</v>
      </c>
    </row>
    <row r="15" spans="1:9" s="8" customFormat="1" ht="18.75" customHeight="1">
      <c r="A15" s="35" t="s">
        <v>21</v>
      </c>
      <c r="B15" s="20">
        <v>28</v>
      </c>
      <c r="C15" s="28">
        <v>1222</v>
      </c>
      <c r="D15" s="20">
        <v>34220</v>
      </c>
      <c r="E15" s="20">
        <v>27</v>
      </c>
      <c r="F15" s="28">
        <v>1241</v>
      </c>
      <c r="G15" s="20">
        <v>33500</v>
      </c>
      <c r="H15" s="37">
        <f>ROUND(E15/B15*100,1)</f>
        <v>96.4</v>
      </c>
      <c r="I15" s="26">
        <f>ROUND(G15/D15*100,1)</f>
        <v>97.9</v>
      </c>
    </row>
    <row r="16" spans="1:9" s="8" customFormat="1" ht="18.75" customHeight="1">
      <c r="A16" s="35" t="s">
        <v>22</v>
      </c>
      <c r="B16" s="20">
        <v>19</v>
      </c>
      <c r="C16" s="28">
        <v>500</v>
      </c>
      <c r="D16" s="20">
        <v>9508</v>
      </c>
      <c r="E16" s="20">
        <v>17</v>
      </c>
      <c r="F16" s="28">
        <v>426</v>
      </c>
      <c r="G16" s="20">
        <v>7250</v>
      </c>
      <c r="H16" s="37">
        <f>ROUND(E16/B16*100,1)</f>
        <v>89.5</v>
      </c>
      <c r="I16" s="26">
        <f>ROUND(G16/D16*100,1)</f>
        <v>76.3</v>
      </c>
    </row>
    <row r="17" spans="1:10" s="8" customFormat="1" ht="18.75" customHeight="1">
      <c r="A17" s="35" t="s">
        <v>23</v>
      </c>
      <c r="B17" s="20">
        <v>1</v>
      </c>
      <c r="C17" s="28">
        <v>1500</v>
      </c>
      <c r="D17" s="20">
        <v>1500</v>
      </c>
      <c r="E17" s="38" t="s">
        <v>25</v>
      </c>
      <c r="F17" s="38" t="s">
        <v>25</v>
      </c>
      <c r="G17" s="38" t="s">
        <v>25</v>
      </c>
      <c r="H17" s="38" t="s">
        <v>25</v>
      </c>
      <c r="I17" s="39" t="s">
        <v>25</v>
      </c>
      <c r="J17" s="40"/>
    </row>
    <row r="18" spans="1:9" s="8" customFormat="1" ht="18.75" customHeight="1">
      <c r="A18" s="35" t="s">
        <v>26</v>
      </c>
      <c r="B18" s="20">
        <v>9</v>
      </c>
      <c r="C18" s="28">
        <v>629</v>
      </c>
      <c r="D18" s="20">
        <v>5660</v>
      </c>
      <c r="E18" s="20">
        <v>9</v>
      </c>
      <c r="F18" s="28">
        <v>613</v>
      </c>
      <c r="G18" s="20">
        <v>5520</v>
      </c>
      <c r="H18" s="36">
        <f>ROUND(E18/B18*100,1)</f>
        <v>100</v>
      </c>
      <c r="I18" s="26">
        <f>ROUND(G18/D18*100,1)</f>
        <v>97.5</v>
      </c>
    </row>
    <row r="19" spans="1:9" s="8" customFormat="1" ht="18.75" customHeight="1">
      <c r="A19" s="41" t="s">
        <v>27</v>
      </c>
      <c r="B19" s="42">
        <v>4</v>
      </c>
      <c r="C19" s="42">
        <v>1250</v>
      </c>
      <c r="D19" s="42">
        <v>5000</v>
      </c>
      <c r="E19" s="42">
        <v>4</v>
      </c>
      <c r="F19" s="42">
        <v>780</v>
      </c>
      <c r="G19" s="42">
        <v>3120</v>
      </c>
      <c r="H19" s="43">
        <f>ROUND(E19/B19*100,1)</f>
        <v>100</v>
      </c>
      <c r="I19" s="44">
        <f>ROUND(G19/D19*100,1)</f>
        <v>62.4</v>
      </c>
    </row>
    <row r="20" spans="1:9" s="8" customFormat="1" ht="16.5" customHeight="1">
      <c r="A20" s="45" t="s">
        <v>28</v>
      </c>
      <c r="B20" s="46"/>
      <c r="C20" s="46"/>
      <c r="D20" s="46"/>
      <c r="E20" s="46"/>
      <c r="F20" s="46"/>
      <c r="G20" s="46"/>
      <c r="H20" s="46"/>
      <c r="I20" s="46"/>
    </row>
    <row r="21" spans="2:9" s="8" customFormat="1" ht="3.75" customHeight="1">
      <c r="B21" s="46"/>
      <c r="C21" s="46"/>
      <c r="D21" s="46"/>
      <c r="E21" s="46"/>
      <c r="F21" s="46"/>
      <c r="G21" s="46"/>
      <c r="H21" s="46"/>
      <c r="I21" s="46"/>
    </row>
    <row r="22" spans="2:9" s="8" customFormat="1" ht="13.5">
      <c r="B22" s="46"/>
      <c r="C22" s="46"/>
      <c r="D22" s="46"/>
      <c r="E22" s="46"/>
      <c r="F22" s="46"/>
      <c r="G22" s="46"/>
      <c r="H22" s="46"/>
      <c r="I22" s="46"/>
    </row>
    <row r="23" spans="2:9" s="8" customFormat="1" ht="13.5">
      <c r="B23" s="46"/>
      <c r="C23" s="46"/>
      <c r="D23" s="46"/>
      <c r="E23" s="46"/>
      <c r="F23" s="46"/>
      <c r="G23" s="46"/>
      <c r="H23" s="46"/>
      <c r="I23" s="46"/>
    </row>
    <row r="24" spans="2:9" s="8" customFormat="1" ht="11.25" customHeight="1">
      <c r="B24" s="46"/>
      <c r="C24" s="46"/>
      <c r="D24" s="46"/>
      <c r="E24" s="46"/>
      <c r="F24" s="46"/>
      <c r="G24" s="46"/>
      <c r="H24" s="46"/>
      <c r="I24" s="46"/>
    </row>
    <row r="25" spans="2:9" s="8" customFormat="1" ht="13.5">
      <c r="B25" s="46"/>
      <c r="C25" s="46"/>
      <c r="D25" s="46"/>
      <c r="E25" s="46"/>
      <c r="F25" s="46"/>
      <c r="G25" s="46"/>
      <c r="H25" s="46"/>
      <c r="I25" s="46"/>
    </row>
    <row r="26" spans="2:9" s="8" customFormat="1" ht="13.5">
      <c r="B26" s="46"/>
      <c r="C26" s="46"/>
      <c r="D26" s="46"/>
      <c r="E26" s="46"/>
      <c r="F26" s="46"/>
      <c r="G26" s="46"/>
      <c r="H26" s="46"/>
      <c r="I26" s="46"/>
    </row>
    <row r="27" spans="2:9" s="8" customFormat="1" ht="13.5">
      <c r="B27" s="46"/>
      <c r="C27" s="46"/>
      <c r="D27" s="46"/>
      <c r="E27" s="46"/>
      <c r="F27" s="46"/>
      <c r="G27" s="46"/>
      <c r="H27" s="46"/>
      <c r="I27" s="46"/>
    </row>
    <row r="28" spans="2:9" s="8" customFormat="1" ht="13.5">
      <c r="B28" s="46"/>
      <c r="C28" s="46"/>
      <c r="D28" s="46"/>
      <c r="E28" s="46"/>
      <c r="F28" s="46"/>
      <c r="G28" s="46"/>
      <c r="H28" s="46"/>
      <c r="I28" s="46"/>
    </row>
    <row r="29" spans="2:9" s="8" customFormat="1" ht="13.5">
      <c r="B29" s="46"/>
      <c r="C29" s="46"/>
      <c r="D29" s="46"/>
      <c r="E29" s="46"/>
      <c r="F29" s="46"/>
      <c r="G29" s="46"/>
      <c r="H29" s="46"/>
      <c r="I29" s="46"/>
    </row>
    <row r="30" spans="2:9" s="8" customFormat="1" ht="13.5">
      <c r="B30" s="46"/>
      <c r="C30" s="46"/>
      <c r="D30" s="46"/>
      <c r="E30" s="46"/>
      <c r="F30" s="46"/>
      <c r="G30" s="46"/>
      <c r="H30" s="46"/>
      <c r="I30" s="46"/>
    </row>
    <row r="31" spans="2:9" s="8" customFormat="1" ht="13.5">
      <c r="B31" s="46"/>
      <c r="C31" s="46"/>
      <c r="D31" s="46"/>
      <c r="E31" s="46"/>
      <c r="F31" s="46"/>
      <c r="G31" s="46"/>
      <c r="H31" s="46"/>
      <c r="I31" s="46"/>
    </row>
    <row r="32" spans="2:9" s="8" customFormat="1" ht="13.5">
      <c r="B32" s="46"/>
      <c r="C32" s="46"/>
      <c r="D32" s="46"/>
      <c r="E32" s="46"/>
      <c r="F32" s="46"/>
      <c r="G32" s="46"/>
      <c r="H32" s="46"/>
      <c r="I32" s="46"/>
    </row>
    <row r="33" spans="2:9" s="8" customFormat="1" ht="13.5">
      <c r="B33" s="46"/>
      <c r="C33" s="46"/>
      <c r="D33" s="46"/>
      <c r="E33" s="46"/>
      <c r="F33" s="46"/>
      <c r="G33" s="46"/>
      <c r="H33" s="46"/>
      <c r="I33" s="46"/>
    </row>
    <row r="34" spans="2:9" s="8" customFormat="1" ht="13.5">
      <c r="B34" s="46"/>
      <c r="C34" s="46"/>
      <c r="D34" s="46"/>
      <c r="E34" s="46"/>
      <c r="F34" s="46"/>
      <c r="G34" s="46"/>
      <c r="H34" s="46"/>
      <c r="I34" s="46"/>
    </row>
    <row r="35" spans="2:9" s="8" customFormat="1" ht="13.5">
      <c r="B35" s="46"/>
      <c r="C35" s="46"/>
      <c r="D35" s="46"/>
      <c r="E35" s="46"/>
      <c r="F35" s="46"/>
      <c r="G35" s="46"/>
      <c r="H35" s="46"/>
      <c r="I35" s="46"/>
    </row>
    <row r="36" spans="2:9" s="8" customFormat="1" ht="13.5">
      <c r="B36" s="46"/>
      <c r="C36" s="46"/>
      <c r="D36" s="46"/>
      <c r="E36" s="46"/>
      <c r="F36" s="46"/>
      <c r="G36" s="46"/>
      <c r="H36" s="46"/>
      <c r="I36" s="46"/>
    </row>
    <row r="37" spans="2:9" s="8" customFormat="1" ht="13.5">
      <c r="B37" s="46"/>
      <c r="C37" s="46"/>
      <c r="D37" s="46"/>
      <c r="E37" s="46"/>
      <c r="F37" s="46"/>
      <c r="G37" s="46"/>
      <c r="H37" s="46"/>
      <c r="I37" s="46"/>
    </row>
    <row r="38" spans="2:9" s="8" customFormat="1" ht="13.5">
      <c r="B38" s="46"/>
      <c r="C38" s="46"/>
      <c r="D38" s="46"/>
      <c r="E38" s="46"/>
      <c r="F38" s="46"/>
      <c r="G38" s="46"/>
      <c r="H38" s="46"/>
      <c r="I38" s="46"/>
    </row>
    <row r="39" spans="2:9" s="8" customFormat="1" ht="13.5">
      <c r="B39" s="46"/>
      <c r="C39" s="46"/>
      <c r="D39" s="46"/>
      <c r="E39" s="46"/>
      <c r="F39" s="46"/>
      <c r="G39" s="46"/>
      <c r="H39" s="46"/>
      <c r="I39" s="46"/>
    </row>
    <row r="40" spans="2:9" s="8" customFormat="1" ht="13.5">
      <c r="B40" s="46"/>
      <c r="C40" s="46"/>
      <c r="D40" s="46"/>
      <c r="E40" s="46"/>
      <c r="F40" s="46"/>
      <c r="G40" s="46"/>
      <c r="H40" s="46"/>
      <c r="I40" s="46"/>
    </row>
    <row r="41" spans="2:9" s="8" customFormat="1" ht="13.5">
      <c r="B41" s="46"/>
      <c r="C41" s="46"/>
      <c r="D41" s="46"/>
      <c r="E41" s="46"/>
      <c r="F41" s="46"/>
      <c r="G41" s="46"/>
      <c r="H41" s="46"/>
      <c r="I41" s="46"/>
    </row>
    <row r="42" spans="2:9" s="8" customFormat="1" ht="13.5">
      <c r="B42" s="46"/>
      <c r="C42" s="46"/>
      <c r="D42" s="46"/>
      <c r="E42" s="46"/>
      <c r="F42" s="46"/>
      <c r="G42" s="46"/>
      <c r="H42" s="46"/>
      <c r="I42" s="46"/>
    </row>
    <row r="43" spans="2:9" s="8" customFormat="1" ht="13.5">
      <c r="B43" s="46"/>
      <c r="C43" s="46"/>
      <c r="D43" s="46"/>
      <c r="E43" s="46"/>
      <c r="F43" s="46"/>
      <c r="G43" s="46"/>
      <c r="H43" s="46"/>
      <c r="I43" s="46"/>
    </row>
    <row r="44" spans="2:9" s="8" customFormat="1" ht="13.5">
      <c r="B44" s="46"/>
      <c r="C44" s="46"/>
      <c r="D44" s="46"/>
      <c r="E44" s="46"/>
      <c r="F44" s="46"/>
      <c r="G44" s="46"/>
      <c r="H44" s="46"/>
      <c r="I44" s="46"/>
    </row>
    <row r="45" spans="2:9" s="8" customFormat="1" ht="13.5">
      <c r="B45" s="46"/>
      <c r="C45" s="46"/>
      <c r="D45" s="46"/>
      <c r="E45" s="46"/>
      <c r="F45" s="46"/>
      <c r="G45" s="46"/>
      <c r="H45" s="46"/>
      <c r="I45" s="46"/>
    </row>
    <row r="46" spans="2:9" s="8" customFormat="1" ht="13.5">
      <c r="B46" s="46"/>
      <c r="C46" s="46"/>
      <c r="D46" s="46"/>
      <c r="E46" s="46"/>
      <c r="F46" s="46"/>
      <c r="G46" s="46"/>
      <c r="H46" s="46"/>
      <c r="I46" s="46"/>
    </row>
    <row r="47" spans="2:9" s="8" customFormat="1" ht="13.5">
      <c r="B47" s="46"/>
      <c r="C47" s="46"/>
      <c r="D47" s="46"/>
      <c r="E47" s="46"/>
      <c r="F47" s="46"/>
      <c r="G47" s="46"/>
      <c r="H47" s="46"/>
      <c r="I47" s="46"/>
    </row>
    <row r="48" spans="2:9" s="8" customFormat="1" ht="13.5">
      <c r="B48" s="46"/>
      <c r="C48" s="46"/>
      <c r="D48" s="46"/>
      <c r="E48" s="46"/>
      <c r="F48" s="46"/>
      <c r="G48" s="46"/>
      <c r="H48" s="46"/>
      <c r="I48" s="46"/>
    </row>
    <row r="49" spans="2:9" s="8" customFormat="1" ht="13.5">
      <c r="B49" s="46"/>
      <c r="C49" s="46"/>
      <c r="D49" s="46"/>
      <c r="E49" s="46"/>
      <c r="F49" s="46"/>
      <c r="G49" s="46"/>
      <c r="H49" s="46"/>
      <c r="I49" s="46"/>
    </row>
    <row r="50" spans="2:9" s="8" customFormat="1" ht="13.5">
      <c r="B50" s="46"/>
      <c r="C50" s="46"/>
      <c r="D50" s="46"/>
      <c r="E50" s="46"/>
      <c r="F50" s="46"/>
      <c r="G50" s="46"/>
      <c r="H50" s="46"/>
      <c r="I50" s="46"/>
    </row>
    <row r="51" spans="2:9" s="8" customFormat="1" ht="13.5">
      <c r="B51" s="46"/>
      <c r="C51" s="46"/>
      <c r="D51" s="46"/>
      <c r="E51" s="46"/>
      <c r="F51" s="46"/>
      <c r="G51" s="46"/>
      <c r="H51" s="46"/>
      <c r="I51" s="46"/>
    </row>
    <row r="52" spans="2:9" s="8" customFormat="1" ht="13.5">
      <c r="B52" s="46"/>
      <c r="C52" s="46"/>
      <c r="D52" s="46"/>
      <c r="E52" s="46"/>
      <c r="F52" s="46"/>
      <c r="G52" s="46"/>
      <c r="H52" s="46"/>
      <c r="I52" s="46"/>
    </row>
    <row r="53" spans="2:9" s="8" customFormat="1" ht="13.5">
      <c r="B53" s="46"/>
      <c r="C53" s="46"/>
      <c r="D53" s="46"/>
      <c r="E53" s="46"/>
      <c r="F53" s="46"/>
      <c r="G53" s="46"/>
      <c r="H53" s="46"/>
      <c r="I53" s="46"/>
    </row>
    <row r="54" spans="2:9" s="8" customFormat="1" ht="13.5">
      <c r="B54" s="46"/>
      <c r="C54" s="46"/>
      <c r="D54" s="46"/>
      <c r="E54" s="46"/>
      <c r="F54" s="46"/>
      <c r="G54" s="46"/>
      <c r="H54" s="46"/>
      <c r="I54" s="46"/>
    </row>
    <row r="55" spans="2:9" s="8" customFormat="1" ht="13.5">
      <c r="B55" s="46"/>
      <c r="C55" s="46"/>
      <c r="D55" s="46"/>
      <c r="E55" s="46"/>
      <c r="F55" s="46"/>
      <c r="G55" s="46"/>
      <c r="H55" s="46"/>
      <c r="I55" s="46"/>
    </row>
    <row r="56" spans="2:9" s="8" customFormat="1" ht="13.5">
      <c r="B56" s="46"/>
      <c r="C56" s="46"/>
      <c r="D56" s="46"/>
      <c r="E56" s="46"/>
      <c r="F56" s="46"/>
      <c r="G56" s="46"/>
      <c r="H56" s="46"/>
      <c r="I56" s="46"/>
    </row>
    <row r="57" spans="2:9" s="8" customFormat="1" ht="13.5">
      <c r="B57" s="46"/>
      <c r="C57" s="46"/>
      <c r="D57" s="46"/>
      <c r="E57" s="46"/>
      <c r="F57" s="46"/>
      <c r="G57" s="46"/>
      <c r="H57" s="46"/>
      <c r="I57" s="46"/>
    </row>
    <row r="58" spans="2:9" s="8" customFormat="1" ht="13.5">
      <c r="B58" s="46"/>
      <c r="C58" s="46"/>
      <c r="D58" s="46"/>
      <c r="E58" s="46"/>
      <c r="F58" s="46"/>
      <c r="G58" s="46"/>
      <c r="H58" s="46"/>
      <c r="I58" s="46"/>
    </row>
    <row r="59" spans="2:9" s="8" customFormat="1" ht="13.5">
      <c r="B59" s="46"/>
      <c r="C59" s="46"/>
      <c r="D59" s="46"/>
      <c r="E59" s="46"/>
      <c r="F59" s="46"/>
      <c r="G59" s="46"/>
      <c r="H59" s="46"/>
      <c r="I59" s="46"/>
    </row>
    <row r="60" spans="2:9" s="8" customFormat="1" ht="13.5">
      <c r="B60" s="46"/>
      <c r="C60" s="46"/>
      <c r="D60" s="46"/>
      <c r="E60" s="46"/>
      <c r="F60" s="46"/>
      <c r="G60" s="46"/>
      <c r="H60" s="46"/>
      <c r="I60" s="46"/>
    </row>
    <row r="61" spans="2:9" s="8" customFormat="1" ht="13.5">
      <c r="B61" s="46"/>
      <c r="C61" s="46"/>
      <c r="D61" s="46"/>
      <c r="E61" s="46"/>
      <c r="F61" s="46"/>
      <c r="G61" s="46"/>
      <c r="H61" s="46"/>
      <c r="I61" s="46"/>
    </row>
    <row r="62" spans="2:9" s="8" customFormat="1" ht="13.5">
      <c r="B62" s="46"/>
      <c r="C62" s="46"/>
      <c r="D62" s="46"/>
      <c r="E62" s="46"/>
      <c r="F62" s="46"/>
      <c r="G62" s="46"/>
      <c r="H62" s="46"/>
      <c r="I62" s="46"/>
    </row>
    <row r="63" spans="2:9" s="8" customFormat="1" ht="13.5">
      <c r="B63" s="46"/>
      <c r="C63" s="46"/>
      <c r="D63" s="46"/>
      <c r="E63" s="46"/>
      <c r="F63" s="46"/>
      <c r="G63" s="46"/>
      <c r="H63" s="46"/>
      <c r="I63" s="46"/>
    </row>
    <row r="64" spans="2:9" s="8" customFormat="1" ht="13.5">
      <c r="B64" s="46"/>
      <c r="C64" s="46"/>
      <c r="D64" s="46"/>
      <c r="E64" s="46"/>
      <c r="F64" s="46"/>
      <c r="G64" s="46"/>
      <c r="H64" s="46"/>
      <c r="I64" s="46"/>
    </row>
    <row r="65" spans="2:9" s="8" customFormat="1" ht="13.5">
      <c r="B65" s="46"/>
      <c r="C65" s="46"/>
      <c r="D65" s="46"/>
      <c r="E65" s="46"/>
      <c r="F65" s="46"/>
      <c r="G65" s="46"/>
      <c r="H65" s="46"/>
      <c r="I65" s="46"/>
    </row>
    <row r="66" spans="2:9" s="8" customFormat="1" ht="13.5">
      <c r="B66" s="46"/>
      <c r="C66" s="46"/>
      <c r="D66" s="46"/>
      <c r="E66" s="46"/>
      <c r="F66" s="46"/>
      <c r="G66" s="46"/>
      <c r="H66" s="46"/>
      <c r="I66" s="46"/>
    </row>
    <row r="67" spans="2:9" s="8" customFormat="1" ht="13.5">
      <c r="B67" s="46"/>
      <c r="C67" s="46"/>
      <c r="D67" s="46"/>
      <c r="E67" s="46"/>
      <c r="F67" s="46"/>
      <c r="G67" s="46"/>
      <c r="H67" s="46"/>
      <c r="I67" s="46"/>
    </row>
    <row r="68" spans="2:9" s="8" customFormat="1" ht="13.5">
      <c r="B68" s="46"/>
      <c r="C68" s="46"/>
      <c r="D68" s="46"/>
      <c r="E68" s="46"/>
      <c r="F68" s="46"/>
      <c r="G68" s="46"/>
      <c r="H68" s="46"/>
      <c r="I68" s="46"/>
    </row>
    <row r="69" spans="2:9" s="8" customFormat="1" ht="13.5">
      <c r="B69" s="46"/>
      <c r="C69" s="46"/>
      <c r="D69" s="46"/>
      <c r="E69" s="46"/>
      <c r="F69" s="46"/>
      <c r="G69" s="46"/>
      <c r="H69" s="46"/>
      <c r="I69" s="46"/>
    </row>
    <row r="70" spans="2:9" s="8" customFormat="1" ht="13.5">
      <c r="B70" s="46"/>
      <c r="C70" s="46"/>
      <c r="D70" s="46"/>
      <c r="E70" s="46"/>
      <c r="F70" s="46"/>
      <c r="G70" s="46"/>
      <c r="H70" s="46"/>
      <c r="I70" s="46"/>
    </row>
    <row r="71" spans="2:9" s="8" customFormat="1" ht="13.5">
      <c r="B71" s="46"/>
      <c r="C71" s="46"/>
      <c r="D71" s="46"/>
      <c r="E71" s="46"/>
      <c r="F71" s="46"/>
      <c r="G71" s="46"/>
      <c r="H71" s="46"/>
      <c r="I71" s="46"/>
    </row>
    <row r="72" spans="2:9" s="8" customFormat="1" ht="13.5">
      <c r="B72" s="46"/>
      <c r="C72" s="46"/>
      <c r="D72" s="46"/>
      <c r="E72" s="46"/>
      <c r="F72" s="46"/>
      <c r="G72" s="46"/>
      <c r="H72" s="46"/>
      <c r="I72" s="46"/>
    </row>
    <row r="73" spans="2:9" s="8" customFormat="1" ht="13.5">
      <c r="B73" s="46"/>
      <c r="C73" s="46"/>
      <c r="D73" s="46"/>
      <c r="E73" s="46"/>
      <c r="F73" s="46"/>
      <c r="G73" s="46"/>
      <c r="H73" s="46"/>
      <c r="I73" s="46"/>
    </row>
    <row r="74" spans="2:9" s="8" customFormat="1" ht="13.5">
      <c r="B74" s="46"/>
      <c r="C74" s="46"/>
      <c r="D74" s="46"/>
      <c r="E74" s="46"/>
      <c r="F74" s="46"/>
      <c r="G74" s="46"/>
      <c r="H74" s="46"/>
      <c r="I74" s="46"/>
    </row>
    <row r="75" spans="2:9" s="8" customFormat="1" ht="13.5">
      <c r="B75" s="46"/>
      <c r="C75" s="46"/>
      <c r="D75" s="46"/>
      <c r="E75" s="46"/>
      <c r="F75" s="46"/>
      <c r="G75" s="46"/>
      <c r="H75" s="46"/>
      <c r="I75" s="46"/>
    </row>
    <row r="76" spans="2:9" s="8" customFormat="1" ht="13.5">
      <c r="B76" s="46"/>
      <c r="C76" s="46"/>
      <c r="D76" s="46"/>
      <c r="E76" s="46"/>
      <c r="F76" s="46"/>
      <c r="G76" s="46"/>
      <c r="H76" s="46"/>
      <c r="I76" s="46"/>
    </row>
    <row r="77" spans="2:9" s="8" customFormat="1" ht="13.5">
      <c r="B77" s="46"/>
      <c r="C77" s="46"/>
      <c r="D77" s="46"/>
      <c r="E77" s="46"/>
      <c r="F77" s="46"/>
      <c r="G77" s="46"/>
      <c r="H77" s="46"/>
      <c r="I77" s="46"/>
    </row>
    <row r="78" spans="2:9" s="8" customFormat="1" ht="13.5">
      <c r="B78" s="46"/>
      <c r="C78" s="46"/>
      <c r="D78" s="46"/>
      <c r="E78" s="46"/>
      <c r="F78" s="46"/>
      <c r="G78" s="46"/>
      <c r="H78" s="46"/>
      <c r="I78" s="46"/>
    </row>
    <row r="79" spans="2:9" s="8" customFormat="1" ht="13.5">
      <c r="B79" s="46"/>
      <c r="C79" s="46"/>
      <c r="D79" s="46"/>
      <c r="E79" s="46"/>
      <c r="F79" s="46"/>
      <c r="G79" s="46"/>
      <c r="H79" s="46"/>
      <c r="I79" s="46"/>
    </row>
    <row r="80" spans="2:9" s="8" customFormat="1" ht="13.5">
      <c r="B80" s="46"/>
      <c r="C80" s="46"/>
      <c r="D80" s="46"/>
      <c r="E80" s="46"/>
      <c r="F80" s="46"/>
      <c r="G80" s="46"/>
      <c r="H80" s="46"/>
      <c r="I80" s="46"/>
    </row>
    <row r="81" spans="2:9" s="8" customFormat="1" ht="13.5">
      <c r="B81" s="46"/>
      <c r="C81" s="46"/>
      <c r="D81" s="46"/>
      <c r="E81" s="46"/>
      <c r="F81" s="46"/>
      <c r="G81" s="46"/>
      <c r="H81" s="46"/>
      <c r="I81" s="46"/>
    </row>
    <row r="82" spans="2:9" s="8" customFormat="1" ht="13.5">
      <c r="B82" s="46"/>
      <c r="C82" s="46"/>
      <c r="D82" s="46"/>
      <c r="E82" s="46"/>
      <c r="F82" s="46"/>
      <c r="G82" s="46"/>
      <c r="H82" s="46"/>
      <c r="I82" s="46"/>
    </row>
    <row r="83" spans="2:9" s="8" customFormat="1" ht="13.5">
      <c r="B83" s="46"/>
      <c r="C83" s="46"/>
      <c r="D83" s="46"/>
      <c r="E83" s="46"/>
      <c r="F83" s="46"/>
      <c r="G83" s="46"/>
      <c r="H83" s="46"/>
      <c r="I83" s="46"/>
    </row>
    <row r="84" spans="2:9" s="8" customFormat="1" ht="13.5">
      <c r="B84" s="46"/>
      <c r="C84" s="46"/>
      <c r="D84" s="46"/>
      <c r="E84" s="46"/>
      <c r="F84" s="46"/>
      <c r="G84" s="46"/>
      <c r="H84" s="46"/>
      <c r="I84" s="46"/>
    </row>
    <row r="85" spans="2:9" s="8" customFormat="1" ht="13.5">
      <c r="B85" s="46"/>
      <c r="C85" s="46"/>
      <c r="D85" s="46"/>
      <c r="E85" s="46"/>
      <c r="F85" s="46"/>
      <c r="G85" s="46"/>
      <c r="H85" s="46"/>
      <c r="I85" s="46"/>
    </row>
    <row r="86" spans="2:9" s="8" customFormat="1" ht="13.5">
      <c r="B86" s="46"/>
      <c r="C86" s="46"/>
      <c r="D86" s="46"/>
      <c r="E86" s="46"/>
      <c r="F86" s="46"/>
      <c r="G86" s="46"/>
      <c r="H86" s="46"/>
      <c r="I86" s="46"/>
    </row>
    <row r="87" spans="2:9" s="8" customFormat="1" ht="13.5">
      <c r="B87" s="46"/>
      <c r="C87" s="46"/>
      <c r="D87" s="46"/>
      <c r="E87" s="46"/>
      <c r="F87" s="46"/>
      <c r="G87" s="46"/>
      <c r="H87" s="46"/>
      <c r="I87" s="46"/>
    </row>
    <row r="88" spans="2:9" s="8" customFormat="1" ht="13.5">
      <c r="B88" s="46"/>
      <c r="C88" s="46"/>
      <c r="D88" s="46"/>
      <c r="E88" s="46"/>
      <c r="F88" s="46"/>
      <c r="G88" s="46"/>
      <c r="H88" s="46"/>
      <c r="I88" s="46"/>
    </row>
    <row r="89" spans="2:9" s="8" customFormat="1" ht="13.5">
      <c r="B89" s="46"/>
      <c r="C89" s="46"/>
      <c r="D89" s="46"/>
      <c r="E89" s="46"/>
      <c r="F89" s="46"/>
      <c r="G89" s="46"/>
      <c r="H89" s="46"/>
      <c r="I89" s="46"/>
    </row>
    <row r="90" spans="2:9" s="8" customFormat="1" ht="13.5">
      <c r="B90" s="46"/>
      <c r="C90" s="46"/>
      <c r="D90" s="46"/>
      <c r="E90" s="46"/>
      <c r="F90" s="46"/>
      <c r="G90" s="46"/>
      <c r="H90" s="46"/>
      <c r="I90" s="46"/>
    </row>
    <row r="91" spans="2:9" s="8" customFormat="1" ht="13.5">
      <c r="B91" s="46"/>
      <c r="C91" s="46"/>
      <c r="D91" s="46"/>
      <c r="E91" s="46"/>
      <c r="F91" s="46"/>
      <c r="G91" s="46"/>
      <c r="H91" s="46"/>
      <c r="I91" s="46"/>
    </row>
    <row r="92" spans="2:9" s="8" customFormat="1" ht="13.5">
      <c r="B92" s="46"/>
      <c r="C92" s="46"/>
      <c r="D92" s="46"/>
      <c r="E92" s="46"/>
      <c r="F92" s="46"/>
      <c r="G92" s="46"/>
      <c r="H92" s="46"/>
      <c r="I92" s="46"/>
    </row>
    <row r="93" spans="2:9" s="8" customFormat="1" ht="13.5">
      <c r="B93" s="46"/>
      <c r="C93" s="46"/>
      <c r="D93" s="46"/>
      <c r="E93" s="46"/>
      <c r="F93" s="46"/>
      <c r="G93" s="46"/>
      <c r="H93" s="46"/>
      <c r="I93" s="46"/>
    </row>
    <row r="94" spans="2:9" s="8" customFormat="1" ht="13.5">
      <c r="B94" s="46"/>
      <c r="C94" s="46"/>
      <c r="D94" s="46"/>
      <c r="E94" s="46"/>
      <c r="F94" s="46"/>
      <c r="G94" s="46"/>
      <c r="H94" s="46"/>
      <c r="I94" s="46"/>
    </row>
    <row r="95" spans="2:9" s="8" customFormat="1" ht="13.5">
      <c r="B95" s="46"/>
      <c r="C95" s="46"/>
      <c r="D95" s="46"/>
      <c r="E95" s="46"/>
      <c r="F95" s="46"/>
      <c r="G95" s="46"/>
      <c r="H95" s="46"/>
      <c r="I95" s="46"/>
    </row>
    <row r="96" spans="2:9" s="8" customFormat="1" ht="13.5">
      <c r="B96" s="46"/>
      <c r="C96" s="46"/>
      <c r="D96" s="46"/>
      <c r="E96" s="46"/>
      <c r="F96" s="46"/>
      <c r="G96" s="46"/>
      <c r="H96" s="46"/>
      <c r="I96" s="46"/>
    </row>
    <row r="97" spans="2:9" s="8" customFormat="1" ht="13.5">
      <c r="B97" s="46"/>
      <c r="C97" s="46"/>
      <c r="D97" s="46"/>
      <c r="E97" s="46"/>
      <c r="F97" s="46"/>
      <c r="G97" s="46"/>
      <c r="H97" s="46"/>
      <c r="I97" s="46"/>
    </row>
    <row r="98" spans="2:9" s="8" customFormat="1" ht="13.5">
      <c r="B98" s="46"/>
      <c r="C98" s="46"/>
      <c r="D98" s="46"/>
      <c r="E98" s="46"/>
      <c r="F98" s="46"/>
      <c r="G98" s="46"/>
      <c r="H98" s="46"/>
      <c r="I98" s="46"/>
    </row>
    <row r="99" spans="2:9" s="8" customFormat="1" ht="13.5">
      <c r="B99" s="46"/>
      <c r="C99" s="46"/>
      <c r="D99" s="46"/>
      <c r="E99" s="46"/>
      <c r="F99" s="46"/>
      <c r="G99" s="46"/>
      <c r="H99" s="46"/>
      <c r="I99" s="46"/>
    </row>
  </sheetData>
  <sheetProtection/>
  <mergeCells count="8">
    <mergeCell ref="A1:E1"/>
    <mergeCell ref="A2:I2"/>
    <mergeCell ref="A4:I4"/>
    <mergeCell ref="A5:A7"/>
    <mergeCell ref="B5:D6"/>
    <mergeCell ref="E5:G6"/>
    <mergeCell ref="H5:I5"/>
    <mergeCell ref="H6:I6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15.57421875" style="3" customWidth="1"/>
    <col min="2" max="6" width="15.57421875" style="2" customWidth="1"/>
    <col min="7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6" ht="17.25">
      <c r="A2" s="461" t="s">
        <v>29</v>
      </c>
      <c r="B2" s="461"/>
      <c r="C2" s="461"/>
      <c r="D2" s="461"/>
      <c r="E2" s="461"/>
      <c r="F2" s="461"/>
    </row>
    <row r="3" spans="1:6" ht="18" thickBot="1">
      <c r="A3" s="452" t="s">
        <v>54</v>
      </c>
      <c r="B3" s="452"/>
      <c r="C3" s="59"/>
      <c r="D3" s="59"/>
      <c r="E3" s="59"/>
      <c r="F3" s="59"/>
    </row>
    <row r="4" spans="1:7" s="65" customFormat="1" ht="20.25" customHeight="1" thickTop="1">
      <c r="A4" s="60" t="s">
        <v>31</v>
      </c>
      <c r="B4" s="61" t="s">
        <v>55</v>
      </c>
      <c r="C4" s="61" t="s">
        <v>56</v>
      </c>
      <c r="D4" s="62" t="s">
        <v>57</v>
      </c>
      <c r="E4" s="62" t="s">
        <v>58</v>
      </c>
      <c r="F4" s="63" t="s">
        <v>59</v>
      </c>
      <c r="G4" s="64"/>
    </row>
    <row r="5" spans="1:7" s="8" customFormat="1" ht="20.25" customHeight="1">
      <c r="A5" s="15"/>
      <c r="B5" s="66" t="s">
        <v>60</v>
      </c>
      <c r="C5" s="67" t="s">
        <v>60</v>
      </c>
      <c r="D5" s="67" t="s">
        <v>60</v>
      </c>
      <c r="E5" s="67" t="s">
        <v>60</v>
      </c>
      <c r="F5" s="67" t="s">
        <v>61</v>
      </c>
      <c r="G5" s="40"/>
    </row>
    <row r="6" spans="1:7" s="8" customFormat="1" ht="13.5" customHeight="1">
      <c r="A6" s="35" t="s">
        <v>49</v>
      </c>
      <c r="B6" s="68">
        <v>58071294</v>
      </c>
      <c r="C6" s="69">
        <v>57850637</v>
      </c>
      <c r="D6" s="69">
        <v>19673</v>
      </c>
      <c r="E6" s="69">
        <v>200984</v>
      </c>
      <c r="F6" s="70">
        <v>99.62</v>
      </c>
      <c r="G6" s="40"/>
    </row>
    <row r="7" spans="1:7" s="8" customFormat="1" ht="13.5" customHeight="1">
      <c r="A7" s="71" t="s">
        <v>62</v>
      </c>
      <c r="B7" s="68">
        <v>58358226</v>
      </c>
      <c r="C7" s="69">
        <v>58100032</v>
      </c>
      <c r="D7" s="69">
        <v>25078</v>
      </c>
      <c r="E7" s="69">
        <v>233117</v>
      </c>
      <c r="F7" s="70">
        <v>99.55756944207799</v>
      </c>
      <c r="G7" s="40"/>
    </row>
    <row r="8" spans="1:7" s="34" customFormat="1" ht="13.5" customHeight="1">
      <c r="A8" s="53" t="s">
        <v>52</v>
      </c>
      <c r="B8" s="72">
        <v>59186056643</v>
      </c>
      <c r="C8" s="73">
        <v>58917785880</v>
      </c>
      <c r="D8" s="73">
        <v>25449550</v>
      </c>
      <c r="E8" s="73">
        <f>B8-C8-D8</f>
        <v>242821213</v>
      </c>
      <c r="F8" s="74">
        <f>C8/B8*100</f>
        <v>99.54673316957377</v>
      </c>
      <c r="G8" s="56"/>
    </row>
    <row r="9" spans="1:6" s="8" customFormat="1" ht="13.5">
      <c r="A9" s="426" t="s">
        <v>53</v>
      </c>
      <c r="B9" s="426"/>
      <c r="C9" s="426"/>
      <c r="D9" s="58"/>
      <c r="E9" s="58"/>
      <c r="F9" s="58"/>
    </row>
    <row r="10" spans="2:6" s="8" customFormat="1" ht="13.5">
      <c r="B10" s="46"/>
      <c r="C10" s="46"/>
      <c r="D10" s="46"/>
      <c r="E10" s="46"/>
      <c r="F10" s="46"/>
    </row>
    <row r="11" spans="2:6" s="8" customFormat="1" ht="13.5">
      <c r="B11" s="46"/>
      <c r="C11" s="46"/>
      <c r="D11" s="46"/>
      <c r="E11" s="46"/>
      <c r="F11" s="46"/>
    </row>
    <row r="12" spans="2:6" s="8" customFormat="1" ht="13.5">
      <c r="B12" s="46"/>
      <c r="C12" s="46"/>
      <c r="D12" s="46"/>
      <c r="E12" s="46"/>
      <c r="F12" s="46"/>
    </row>
    <row r="13" spans="2:6" s="8" customFormat="1" ht="13.5">
      <c r="B13" s="46"/>
      <c r="C13" s="46"/>
      <c r="D13" s="46"/>
      <c r="E13" s="46"/>
      <c r="F13" s="46"/>
    </row>
    <row r="14" spans="2:6" s="8" customFormat="1" ht="13.5">
      <c r="B14" s="46"/>
      <c r="C14" s="46"/>
      <c r="D14" s="46"/>
      <c r="E14" s="46"/>
      <c r="F14" s="46"/>
    </row>
    <row r="15" spans="2:6" s="8" customFormat="1" ht="13.5">
      <c r="B15" s="46"/>
      <c r="C15" s="46"/>
      <c r="D15" s="46"/>
      <c r="E15" s="46"/>
      <c r="F15" s="46"/>
    </row>
    <row r="16" spans="2:6" s="8" customFormat="1" ht="13.5">
      <c r="B16" s="46"/>
      <c r="C16" s="46"/>
      <c r="D16" s="46"/>
      <c r="E16" s="46"/>
      <c r="F16" s="46"/>
    </row>
    <row r="17" spans="2:6" s="8" customFormat="1" ht="13.5">
      <c r="B17" s="46"/>
      <c r="C17" s="46"/>
      <c r="D17" s="46"/>
      <c r="E17" s="46"/>
      <c r="F17" s="46"/>
    </row>
    <row r="18" spans="2:6" s="8" customFormat="1" ht="13.5">
      <c r="B18" s="46"/>
      <c r="C18" s="46"/>
      <c r="D18" s="46"/>
      <c r="E18" s="46"/>
      <c r="F18" s="46"/>
    </row>
    <row r="19" spans="2:6" s="8" customFormat="1" ht="13.5">
      <c r="B19" s="46"/>
      <c r="C19" s="46"/>
      <c r="D19" s="46"/>
      <c r="E19" s="46"/>
      <c r="F19" s="46"/>
    </row>
    <row r="20" spans="2:6" s="8" customFormat="1" ht="13.5">
      <c r="B20" s="46"/>
      <c r="C20" s="46"/>
      <c r="D20" s="46"/>
      <c r="E20" s="46"/>
      <c r="F20" s="46"/>
    </row>
    <row r="21" spans="2:6" s="8" customFormat="1" ht="13.5">
      <c r="B21" s="46"/>
      <c r="C21" s="46"/>
      <c r="D21" s="46"/>
      <c r="E21" s="46"/>
      <c r="F21" s="46"/>
    </row>
    <row r="22" spans="2:6" s="8" customFormat="1" ht="13.5">
      <c r="B22" s="46"/>
      <c r="C22" s="46"/>
      <c r="D22" s="46"/>
      <c r="E22" s="46"/>
      <c r="F22" s="46"/>
    </row>
    <row r="23" spans="2:6" s="8" customFormat="1" ht="13.5">
      <c r="B23" s="46"/>
      <c r="C23" s="46"/>
      <c r="D23" s="46"/>
      <c r="E23" s="46"/>
      <c r="F23" s="46"/>
    </row>
    <row r="24" spans="2:6" s="8" customFormat="1" ht="13.5">
      <c r="B24" s="46"/>
      <c r="C24" s="46"/>
      <c r="D24" s="46"/>
      <c r="E24" s="46"/>
      <c r="F24" s="46"/>
    </row>
    <row r="25" spans="2:6" s="8" customFormat="1" ht="13.5">
      <c r="B25" s="46"/>
      <c r="C25" s="46"/>
      <c r="D25" s="46"/>
      <c r="E25" s="46"/>
      <c r="F25" s="46"/>
    </row>
    <row r="26" spans="2:6" s="8" customFormat="1" ht="13.5">
      <c r="B26" s="46"/>
      <c r="C26" s="46"/>
      <c r="D26" s="46"/>
      <c r="E26" s="46"/>
      <c r="F26" s="46"/>
    </row>
    <row r="27" spans="2:6" s="8" customFormat="1" ht="13.5">
      <c r="B27" s="46"/>
      <c r="C27" s="46"/>
      <c r="D27" s="46"/>
      <c r="E27" s="46"/>
      <c r="F27" s="46"/>
    </row>
    <row r="28" spans="2:6" s="8" customFormat="1" ht="13.5">
      <c r="B28" s="46"/>
      <c r="C28" s="46"/>
      <c r="D28" s="46"/>
      <c r="E28" s="46"/>
      <c r="F28" s="46"/>
    </row>
    <row r="29" spans="2:6" s="8" customFormat="1" ht="13.5">
      <c r="B29" s="46"/>
      <c r="C29" s="46"/>
      <c r="D29" s="46"/>
      <c r="E29" s="46"/>
      <c r="F29" s="46"/>
    </row>
    <row r="30" spans="2:6" s="8" customFormat="1" ht="13.5">
      <c r="B30" s="46"/>
      <c r="C30" s="46"/>
      <c r="D30" s="46"/>
      <c r="E30" s="46"/>
      <c r="F30" s="46"/>
    </row>
    <row r="31" spans="2:6" s="8" customFormat="1" ht="13.5">
      <c r="B31" s="46"/>
      <c r="C31" s="46"/>
      <c r="D31" s="46"/>
      <c r="E31" s="46"/>
      <c r="F31" s="46"/>
    </row>
    <row r="32" spans="2:6" s="8" customFormat="1" ht="13.5">
      <c r="B32" s="46"/>
      <c r="C32" s="46"/>
      <c r="D32" s="46"/>
      <c r="E32" s="46"/>
      <c r="F32" s="46"/>
    </row>
    <row r="33" spans="2:6" s="8" customFormat="1" ht="13.5">
      <c r="B33" s="46"/>
      <c r="C33" s="46"/>
      <c r="D33" s="46"/>
      <c r="E33" s="46"/>
      <c r="F33" s="46"/>
    </row>
    <row r="34" spans="2:6" s="8" customFormat="1" ht="13.5">
      <c r="B34" s="46"/>
      <c r="C34" s="46"/>
      <c r="D34" s="46"/>
      <c r="E34" s="46"/>
      <c r="F34" s="46"/>
    </row>
    <row r="35" spans="2:6" s="8" customFormat="1" ht="13.5">
      <c r="B35" s="46"/>
      <c r="C35" s="46"/>
      <c r="D35" s="46"/>
      <c r="E35" s="46"/>
      <c r="F35" s="46"/>
    </row>
    <row r="36" spans="2:6" s="8" customFormat="1" ht="13.5">
      <c r="B36" s="46"/>
      <c r="C36" s="46"/>
      <c r="D36" s="46"/>
      <c r="E36" s="46"/>
      <c r="F36" s="46"/>
    </row>
    <row r="37" spans="2:6" s="8" customFormat="1" ht="13.5">
      <c r="B37" s="46"/>
      <c r="C37" s="46"/>
      <c r="D37" s="46"/>
      <c r="E37" s="46"/>
      <c r="F37" s="46"/>
    </row>
    <row r="38" spans="2:6" s="8" customFormat="1" ht="13.5">
      <c r="B38" s="46"/>
      <c r="C38" s="46"/>
      <c r="D38" s="46"/>
      <c r="E38" s="46"/>
      <c r="F38" s="46"/>
    </row>
    <row r="39" spans="2:6" s="8" customFormat="1" ht="13.5">
      <c r="B39" s="46"/>
      <c r="C39" s="46"/>
      <c r="D39" s="46"/>
      <c r="E39" s="46"/>
      <c r="F39" s="46"/>
    </row>
    <row r="40" spans="2:6" s="8" customFormat="1" ht="13.5">
      <c r="B40" s="46"/>
      <c r="C40" s="46"/>
      <c r="D40" s="46"/>
      <c r="E40" s="46"/>
      <c r="F40" s="46"/>
    </row>
    <row r="41" spans="2:6" s="8" customFormat="1" ht="13.5">
      <c r="B41" s="46"/>
      <c r="C41" s="46"/>
      <c r="D41" s="46"/>
      <c r="E41" s="46"/>
      <c r="F41" s="46"/>
    </row>
    <row r="42" spans="2:6" s="8" customFormat="1" ht="13.5">
      <c r="B42" s="46"/>
      <c r="C42" s="46"/>
      <c r="D42" s="46"/>
      <c r="E42" s="46"/>
      <c r="F42" s="46"/>
    </row>
    <row r="43" spans="2:6" s="8" customFormat="1" ht="13.5">
      <c r="B43" s="46"/>
      <c r="C43" s="46"/>
      <c r="D43" s="46"/>
      <c r="E43" s="46"/>
      <c r="F43" s="46"/>
    </row>
    <row r="44" spans="2:6" s="8" customFormat="1" ht="13.5">
      <c r="B44" s="46"/>
      <c r="C44" s="46"/>
      <c r="D44" s="46"/>
      <c r="E44" s="46"/>
      <c r="F44" s="46"/>
    </row>
    <row r="45" spans="2:6" s="8" customFormat="1" ht="13.5">
      <c r="B45" s="46"/>
      <c r="C45" s="46"/>
      <c r="D45" s="46"/>
      <c r="E45" s="46"/>
      <c r="F45" s="46"/>
    </row>
    <row r="46" spans="2:6" s="8" customFormat="1" ht="13.5">
      <c r="B46" s="46"/>
      <c r="C46" s="46"/>
      <c r="D46" s="46"/>
      <c r="E46" s="46"/>
      <c r="F46" s="46"/>
    </row>
    <row r="47" spans="2:6" s="8" customFormat="1" ht="13.5">
      <c r="B47" s="46"/>
      <c r="C47" s="46"/>
      <c r="D47" s="46"/>
      <c r="E47" s="46"/>
      <c r="F47" s="46"/>
    </row>
    <row r="48" spans="2:6" s="8" customFormat="1" ht="13.5">
      <c r="B48" s="46"/>
      <c r="C48" s="46"/>
      <c r="D48" s="46"/>
      <c r="E48" s="46"/>
      <c r="F48" s="46"/>
    </row>
    <row r="49" spans="2:6" s="8" customFormat="1" ht="13.5">
      <c r="B49" s="46"/>
      <c r="C49" s="46"/>
      <c r="D49" s="46"/>
      <c r="E49" s="46"/>
      <c r="F49" s="46"/>
    </row>
    <row r="50" spans="2:6" s="8" customFormat="1" ht="13.5">
      <c r="B50" s="46"/>
      <c r="C50" s="46"/>
      <c r="D50" s="46"/>
      <c r="E50" s="46"/>
      <c r="F50" s="46"/>
    </row>
    <row r="51" spans="2:6" s="8" customFormat="1" ht="13.5">
      <c r="B51" s="46"/>
      <c r="C51" s="46"/>
      <c r="D51" s="46"/>
      <c r="E51" s="46"/>
      <c r="F51" s="46"/>
    </row>
    <row r="52" spans="2:6" s="8" customFormat="1" ht="13.5">
      <c r="B52" s="46"/>
      <c r="C52" s="46"/>
      <c r="D52" s="46"/>
      <c r="E52" s="46"/>
      <c r="F52" s="46"/>
    </row>
    <row r="53" spans="2:6" s="8" customFormat="1" ht="13.5">
      <c r="B53" s="46"/>
      <c r="C53" s="46"/>
      <c r="D53" s="46"/>
      <c r="E53" s="46"/>
      <c r="F53" s="46"/>
    </row>
    <row r="54" spans="2:6" s="8" customFormat="1" ht="13.5">
      <c r="B54" s="46"/>
      <c r="C54" s="46"/>
      <c r="D54" s="46"/>
      <c r="E54" s="46"/>
      <c r="F54" s="46"/>
    </row>
    <row r="55" spans="2:6" s="8" customFormat="1" ht="13.5">
      <c r="B55" s="46"/>
      <c r="C55" s="46"/>
      <c r="D55" s="46"/>
      <c r="E55" s="46"/>
      <c r="F55" s="46"/>
    </row>
    <row r="56" spans="2:6" s="8" customFormat="1" ht="13.5">
      <c r="B56" s="46"/>
      <c r="C56" s="46"/>
      <c r="D56" s="46"/>
      <c r="E56" s="46"/>
      <c r="F56" s="46"/>
    </row>
    <row r="57" spans="2:6" s="8" customFormat="1" ht="13.5">
      <c r="B57" s="46"/>
      <c r="C57" s="46"/>
      <c r="D57" s="46"/>
      <c r="E57" s="46"/>
      <c r="F57" s="46"/>
    </row>
    <row r="58" spans="2:6" s="8" customFormat="1" ht="13.5">
      <c r="B58" s="46"/>
      <c r="C58" s="46"/>
      <c r="D58" s="46"/>
      <c r="E58" s="46"/>
      <c r="F58" s="46"/>
    </row>
    <row r="59" spans="2:6" s="8" customFormat="1" ht="13.5">
      <c r="B59" s="46"/>
      <c r="C59" s="46"/>
      <c r="D59" s="46"/>
      <c r="E59" s="46"/>
      <c r="F59" s="46"/>
    </row>
    <row r="60" spans="2:6" s="8" customFormat="1" ht="13.5">
      <c r="B60" s="46"/>
      <c r="C60" s="46"/>
      <c r="D60" s="46"/>
      <c r="E60" s="46"/>
      <c r="F60" s="46"/>
    </row>
    <row r="61" spans="2:6" s="8" customFormat="1" ht="13.5">
      <c r="B61" s="46"/>
      <c r="C61" s="46"/>
      <c r="D61" s="46"/>
      <c r="E61" s="46"/>
      <c r="F61" s="46"/>
    </row>
    <row r="62" spans="2:6" s="8" customFormat="1" ht="13.5">
      <c r="B62" s="46"/>
      <c r="C62" s="46"/>
      <c r="D62" s="46"/>
      <c r="E62" s="46"/>
      <c r="F62" s="46"/>
    </row>
    <row r="63" spans="2:6" s="8" customFormat="1" ht="13.5">
      <c r="B63" s="46"/>
      <c r="C63" s="46"/>
      <c r="D63" s="46"/>
      <c r="E63" s="46"/>
      <c r="F63" s="46"/>
    </row>
    <row r="64" spans="2:6" s="8" customFormat="1" ht="13.5">
      <c r="B64" s="46"/>
      <c r="C64" s="46"/>
      <c r="D64" s="46"/>
      <c r="E64" s="46"/>
      <c r="F64" s="46"/>
    </row>
    <row r="65" spans="2:6" s="8" customFormat="1" ht="13.5">
      <c r="B65" s="46"/>
      <c r="C65" s="46"/>
      <c r="D65" s="46"/>
      <c r="E65" s="46"/>
      <c r="F65" s="46"/>
    </row>
    <row r="66" spans="2:6" s="8" customFormat="1" ht="13.5">
      <c r="B66" s="46"/>
      <c r="C66" s="46"/>
      <c r="D66" s="46"/>
      <c r="E66" s="46"/>
      <c r="F66" s="46"/>
    </row>
    <row r="67" spans="2:6" s="8" customFormat="1" ht="13.5">
      <c r="B67" s="46"/>
      <c r="C67" s="46"/>
      <c r="D67" s="46"/>
      <c r="E67" s="46"/>
      <c r="F67" s="46"/>
    </row>
    <row r="68" spans="2:6" s="8" customFormat="1" ht="13.5">
      <c r="B68" s="46"/>
      <c r="C68" s="46"/>
      <c r="D68" s="46"/>
      <c r="E68" s="46"/>
      <c r="F68" s="46"/>
    </row>
    <row r="69" spans="2:6" s="8" customFormat="1" ht="13.5">
      <c r="B69" s="46"/>
      <c r="C69" s="46"/>
      <c r="D69" s="46"/>
      <c r="E69" s="46"/>
      <c r="F69" s="46"/>
    </row>
    <row r="70" spans="2:6" s="8" customFormat="1" ht="13.5">
      <c r="B70" s="46"/>
      <c r="C70" s="46"/>
      <c r="D70" s="46"/>
      <c r="E70" s="46"/>
      <c r="F70" s="46"/>
    </row>
    <row r="71" spans="2:6" s="8" customFormat="1" ht="13.5">
      <c r="B71" s="46"/>
      <c r="C71" s="46"/>
      <c r="D71" s="46"/>
      <c r="E71" s="46"/>
      <c r="F71" s="46"/>
    </row>
    <row r="72" spans="2:6" s="8" customFormat="1" ht="13.5">
      <c r="B72" s="46"/>
      <c r="C72" s="46"/>
      <c r="D72" s="46"/>
      <c r="E72" s="46"/>
      <c r="F72" s="46"/>
    </row>
    <row r="73" spans="2:6" s="8" customFormat="1" ht="13.5">
      <c r="B73" s="46"/>
      <c r="C73" s="46"/>
      <c r="D73" s="46"/>
      <c r="E73" s="46"/>
      <c r="F73" s="46"/>
    </row>
    <row r="74" spans="2:6" s="8" customFormat="1" ht="13.5">
      <c r="B74" s="46"/>
      <c r="C74" s="46"/>
      <c r="D74" s="46"/>
      <c r="E74" s="46"/>
      <c r="F74" s="46"/>
    </row>
    <row r="75" spans="2:6" s="8" customFormat="1" ht="13.5">
      <c r="B75" s="46"/>
      <c r="C75" s="46"/>
      <c r="D75" s="46"/>
      <c r="E75" s="46"/>
      <c r="F75" s="46"/>
    </row>
    <row r="76" spans="2:6" s="8" customFormat="1" ht="13.5">
      <c r="B76" s="46"/>
      <c r="C76" s="46"/>
      <c r="D76" s="46"/>
      <c r="E76" s="46"/>
      <c r="F76" s="46"/>
    </row>
    <row r="77" spans="2:6" s="8" customFormat="1" ht="13.5">
      <c r="B77" s="46"/>
      <c r="C77" s="46"/>
      <c r="D77" s="46"/>
      <c r="E77" s="46"/>
      <c r="F77" s="46"/>
    </row>
    <row r="78" spans="2:6" s="8" customFormat="1" ht="13.5">
      <c r="B78" s="46"/>
      <c r="C78" s="46"/>
      <c r="D78" s="46"/>
      <c r="E78" s="46"/>
      <c r="F78" s="46"/>
    </row>
    <row r="79" spans="2:6" s="8" customFormat="1" ht="13.5">
      <c r="B79" s="46"/>
      <c r="C79" s="46"/>
      <c r="D79" s="46"/>
      <c r="E79" s="46"/>
      <c r="F79" s="46"/>
    </row>
    <row r="80" spans="2:6" s="8" customFormat="1" ht="13.5">
      <c r="B80" s="46"/>
      <c r="C80" s="46"/>
      <c r="D80" s="46"/>
      <c r="E80" s="46"/>
      <c r="F80" s="46"/>
    </row>
    <row r="81" spans="2:6" s="8" customFormat="1" ht="13.5">
      <c r="B81" s="46"/>
      <c r="C81" s="46"/>
      <c r="D81" s="46"/>
      <c r="E81" s="46"/>
      <c r="F81" s="46"/>
    </row>
    <row r="82" spans="2:6" s="8" customFormat="1" ht="13.5">
      <c r="B82" s="46"/>
      <c r="C82" s="46"/>
      <c r="D82" s="46"/>
      <c r="E82" s="46"/>
      <c r="F82" s="46"/>
    </row>
    <row r="83" spans="2:6" s="8" customFormat="1" ht="13.5">
      <c r="B83" s="46"/>
      <c r="C83" s="46"/>
      <c r="D83" s="46"/>
      <c r="E83" s="46"/>
      <c r="F83" s="46"/>
    </row>
    <row r="84" spans="2:6" s="8" customFormat="1" ht="13.5">
      <c r="B84" s="46"/>
      <c r="C84" s="46"/>
      <c r="D84" s="46"/>
      <c r="E84" s="46"/>
      <c r="F84" s="46"/>
    </row>
    <row r="85" spans="2:6" s="8" customFormat="1" ht="13.5">
      <c r="B85" s="46"/>
      <c r="C85" s="46"/>
      <c r="D85" s="46"/>
      <c r="E85" s="46"/>
      <c r="F85" s="46"/>
    </row>
    <row r="86" spans="2:6" s="8" customFormat="1" ht="13.5">
      <c r="B86" s="46"/>
      <c r="C86" s="46"/>
      <c r="D86" s="46"/>
      <c r="E86" s="46"/>
      <c r="F86" s="46"/>
    </row>
  </sheetData>
  <sheetProtection/>
  <mergeCells count="4">
    <mergeCell ref="A9:C9"/>
    <mergeCell ref="A1:E1"/>
    <mergeCell ref="A2:F2"/>
    <mergeCell ref="A3:B3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showGridLines="0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1.1484375" style="3" customWidth="1"/>
    <col min="2" max="2" width="3.421875" style="3" customWidth="1"/>
    <col min="3" max="3" width="1.28515625" style="3" customWidth="1"/>
    <col min="4" max="4" width="3.421875" style="3" customWidth="1"/>
    <col min="5" max="5" width="1.1484375" style="3" customWidth="1"/>
    <col min="6" max="6" width="3.421875" style="3" customWidth="1"/>
    <col min="7" max="7" width="1.28515625" style="3" customWidth="1"/>
    <col min="8" max="8" width="7.7109375" style="3" customWidth="1"/>
    <col min="9" max="10" width="14.28125" style="2" customWidth="1"/>
    <col min="11" max="12" width="14.140625" style="2" customWidth="1"/>
    <col min="13" max="16" width="14.28125" style="2" customWidth="1"/>
    <col min="17" max="17" width="14.140625" style="2" customWidth="1"/>
    <col min="18" max="18" width="15.00390625" style="2" customWidth="1"/>
    <col min="19" max="20" width="14.28125" style="2" customWidth="1"/>
    <col min="21" max="16384" width="9.00390625" style="3" customWidth="1"/>
  </cols>
  <sheetData>
    <row r="1" spans="1:8" ht="13.5">
      <c r="A1" s="427" t="s">
        <v>492</v>
      </c>
      <c r="B1" s="427"/>
      <c r="C1" s="427"/>
      <c r="D1" s="427"/>
      <c r="E1" s="427"/>
      <c r="F1" s="425"/>
      <c r="G1" s="425"/>
      <c r="H1" s="425"/>
    </row>
    <row r="2" spans="2:20" ht="17.25">
      <c r="B2" s="451" t="s">
        <v>29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</row>
    <row r="3" spans="2:20" ht="17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ht="14.25">
      <c r="B4" s="452" t="s">
        <v>63</v>
      </c>
      <c r="C4" s="452"/>
      <c r="D4" s="452"/>
      <c r="E4" s="452"/>
      <c r="F4" s="452"/>
      <c r="G4" s="452"/>
      <c r="H4" s="452"/>
      <c r="I4" s="452"/>
      <c r="S4" s="6"/>
      <c r="T4" s="6"/>
      <c r="U4" s="48"/>
    </row>
    <row r="5" spans="2:21" s="79" customFormat="1" ht="14.25" thickBot="1">
      <c r="B5" s="479" t="s">
        <v>64</v>
      </c>
      <c r="C5" s="479"/>
      <c r="D5" s="479"/>
      <c r="E5" s="479"/>
      <c r="F5" s="479"/>
      <c r="G5" s="479"/>
      <c r="H5" s="479"/>
      <c r="I5" s="57"/>
      <c r="J5" s="76"/>
      <c r="K5" s="57"/>
      <c r="L5" s="76"/>
      <c r="M5" s="57"/>
      <c r="N5" s="76"/>
      <c r="O5" s="57"/>
      <c r="P5" s="76"/>
      <c r="Q5" s="57"/>
      <c r="R5" s="76"/>
      <c r="S5" s="480" t="s">
        <v>65</v>
      </c>
      <c r="T5" s="480"/>
      <c r="U5" s="78"/>
    </row>
    <row r="6" spans="2:21" ht="17.25" customHeight="1" thickTop="1">
      <c r="B6" s="481" t="s">
        <v>66</v>
      </c>
      <c r="C6" s="481"/>
      <c r="D6" s="481"/>
      <c r="E6" s="481"/>
      <c r="F6" s="481"/>
      <c r="G6" s="481"/>
      <c r="H6" s="482"/>
      <c r="I6" s="478" t="s">
        <v>67</v>
      </c>
      <c r="J6" s="477"/>
      <c r="K6" s="478" t="s">
        <v>68</v>
      </c>
      <c r="L6" s="477"/>
      <c r="M6" s="478" t="s">
        <v>69</v>
      </c>
      <c r="N6" s="477"/>
      <c r="O6" s="476" t="s">
        <v>70</v>
      </c>
      <c r="P6" s="477"/>
      <c r="Q6" s="478" t="s">
        <v>71</v>
      </c>
      <c r="R6" s="477"/>
      <c r="S6" s="478" t="s">
        <v>72</v>
      </c>
      <c r="T6" s="476"/>
      <c r="U6" s="48"/>
    </row>
    <row r="7" spans="2:21" ht="17.25" customHeight="1">
      <c r="B7" s="483"/>
      <c r="C7" s="483"/>
      <c r="D7" s="483"/>
      <c r="E7" s="483"/>
      <c r="F7" s="483"/>
      <c r="G7" s="483"/>
      <c r="H7" s="484"/>
      <c r="I7" s="82" t="s">
        <v>73</v>
      </c>
      <c r="J7" s="82" t="s">
        <v>8</v>
      </c>
      <c r="K7" s="82" t="s">
        <v>73</v>
      </c>
      <c r="L7" s="82" t="s">
        <v>8</v>
      </c>
      <c r="M7" s="82" t="s">
        <v>73</v>
      </c>
      <c r="N7" s="276" t="s">
        <v>8</v>
      </c>
      <c r="O7" s="83" t="s">
        <v>73</v>
      </c>
      <c r="P7" s="82" t="s">
        <v>8</v>
      </c>
      <c r="Q7" s="82" t="s">
        <v>73</v>
      </c>
      <c r="R7" s="82" t="s">
        <v>8</v>
      </c>
      <c r="S7" s="82" t="s">
        <v>73</v>
      </c>
      <c r="T7" s="82" t="s">
        <v>8</v>
      </c>
      <c r="U7" s="48"/>
    </row>
    <row r="8" spans="2:21" s="8" customFormat="1" ht="17.25" customHeight="1">
      <c r="B8" s="472" t="s">
        <v>74</v>
      </c>
      <c r="C8" s="472"/>
      <c r="D8" s="472"/>
      <c r="E8" s="472"/>
      <c r="F8" s="472"/>
      <c r="G8" s="472"/>
      <c r="H8" s="473"/>
      <c r="I8" s="16">
        <v>2228767</v>
      </c>
      <c r="J8" s="51">
        <v>27301068</v>
      </c>
      <c r="K8" s="16">
        <v>1227728</v>
      </c>
      <c r="L8" s="51">
        <v>15809925</v>
      </c>
      <c r="M8" s="51">
        <v>844139</v>
      </c>
      <c r="N8" s="51">
        <v>9529457</v>
      </c>
      <c r="O8" s="51">
        <v>133608</v>
      </c>
      <c r="P8" s="51">
        <v>1438691</v>
      </c>
      <c r="Q8" s="51">
        <v>3868</v>
      </c>
      <c r="R8" s="51">
        <v>81300</v>
      </c>
      <c r="S8" s="51">
        <v>19424</v>
      </c>
      <c r="T8" s="51">
        <v>441695</v>
      </c>
      <c r="U8" s="40"/>
    </row>
    <row r="9" spans="2:21" s="8" customFormat="1" ht="11.25" customHeight="1">
      <c r="B9" s="463" t="s">
        <v>50</v>
      </c>
      <c r="C9" s="463"/>
      <c r="D9" s="463"/>
      <c r="E9" s="463"/>
      <c r="F9" s="463"/>
      <c r="G9" s="463"/>
      <c r="H9" s="464"/>
      <c r="I9" s="16">
        <v>2294271</v>
      </c>
      <c r="J9" s="85">
        <v>28105834</v>
      </c>
      <c r="K9" s="16">
        <v>1252752</v>
      </c>
      <c r="L9" s="85">
        <v>15651902</v>
      </c>
      <c r="M9" s="51">
        <v>861927</v>
      </c>
      <c r="N9" s="85">
        <v>9843023</v>
      </c>
      <c r="O9" s="51">
        <v>133466</v>
      </c>
      <c r="P9" s="85">
        <v>1488269</v>
      </c>
      <c r="Q9" s="51">
        <v>7046</v>
      </c>
      <c r="R9" s="85">
        <v>178910</v>
      </c>
      <c r="S9" s="51">
        <v>39080</v>
      </c>
      <c r="T9" s="85">
        <v>943730</v>
      </c>
      <c r="U9" s="40"/>
    </row>
    <row r="10" spans="2:21" s="34" customFormat="1" ht="11.25" customHeight="1">
      <c r="B10" s="474" t="s">
        <v>52</v>
      </c>
      <c r="C10" s="474"/>
      <c r="D10" s="474"/>
      <c r="E10" s="474"/>
      <c r="F10" s="474"/>
      <c r="G10" s="474"/>
      <c r="H10" s="475"/>
      <c r="I10" s="86">
        <f>I15+I16+I18</f>
        <v>2360552</v>
      </c>
      <c r="J10" s="87">
        <v>29217692</v>
      </c>
      <c r="K10" s="86">
        <f>K15+K16+K18</f>
        <v>1274664</v>
      </c>
      <c r="L10" s="87">
        <v>16058807</v>
      </c>
      <c r="M10" s="87">
        <f>M15+M16+M18</f>
        <v>881257</v>
      </c>
      <c r="N10" s="87">
        <v>10022320</v>
      </c>
      <c r="O10" s="87">
        <f>O15+O16+O18</f>
        <v>135071</v>
      </c>
      <c r="P10" s="87">
        <v>1576439</v>
      </c>
      <c r="Q10" s="87">
        <f>Q15+Q16</f>
        <v>9795</v>
      </c>
      <c r="R10" s="87">
        <v>183046</v>
      </c>
      <c r="S10" s="87">
        <f>S15+S16+S18</f>
        <v>59765</v>
      </c>
      <c r="T10" s="87">
        <v>1377080</v>
      </c>
      <c r="U10" s="56"/>
    </row>
    <row r="11" spans="2:21" s="8" customFormat="1" ht="11.25" customHeight="1">
      <c r="B11" s="19"/>
      <c r="C11" s="19"/>
      <c r="D11" s="19"/>
      <c r="E11" s="19"/>
      <c r="F11" s="19"/>
      <c r="G11" s="19"/>
      <c r="H11" s="19"/>
      <c r="I11" s="16"/>
      <c r="J11" s="85"/>
      <c r="K11" s="16"/>
      <c r="L11" s="85"/>
      <c r="M11" s="51"/>
      <c r="N11" s="85"/>
      <c r="O11" s="51"/>
      <c r="P11" s="85"/>
      <c r="Q11" s="51"/>
      <c r="R11" s="85"/>
      <c r="S11" s="51"/>
      <c r="T11" s="85"/>
      <c r="U11" s="40"/>
    </row>
    <row r="12" spans="2:21" s="8" customFormat="1" ht="11.25" customHeight="1">
      <c r="B12" s="467" t="s">
        <v>75</v>
      </c>
      <c r="C12" s="88"/>
      <c r="D12" s="467" t="s">
        <v>76</v>
      </c>
      <c r="E12" s="88"/>
      <c r="F12" s="469" t="s">
        <v>77</v>
      </c>
      <c r="G12" s="89"/>
      <c r="H12" s="19" t="s">
        <v>78</v>
      </c>
      <c r="I12" s="16">
        <f>K12+M12+O12+Q12+S12</f>
        <v>35035</v>
      </c>
      <c r="J12" s="85">
        <v>8956291</v>
      </c>
      <c r="K12" s="16">
        <v>17808</v>
      </c>
      <c r="L12" s="85">
        <v>4681131</v>
      </c>
      <c r="M12" s="51">
        <v>12566</v>
      </c>
      <c r="N12" s="85">
        <v>3094904</v>
      </c>
      <c r="O12" s="51">
        <v>3199</v>
      </c>
      <c r="P12" s="85">
        <v>605970</v>
      </c>
      <c r="Q12" s="51">
        <v>167</v>
      </c>
      <c r="R12" s="85">
        <v>63666</v>
      </c>
      <c r="S12" s="51">
        <v>1295</v>
      </c>
      <c r="T12" s="85">
        <v>510620</v>
      </c>
      <c r="U12" s="40"/>
    </row>
    <row r="13" spans="2:21" s="8" customFormat="1" ht="11.25" customHeight="1">
      <c r="B13" s="467"/>
      <c r="C13" s="88"/>
      <c r="D13" s="467"/>
      <c r="E13" s="88"/>
      <c r="F13" s="469"/>
      <c r="G13" s="89"/>
      <c r="H13" s="19" t="s">
        <v>79</v>
      </c>
      <c r="I13" s="16">
        <f>K13+M13+O13+Q13+S13</f>
        <v>1719611</v>
      </c>
      <c r="J13" s="85">
        <v>14871307</v>
      </c>
      <c r="K13" s="16">
        <v>915501</v>
      </c>
      <c r="L13" s="85">
        <v>8234766</v>
      </c>
      <c r="M13" s="51">
        <v>639254</v>
      </c>
      <c r="N13" s="85">
        <v>5014853</v>
      </c>
      <c r="O13" s="51">
        <v>113137</v>
      </c>
      <c r="P13" s="85">
        <v>885577</v>
      </c>
      <c r="Q13" s="51">
        <v>7152</v>
      </c>
      <c r="R13" s="85">
        <v>87980</v>
      </c>
      <c r="S13" s="51">
        <v>44567</v>
      </c>
      <c r="T13" s="85">
        <v>648131</v>
      </c>
      <c r="U13" s="40"/>
    </row>
    <row r="14" spans="2:21" s="8" customFormat="1" ht="11.25" customHeight="1">
      <c r="B14" s="467"/>
      <c r="C14" s="88"/>
      <c r="D14" s="467"/>
      <c r="E14" s="88"/>
      <c r="F14" s="463" t="s">
        <v>80</v>
      </c>
      <c r="G14" s="463"/>
      <c r="H14" s="464"/>
      <c r="I14" s="16">
        <f>K14+M14+O14+Q14+S14</f>
        <v>325609</v>
      </c>
      <c r="J14" s="85">
        <v>2940698</v>
      </c>
      <c r="K14" s="16">
        <v>188943</v>
      </c>
      <c r="L14" s="85">
        <v>1843228</v>
      </c>
      <c r="M14" s="51">
        <v>127947</v>
      </c>
      <c r="N14" s="85">
        <v>992107</v>
      </c>
      <c r="O14" s="51">
        <v>2153</v>
      </c>
      <c r="P14" s="85">
        <v>10427</v>
      </c>
      <c r="Q14" s="51">
        <v>1140</v>
      </c>
      <c r="R14" s="85">
        <v>13155</v>
      </c>
      <c r="S14" s="51">
        <v>5426</v>
      </c>
      <c r="T14" s="85">
        <v>81781</v>
      </c>
      <c r="U14" s="40"/>
    </row>
    <row r="15" spans="2:21" s="8" customFormat="1" ht="11.25" customHeight="1">
      <c r="B15" s="467"/>
      <c r="C15" s="88"/>
      <c r="D15" s="467"/>
      <c r="E15" s="88"/>
      <c r="F15" s="470" t="s">
        <v>81</v>
      </c>
      <c r="G15" s="470"/>
      <c r="H15" s="471"/>
      <c r="I15" s="16">
        <f>SUM(I12:I14)</f>
        <v>2080255</v>
      </c>
      <c r="J15" s="85">
        <v>26768296</v>
      </c>
      <c r="K15" s="16">
        <f>SUM(K12:K14)</f>
        <v>1122252</v>
      </c>
      <c r="L15" s="85">
        <v>14759125</v>
      </c>
      <c r="M15" s="51">
        <f>SUM(M12:M14)</f>
        <v>779767</v>
      </c>
      <c r="N15" s="85">
        <v>9101865</v>
      </c>
      <c r="O15" s="51">
        <f>SUM(O12:O14)</f>
        <v>118489</v>
      </c>
      <c r="P15" s="85">
        <v>1501973</v>
      </c>
      <c r="Q15" s="51">
        <f>SUM(Q12:Q14)</f>
        <v>8459</v>
      </c>
      <c r="R15" s="85">
        <v>164801</v>
      </c>
      <c r="S15" s="51">
        <f>SUM(S12:S14)</f>
        <v>51288</v>
      </c>
      <c r="T15" s="85">
        <v>1240532</v>
      </c>
      <c r="U15" s="40"/>
    </row>
    <row r="16" spans="2:21" s="8" customFormat="1" ht="11.25" customHeight="1">
      <c r="B16" s="467"/>
      <c r="C16" s="88"/>
      <c r="D16" s="463" t="s">
        <v>82</v>
      </c>
      <c r="E16" s="463"/>
      <c r="F16" s="463"/>
      <c r="G16" s="463"/>
      <c r="H16" s="464"/>
      <c r="I16" s="16">
        <f>K16+M16+O16+Q16+S16</f>
        <v>279703</v>
      </c>
      <c r="J16" s="85">
        <v>1903706</v>
      </c>
      <c r="K16" s="16">
        <v>152323</v>
      </c>
      <c r="L16" s="85">
        <v>1046234</v>
      </c>
      <c r="M16" s="51">
        <v>101010</v>
      </c>
      <c r="N16" s="85">
        <v>675092</v>
      </c>
      <c r="O16" s="51">
        <v>16572</v>
      </c>
      <c r="P16" s="85">
        <v>56589</v>
      </c>
      <c r="Q16" s="51">
        <v>1336</v>
      </c>
      <c r="R16" s="85">
        <v>15486</v>
      </c>
      <c r="S16" s="51">
        <v>8462</v>
      </c>
      <c r="T16" s="85">
        <v>110306</v>
      </c>
      <c r="U16" s="40"/>
    </row>
    <row r="17" spans="2:21" s="8" customFormat="1" ht="11.25" customHeight="1">
      <c r="B17" s="467"/>
      <c r="C17" s="88"/>
      <c r="D17" s="463" t="s">
        <v>83</v>
      </c>
      <c r="E17" s="463"/>
      <c r="F17" s="463"/>
      <c r="G17" s="463"/>
      <c r="H17" s="464"/>
      <c r="I17" s="90">
        <f>K17+M17+O17+Q17+S17</f>
        <v>32025</v>
      </c>
      <c r="J17" s="85">
        <v>513732</v>
      </c>
      <c r="K17" s="90">
        <v>16698</v>
      </c>
      <c r="L17" s="85">
        <v>248996</v>
      </c>
      <c r="M17" s="91">
        <v>11707</v>
      </c>
      <c r="N17" s="85">
        <v>219147</v>
      </c>
      <c r="O17" s="91">
        <v>2223</v>
      </c>
      <c r="P17" s="85">
        <v>17609</v>
      </c>
      <c r="Q17" s="91">
        <v>154</v>
      </c>
      <c r="R17" s="85">
        <v>2760</v>
      </c>
      <c r="S17" s="91">
        <v>1243</v>
      </c>
      <c r="T17" s="85">
        <v>25220</v>
      </c>
      <c r="U17" s="40"/>
    </row>
    <row r="18" spans="2:21" s="8" customFormat="1" ht="14.25" customHeight="1">
      <c r="B18" s="468"/>
      <c r="C18" s="92"/>
      <c r="D18" s="465" t="s">
        <v>84</v>
      </c>
      <c r="E18" s="465"/>
      <c r="F18" s="465"/>
      <c r="G18" s="465"/>
      <c r="H18" s="466"/>
      <c r="I18" s="93">
        <f>K18+M18+O18+S18</f>
        <v>594</v>
      </c>
      <c r="J18" s="94">
        <v>31959</v>
      </c>
      <c r="K18" s="93">
        <v>89</v>
      </c>
      <c r="L18" s="94">
        <v>4453</v>
      </c>
      <c r="M18" s="95">
        <v>480</v>
      </c>
      <c r="N18" s="94">
        <v>26216</v>
      </c>
      <c r="O18" s="95">
        <v>10</v>
      </c>
      <c r="P18" s="94">
        <v>263</v>
      </c>
      <c r="Q18" s="94" t="s">
        <v>24</v>
      </c>
      <c r="R18" s="94" t="s">
        <v>24</v>
      </c>
      <c r="S18" s="95">
        <v>15</v>
      </c>
      <c r="T18" s="96">
        <v>1022</v>
      </c>
      <c r="U18" s="40"/>
    </row>
    <row r="19" spans="2:18" s="8" customFormat="1" ht="13.5" customHeight="1">
      <c r="B19" s="462" t="s">
        <v>85</v>
      </c>
      <c r="C19" s="462"/>
      <c r="D19" s="462"/>
      <c r="E19" s="462"/>
      <c r="F19" s="462"/>
      <c r="G19" s="462"/>
      <c r="H19" s="462"/>
      <c r="I19" s="462"/>
      <c r="J19" s="462"/>
      <c r="K19" s="462"/>
      <c r="L19" s="97"/>
      <c r="M19" s="97"/>
      <c r="N19" s="97"/>
      <c r="O19" s="462"/>
      <c r="P19" s="462"/>
      <c r="Q19" s="462"/>
      <c r="R19" s="462"/>
    </row>
    <row r="20" spans="2:20" s="8" customFormat="1" ht="13.5">
      <c r="B20" s="426" t="s">
        <v>53</v>
      </c>
      <c r="C20" s="426"/>
      <c r="D20" s="426"/>
      <c r="E20" s="426"/>
      <c r="F20" s="426"/>
      <c r="G20" s="426"/>
      <c r="H20" s="426"/>
      <c r="I20" s="426"/>
      <c r="J20" s="426"/>
      <c r="K20" s="46"/>
      <c r="L20" s="46"/>
      <c r="M20" s="46"/>
      <c r="N20" s="46"/>
      <c r="T20" s="46"/>
    </row>
    <row r="21" spans="9:20" s="8" customFormat="1" ht="13.5"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9:20" s="8" customFormat="1" ht="13.5">
      <c r="I22" s="98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9:20" s="8" customFormat="1" ht="13.5"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9:20" s="8" customFormat="1" ht="11.25" customHeight="1"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9:20" s="8" customFormat="1" ht="13.5"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9:20" s="8" customFormat="1" ht="13.5"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9:20" s="8" customFormat="1" ht="13.5"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9:20" s="8" customFormat="1" ht="13.5"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9:20" s="8" customFormat="1" ht="13.5"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9:20" s="8" customFormat="1" ht="13.5"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9:20" s="8" customFormat="1" ht="13.5"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9:20" s="8" customFormat="1" ht="13.5"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9:20" s="8" customFormat="1" ht="13.5"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9:20" s="8" customFormat="1" ht="13.5"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9:20" s="8" customFormat="1" ht="13.5"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9:20" s="8" customFormat="1" ht="13.5"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9:20" s="8" customFormat="1" ht="13.5"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9:20" s="8" customFormat="1" ht="13.5"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9:20" s="8" customFormat="1" ht="13.5"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9:20" s="8" customFormat="1" ht="13.5"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9:20" s="8" customFormat="1" ht="13.5"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9:20" s="8" customFormat="1" ht="13.5"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9:20" s="8" customFormat="1" ht="13.5"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9:20" s="8" customFormat="1" ht="13.5"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9:20" s="8" customFormat="1" ht="13.5"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9:20" s="8" customFormat="1" ht="13.5"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9:20" s="8" customFormat="1" ht="13.5"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9:20" s="8" customFormat="1" ht="13.5"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9:20" s="8" customFormat="1" ht="13.5"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9:20" s="8" customFormat="1" ht="13.5"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9:20" s="8" customFormat="1" ht="13.5"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9:20" s="8" customFormat="1" ht="13.5"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9:20" s="8" customFormat="1" ht="13.5"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9:20" s="8" customFormat="1" ht="13.5"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9:20" s="8" customFormat="1" ht="13.5"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9:20" s="8" customFormat="1" ht="13.5"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9:20" s="8" customFormat="1" ht="13.5"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9:20" s="8" customFormat="1" ht="13.5"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9:20" s="8" customFormat="1" ht="13.5"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9:20" s="8" customFormat="1" ht="13.5"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9:20" s="8" customFormat="1" ht="13.5"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9:20" s="8" customFormat="1" ht="13.5"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9:20" s="8" customFormat="1" ht="13.5"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9:20" s="8" customFormat="1" ht="13.5"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9:20" s="8" customFormat="1" ht="13.5"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9:20" s="8" customFormat="1" ht="13.5"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9:20" s="8" customFormat="1" ht="13.5"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9:20" s="8" customFormat="1" ht="13.5"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9:20" s="8" customFormat="1" ht="13.5"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9:20" s="8" customFormat="1" ht="13.5"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9:20" s="8" customFormat="1" ht="13.5"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9:20" s="8" customFormat="1" ht="13.5"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9:20" s="8" customFormat="1" ht="13.5"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9:20" s="8" customFormat="1" ht="13.5"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9:20" s="8" customFormat="1" ht="13.5"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9:20" s="8" customFormat="1" ht="13.5"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9:20" s="8" customFormat="1" ht="13.5"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9:20" s="8" customFormat="1" ht="13.5"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9:20" s="8" customFormat="1" ht="13.5"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9:20" s="8" customFormat="1" ht="13.5"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9:20" s="8" customFormat="1" ht="13.5"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9:20" s="8" customFormat="1" ht="13.5"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9:20" s="8" customFormat="1" ht="13.5"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9:20" s="8" customFormat="1" ht="13.5"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9:20" s="8" customFormat="1" ht="13.5"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9:20" s="8" customFormat="1" ht="13.5"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9:20" s="8" customFormat="1" ht="13.5"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9:20" s="8" customFormat="1" ht="13.5"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9:20" s="8" customFormat="1" ht="13.5"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9:20" s="8" customFormat="1" ht="13.5"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9:20" s="8" customFormat="1" ht="13.5"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9:20" s="8" customFormat="1" ht="13.5"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9:20" s="8" customFormat="1" ht="13.5"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9:20" s="8" customFormat="1" ht="13.5"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9:20" s="8" customFormat="1" ht="13.5"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9:20" s="8" customFormat="1" ht="13.5"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9:20" s="8" customFormat="1" ht="13.5"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9:20" s="8" customFormat="1" ht="13.5"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9:20" s="8" customFormat="1" ht="13.5"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</sheetData>
  <sheetProtection/>
  <mergeCells count="26">
    <mergeCell ref="Q6:R6"/>
    <mergeCell ref="S6:T6"/>
    <mergeCell ref="B2:T2"/>
    <mergeCell ref="B4:I4"/>
    <mergeCell ref="B5:H5"/>
    <mergeCell ref="S5:T5"/>
    <mergeCell ref="B6:H7"/>
    <mergeCell ref="I6:J6"/>
    <mergeCell ref="K6:L6"/>
    <mergeCell ref="M6:N6"/>
    <mergeCell ref="F14:H14"/>
    <mergeCell ref="F15:H15"/>
    <mergeCell ref="B8:H8"/>
    <mergeCell ref="B9:H9"/>
    <mergeCell ref="B10:H10"/>
    <mergeCell ref="O6:P6"/>
    <mergeCell ref="B19:K19"/>
    <mergeCell ref="O19:R19"/>
    <mergeCell ref="B20:J20"/>
    <mergeCell ref="A1:E1"/>
    <mergeCell ref="D16:H16"/>
    <mergeCell ref="D17:H17"/>
    <mergeCell ref="D18:H18"/>
    <mergeCell ref="B12:B18"/>
    <mergeCell ref="D12:D15"/>
    <mergeCell ref="F12:F13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3.421875" style="3" customWidth="1"/>
    <col min="2" max="2" width="1.28515625" style="3" customWidth="1"/>
    <col min="3" max="3" width="17.7109375" style="3" customWidth="1"/>
    <col min="4" max="9" width="15.57421875" style="2" customWidth="1"/>
    <col min="10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9" ht="17.25">
      <c r="A2" s="451" t="s">
        <v>29</v>
      </c>
      <c r="B2" s="451"/>
      <c r="C2" s="451"/>
      <c r="D2" s="451"/>
      <c r="E2" s="451"/>
      <c r="F2" s="451"/>
      <c r="G2" s="451"/>
      <c r="H2" s="451"/>
      <c r="I2" s="451"/>
    </row>
    <row r="3" spans="1:9" ht="17.25">
      <c r="A3" s="4"/>
      <c r="B3" s="4"/>
      <c r="C3" s="4"/>
      <c r="D3" s="4"/>
      <c r="E3" s="4"/>
      <c r="F3" s="4"/>
      <c r="G3" s="4"/>
      <c r="H3" s="4"/>
      <c r="I3" s="4"/>
    </row>
    <row r="4" spans="1:4" ht="14.25">
      <c r="A4" s="452" t="s">
        <v>63</v>
      </c>
      <c r="B4" s="452"/>
      <c r="C4" s="452"/>
      <c r="D4" s="452"/>
    </row>
    <row r="5" spans="1:9" s="79" customFormat="1" ht="14.25" thickBot="1">
      <c r="A5" s="426" t="s">
        <v>86</v>
      </c>
      <c r="B5" s="426"/>
      <c r="C5" s="426"/>
      <c r="D5" s="57"/>
      <c r="E5" s="76"/>
      <c r="F5" s="57"/>
      <c r="G5" s="76"/>
      <c r="H5" s="480" t="s">
        <v>65</v>
      </c>
      <c r="I5" s="480"/>
    </row>
    <row r="6" spans="1:10" s="8" customFormat="1" ht="18.75" customHeight="1" thickTop="1">
      <c r="A6" s="481" t="s">
        <v>66</v>
      </c>
      <c r="B6" s="481"/>
      <c r="C6" s="482"/>
      <c r="D6" s="478" t="s">
        <v>67</v>
      </c>
      <c r="E6" s="477"/>
      <c r="F6" s="478" t="s">
        <v>87</v>
      </c>
      <c r="G6" s="477"/>
      <c r="H6" s="478" t="s">
        <v>88</v>
      </c>
      <c r="I6" s="476"/>
      <c r="J6" s="40"/>
    </row>
    <row r="7" spans="1:10" s="8" customFormat="1" ht="17.25" customHeight="1">
      <c r="A7" s="483"/>
      <c r="B7" s="483"/>
      <c r="C7" s="484"/>
      <c r="D7" s="82" t="s">
        <v>73</v>
      </c>
      <c r="E7" s="82" t="s">
        <v>8</v>
      </c>
      <c r="F7" s="82" t="s">
        <v>73</v>
      </c>
      <c r="G7" s="82" t="s">
        <v>8</v>
      </c>
      <c r="H7" s="82" t="s">
        <v>73</v>
      </c>
      <c r="I7" s="82" t="s">
        <v>8</v>
      </c>
      <c r="J7" s="40"/>
    </row>
    <row r="8" spans="1:10" s="8" customFormat="1" ht="17.25" customHeight="1">
      <c r="A8" s="486" t="s">
        <v>74</v>
      </c>
      <c r="B8" s="486"/>
      <c r="C8" s="487"/>
      <c r="D8" s="16">
        <v>112521</v>
      </c>
      <c r="E8" s="51">
        <v>4665496</v>
      </c>
      <c r="F8" s="51">
        <v>78043</v>
      </c>
      <c r="G8" s="99">
        <v>3448662</v>
      </c>
      <c r="H8" s="99">
        <v>33785</v>
      </c>
      <c r="I8" s="99">
        <v>1126027</v>
      </c>
      <c r="J8" s="40"/>
    </row>
    <row r="9" spans="1:10" s="8" customFormat="1" ht="13.5" customHeight="1">
      <c r="A9" s="488" t="s">
        <v>50</v>
      </c>
      <c r="B9" s="488"/>
      <c r="C9" s="489"/>
      <c r="D9" s="16">
        <v>130152</v>
      </c>
      <c r="E9" s="85">
        <v>6289628</v>
      </c>
      <c r="F9" s="51">
        <v>81126</v>
      </c>
      <c r="G9" s="85">
        <v>3616749</v>
      </c>
      <c r="H9" s="51">
        <v>37267</v>
      </c>
      <c r="I9" s="85">
        <v>1283951</v>
      </c>
      <c r="J9" s="40"/>
    </row>
    <row r="10" spans="1:10" s="34" customFormat="1" ht="13.5" customHeight="1">
      <c r="A10" s="490" t="s">
        <v>89</v>
      </c>
      <c r="B10" s="490"/>
      <c r="C10" s="491"/>
      <c r="D10" s="102">
        <f>D13+D14+SUM(D17:D21)</f>
        <v>121925</v>
      </c>
      <c r="E10" s="87">
        <v>5148488</v>
      </c>
      <c r="F10" s="103">
        <f>SUM(F13:F20)</f>
        <v>81538</v>
      </c>
      <c r="G10" s="87">
        <v>3677638</v>
      </c>
      <c r="H10" s="103">
        <f>SUM(H13:H20)</f>
        <v>39247</v>
      </c>
      <c r="I10" s="87">
        <v>1316131</v>
      </c>
      <c r="J10" s="56"/>
    </row>
    <row r="11" spans="1:10" s="8" customFormat="1" ht="13.5" customHeight="1">
      <c r="A11" s="104"/>
      <c r="B11" s="104"/>
      <c r="C11" s="104"/>
      <c r="D11" s="16"/>
      <c r="E11" s="85"/>
      <c r="F11" s="51"/>
      <c r="G11" s="85"/>
      <c r="H11" s="51"/>
      <c r="I11" s="85"/>
      <c r="J11" s="40"/>
    </row>
    <row r="12" spans="1:10" s="8" customFormat="1" ht="13.5" customHeight="1">
      <c r="A12" s="492" t="s">
        <v>90</v>
      </c>
      <c r="B12" s="105"/>
      <c r="C12" s="106" t="s">
        <v>91</v>
      </c>
      <c r="D12" s="39" t="s">
        <v>24</v>
      </c>
      <c r="E12" s="85" t="s">
        <v>24</v>
      </c>
      <c r="F12" s="85" t="s">
        <v>24</v>
      </c>
      <c r="G12" s="85" t="s">
        <v>24</v>
      </c>
      <c r="H12" s="85" t="s">
        <v>24</v>
      </c>
      <c r="I12" s="85" t="s">
        <v>24</v>
      </c>
      <c r="J12" s="40"/>
    </row>
    <row r="13" spans="1:10" s="8" customFormat="1" ht="13.5" customHeight="1">
      <c r="A13" s="492"/>
      <c r="B13" s="105"/>
      <c r="C13" s="106" t="s">
        <v>92</v>
      </c>
      <c r="D13" s="107">
        <f>F13+H13</f>
        <v>93796</v>
      </c>
      <c r="E13" s="85">
        <v>489274</v>
      </c>
      <c r="F13" s="28">
        <v>61719</v>
      </c>
      <c r="G13" s="85">
        <v>312507</v>
      </c>
      <c r="H13" s="28">
        <v>32077</v>
      </c>
      <c r="I13" s="85">
        <v>176767</v>
      </c>
      <c r="J13" s="40"/>
    </row>
    <row r="14" spans="1:10" s="8" customFormat="1" ht="13.5" customHeight="1">
      <c r="A14" s="492"/>
      <c r="B14" s="105"/>
      <c r="C14" s="106" t="s">
        <v>93</v>
      </c>
      <c r="D14" s="107">
        <f>F14+H14</f>
        <v>10851</v>
      </c>
      <c r="E14" s="85">
        <v>1275745</v>
      </c>
      <c r="F14" s="28">
        <v>6723</v>
      </c>
      <c r="G14" s="85">
        <v>839381</v>
      </c>
      <c r="H14" s="28">
        <v>4128</v>
      </c>
      <c r="I14" s="85">
        <v>436364</v>
      </c>
      <c r="J14" s="40"/>
    </row>
    <row r="15" spans="1:10" s="8" customFormat="1" ht="13.5" customHeight="1">
      <c r="A15" s="492"/>
      <c r="B15" s="105"/>
      <c r="C15" s="106" t="s">
        <v>94</v>
      </c>
      <c r="D15" s="39" t="s">
        <v>24</v>
      </c>
      <c r="E15" s="85" t="s">
        <v>24</v>
      </c>
      <c r="F15" s="85" t="s">
        <v>24</v>
      </c>
      <c r="G15" s="85" t="s">
        <v>24</v>
      </c>
      <c r="H15" s="85" t="s">
        <v>24</v>
      </c>
      <c r="I15" s="85" t="s">
        <v>24</v>
      </c>
      <c r="J15" s="40"/>
    </row>
    <row r="16" spans="1:10" s="8" customFormat="1" ht="13.5" customHeight="1">
      <c r="A16" s="492"/>
      <c r="B16" s="105"/>
      <c r="C16" s="106" t="s">
        <v>95</v>
      </c>
      <c r="D16" s="39" t="s">
        <v>24</v>
      </c>
      <c r="E16" s="85" t="s">
        <v>24</v>
      </c>
      <c r="F16" s="85" t="s">
        <v>24</v>
      </c>
      <c r="G16" s="85" t="s">
        <v>24</v>
      </c>
      <c r="H16" s="85" t="s">
        <v>24</v>
      </c>
      <c r="I16" s="85" t="s">
        <v>24</v>
      </c>
      <c r="J16" s="40"/>
    </row>
    <row r="17" spans="1:10" s="8" customFormat="1" ht="13.5" customHeight="1">
      <c r="A17" s="492"/>
      <c r="B17" s="105"/>
      <c r="C17" s="106" t="s">
        <v>96</v>
      </c>
      <c r="D17" s="107">
        <f>F17</f>
        <v>9152</v>
      </c>
      <c r="E17" s="85">
        <v>1323874</v>
      </c>
      <c r="F17" s="28">
        <v>9152</v>
      </c>
      <c r="G17" s="85">
        <v>1323874</v>
      </c>
      <c r="H17" s="85" t="s">
        <v>97</v>
      </c>
      <c r="I17" s="85" t="s">
        <v>97</v>
      </c>
      <c r="J17" s="40"/>
    </row>
    <row r="18" spans="1:10" s="8" customFormat="1" ht="13.5" customHeight="1">
      <c r="A18" s="492"/>
      <c r="B18" s="105"/>
      <c r="C18" s="104" t="s">
        <v>98</v>
      </c>
      <c r="D18" s="107">
        <f>F18+H18</f>
        <v>1429</v>
      </c>
      <c r="E18" s="85">
        <v>204228</v>
      </c>
      <c r="F18" s="28">
        <v>381</v>
      </c>
      <c r="G18" s="85">
        <v>99428</v>
      </c>
      <c r="H18" s="28">
        <v>1048</v>
      </c>
      <c r="I18" s="28">
        <v>104800</v>
      </c>
      <c r="J18" s="40"/>
    </row>
    <row r="19" spans="1:10" s="8" customFormat="1" ht="13.5" customHeight="1">
      <c r="A19" s="492"/>
      <c r="B19" s="105"/>
      <c r="C19" s="106" t="s">
        <v>99</v>
      </c>
      <c r="D19" s="107">
        <f>F19+H19</f>
        <v>3817</v>
      </c>
      <c r="E19" s="85">
        <v>1145100</v>
      </c>
      <c r="F19" s="28">
        <v>1823</v>
      </c>
      <c r="G19" s="85">
        <v>546900</v>
      </c>
      <c r="H19" s="28">
        <v>1994</v>
      </c>
      <c r="I19" s="28">
        <v>598200</v>
      </c>
      <c r="J19" s="40"/>
    </row>
    <row r="20" spans="1:10" s="8" customFormat="1" ht="13.5" customHeight="1">
      <c r="A20" s="492"/>
      <c r="B20" s="105"/>
      <c r="C20" s="106" t="s">
        <v>100</v>
      </c>
      <c r="D20" s="107">
        <f>F20</f>
        <v>1740</v>
      </c>
      <c r="E20" s="85">
        <v>555548</v>
      </c>
      <c r="F20" s="28">
        <v>1740</v>
      </c>
      <c r="G20" s="85">
        <v>555548</v>
      </c>
      <c r="H20" s="85" t="s">
        <v>97</v>
      </c>
      <c r="I20" s="85" t="s">
        <v>97</v>
      </c>
      <c r="J20" s="40"/>
    </row>
    <row r="21" spans="1:10" s="8" customFormat="1" ht="15.75" customHeight="1">
      <c r="A21" s="493"/>
      <c r="B21" s="108"/>
      <c r="C21" s="109" t="s">
        <v>101</v>
      </c>
      <c r="D21" s="107">
        <v>1140</v>
      </c>
      <c r="E21" s="85">
        <v>154719</v>
      </c>
      <c r="F21" s="85" t="s">
        <v>97</v>
      </c>
      <c r="G21" s="94" t="s">
        <v>97</v>
      </c>
      <c r="H21" s="94" t="s">
        <v>97</v>
      </c>
      <c r="I21" s="94" t="s">
        <v>97</v>
      </c>
      <c r="J21" s="40"/>
    </row>
    <row r="22" spans="1:10" s="8" customFormat="1" ht="15.75" customHeight="1">
      <c r="A22" s="485" t="s">
        <v>102</v>
      </c>
      <c r="B22" s="485"/>
      <c r="C22" s="485"/>
      <c r="D22" s="485"/>
      <c r="E22" s="485"/>
      <c r="F22" s="485"/>
      <c r="G22" s="97"/>
      <c r="H22" s="97"/>
      <c r="I22" s="97"/>
      <c r="J22" s="40"/>
    </row>
    <row r="23" spans="1:9" s="8" customFormat="1" ht="15.75" customHeight="1">
      <c r="A23" s="426" t="s">
        <v>53</v>
      </c>
      <c r="B23" s="426"/>
      <c r="C23" s="426"/>
      <c r="D23" s="426"/>
      <c r="E23" s="426"/>
      <c r="F23" s="46"/>
      <c r="G23" s="46"/>
      <c r="H23" s="46"/>
      <c r="I23" s="46"/>
    </row>
    <row r="24" spans="4:9" s="8" customFormat="1" ht="13.5">
      <c r="D24" s="46"/>
      <c r="E24" s="46"/>
      <c r="F24" s="46"/>
      <c r="G24" s="46"/>
      <c r="H24" s="46"/>
      <c r="I24" s="46"/>
    </row>
    <row r="25" spans="4:9" s="8" customFormat="1" ht="13.5">
      <c r="D25" s="46"/>
      <c r="E25" s="46"/>
      <c r="F25" s="46"/>
      <c r="G25" s="46"/>
      <c r="H25" s="46"/>
      <c r="I25" s="46"/>
    </row>
    <row r="26" spans="4:9" s="8" customFormat="1" ht="13.5">
      <c r="D26" s="46"/>
      <c r="E26" s="46"/>
      <c r="F26" s="46"/>
      <c r="G26" s="46"/>
      <c r="H26" s="46"/>
      <c r="I26" s="46"/>
    </row>
    <row r="27" spans="4:9" s="8" customFormat="1" ht="11.25" customHeight="1">
      <c r="D27" s="46"/>
      <c r="E27" s="46"/>
      <c r="F27" s="46"/>
      <c r="G27" s="46"/>
      <c r="H27" s="46"/>
      <c r="I27" s="46"/>
    </row>
    <row r="28" spans="4:9" s="8" customFormat="1" ht="13.5">
      <c r="D28" s="46"/>
      <c r="E28" s="46"/>
      <c r="F28" s="46"/>
      <c r="G28" s="46"/>
      <c r="H28" s="46"/>
      <c r="I28" s="46"/>
    </row>
    <row r="29" spans="4:9" s="8" customFormat="1" ht="13.5">
      <c r="D29" s="46"/>
      <c r="E29" s="46"/>
      <c r="F29" s="46"/>
      <c r="G29" s="46"/>
      <c r="H29" s="46"/>
      <c r="I29" s="46"/>
    </row>
    <row r="30" spans="4:9" s="8" customFormat="1" ht="13.5">
      <c r="D30" s="46"/>
      <c r="E30" s="46"/>
      <c r="F30" s="46"/>
      <c r="G30" s="46"/>
      <c r="H30" s="46"/>
      <c r="I30" s="46"/>
    </row>
    <row r="31" spans="4:9" s="8" customFormat="1" ht="13.5">
      <c r="D31" s="46"/>
      <c r="E31" s="46"/>
      <c r="F31" s="46"/>
      <c r="G31" s="46"/>
      <c r="H31" s="46"/>
      <c r="I31" s="46"/>
    </row>
    <row r="32" spans="4:9" s="8" customFormat="1" ht="13.5">
      <c r="D32" s="46"/>
      <c r="E32" s="46"/>
      <c r="F32" s="46"/>
      <c r="G32" s="46"/>
      <c r="H32" s="46"/>
      <c r="I32" s="46"/>
    </row>
    <row r="33" spans="4:9" s="8" customFormat="1" ht="13.5">
      <c r="D33" s="46"/>
      <c r="E33" s="46"/>
      <c r="F33" s="46"/>
      <c r="G33" s="46"/>
      <c r="H33" s="46"/>
      <c r="I33" s="46"/>
    </row>
    <row r="34" spans="4:9" s="8" customFormat="1" ht="13.5">
      <c r="D34" s="46"/>
      <c r="E34" s="46"/>
      <c r="F34" s="46"/>
      <c r="G34" s="46"/>
      <c r="H34" s="46"/>
      <c r="I34" s="46"/>
    </row>
    <row r="35" spans="4:9" s="8" customFormat="1" ht="13.5">
      <c r="D35" s="46"/>
      <c r="E35" s="46"/>
      <c r="F35" s="46"/>
      <c r="G35" s="46"/>
      <c r="H35" s="46"/>
      <c r="I35" s="46"/>
    </row>
    <row r="36" spans="4:9" s="8" customFormat="1" ht="13.5">
      <c r="D36" s="46"/>
      <c r="E36" s="46"/>
      <c r="F36" s="46"/>
      <c r="G36" s="46"/>
      <c r="H36" s="46"/>
      <c r="I36" s="46"/>
    </row>
    <row r="37" spans="4:9" s="8" customFormat="1" ht="13.5">
      <c r="D37" s="46"/>
      <c r="E37" s="46"/>
      <c r="F37" s="46"/>
      <c r="G37" s="46"/>
      <c r="H37" s="46"/>
      <c r="I37" s="46"/>
    </row>
    <row r="38" spans="4:9" s="8" customFormat="1" ht="13.5">
      <c r="D38" s="46"/>
      <c r="E38" s="46"/>
      <c r="F38" s="46"/>
      <c r="G38" s="46"/>
      <c r="H38" s="46"/>
      <c r="I38" s="46"/>
    </row>
    <row r="39" spans="4:9" s="8" customFormat="1" ht="13.5">
      <c r="D39" s="46"/>
      <c r="E39" s="46"/>
      <c r="F39" s="46"/>
      <c r="G39" s="46"/>
      <c r="H39" s="46"/>
      <c r="I39" s="46"/>
    </row>
    <row r="40" spans="4:9" s="8" customFormat="1" ht="13.5">
      <c r="D40" s="46"/>
      <c r="E40" s="46"/>
      <c r="F40" s="46"/>
      <c r="G40" s="46"/>
      <c r="H40" s="46"/>
      <c r="I40" s="46"/>
    </row>
    <row r="41" spans="4:9" s="8" customFormat="1" ht="13.5">
      <c r="D41" s="46"/>
      <c r="E41" s="46"/>
      <c r="F41" s="46"/>
      <c r="G41" s="46"/>
      <c r="H41" s="46"/>
      <c r="I41" s="46"/>
    </row>
    <row r="42" spans="4:9" s="8" customFormat="1" ht="13.5">
      <c r="D42" s="46"/>
      <c r="E42" s="46"/>
      <c r="F42" s="46"/>
      <c r="G42" s="46"/>
      <c r="H42" s="46"/>
      <c r="I42" s="46"/>
    </row>
    <row r="43" spans="4:9" s="8" customFormat="1" ht="13.5">
      <c r="D43" s="46"/>
      <c r="E43" s="46"/>
      <c r="F43" s="46"/>
      <c r="G43" s="46"/>
      <c r="H43" s="46"/>
      <c r="I43" s="46"/>
    </row>
    <row r="44" spans="4:9" s="8" customFormat="1" ht="13.5">
      <c r="D44" s="46"/>
      <c r="E44" s="46"/>
      <c r="F44" s="46"/>
      <c r="G44" s="46"/>
      <c r="H44" s="46"/>
      <c r="I44" s="46"/>
    </row>
    <row r="45" spans="4:9" s="8" customFormat="1" ht="13.5">
      <c r="D45" s="46"/>
      <c r="E45" s="46"/>
      <c r="F45" s="46"/>
      <c r="G45" s="46"/>
      <c r="H45" s="46"/>
      <c r="I45" s="46"/>
    </row>
    <row r="46" spans="4:9" s="8" customFormat="1" ht="13.5">
      <c r="D46" s="46"/>
      <c r="E46" s="46"/>
      <c r="F46" s="46"/>
      <c r="G46" s="46"/>
      <c r="H46" s="46"/>
      <c r="I46" s="46"/>
    </row>
    <row r="47" spans="4:9" s="8" customFormat="1" ht="13.5">
      <c r="D47" s="46"/>
      <c r="E47" s="46"/>
      <c r="F47" s="46"/>
      <c r="G47" s="46"/>
      <c r="H47" s="46"/>
      <c r="I47" s="46"/>
    </row>
    <row r="48" spans="4:9" s="8" customFormat="1" ht="13.5">
      <c r="D48" s="46"/>
      <c r="E48" s="46"/>
      <c r="F48" s="46"/>
      <c r="G48" s="46"/>
      <c r="H48" s="46"/>
      <c r="I48" s="46"/>
    </row>
    <row r="49" spans="4:9" s="8" customFormat="1" ht="13.5">
      <c r="D49" s="46"/>
      <c r="E49" s="46"/>
      <c r="F49" s="46"/>
      <c r="G49" s="46"/>
      <c r="H49" s="46"/>
      <c r="I49" s="46"/>
    </row>
    <row r="50" spans="4:9" s="8" customFormat="1" ht="13.5">
      <c r="D50" s="46"/>
      <c r="E50" s="46"/>
      <c r="F50" s="46"/>
      <c r="G50" s="46"/>
      <c r="H50" s="46"/>
      <c r="I50" s="46"/>
    </row>
    <row r="51" spans="4:9" s="8" customFormat="1" ht="13.5">
      <c r="D51" s="46"/>
      <c r="E51" s="46"/>
      <c r="F51" s="46"/>
      <c r="G51" s="46"/>
      <c r="H51" s="46"/>
      <c r="I51" s="46"/>
    </row>
    <row r="52" spans="4:9" s="8" customFormat="1" ht="13.5">
      <c r="D52" s="46"/>
      <c r="E52" s="46"/>
      <c r="F52" s="46"/>
      <c r="G52" s="46"/>
      <c r="H52" s="46"/>
      <c r="I52" s="46"/>
    </row>
    <row r="53" spans="4:9" s="8" customFormat="1" ht="13.5">
      <c r="D53" s="46"/>
      <c r="E53" s="46"/>
      <c r="F53" s="46"/>
      <c r="G53" s="46"/>
      <c r="H53" s="46"/>
      <c r="I53" s="46"/>
    </row>
    <row r="54" spans="4:9" s="8" customFormat="1" ht="13.5">
      <c r="D54" s="46"/>
      <c r="E54" s="46"/>
      <c r="F54" s="46"/>
      <c r="G54" s="46"/>
      <c r="H54" s="46"/>
      <c r="I54" s="46"/>
    </row>
    <row r="55" spans="4:9" s="8" customFormat="1" ht="13.5">
      <c r="D55" s="46"/>
      <c r="E55" s="46"/>
      <c r="F55" s="46"/>
      <c r="G55" s="46"/>
      <c r="H55" s="46"/>
      <c r="I55" s="46"/>
    </row>
    <row r="56" spans="4:9" s="8" customFormat="1" ht="13.5">
      <c r="D56" s="46"/>
      <c r="E56" s="46"/>
      <c r="F56" s="46"/>
      <c r="G56" s="46"/>
      <c r="H56" s="46"/>
      <c r="I56" s="46"/>
    </row>
    <row r="57" spans="4:9" s="8" customFormat="1" ht="13.5">
      <c r="D57" s="46"/>
      <c r="E57" s="46"/>
      <c r="F57" s="46"/>
      <c r="G57" s="46"/>
      <c r="H57" s="46"/>
      <c r="I57" s="46"/>
    </row>
    <row r="58" spans="4:9" s="8" customFormat="1" ht="13.5">
      <c r="D58" s="46"/>
      <c r="E58" s="46"/>
      <c r="F58" s="46"/>
      <c r="G58" s="46"/>
      <c r="H58" s="46"/>
      <c r="I58" s="46"/>
    </row>
    <row r="59" spans="4:9" s="8" customFormat="1" ht="13.5">
      <c r="D59" s="46"/>
      <c r="E59" s="46"/>
      <c r="F59" s="46"/>
      <c r="G59" s="46"/>
      <c r="H59" s="46"/>
      <c r="I59" s="46"/>
    </row>
    <row r="60" spans="4:9" s="8" customFormat="1" ht="13.5">
      <c r="D60" s="46"/>
      <c r="E60" s="46"/>
      <c r="F60" s="46"/>
      <c r="G60" s="46"/>
      <c r="H60" s="46"/>
      <c r="I60" s="46"/>
    </row>
    <row r="61" spans="4:9" s="8" customFormat="1" ht="13.5">
      <c r="D61" s="46"/>
      <c r="E61" s="46"/>
      <c r="F61" s="46"/>
      <c r="G61" s="46"/>
      <c r="H61" s="46"/>
      <c r="I61" s="46"/>
    </row>
    <row r="62" spans="4:9" s="8" customFormat="1" ht="13.5">
      <c r="D62" s="46"/>
      <c r="E62" s="46"/>
      <c r="F62" s="46"/>
      <c r="G62" s="46"/>
      <c r="H62" s="46"/>
      <c r="I62" s="46"/>
    </row>
    <row r="63" spans="4:9" s="8" customFormat="1" ht="13.5">
      <c r="D63" s="46"/>
      <c r="E63" s="46"/>
      <c r="F63" s="46"/>
      <c r="G63" s="46"/>
      <c r="H63" s="46"/>
      <c r="I63" s="46"/>
    </row>
    <row r="64" spans="4:9" s="8" customFormat="1" ht="13.5">
      <c r="D64" s="46"/>
      <c r="E64" s="46"/>
      <c r="F64" s="46"/>
      <c r="G64" s="46"/>
      <c r="H64" s="46"/>
      <c r="I64" s="46"/>
    </row>
    <row r="65" spans="4:9" s="8" customFormat="1" ht="13.5">
      <c r="D65" s="46"/>
      <c r="E65" s="46"/>
      <c r="F65" s="46"/>
      <c r="G65" s="46"/>
      <c r="H65" s="46"/>
      <c r="I65" s="46"/>
    </row>
    <row r="66" spans="4:9" s="8" customFormat="1" ht="13.5">
      <c r="D66" s="46"/>
      <c r="E66" s="46"/>
      <c r="F66" s="46"/>
      <c r="G66" s="46"/>
      <c r="H66" s="46"/>
      <c r="I66" s="46"/>
    </row>
    <row r="67" spans="4:9" s="8" customFormat="1" ht="13.5">
      <c r="D67" s="46"/>
      <c r="E67" s="46"/>
      <c r="F67" s="46"/>
      <c r="G67" s="46"/>
      <c r="H67" s="46"/>
      <c r="I67" s="46"/>
    </row>
    <row r="68" spans="4:9" s="8" customFormat="1" ht="13.5">
      <c r="D68" s="46"/>
      <c r="E68" s="46"/>
      <c r="F68" s="46"/>
      <c r="G68" s="46"/>
      <c r="H68" s="46"/>
      <c r="I68" s="46"/>
    </row>
    <row r="69" spans="4:9" s="8" customFormat="1" ht="13.5">
      <c r="D69" s="46"/>
      <c r="E69" s="46"/>
      <c r="F69" s="46"/>
      <c r="G69" s="46"/>
      <c r="H69" s="46"/>
      <c r="I69" s="46"/>
    </row>
    <row r="70" spans="4:9" s="8" customFormat="1" ht="13.5">
      <c r="D70" s="46"/>
      <c r="E70" s="46"/>
      <c r="F70" s="46"/>
      <c r="G70" s="46"/>
      <c r="H70" s="46"/>
      <c r="I70" s="46"/>
    </row>
    <row r="71" spans="4:9" s="8" customFormat="1" ht="13.5">
      <c r="D71" s="46"/>
      <c r="E71" s="46"/>
      <c r="F71" s="46"/>
      <c r="G71" s="46"/>
      <c r="H71" s="46"/>
      <c r="I71" s="46"/>
    </row>
    <row r="72" spans="4:9" s="8" customFormat="1" ht="13.5">
      <c r="D72" s="46"/>
      <c r="E72" s="46"/>
      <c r="F72" s="46"/>
      <c r="G72" s="46"/>
      <c r="H72" s="46"/>
      <c r="I72" s="46"/>
    </row>
    <row r="73" spans="4:9" s="8" customFormat="1" ht="13.5">
      <c r="D73" s="46"/>
      <c r="E73" s="46"/>
      <c r="F73" s="46"/>
      <c r="G73" s="46"/>
      <c r="H73" s="46"/>
      <c r="I73" s="46"/>
    </row>
    <row r="74" spans="4:9" s="8" customFormat="1" ht="13.5">
      <c r="D74" s="46"/>
      <c r="E74" s="46"/>
      <c r="F74" s="46"/>
      <c r="G74" s="46"/>
      <c r="H74" s="46"/>
      <c r="I74" s="46"/>
    </row>
    <row r="75" spans="4:9" s="8" customFormat="1" ht="13.5">
      <c r="D75" s="46"/>
      <c r="E75" s="46"/>
      <c r="F75" s="46"/>
      <c r="G75" s="46"/>
      <c r="H75" s="46"/>
      <c r="I75" s="46"/>
    </row>
    <row r="76" spans="4:9" s="8" customFormat="1" ht="13.5">
      <c r="D76" s="46"/>
      <c r="E76" s="46"/>
      <c r="F76" s="46"/>
      <c r="G76" s="46"/>
      <c r="H76" s="46"/>
      <c r="I76" s="46"/>
    </row>
    <row r="77" spans="4:9" s="8" customFormat="1" ht="13.5">
      <c r="D77" s="46"/>
      <c r="E77" s="46"/>
      <c r="F77" s="46"/>
      <c r="G77" s="46"/>
      <c r="H77" s="46"/>
      <c r="I77" s="46"/>
    </row>
    <row r="78" spans="4:9" s="8" customFormat="1" ht="13.5">
      <c r="D78" s="46"/>
      <c r="E78" s="46"/>
      <c r="F78" s="46"/>
      <c r="G78" s="46"/>
      <c r="H78" s="46"/>
      <c r="I78" s="46"/>
    </row>
    <row r="79" spans="4:9" s="8" customFormat="1" ht="13.5">
      <c r="D79" s="46"/>
      <c r="E79" s="46"/>
      <c r="F79" s="46"/>
      <c r="G79" s="46"/>
      <c r="H79" s="46"/>
      <c r="I79" s="46"/>
    </row>
    <row r="80" spans="4:9" s="8" customFormat="1" ht="13.5">
      <c r="D80" s="46"/>
      <c r="E80" s="46"/>
      <c r="F80" s="46"/>
      <c r="G80" s="46"/>
      <c r="H80" s="46"/>
      <c r="I80" s="46"/>
    </row>
    <row r="81" spans="4:9" s="8" customFormat="1" ht="13.5">
      <c r="D81" s="46"/>
      <c r="E81" s="46"/>
      <c r="F81" s="46"/>
      <c r="G81" s="46"/>
      <c r="H81" s="46"/>
      <c r="I81" s="46"/>
    </row>
    <row r="82" spans="4:9" s="8" customFormat="1" ht="13.5">
      <c r="D82" s="46"/>
      <c r="E82" s="46"/>
      <c r="F82" s="46"/>
      <c r="G82" s="46"/>
      <c r="H82" s="46"/>
      <c r="I82" s="46"/>
    </row>
    <row r="83" spans="4:9" s="8" customFormat="1" ht="13.5">
      <c r="D83" s="46"/>
      <c r="E83" s="46"/>
      <c r="F83" s="46"/>
      <c r="G83" s="46"/>
      <c r="H83" s="46"/>
      <c r="I83" s="46"/>
    </row>
    <row r="84" spans="4:9" s="8" customFormat="1" ht="13.5">
      <c r="D84" s="46"/>
      <c r="E84" s="46"/>
      <c r="F84" s="46"/>
      <c r="G84" s="46"/>
      <c r="H84" s="46"/>
      <c r="I84" s="46"/>
    </row>
    <row r="85" spans="4:9" s="8" customFormat="1" ht="13.5">
      <c r="D85" s="46"/>
      <c r="E85" s="46"/>
      <c r="F85" s="46"/>
      <c r="G85" s="46"/>
      <c r="H85" s="46"/>
      <c r="I85" s="46"/>
    </row>
    <row r="86" spans="4:9" s="8" customFormat="1" ht="13.5">
      <c r="D86" s="46"/>
      <c r="E86" s="46"/>
      <c r="F86" s="46"/>
      <c r="G86" s="46"/>
      <c r="H86" s="46"/>
      <c r="I86" s="46"/>
    </row>
    <row r="87" spans="4:9" s="8" customFormat="1" ht="13.5">
      <c r="D87" s="46"/>
      <c r="E87" s="46"/>
      <c r="F87" s="46"/>
      <c r="G87" s="46"/>
      <c r="H87" s="46"/>
      <c r="I87" s="46"/>
    </row>
    <row r="88" spans="4:9" s="8" customFormat="1" ht="13.5">
      <c r="D88" s="46"/>
      <c r="E88" s="46"/>
      <c r="F88" s="46"/>
      <c r="G88" s="46"/>
      <c r="H88" s="46"/>
      <c r="I88" s="46"/>
    </row>
    <row r="89" spans="4:9" s="8" customFormat="1" ht="13.5">
      <c r="D89" s="46"/>
      <c r="E89" s="46"/>
      <c r="F89" s="46"/>
      <c r="G89" s="46"/>
      <c r="H89" s="46"/>
      <c r="I89" s="46"/>
    </row>
    <row r="90" spans="4:9" s="8" customFormat="1" ht="13.5">
      <c r="D90" s="46"/>
      <c r="E90" s="46"/>
      <c r="F90" s="46"/>
      <c r="G90" s="46"/>
      <c r="H90" s="46"/>
      <c r="I90" s="46"/>
    </row>
    <row r="91" spans="4:9" s="8" customFormat="1" ht="13.5">
      <c r="D91" s="46"/>
      <c r="E91" s="46"/>
      <c r="F91" s="46"/>
      <c r="G91" s="46"/>
      <c r="H91" s="46"/>
      <c r="I91" s="46"/>
    </row>
    <row r="92" spans="4:9" s="8" customFormat="1" ht="13.5">
      <c r="D92" s="46"/>
      <c r="E92" s="46"/>
      <c r="F92" s="46"/>
      <c r="G92" s="46"/>
      <c r="H92" s="46"/>
      <c r="I92" s="46"/>
    </row>
    <row r="93" spans="4:9" s="8" customFormat="1" ht="13.5">
      <c r="D93" s="46"/>
      <c r="E93" s="46"/>
      <c r="F93" s="46"/>
      <c r="G93" s="46"/>
      <c r="H93" s="46"/>
      <c r="I93" s="46"/>
    </row>
    <row r="94" spans="4:9" s="8" customFormat="1" ht="13.5">
      <c r="D94" s="46"/>
      <c r="E94" s="46"/>
      <c r="F94" s="46"/>
      <c r="G94" s="46"/>
      <c r="H94" s="46"/>
      <c r="I94" s="46"/>
    </row>
    <row r="95" spans="4:9" s="8" customFormat="1" ht="13.5">
      <c r="D95" s="46"/>
      <c r="E95" s="46"/>
      <c r="F95" s="46"/>
      <c r="G95" s="46"/>
      <c r="H95" s="46"/>
      <c r="I95" s="46"/>
    </row>
    <row r="96" spans="4:9" s="8" customFormat="1" ht="13.5">
      <c r="D96" s="46"/>
      <c r="E96" s="46"/>
      <c r="F96" s="46"/>
      <c r="G96" s="46"/>
      <c r="H96" s="46"/>
      <c r="I96" s="46"/>
    </row>
    <row r="97" spans="4:9" s="8" customFormat="1" ht="13.5">
      <c r="D97" s="46"/>
      <c r="E97" s="46"/>
      <c r="F97" s="46"/>
      <c r="G97" s="46"/>
      <c r="H97" s="46"/>
      <c r="I97" s="46"/>
    </row>
    <row r="98" spans="4:9" s="8" customFormat="1" ht="13.5">
      <c r="D98" s="46"/>
      <c r="E98" s="46"/>
      <c r="F98" s="46"/>
      <c r="G98" s="46"/>
      <c r="H98" s="46"/>
      <c r="I98" s="46"/>
    </row>
    <row r="99" spans="4:9" s="8" customFormat="1" ht="13.5">
      <c r="D99" s="46"/>
      <c r="E99" s="46"/>
      <c r="F99" s="46"/>
      <c r="G99" s="46"/>
      <c r="H99" s="46"/>
      <c r="I99" s="46"/>
    </row>
    <row r="100" spans="4:9" s="8" customFormat="1" ht="13.5">
      <c r="D100" s="46"/>
      <c r="E100" s="46"/>
      <c r="F100" s="46"/>
      <c r="G100" s="46"/>
      <c r="H100" s="46"/>
      <c r="I100" s="46"/>
    </row>
    <row r="101" spans="4:9" s="8" customFormat="1" ht="13.5">
      <c r="D101" s="46"/>
      <c r="E101" s="46"/>
      <c r="F101" s="46"/>
      <c r="G101" s="46"/>
      <c r="H101" s="46"/>
      <c r="I101" s="46"/>
    </row>
    <row r="102" spans="4:9" s="8" customFormat="1" ht="13.5">
      <c r="D102" s="46"/>
      <c r="E102" s="46"/>
      <c r="F102" s="46"/>
      <c r="G102" s="46"/>
      <c r="H102" s="46"/>
      <c r="I102" s="46"/>
    </row>
  </sheetData>
  <sheetProtection/>
  <mergeCells count="15">
    <mergeCell ref="H5:I5"/>
    <mergeCell ref="A6:C7"/>
    <mergeCell ref="D6:E6"/>
    <mergeCell ref="F6:G6"/>
    <mergeCell ref="H6:I6"/>
    <mergeCell ref="A22:F22"/>
    <mergeCell ref="A23:E23"/>
    <mergeCell ref="A1:E1"/>
    <mergeCell ref="A8:C8"/>
    <mergeCell ref="A9:C9"/>
    <mergeCell ref="A10:C10"/>
    <mergeCell ref="A12:A21"/>
    <mergeCell ref="A2:I2"/>
    <mergeCell ref="A4:D4"/>
    <mergeCell ref="A5:C5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1.421875" style="3" customWidth="1"/>
    <col min="2" max="2" width="12.57421875" style="2" customWidth="1"/>
    <col min="3" max="3" width="10.140625" style="2" customWidth="1"/>
    <col min="4" max="4" width="9.7109375" style="2" customWidth="1"/>
    <col min="5" max="5" width="9.57421875" style="2" customWidth="1"/>
    <col min="6" max="6" width="11.28125" style="2" customWidth="1"/>
    <col min="7" max="7" width="14.421875" style="2" customWidth="1"/>
    <col min="8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7" ht="17.25">
      <c r="A2" s="451" t="s">
        <v>103</v>
      </c>
      <c r="B2" s="451"/>
      <c r="C2" s="451"/>
      <c r="D2" s="451"/>
      <c r="E2" s="451"/>
      <c r="F2" s="451"/>
      <c r="G2" s="451"/>
    </row>
    <row r="3" spans="3:7" ht="17.25">
      <c r="C3" s="4"/>
      <c r="D3" s="4"/>
      <c r="E3" s="4"/>
      <c r="F3" s="4"/>
      <c r="G3" s="4"/>
    </row>
    <row r="4" spans="1:7" ht="16.5" customHeight="1" thickBot="1">
      <c r="A4" s="452" t="s">
        <v>30</v>
      </c>
      <c r="B4" s="452"/>
      <c r="C4" s="110"/>
      <c r="D4" s="110"/>
      <c r="E4" s="110"/>
      <c r="F4" s="110"/>
      <c r="G4" s="110"/>
    </row>
    <row r="5" spans="1:8" ht="13.5" customHeight="1" thickTop="1">
      <c r="A5" s="494" t="s">
        <v>31</v>
      </c>
      <c r="B5" s="496" t="s">
        <v>104</v>
      </c>
      <c r="C5" s="498" t="s">
        <v>105</v>
      </c>
      <c r="D5" s="499"/>
      <c r="E5" s="500"/>
      <c r="F5" s="496" t="s">
        <v>106</v>
      </c>
      <c r="G5" s="114" t="s">
        <v>107</v>
      </c>
      <c r="H5" s="48"/>
    </row>
    <row r="6" spans="1:8" ht="14.25" customHeight="1">
      <c r="A6" s="495"/>
      <c r="B6" s="497"/>
      <c r="C6" s="116" t="s">
        <v>36</v>
      </c>
      <c r="D6" s="115" t="s">
        <v>39</v>
      </c>
      <c r="E6" s="116" t="s">
        <v>40</v>
      </c>
      <c r="F6" s="497"/>
      <c r="G6" s="117" t="s">
        <v>108</v>
      </c>
      <c r="H6" s="48"/>
    </row>
    <row r="7" spans="1:8" s="8" customFormat="1" ht="14.25" customHeight="1">
      <c r="A7" s="119" t="s">
        <v>74</v>
      </c>
      <c r="B7" s="120">
        <v>73</v>
      </c>
      <c r="C7" s="121" t="s">
        <v>109</v>
      </c>
      <c r="D7" s="121" t="s">
        <v>109</v>
      </c>
      <c r="E7" s="121" t="s">
        <v>109</v>
      </c>
      <c r="F7" s="121" t="s">
        <v>109</v>
      </c>
      <c r="G7" s="120">
        <v>10405</v>
      </c>
      <c r="H7" s="40"/>
    </row>
    <row r="8" spans="1:8" s="8" customFormat="1" ht="13.5" customHeight="1">
      <c r="A8" s="122" t="s">
        <v>110</v>
      </c>
      <c r="B8" s="120">
        <v>99</v>
      </c>
      <c r="C8" s="121" t="s">
        <v>109</v>
      </c>
      <c r="D8" s="121" t="s">
        <v>109</v>
      </c>
      <c r="E8" s="121" t="s">
        <v>109</v>
      </c>
      <c r="F8" s="121" t="s">
        <v>109</v>
      </c>
      <c r="G8" s="120">
        <v>10835</v>
      </c>
      <c r="H8" s="40"/>
    </row>
    <row r="9" spans="1:8" s="34" customFormat="1" ht="13.5" customHeight="1">
      <c r="A9" s="123" t="s">
        <v>52</v>
      </c>
      <c r="B9" s="124">
        <v>36</v>
      </c>
      <c r="C9" s="125" t="s">
        <v>109</v>
      </c>
      <c r="D9" s="125" t="s">
        <v>109</v>
      </c>
      <c r="E9" s="125" t="s">
        <v>109</v>
      </c>
      <c r="F9" s="125" t="s">
        <v>109</v>
      </c>
      <c r="G9" s="124">
        <v>9844</v>
      </c>
      <c r="H9" s="56"/>
    </row>
    <row r="10" spans="1:7" s="8" customFormat="1" ht="4.5" customHeight="1">
      <c r="A10" s="126"/>
      <c r="B10" s="127"/>
      <c r="C10" s="128"/>
      <c r="D10" s="128"/>
      <c r="E10" s="128"/>
      <c r="F10" s="128"/>
      <c r="G10" s="129"/>
    </row>
    <row r="11" spans="1:7" s="8" customFormat="1" ht="13.5">
      <c r="A11" s="75" t="s">
        <v>53</v>
      </c>
      <c r="B11" s="46"/>
      <c r="C11" s="46"/>
      <c r="D11" s="46"/>
      <c r="E11" s="46"/>
      <c r="F11" s="46"/>
      <c r="G11" s="46"/>
    </row>
    <row r="12" spans="2:7" s="8" customFormat="1" ht="13.5">
      <c r="B12" s="46"/>
      <c r="C12" s="46"/>
      <c r="D12" s="46"/>
      <c r="E12" s="46"/>
      <c r="F12" s="46"/>
      <c r="G12" s="46"/>
    </row>
    <row r="13" spans="2:7" s="8" customFormat="1" ht="13.5">
      <c r="B13" s="46"/>
      <c r="C13" s="46"/>
      <c r="D13" s="46"/>
      <c r="E13" s="46"/>
      <c r="F13" s="46"/>
      <c r="G13" s="46"/>
    </row>
    <row r="14" spans="2:7" s="8" customFormat="1" ht="13.5">
      <c r="B14" s="46"/>
      <c r="C14" s="46"/>
      <c r="D14" s="46"/>
      <c r="E14" s="46"/>
      <c r="F14" s="46"/>
      <c r="G14" s="46"/>
    </row>
    <row r="15" spans="2:7" s="8" customFormat="1" ht="11.25" customHeight="1">
      <c r="B15" s="46"/>
      <c r="C15" s="46"/>
      <c r="D15" s="46"/>
      <c r="E15" s="46"/>
      <c r="F15" s="46"/>
      <c r="G15" s="46"/>
    </row>
    <row r="16" spans="2:7" s="8" customFormat="1" ht="13.5">
      <c r="B16" s="46"/>
      <c r="C16" s="46"/>
      <c r="D16" s="46"/>
      <c r="E16" s="46"/>
      <c r="F16" s="46"/>
      <c r="G16" s="46"/>
    </row>
    <row r="17" spans="2:7" s="8" customFormat="1" ht="13.5">
      <c r="B17" s="46"/>
      <c r="C17" s="46"/>
      <c r="D17" s="46"/>
      <c r="E17" s="46"/>
      <c r="F17" s="46"/>
      <c r="G17" s="46"/>
    </row>
    <row r="18" spans="2:7" s="8" customFormat="1" ht="13.5">
      <c r="B18" s="46"/>
      <c r="C18" s="46"/>
      <c r="D18" s="46"/>
      <c r="E18" s="46"/>
      <c r="F18" s="46"/>
      <c r="G18" s="46"/>
    </row>
    <row r="19" spans="2:7" s="8" customFormat="1" ht="13.5">
      <c r="B19" s="46"/>
      <c r="C19" s="46"/>
      <c r="D19" s="46"/>
      <c r="E19" s="46"/>
      <c r="F19" s="46"/>
      <c r="G19" s="46"/>
    </row>
    <row r="20" spans="2:7" s="8" customFormat="1" ht="13.5">
      <c r="B20" s="46"/>
      <c r="C20" s="46"/>
      <c r="D20" s="46"/>
      <c r="E20" s="46"/>
      <c r="F20" s="46"/>
      <c r="G20" s="46"/>
    </row>
    <row r="21" spans="2:7" s="8" customFormat="1" ht="13.5">
      <c r="B21" s="46"/>
      <c r="C21" s="46"/>
      <c r="D21" s="46"/>
      <c r="E21" s="46"/>
      <c r="F21" s="46"/>
      <c r="G21" s="46"/>
    </row>
    <row r="22" spans="2:7" s="8" customFormat="1" ht="13.5">
      <c r="B22" s="46"/>
      <c r="C22" s="46"/>
      <c r="D22" s="46"/>
      <c r="E22" s="46"/>
      <c r="F22" s="46"/>
      <c r="G22" s="46"/>
    </row>
    <row r="23" spans="2:7" s="8" customFormat="1" ht="13.5">
      <c r="B23" s="46"/>
      <c r="C23" s="46"/>
      <c r="D23" s="46"/>
      <c r="E23" s="46"/>
      <c r="F23" s="46"/>
      <c r="G23" s="46"/>
    </row>
    <row r="24" spans="2:7" s="8" customFormat="1" ht="13.5">
      <c r="B24" s="46"/>
      <c r="C24" s="46"/>
      <c r="D24" s="46"/>
      <c r="E24" s="46"/>
      <c r="F24" s="46"/>
      <c r="G24" s="46"/>
    </row>
    <row r="25" spans="2:7" s="8" customFormat="1" ht="13.5">
      <c r="B25" s="46"/>
      <c r="C25" s="46"/>
      <c r="D25" s="46"/>
      <c r="E25" s="46"/>
      <c r="F25" s="46"/>
      <c r="G25" s="46"/>
    </row>
    <row r="26" spans="2:7" s="8" customFormat="1" ht="13.5">
      <c r="B26" s="46"/>
      <c r="C26" s="46"/>
      <c r="D26" s="46"/>
      <c r="E26" s="46"/>
      <c r="F26" s="46"/>
      <c r="G26" s="46"/>
    </row>
    <row r="27" spans="2:7" s="8" customFormat="1" ht="13.5">
      <c r="B27" s="46"/>
      <c r="C27" s="46"/>
      <c r="D27" s="46"/>
      <c r="E27" s="46"/>
      <c r="F27" s="46"/>
      <c r="G27" s="46"/>
    </row>
    <row r="28" spans="2:7" s="8" customFormat="1" ht="13.5">
      <c r="B28" s="46"/>
      <c r="C28" s="46"/>
      <c r="D28" s="46"/>
      <c r="E28" s="46"/>
      <c r="F28" s="46"/>
      <c r="G28" s="46"/>
    </row>
    <row r="29" spans="2:7" s="8" customFormat="1" ht="13.5">
      <c r="B29" s="46"/>
      <c r="C29" s="46"/>
      <c r="D29" s="46"/>
      <c r="E29" s="46"/>
      <c r="F29" s="46"/>
      <c r="G29" s="46"/>
    </row>
    <row r="30" spans="2:7" s="8" customFormat="1" ht="13.5">
      <c r="B30" s="46"/>
      <c r="C30" s="46"/>
      <c r="D30" s="46"/>
      <c r="E30" s="46"/>
      <c r="F30" s="46"/>
      <c r="G30" s="46"/>
    </row>
    <row r="31" spans="2:7" s="8" customFormat="1" ht="13.5">
      <c r="B31" s="46"/>
      <c r="C31" s="46"/>
      <c r="D31" s="46"/>
      <c r="E31" s="46"/>
      <c r="F31" s="46"/>
      <c r="G31" s="46"/>
    </row>
    <row r="32" spans="2:7" s="8" customFormat="1" ht="13.5">
      <c r="B32" s="46"/>
      <c r="C32" s="46"/>
      <c r="D32" s="46"/>
      <c r="E32" s="46"/>
      <c r="F32" s="46"/>
      <c r="G32" s="46"/>
    </row>
    <row r="33" spans="2:7" s="8" customFormat="1" ht="13.5">
      <c r="B33" s="46"/>
      <c r="C33" s="46"/>
      <c r="D33" s="46"/>
      <c r="E33" s="46"/>
      <c r="F33" s="46"/>
      <c r="G33" s="46"/>
    </row>
    <row r="34" spans="2:7" s="8" customFormat="1" ht="13.5">
      <c r="B34" s="46"/>
      <c r="C34" s="46"/>
      <c r="D34" s="46"/>
      <c r="E34" s="46"/>
      <c r="F34" s="46"/>
      <c r="G34" s="46"/>
    </row>
    <row r="35" spans="2:7" s="8" customFormat="1" ht="13.5">
      <c r="B35" s="46"/>
      <c r="C35" s="46"/>
      <c r="D35" s="46"/>
      <c r="E35" s="46"/>
      <c r="F35" s="46"/>
      <c r="G35" s="46"/>
    </row>
    <row r="36" spans="2:7" s="8" customFormat="1" ht="13.5">
      <c r="B36" s="46"/>
      <c r="C36" s="46"/>
      <c r="D36" s="46"/>
      <c r="E36" s="46"/>
      <c r="F36" s="46"/>
      <c r="G36" s="46"/>
    </row>
    <row r="37" spans="2:7" s="8" customFormat="1" ht="13.5">
      <c r="B37" s="46"/>
      <c r="C37" s="46"/>
      <c r="D37" s="46"/>
      <c r="E37" s="46"/>
      <c r="F37" s="46"/>
      <c r="G37" s="46"/>
    </row>
    <row r="38" spans="2:7" s="8" customFormat="1" ht="13.5">
      <c r="B38" s="46"/>
      <c r="C38" s="46"/>
      <c r="D38" s="46"/>
      <c r="E38" s="46"/>
      <c r="F38" s="46"/>
      <c r="G38" s="46"/>
    </row>
    <row r="39" spans="2:7" s="8" customFormat="1" ht="13.5">
      <c r="B39" s="46"/>
      <c r="C39" s="46"/>
      <c r="D39" s="46"/>
      <c r="E39" s="46"/>
      <c r="F39" s="46"/>
      <c r="G39" s="46"/>
    </row>
    <row r="40" spans="2:7" s="8" customFormat="1" ht="13.5">
      <c r="B40" s="46"/>
      <c r="C40" s="46"/>
      <c r="D40" s="46"/>
      <c r="E40" s="46"/>
      <c r="F40" s="46"/>
      <c r="G40" s="46"/>
    </row>
    <row r="41" spans="2:7" s="8" customFormat="1" ht="13.5">
      <c r="B41" s="46"/>
      <c r="C41" s="46"/>
      <c r="D41" s="46"/>
      <c r="E41" s="46"/>
      <c r="F41" s="46"/>
      <c r="G41" s="46"/>
    </row>
    <row r="42" spans="2:7" s="8" customFormat="1" ht="13.5">
      <c r="B42" s="46"/>
      <c r="C42" s="46"/>
      <c r="D42" s="46"/>
      <c r="E42" s="46"/>
      <c r="F42" s="46"/>
      <c r="G42" s="46"/>
    </row>
    <row r="43" spans="2:7" s="8" customFormat="1" ht="13.5">
      <c r="B43" s="46"/>
      <c r="C43" s="46"/>
      <c r="D43" s="46"/>
      <c r="E43" s="46"/>
      <c r="F43" s="46"/>
      <c r="G43" s="46"/>
    </row>
    <row r="44" spans="2:7" s="8" customFormat="1" ht="13.5">
      <c r="B44" s="46"/>
      <c r="C44" s="46"/>
      <c r="D44" s="46"/>
      <c r="E44" s="46"/>
      <c r="F44" s="46"/>
      <c r="G44" s="46"/>
    </row>
    <row r="45" spans="2:7" s="8" customFormat="1" ht="13.5">
      <c r="B45" s="46"/>
      <c r="C45" s="46"/>
      <c r="D45" s="46"/>
      <c r="E45" s="46"/>
      <c r="F45" s="46"/>
      <c r="G45" s="46"/>
    </row>
    <row r="46" spans="2:7" s="8" customFormat="1" ht="13.5">
      <c r="B46" s="46"/>
      <c r="C46" s="46"/>
      <c r="D46" s="46"/>
      <c r="E46" s="46"/>
      <c r="F46" s="46"/>
      <c r="G46" s="46"/>
    </row>
    <row r="47" spans="2:7" s="8" customFormat="1" ht="13.5">
      <c r="B47" s="46"/>
      <c r="C47" s="46"/>
      <c r="D47" s="46"/>
      <c r="E47" s="46"/>
      <c r="F47" s="46"/>
      <c r="G47" s="46"/>
    </row>
    <row r="48" spans="2:7" s="8" customFormat="1" ht="13.5">
      <c r="B48" s="46"/>
      <c r="C48" s="46"/>
      <c r="D48" s="46"/>
      <c r="E48" s="46"/>
      <c r="F48" s="46"/>
      <c r="G48" s="46"/>
    </row>
    <row r="49" spans="2:7" s="8" customFormat="1" ht="13.5">
      <c r="B49" s="46"/>
      <c r="C49" s="46"/>
      <c r="D49" s="46"/>
      <c r="E49" s="46"/>
      <c r="F49" s="46"/>
      <c r="G49" s="46"/>
    </row>
    <row r="50" spans="2:7" s="8" customFormat="1" ht="13.5">
      <c r="B50" s="46"/>
      <c r="C50" s="46"/>
      <c r="D50" s="46"/>
      <c r="E50" s="46"/>
      <c r="F50" s="46"/>
      <c r="G50" s="46"/>
    </row>
    <row r="51" spans="2:7" s="8" customFormat="1" ht="13.5">
      <c r="B51" s="46"/>
      <c r="C51" s="46"/>
      <c r="D51" s="46"/>
      <c r="E51" s="46"/>
      <c r="F51" s="46"/>
      <c r="G51" s="46"/>
    </row>
    <row r="52" spans="2:7" s="8" customFormat="1" ht="13.5">
      <c r="B52" s="46"/>
      <c r="C52" s="46"/>
      <c r="D52" s="46"/>
      <c r="E52" s="46"/>
      <c r="F52" s="46"/>
      <c r="G52" s="46"/>
    </row>
    <row r="53" spans="2:7" s="8" customFormat="1" ht="13.5">
      <c r="B53" s="46"/>
      <c r="C53" s="46"/>
      <c r="D53" s="46"/>
      <c r="E53" s="46"/>
      <c r="F53" s="46"/>
      <c r="G53" s="46"/>
    </row>
    <row r="54" spans="2:7" s="8" customFormat="1" ht="13.5">
      <c r="B54" s="46"/>
      <c r="C54" s="46"/>
      <c r="D54" s="46"/>
      <c r="E54" s="46"/>
      <c r="F54" s="46"/>
      <c r="G54" s="46"/>
    </row>
    <row r="55" spans="2:7" s="8" customFormat="1" ht="13.5">
      <c r="B55" s="46"/>
      <c r="C55" s="46"/>
      <c r="D55" s="46"/>
      <c r="E55" s="46"/>
      <c r="F55" s="46"/>
      <c r="G55" s="46"/>
    </row>
    <row r="56" spans="2:7" s="8" customFormat="1" ht="13.5">
      <c r="B56" s="46"/>
      <c r="C56" s="46"/>
      <c r="D56" s="46"/>
      <c r="E56" s="46"/>
      <c r="F56" s="46"/>
      <c r="G56" s="46"/>
    </row>
    <row r="57" spans="2:7" s="8" customFormat="1" ht="13.5">
      <c r="B57" s="46"/>
      <c r="C57" s="46"/>
      <c r="D57" s="46"/>
      <c r="E57" s="46"/>
      <c r="F57" s="46"/>
      <c r="G57" s="46"/>
    </row>
    <row r="58" spans="2:7" s="8" customFormat="1" ht="13.5">
      <c r="B58" s="46"/>
      <c r="C58" s="46"/>
      <c r="D58" s="46"/>
      <c r="E58" s="46"/>
      <c r="F58" s="46"/>
      <c r="G58" s="46"/>
    </row>
    <row r="59" spans="2:7" s="8" customFormat="1" ht="13.5">
      <c r="B59" s="46"/>
      <c r="C59" s="46"/>
      <c r="D59" s="46"/>
      <c r="E59" s="46"/>
      <c r="F59" s="46"/>
      <c r="G59" s="46"/>
    </row>
    <row r="60" spans="2:7" s="8" customFormat="1" ht="13.5">
      <c r="B60" s="46"/>
      <c r="C60" s="46"/>
      <c r="D60" s="46"/>
      <c r="E60" s="46"/>
      <c r="F60" s="46"/>
      <c r="G60" s="46"/>
    </row>
    <row r="61" spans="2:7" s="8" customFormat="1" ht="13.5">
      <c r="B61" s="46"/>
      <c r="C61" s="46"/>
      <c r="D61" s="46"/>
      <c r="E61" s="46"/>
      <c r="F61" s="46"/>
      <c r="G61" s="46"/>
    </row>
    <row r="62" spans="2:7" s="8" customFormat="1" ht="13.5">
      <c r="B62" s="46"/>
      <c r="C62" s="46"/>
      <c r="D62" s="46"/>
      <c r="E62" s="46"/>
      <c r="F62" s="46"/>
      <c r="G62" s="46"/>
    </row>
    <row r="63" spans="2:7" s="8" customFormat="1" ht="13.5">
      <c r="B63" s="46"/>
      <c r="C63" s="46"/>
      <c r="D63" s="46"/>
      <c r="E63" s="46"/>
      <c r="F63" s="46"/>
      <c r="G63" s="46"/>
    </row>
    <row r="64" spans="2:7" s="8" customFormat="1" ht="13.5">
      <c r="B64" s="46"/>
      <c r="C64" s="46"/>
      <c r="D64" s="46"/>
      <c r="E64" s="46"/>
      <c r="F64" s="46"/>
      <c r="G64" s="46"/>
    </row>
    <row r="65" spans="2:7" s="8" customFormat="1" ht="13.5">
      <c r="B65" s="46"/>
      <c r="C65" s="46"/>
      <c r="D65" s="46"/>
      <c r="E65" s="46"/>
      <c r="F65" s="46"/>
      <c r="G65" s="46"/>
    </row>
    <row r="66" spans="2:7" s="8" customFormat="1" ht="13.5">
      <c r="B66" s="46"/>
      <c r="C66" s="46"/>
      <c r="D66" s="46"/>
      <c r="E66" s="46"/>
      <c r="F66" s="46"/>
      <c r="G66" s="46"/>
    </row>
    <row r="67" spans="2:7" s="8" customFormat="1" ht="13.5">
      <c r="B67" s="46"/>
      <c r="C67" s="46"/>
      <c r="D67" s="46"/>
      <c r="E67" s="46"/>
      <c r="F67" s="46"/>
      <c r="G67" s="46"/>
    </row>
    <row r="68" spans="2:7" s="8" customFormat="1" ht="13.5">
      <c r="B68" s="46"/>
      <c r="C68" s="46"/>
      <c r="D68" s="46"/>
      <c r="E68" s="46"/>
      <c r="F68" s="46"/>
      <c r="G68" s="46"/>
    </row>
    <row r="69" spans="2:7" s="8" customFormat="1" ht="13.5">
      <c r="B69" s="46"/>
      <c r="C69" s="46"/>
      <c r="D69" s="46"/>
      <c r="E69" s="46"/>
      <c r="F69" s="46"/>
      <c r="G69" s="46"/>
    </row>
    <row r="70" spans="2:7" s="8" customFormat="1" ht="13.5">
      <c r="B70" s="46"/>
      <c r="C70" s="46"/>
      <c r="D70" s="46"/>
      <c r="E70" s="46"/>
      <c r="F70" s="46"/>
      <c r="G70" s="46"/>
    </row>
    <row r="71" spans="2:7" s="8" customFormat="1" ht="13.5">
      <c r="B71" s="46"/>
      <c r="C71" s="46"/>
      <c r="D71" s="46"/>
      <c r="E71" s="46"/>
      <c r="F71" s="46"/>
      <c r="G71" s="46"/>
    </row>
    <row r="72" spans="2:7" s="8" customFormat="1" ht="13.5">
      <c r="B72" s="46"/>
      <c r="C72" s="46"/>
      <c r="D72" s="46"/>
      <c r="E72" s="46"/>
      <c r="F72" s="46"/>
      <c r="G72" s="46"/>
    </row>
    <row r="73" spans="2:7" s="8" customFormat="1" ht="13.5">
      <c r="B73" s="46"/>
      <c r="C73" s="46"/>
      <c r="D73" s="46"/>
      <c r="E73" s="46"/>
      <c r="F73" s="46"/>
      <c r="G73" s="46"/>
    </row>
    <row r="74" spans="2:7" s="8" customFormat="1" ht="13.5">
      <c r="B74" s="46"/>
      <c r="C74" s="46"/>
      <c r="D74" s="46"/>
      <c r="E74" s="46"/>
      <c r="F74" s="46"/>
      <c r="G74" s="46"/>
    </row>
    <row r="75" spans="2:7" s="8" customFormat="1" ht="13.5">
      <c r="B75" s="46"/>
      <c r="C75" s="46"/>
      <c r="D75" s="46"/>
      <c r="E75" s="46"/>
      <c r="F75" s="46"/>
      <c r="G75" s="46"/>
    </row>
    <row r="76" spans="2:7" s="8" customFormat="1" ht="13.5">
      <c r="B76" s="46"/>
      <c r="C76" s="46"/>
      <c r="D76" s="46"/>
      <c r="E76" s="46"/>
      <c r="F76" s="46"/>
      <c r="G76" s="46"/>
    </row>
    <row r="77" spans="2:7" s="8" customFormat="1" ht="13.5">
      <c r="B77" s="46"/>
      <c r="C77" s="46"/>
      <c r="D77" s="46"/>
      <c r="E77" s="46"/>
      <c r="F77" s="46"/>
      <c r="G77" s="46"/>
    </row>
    <row r="78" spans="2:7" s="8" customFormat="1" ht="13.5">
      <c r="B78" s="46"/>
      <c r="C78" s="46"/>
      <c r="D78" s="46"/>
      <c r="E78" s="46"/>
      <c r="F78" s="46"/>
      <c r="G78" s="46"/>
    </row>
    <row r="79" spans="2:7" s="8" customFormat="1" ht="13.5">
      <c r="B79" s="46"/>
      <c r="C79" s="46"/>
      <c r="D79" s="46"/>
      <c r="E79" s="46"/>
      <c r="F79" s="46"/>
      <c r="G79" s="46"/>
    </row>
    <row r="80" spans="2:7" s="8" customFormat="1" ht="13.5">
      <c r="B80" s="46"/>
      <c r="C80" s="46"/>
      <c r="D80" s="46"/>
      <c r="E80" s="46"/>
      <c r="F80" s="46"/>
      <c r="G80" s="46"/>
    </row>
    <row r="81" spans="2:7" s="8" customFormat="1" ht="13.5">
      <c r="B81" s="46"/>
      <c r="C81" s="46"/>
      <c r="D81" s="46"/>
      <c r="E81" s="46"/>
      <c r="F81" s="46"/>
      <c r="G81" s="46"/>
    </row>
    <row r="82" spans="2:7" s="8" customFormat="1" ht="13.5">
      <c r="B82" s="46"/>
      <c r="C82" s="46"/>
      <c r="D82" s="46"/>
      <c r="E82" s="46"/>
      <c r="F82" s="46"/>
      <c r="G82" s="46"/>
    </row>
    <row r="83" spans="2:7" s="8" customFormat="1" ht="13.5">
      <c r="B83" s="46"/>
      <c r="C83" s="46"/>
      <c r="D83" s="46"/>
      <c r="E83" s="46"/>
      <c r="F83" s="46"/>
      <c r="G83" s="46"/>
    </row>
    <row r="84" spans="2:7" s="8" customFormat="1" ht="13.5">
      <c r="B84" s="46"/>
      <c r="C84" s="46"/>
      <c r="D84" s="46"/>
      <c r="E84" s="46"/>
      <c r="F84" s="46"/>
      <c r="G84" s="46"/>
    </row>
    <row r="85" spans="2:7" s="8" customFormat="1" ht="13.5">
      <c r="B85" s="46"/>
      <c r="C85" s="46"/>
      <c r="D85" s="46"/>
      <c r="E85" s="46"/>
      <c r="F85" s="46"/>
      <c r="G85" s="46"/>
    </row>
    <row r="86" spans="2:7" s="8" customFormat="1" ht="13.5">
      <c r="B86" s="46"/>
      <c r="C86" s="46"/>
      <c r="D86" s="46"/>
      <c r="E86" s="46"/>
      <c r="F86" s="46"/>
      <c r="G86" s="46"/>
    </row>
    <row r="87" spans="2:7" s="8" customFormat="1" ht="13.5">
      <c r="B87" s="46"/>
      <c r="C87" s="46"/>
      <c r="D87" s="46"/>
      <c r="E87" s="46"/>
      <c r="F87" s="46"/>
      <c r="G87" s="46"/>
    </row>
    <row r="88" spans="2:7" s="8" customFormat="1" ht="13.5">
      <c r="B88" s="46"/>
      <c r="C88" s="46"/>
      <c r="D88" s="46"/>
      <c r="E88" s="46"/>
      <c r="F88" s="46"/>
      <c r="G88" s="46"/>
    </row>
    <row r="89" spans="2:7" s="8" customFormat="1" ht="13.5">
      <c r="B89" s="46"/>
      <c r="C89" s="46"/>
      <c r="D89" s="46"/>
      <c r="E89" s="46"/>
      <c r="F89" s="46"/>
      <c r="G89" s="46"/>
    </row>
    <row r="90" spans="2:7" s="8" customFormat="1" ht="13.5">
      <c r="B90" s="46"/>
      <c r="C90" s="46"/>
      <c r="D90" s="46"/>
      <c r="E90" s="46"/>
      <c r="F90" s="46"/>
      <c r="G90" s="46"/>
    </row>
  </sheetData>
  <sheetProtection/>
  <mergeCells count="7">
    <mergeCell ref="A1:E1"/>
    <mergeCell ref="A2:G2"/>
    <mergeCell ref="A4:B4"/>
    <mergeCell ref="A5:A6"/>
    <mergeCell ref="B5:B6"/>
    <mergeCell ref="C5:E5"/>
    <mergeCell ref="F5:F6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15.57421875" style="3" customWidth="1"/>
    <col min="2" max="6" width="12.421875" style="2" customWidth="1"/>
    <col min="7" max="16384" width="9.00390625" style="3" customWidth="1"/>
  </cols>
  <sheetData>
    <row r="1" spans="1:5" ht="13.5">
      <c r="A1" s="427" t="s">
        <v>492</v>
      </c>
      <c r="B1" s="427"/>
      <c r="C1" s="427"/>
      <c r="D1" s="427"/>
      <c r="E1" s="427"/>
    </row>
    <row r="2" spans="1:6" ht="17.25">
      <c r="A2" s="451" t="s">
        <v>111</v>
      </c>
      <c r="B2" s="451"/>
      <c r="C2" s="451"/>
      <c r="D2" s="451"/>
      <c r="E2" s="451"/>
      <c r="F2" s="451"/>
    </row>
    <row r="3" spans="1:6" ht="15" customHeight="1" thickBot="1">
      <c r="A3" s="452" t="s">
        <v>54</v>
      </c>
      <c r="B3" s="452"/>
      <c r="C3" s="4"/>
      <c r="D3" s="4"/>
      <c r="E3" s="4"/>
      <c r="F3" s="4"/>
    </row>
    <row r="4" spans="1:7" ht="15.75" customHeight="1" thickTop="1">
      <c r="A4" s="113" t="s">
        <v>31</v>
      </c>
      <c r="B4" s="111" t="s">
        <v>55</v>
      </c>
      <c r="C4" s="111" t="s">
        <v>56</v>
      </c>
      <c r="D4" s="130" t="s">
        <v>57</v>
      </c>
      <c r="E4" s="130" t="s">
        <v>58</v>
      </c>
      <c r="F4" s="112" t="s">
        <v>59</v>
      </c>
      <c r="G4" s="48"/>
    </row>
    <row r="5" spans="1:7" s="8" customFormat="1" ht="15.75" customHeight="1">
      <c r="A5" s="118"/>
      <c r="B5" s="131" t="s">
        <v>112</v>
      </c>
      <c r="C5" s="132" t="s">
        <v>112</v>
      </c>
      <c r="D5" s="132" t="s">
        <v>112</v>
      </c>
      <c r="E5" s="132" t="s">
        <v>112</v>
      </c>
      <c r="F5" s="132" t="s">
        <v>114</v>
      </c>
      <c r="G5" s="40"/>
    </row>
    <row r="6" spans="1:7" s="8" customFormat="1" ht="13.5" customHeight="1">
      <c r="A6" s="133" t="s">
        <v>74</v>
      </c>
      <c r="B6" s="134" t="s">
        <v>115</v>
      </c>
      <c r="C6" s="135" t="s">
        <v>115</v>
      </c>
      <c r="D6" s="135" t="s">
        <v>115</v>
      </c>
      <c r="E6" s="135" t="s">
        <v>115</v>
      </c>
      <c r="F6" s="135" t="s">
        <v>115</v>
      </c>
      <c r="G6" s="40"/>
    </row>
    <row r="7" spans="1:7" s="8" customFormat="1" ht="13.5" customHeight="1">
      <c r="A7" s="122" t="s">
        <v>116</v>
      </c>
      <c r="B7" s="134" t="s">
        <v>115</v>
      </c>
      <c r="C7" s="135" t="s">
        <v>115</v>
      </c>
      <c r="D7" s="135" t="s">
        <v>115</v>
      </c>
      <c r="E7" s="135" t="s">
        <v>115</v>
      </c>
      <c r="F7" s="135" t="s">
        <v>115</v>
      </c>
      <c r="G7" s="40"/>
    </row>
    <row r="8" spans="1:7" s="34" customFormat="1" ht="13.5" customHeight="1">
      <c r="A8" s="123" t="s">
        <v>52</v>
      </c>
      <c r="B8" s="136" t="s">
        <v>115</v>
      </c>
      <c r="C8" s="137" t="s">
        <v>115</v>
      </c>
      <c r="D8" s="137" t="s">
        <v>115</v>
      </c>
      <c r="E8" s="137" t="s">
        <v>115</v>
      </c>
      <c r="F8" s="137" t="s">
        <v>115</v>
      </c>
      <c r="G8" s="56"/>
    </row>
    <row r="9" spans="4:6" s="8" customFormat="1" ht="5.25" customHeight="1">
      <c r="D9" s="58"/>
      <c r="E9" s="58"/>
      <c r="F9" s="58"/>
    </row>
    <row r="10" spans="1:6" s="8" customFormat="1" ht="13.5">
      <c r="A10" s="426" t="s">
        <v>53</v>
      </c>
      <c r="B10" s="426"/>
      <c r="C10" s="426"/>
      <c r="D10" s="46"/>
      <c r="E10" s="46"/>
      <c r="F10" s="46"/>
    </row>
    <row r="11" spans="2:6" s="8" customFormat="1" ht="13.5">
      <c r="B11" s="46"/>
      <c r="C11" s="46"/>
      <c r="D11" s="46"/>
      <c r="E11" s="46"/>
      <c r="F11" s="46"/>
    </row>
    <row r="12" spans="2:6" s="8" customFormat="1" ht="13.5">
      <c r="B12" s="46"/>
      <c r="C12" s="46"/>
      <c r="D12" s="46"/>
      <c r="E12" s="46"/>
      <c r="F12" s="46"/>
    </row>
    <row r="13" spans="2:6" s="8" customFormat="1" ht="13.5">
      <c r="B13" s="46"/>
      <c r="C13" s="46"/>
      <c r="D13" s="46"/>
      <c r="E13" s="46"/>
      <c r="F13" s="46"/>
    </row>
    <row r="14" spans="2:6" s="8" customFormat="1" ht="11.25" customHeight="1">
      <c r="B14" s="46"/>
      <c r="C14" s="46"/>
      <c r="D14" s="46"/>
      <c r="E14" s="46"/>
      <c r="F14" s="46"/>
    </row>
    <row r="15" spans="2:6" s="8" customFormat="1" ht="13.5">
      <c r="B15" s="46"/>
      <c r="C15" s="46"/>
      <c r="D15" s="46"/>
      <c r="E15" s="46"/>
      <c r="F15" s="46"/>
    </row>
    <row r="16" spans="2:6" s="8" customFormat="1" ht="13.5">
      <c r="B16" s="46"/>
      <c r="C16" s="46"/>
      <c r="D16" s="46"/>
      <c r="E16" s="46"/>
      <c r="F16" s="46"/>
    </row>
    <row r="17" spans="2:6" s="8" customFormat="1" ht="13.5">
      <c r="B17" s="46"/>
      <c r="C17" s="46"/>
      <c r="D17" s="46"/>
      <c r="E17" s="46"/>
      <c r="F17" s="46"/>
    </row>
    <row r="18" spans="2:6" s="8" customFormat="1" ht="13.5">
      <c r="B18" s="46"/>
      <c r="C18" s="46"/>
      <c r="D18" s="46"/>
      <c r="E18" s="46"/>
      <c r="F18" s="46"/>
    </row>
    <row r="19" spans="2:6" s="8" customFormat="1" ht="13.5">
      <c r="B19" s="46"/>
      <c r="C19" s="46"/>
      <c r="D19" s="46"/>
      <c r="E19" s="46"/>
      <c r="F19" s="46"/>
    </row>
    <row r="20" spans="2:6" s="8" customFormat="1" ht="13.5">
      <c r="B20" s="46"/>
      <c r="C20" s="46"/>
      <c r="D20" s="46"/>
      <c r="E20" s="46"/>
      <c r="F20" s="46"/>
    </row>
    <row r="21" spans="2:6" s="8" customFormat="1" ht="13.5">
      <c r="B21" s="46"/>
      <c r="C21" s="46"/>
      <c r="D21" s="46"/>
      <c r="E21" s="46"/>
      <c r="F21" s="46"/>
    </row>
    <row r="22" spans="2:6" s="8" customFormat="1" ht="13.5">
      <c r="B22" s="46"/>
      <c r="C22" s="46"/>
      <c r="D22" s="46"/>
      <c r="E22" s="46"/>
      <c r="F22" s="46"/>
    </row>
    <row r="23" spans="2:6" s="8" customFormat="1" ht="13.5">
      <c r="B23" s="46"/>
      <c r="C23" s="46"/>
      <c r="D23" s="46"/>
      <c r="E23" s="46"/>
      <c r="F23" s="46"/>
    </row>
    <row r="24" spans="2:6" s="8" customFormat="1" ht="13.5">
      <c r="B24" s="46"/>
      <c r="C24" s="46"/>
      <c r="D24" s="46"/>
      <c r="E24" s="46"/>
      <c r="F24" s="46"/>
    </row>
    <row r="25" spans="2:6" s="8" customFormat="1" ht="13.5">
      <c r="B25" s="46"/>
      <c r="C25" s="46"/>
      <c r="D25" s="46"/>
      <c r="E25" s="46"/>
      <c r="F25" s="46"/>
    </row>
    <row r="26" spans="2:6" s="8" customFormat="1" ht="13.5">
      <c r="B26" s="46"/>
      <c r="C26" s="46"/>
      <c r="D26" s="46"/>
      <c r="E26" s="46"/>
      <c r="F26" s="46"/>
    </row>
    <row r="27" spans="2:6" s="8" customFormat="1" ht="13.5">
      <c r="B27" s="46"/>
      <c r="C27" s="46"/>
      <c r="D27" s="46"/>
      <c r="E27" s="46"/>
      <c r="F27" s="46"/>
    </row>
    <row r="28" spans="2:6" s="8" customFormat="1" ht="13.5">
      <c r="B28" s="46"/>
      <c r="C28" s="46"/>
      <c r="D28" s="46"/>
      <c r="E28" s="46"/>
      <c r="F28" s="46"/>
    </row>
    <row r="29" spans="2:6" s="8" customFormat="1" ht="13.5">
      <c r="B29" s="46"/>
      <c r="C29" s="46"/>
      <c r="D29" s="46"/>
      <c r="E29" s="46"/>
      <c r="F29" s="46"/>
    </row>
    <row r="30" spans="2:6" s="8" customFormat="1" ht="13.5">
      <c r="B30" s="46"/>
      <c r="C30" s="46"/>
      <c r="D30" s="46"/>
      <c r="E30" s="46"/>
      <c r="F30" s="46"/>
    </row>
    <row r="31" spans="2:6" s="8" customFormat="1" ht="13.5">
      <c r="B31" s="46"/>
      <c r="C31" s="46"/>
      <c r="D31" s="46"/>
      <c r="E31" s="46"/>
      <c r="F31" s="46"/>
    </row>
    <row r="32" spans="2:6" s="8" customFormat="1" ht="13.5">
      <c r="B32" s="46"/>
      <c r="C32" s="46"/>
      <c r="D32" s="46"/>
      <c r="E32" s="46"/>
      <c r="F32" s="46"/>
    </row>
    <row r="33" spans="2:6" s="8" customFormat="1" ht="13.5">
      <c r="B33" s="46"/>
      <c r="C33" s="46"/>
      <c r="D33" s="46"/>
      <c r="E33" s="46"/>
      <c r="F33" s="46"/>
    </row>
    <row r="34" spans="2:6" s="8" customFormat="1" ht="13.5">
      <c r="B34" s="46"/>
      <c r="C34" s="46"/>
      <c r="D34" s="46"/>
      <c r="E34" s="46"/>
      <c r="F34" s="46"/>
    </row>
    <row r="35" spans="2:6" s="8" customFormat="1" ht="13.5">
      <c r="B35" s="46"/>
      <c r="C35" s="46"/>
      <c r="D35" s="46"/>
      <c r="E35" s="46"/>
      <c r="F35" s="46"/>
    </row>
    <row r="36" spans="2:6" s="8" customFormat="1" ht="13.5">
      <c r="B36" s="46"/>
      <c r="C36" s="46"/>
      <c r="D36" s="46"/>
      <c r="E36" s="46"/>
      <c r="F36" s="46"/>
    </row>
    <row r="37" spans="2:6" s="8" customFormat="1" ht="13.5">
      <c r="B37" s="46"/>
      <c r="C37" s="46"/>
      <c r="D37" s="46"/>
      <c r="E37" s="46"/>
      <c r="F37" s="46"/>
    </row>
    <row r="38" spans="2:6" s="8" customFormat="1" ht="13.5">
      <c r="B38" s="46"/>
      <c r="C38" s="46"/>
      <c r="D38" s="46"/>
      <c r="E38" s="46"/>
      <c r="F38" s="46"/>
    </row>
    <row r="39" spans="2:6" s="8" customFormat="1" ht="13.5">
      <c r="B39" s="46"/>
      <c r="C39" s="46"/>
      <c r="D39" s="46"/>
      <c r="E39" s="46"/>
      <c r="F39" s="46"/>
    </row>
    <row r="40" spans="2:6" s="8" customFormat="1" ht="13.5">
      <c r="B40" s="46"/>
      <c r="C40" s="46"/>
      <c r="D40" s="46"/>
      <c r="E40" s="46"/>
      <c r="F40" s="46"/>
    </row>
    <row r="41" spans="2:6" s="8" customFormat="1" ht="13.5">
      <c r="B41" s="46"/>
      <c r="C41" s="46"/>
      <c r="D41" s="46"/>
      <c r="E41" s="46"/>
      <c r="F41" s="46"/>
    </row>
    <row r="42" spans="2:6" s="8" customFormat="1" ht="13.5">
      <c r="B42" s="46"/>
      <c r="C42" s="46"/>
      <c r="D42" s="46"/>
      <c r="E42" s="46"/>
      <c r="F42" s="46"/>
    </row>
    <row r="43" spans="2:6" s="8" customFormat="1" ht="13.5">
      <c r="B43" s="46"/>
      <c r="C43" s="46"/>
      <c r="D43" s="46"/>
      <c r="E43" s="46"/>
      <c r="F43" s="46"/>
    </row>
    <row r="44" spans="2:6" s="8" customFormat="1" ht="13.5">
      <c r="B44" s="46"/>
      <c r="C44" s="46"/>
      <c r="D44" s="46"/>
      <c r="E44" s="46"/>
      <c r="F44" s="46"/>
    </row>
    <row r="45" spans="2:6" s="8" customFormat="1" ht="13.5">
      <c r="B45" s="46"/>
      <c r="C45" s="46"/>
      <c r="D45" s="46"/>
      <c r="E45" s="46"/>
      <c r="F45" s="46"/>
    </row>
    <row r="46" spans="2:6" s="8" customFormat="1" ht="13.5">
      <c r="B46" s="46"/>
      <c r="C46" s="46"/>
      <c r="D46" s="46"/>
      <c r="E46" s="46"/>
      <c r="F46" s="46"/>
    </row>
    <row r="47" spans="2:6" s="8" customFormat="1" ht="13.5">
      <c r="B47" s="46"/>
      <c r="C47" s="46"/>
      <c r="D47" s="46"/>
      <c r="E47" s="46"/>
      <c r="F47" s="46"/>
    </row>
    <row r="48" spans="2:6" s="8" customFormat="1" ht="13.5">
      <c r="B48" s="46"/>
      <c r="C48" s="46"/>
      <c r="D48" s="46"/>
      <c r="E48" s="46"/>
      <c r="F48" s="46"/>
    </row>
    <row r="49" spans="2:6" s="8" customFormat="1" ht="13.5">
      <c r="B49" s="46"/>
      <c r="C49" s="46"/>
      <c r="D49" s="46"/>
      <c r="E49" s="46"/>
      <c r="F49" s="46"/>
    </row>
    <row r="50" spans="2:6" s="8" customFormat="1" ht="13.5">
      <c r="B50" s="46"/>
      <c r="C50" s="46"/>
      <c r="D50" s="46"/>
      <c r="E50" s="46"/>
      <c r="F50" s="46"/>
    </row>
    <row r="51" spans="2:6" s="8" customFormat="1" ht="13.5">
      <c r="B51" s="46"/>
      <c r="C51" s="46"/>
      <c r="D51" s="46"/>
      <c r="E51" s="46"/>
      <c r="F51" s="46"/>
    </row>
    <row r="52" spans="2:6" s="8" customFormat="1" ht="13.5">
      <c r="B52" s="46"/>
      <c r="C52" s="46"/>
      <c r="D52" s="46"/>
      <c r="E52" s="46"/>
      <c r="F52" s="46"/>
    </row>
    <row r="53" spans="2:6" s="8" customFormat="1" ht="13.5">
      <c r="B53" s="46"/>
      <c r="C53" s="46"/>
      <c r="D53" s="46"/>
      <c r="E53" s="46"/>
      <c r="F53" s="46"/>
    </row>
    <row r="54" spans="2:6" s="8" customFormat="1" ht="13.5">
      <c r="B54" s="46"/>
      <c r="C54" s="46"/>
      <c r="D54" s="46"/>
      <c r="E54" s="46"/>
      <c r="F54" s="46"/>
    </row>
    <row r="55" spans="2:6" s="8" customFormat="1" ht="13.5">
      <c r="B55" s="46"/>
      <c r="C55" s="46"/>
      <c r="D55" s="46"/>
      <c r="E55" s="46"/>
      <c r="F55" s="46"/>
    </row>
    <row r="56" spans="2:6" s="8" customFormat="1" ht="13.5">
      <c r="B56" s="46"/>
      <c r="C56" s="46"/>
      <c r="D56" s="46"/>
      <c r="E56" s="46"/>
      <c r="F56" s="46"/>
    </row>
    <row r="57" spans="2:6" s="8" customFormat="1" ht="13.5">
      <c r="B57" s="46"/>
      <c r="C57" s="46"/>
      <c r="D57" s="46"/>
      <c r="E57" s="46"/>
      <c r="F57" s="46"/>
    </row>
    <row r="58" spans="2:6" s="8" customFormat="1" ht="13.5">
      <c r="B58" s="46"/>
      <c r="C58" s="46"/>
      <c r="D58" s="46"/>
      <c r="E58" s="46"/>
      <c r="F58" s="46"/>
    </row>
    <row r="59" spans="2:6" s="8" customFormat="1" ht="13.5">
      <c r="B59" s="46"/>
      <c r="C59" s="46"/>
      <c r="D59" s="46"/>
      <c r="E59" s="46"/>
      <c r="F59" s="46"/>
    </row>
    <row r="60" spans="2:6" s="8" customFormat="1" ht="13.5">
      <c r="B60" s="46"/>
      <c r="C60" s="46"/>
      <c r="D60" s="46"/>
      <c r="E60" s="46"/>
      <c r="F60" s="46"/>
    </row>
    <row r="61" spans="2:6" s="8" customFormat="1" ht="13.5">
      <c r="B61" s="46"/>
      <c r="C61" s="46"/>
      <c r="D61" s="46"/>
      <c r="E61" s="46"/>
      <c r="F61" s="46"/>
    </row>
    <row r="62" spans="2:6" s="8" customFormat="1" ht="13.5">
      <c r="B62" s="46"/>
      <c r="C62" s="46"/>
      <c r="D62" s="46"/>
      <c r="E62" s="46"/>
      <c r="F62" s="46"/>
    </row>
    <row r="63" spans="2:6" s="8" customFormat="1" ht="13.5">
      <c r="B63" s="46"/>
      <c r="C63" s="46"/>
      <c r="D63" s="46"/>
      <c r="E63" s="46"/>
      <c r="F63" s="46"/>
    </row>
    <row r="64" spans="2:6" s="8" customFormat="1" ht="13.5">
      <c r="B64" s="46"/>
      <c r="C64" s="46"/>
      <c r="D64" s="46"/>
      <c r="E64" s="46"/>
      <c r="F64" s="46"/>
    </row>
    <row r="65" spans="2:6" s="8" customFormat="1" ht="13.5">
      <c r="B65" s="46"/>
      <c r="C65" s="46"/>
      <c r="D65" s="46"/>
      <c r="E65" s="46"/>
      <c r="F65" s="46"/>
    </row>
    <row r="66" spans="2:6" s="8" customFormat="1" ht="13.5">
      <c r="B66" s="46"/>
      <c r="C66" s="46"/>
      <c r="D66" s="46"/>
      <c r="E66" s="46"/>
      <c r="F66" s="46"/>
    </row>
    <row r="67" spans="2:6" s="8" customFormat="1" ht="13.5">
      <c r="B67" s="46"/>
      <c r="C67" s="46"/>
      <c r="D67" s="46"/>
      <c r="E67" s="46"/>
      <c r="F67" s="46"/>
    </row>
    <row r="68" spans="2:6" s="8" customFormat="1" ht="13.5">
      <c r="B68" s="46"/>
      <c r="C68" s="46"/>
      <c r="D68" s="46"/>
      <c r="E68" s="46"/>
      <c r="F68" s="46"/>
    </row>
    <row r="69" spans="2:6" s="8" customFormat="1" ht="13.5">
      <c r="B69" s="46"/>
      <c r="C69" s="46"/>
      <c r="D69" s="46"/>
      <c r="E69" s="46"/>
      <c r="F69" s="46"/>
    </row>
    <row r="70" spans="2:6" s="8" customFormat="1" ht="13.5">
      <c r="B70" s="46"/>
      <c r="C70" s="46"/>
      <c r="D70" s="46"/>
      <c r="E70" s="46"/>
      <c r="F70" s="46"/>
    </row>
    <row r="71" spans="2:6" s="8" customFormat="1" ht="13.5">
      <c r="B71" s="46"/>
      <c r="C71" s="46"/>
      <c r="D71" s="46"/>
      <c r="E71" s="46"/>
      <c r="F71" s="46"/>
    </row>
    <row r="72" spans="2:6" s="8" customFormat="1" ht="13.5">
      <c r="B72" s="46"/>
      <c r="C72" s="46"/>
      <c r="D72" s="46"/>
      <c r="E72" s="46"/>
      <c r="F72" s="46"/>
    </row>
    <row r="73" spans="2:6" s="8" customFormat="1" ht="13.5">
      <c r="B73" s="46"/>
      <c r="C73" s="46"/>
      <c r="D73" s="46"/>
      <c r="E73" s="46"/>
      <c r="F73" s="46"/>
    </row>
    <row r="74" spans="2:6" s="8" customFormat="1" ht="13.5">
      <c r="B74" s="46"/>
      <c r="C74" s="46"/>
      <c r="D74" s="46"/>
      <c r="E74" s="46"/>
      <c r="F74" s="46"/>
    </row>
    <row r="75" spans="2:6" s="8" customFormat="1" ht="13.5">
      <c r="B75" s="46"/>
      <c r="C75" s="46"/>
      <c r="D75" s="46"/>
      <c r="E75" s="46"/>
      <c r="F75" s="46"/>
    </row>
    <row r="76" spans="2:6" s="8" customFormat="1" ht="13.5">
      <c r="B76" s="46"/>
      <c r="C76" s="46"/>
      <c r="D76" s="46"/>
      <c r="E76" s="46"/>
      <c r="F76" s="46"/>
    </row>
    <row r="77" spans="2:6" s="8" customFormat="1" ht="13.5">
      <c r="B77" s="46"/>
      <c r="C77" s="46"/>
      <c r="D77" s="46"/>
      <c r="E77" s="46"/>
      <c r="F77" s="46"/>
    </row>
    <row r="78" spans="2:6" s="8" customFormat="1" ht="13.5">
      <c r="B78" s="46"/>
      <c r="C78" s="46"/>
      <c r="D78" s="46"/>
      <c r="E78" s="46"/>
      <c r="F78" s="46"/>
    </row>
    <row r="79" spans="2:6" s="8" customFormat="1" ht="13.5">
      <c r="B79" s="46"/>
      <c r="C79" s="46"/>
      <c r="D79" s="46"/>
      <c r="E79" s="46"/>
      <c r="F79" s="46"/>
    </row>
    <row r="80" spans="2:6" s="8" customFormat="1" ht="13.5">
      <c r="B80" s="46"/>
      <c r="C80" s="46"/>
      <c r="D80" s="46"/>
      <c r="E80" s="46"/>
      <c r="F80" s="46"/>
    </row>
    <row r="81" spans="2:6" s="8" customFormat="1" ht="13.5">
      <c r="B81" s="46"/>
      <c r="C81" s="46"/>
      <c r="D81" s="46"/>
      <c r="E81" s="46"/>
      <c r="F81" s="46"/>
    </row>
    <row r="82" spans="2:6" s="8" customFormat="1" ht="13.5">
      <c r="B82" s="46"/>
      <c r="C82" s="46"/>
      <c r="D82" s="46"/>
      <c r="E82" s="46"/>
      <c r="F82" s="46"/>
    </row>
    <row r="83" spans="2:6" s="8" customFormat="1" ht="13.5">
      <c r="B83" s="46"/>
      <c r="C83" s="46"/>
      <c r="D83" s="46"/>
      <c r="E83" s="46"/>
      <c r="F83" s="46"/>
    </row>
    <row r="84" spans="2:6" s="8" customFormat="1" ht="13.5">
      <c r="B84" s="46"/>
      <c r="C84" s="46"/>
      <c r="D84" s="46"/>
      <c r="E84" s="46"/>
      <c r="F84" s="46"/>
    </row>
    <row r="85" spans="2:6" s="8" customFormat="1" ht="13.5">
      <c r="B85" s="46"/>
      <c r="C85" s="46"/>
      <c r="D85" s="46"/>
      <c r="E85" s="46"/>
      <c r="F85" s="46"/>
    </row>
    <row r="86" spans="2:6" s="8" customFormat="1" ht="13.5">
      <c r="B86" s="46"/>
      <c r="C86" s="46"/>
      <c r="D86" s="46"/>
      <c r="E86" s="46"/>
      <c r="F86" s="46"/>
    </row>
    <row r="87" spans="2:6" s="8" customFormat="1" ht="13.5">
      <c r="B87" s="46"/>
      <c r="C87" s="46"/>
      <c r="D87" s="46"/>
      <c r="E87" s="46"/>
      <c r="F87" s="46"/>
    </row>
    <row r="88" spans="2:6" s="8" customFormat="1" ht="13.5">
      <c r="B88" s="46"/>
      <c r="C88" s="46"/>
      <c r="D88" s="46"/>
      <c r="E88" s="46"/>
      <c r="F88" s="46"/>
    </row>
    <row r="89" spans="2:6" s="8" customFormat="1" ht="13.5">
      <c r="B89" s="46"/>
      <c r="C89" s="46"/>
      <c r="D89" s="46"/>
      <c r="E89" s="46"/>
      <c r="F89" s="46"/>
    </row>
  </sheetData>
  <sheetProtection/>
  <mergeCells count="4">
    <mergeCell ref="A10:C10"/>
    <mergeCell ref="A1:E1"/>
    <mergeCell ref="A2:F2"/>
    <mergeCell ref="A3:B3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3.421875" style="139" customWidth="1"/>
    <col min="2" max="2" width="1.28515625" style="139" customWidth="1"/>
    <col min="3" max="3" width="3.421875" style="139" customWidth="1"/>
    <col min="4" max="4" width="1.1484375" style="139" customWidth="1"/>
    <col min="5" max="5" width="3.421875" style="139" customWidth="1"/>
    <col min="6" max="6" width="1.28515625" style="139" customWidth="1"/>
    <col min="7" max="7" width="7.7109375" style="139" customWidth="1"/>
    <col min="8" max="9" width="9.00390625" style="139" customWidth="1"/>
    <col min="10" max="11" width="10.57421875" style="139" customWidth="1"/>
    <col min="12" max="12" width="15.421875" style="139" customWidth="1"/>
    <col min="13" max="13" width="14.140625" style="139" customWidth="1"/>
    <col min="14" max="14" width="3.421875" style="139" customWidth="1"/>
    <col min="15" max="15" width="1.28515625" style="139" customWidth="1"/>
    <col min="16" max="16" width="3.421875" style="139" customWidth="1"/>
    <col min="17" max="17" width="1.1484375" style="139" customWidth="1"/>
    <col min="18" max="18" width="3.421875" style="139" customWidth="1"/>
    <col min="19" max="19" width="1.28515625" style="139" customWidth="1"/>
    <col min="20" max="20" width="7.7109375" style="139" customWidth="1"/>
    <col min="21" max="21" width="10.28125" style="139" customWidth="1"/>
    <col min="22" max="22" width="9.421875" style="139" customWidth="1"/>
    <col min="23" max="24" width="15.421875" style="139" customWidth="1"/>
    <col min="25" max="26" width="11.7109375" style="139" customWidth="1"/>
    <col min="27" max="16384" width="9.00390625" style="139" customWidth="1"/>
  </cols>
  <sheetData>
    <row r="1" spans="1:20" ht="13.5">
      <c r="A1" s="427" t="s">
        <v>492</v>
      </c>
      <c r="B1" s="427"/>
      <c r="C1" s="427"/>
      <c r="D1" s="427"/>
      <c r="E1" s="427"/>
      <c r="F1" s="138"/>
      <c r="G1" s="138"/>
      <c r="N1" s="523"/>
      <c r="O1" s="523"/>
      <c r="P1" s="523"/>
      <c r="Q1" s="523"/>
      <c r="R1" s="523"/>
      <c r="S1" s="523"/>
      <c r="T1" s="523"/>
    </row>
    <row r="2" spans="1:20" ht="19.5" customHeight="1">
      <c r="A2" s="139" t="s">
        <v>63</v>
      </c>
      <c r="N2" s="524"/>
      <c r="O2" s="524"/>
      <c r="P2" s="524"/>
      <c r="Q2" s="524"/>
      <c r="R2" s="524"/>
      <c r="S2" s="524"/>
      <c r="T2" s="524"/>
    </row>
    <row r="3" spans="1:7" ht="16.5" customHeight="1" thickBot="1">
      <c r="A3" s="524" t="s">
        <v>117</v>
      </c>
      <c r="B3" s="524"/>
      <c r="C3" s="524"/>
      <c r="D3" s="524"/>
      <c r="E3" s="524"/>
      <c r="F3" s="524"/>
      <c r="G3" s="524"/>
    </row>
    <row r="4" spans="1:27" ht="13.5" customHeight="1" thickTop="1">
      <c r="A4" s="514" t="s">
        <v>66</v>
      </c>
      <c r="B4" s="514"/>
      <c r="C4" s="514"/>
      <c r="D4" s="514"/>
      <c r="E4" s="514"/>
      <c r="F4" s="514"/>
      <c r="G4" s="515"/>
      <c r="H4" s="520" t="s">
        <v>67</v>
      </c>
      <c r="I4" s="519"/>
      <c r="J4" s="520" t="s">
        <v>68</v>
      </c>
      <c r="K4" s="519"/>
      <c r="L4" s="520" t="s">
        <v>69</v>
      </c>
      <c r="M4" s="518"/>
      <c r="AA4" s="140"/>
    </row>
    <row r="5" spans="1:27" ht="13.5" customHeight="1">
      <c r="A5" s="516"/>
      <c r="B5" s="516"/>
      <c r="C5" s="516"/>
      <c r="D5" s="516"/>
      <c r="E5" s="516"/>
      <c r="F5" s="516"/>
      <c r="G5" s="517"/>
      <c r="H5" s="141" t="s">
        <v>73</v>
      </c>
      <c r="I5" s="141" t="s">
        <v>8</v>
      </c>
      <c r="J5" s="141" t="s">
        <v>73</v>
      </c>
      <c r="K5" s="141" t="s">
        <v>8</v>
      </c>
      <c r="L5" s="141" t="s">
        <v>73</v>
      </c>
      <c r="M5" s="141" t="s">
        <v>8</v>
      </c>
      <c r="AA5" s="140"/>
    </row>
    <row r="6" spans="1:13" ht="14.25" customHeight="1">
      <c r="A6" s="521" t="s">
        <v>74</v>
      </c>
      <c r="B6" s="521"/>
      <c r="C6" s="521"/>
      <c r="D6" s="521"/>
      <c r="E6" s="521"/>
      <c r="F6" s="521"/>
      <c r="G6" s="522"/>
      <c r="H6" s="142">
        <v>8</v>
      </c>
      <c r="I6" s="143">
        <v>95</v>
      </c>
      <c r="J6" s="144">
        <v>8</v>
      </c>
      <c r="K6" s="145">
        <v>95</v>
      </c>
      <c r="L6" s="146" t="s">
        <v>24</v>
      </c>
      <c r="M6" s="146" t="s">
        <v>24</v>
      </c>
    </row>
    <row r="7" spans="1:13" ht="13.5">
      <c r="A7" s="501" t="s">
        <v>50</v>
      </c>
      <c r="B7" s="501"/>
      <c r="C7" s="501"/>
      <c r="D7" s="501"/>
      <c r="E7" s="501"/>
      <c r="F7" s="501"/>
      <c r="G7" s="502"/>
      <c r="H7" s="142">
        <v>16</v>
      </c>
      <c r="I7" s="143">
        <v>322</v>
      </c>
      <c r="J7" s="144">
        <v>9</v>
      </c>
      <c r="K7" s="144">
        <v>283</v>
      </c>
      <c r="L7" s="148">
        <v>5</v>
      </c>
      <c r="M7" s="148">
        <v>28</v>
      </c>
    </row>
    <row r="8" spans="1:13" s="152" customFormat="1" ht="13.5">
      <c r="A8" s="503" t="s">
        <v>52</v>
      </c>
      <c r="B8" s="503"/>
      <c r="C8" s="503"/>
      <c r="D8" s="503"/>
      <c r="E8" s="503"/>
      <c r="F8" s="503"/>
      <c r="G8" s="504"/>
      <c r="H8" s="149">
        <v>12</v>
      </c>
      <c r="I8" s="150">
        <v>58</v>
      </c>
      <c r="J8" s="151">
        <v>5</v>
      </c>
      <c r="K8" s="151">
        <v>37</v>
      </c>
      <c r="L8" s="151">
        <v>6</v>
      </c>
      <c r="M8" s="151">
        <v>16</v>
      </c>
    </row>
    <row r="9" spans="1:13" ht="13.5">
      <c r="A9" s="153"/>
      <c r="B9" s="153"/>
      <c r="C9" s="153"/>
      <c r="D9" s="153"/>
      <c r="E9" s="153"/>
      <c r="F9" s="153"/>
      <c r="G9" s="153"/>
      <c r="H9" s="142"/>
      <c r="I9" s="143"/>
      <c r="J9" s="144"/>
      <c r="K9" s="144"/>
      <c r="L9" s="148"/>
      <c r="M9" s="148"/>
    </row>
    <row r="10" spans="1:13" ht="13.5">
      <c r="A10" s="505" t="s">
        <v>75</v>
      </c>
      <c r="B10" s="154"/>
      <c r="C10" s="505" t="s">
        <v>76</v>
      </c>
      <c r="D10" s="154"/>
      <c r="E10" s="507" t="s">
        <v>77</v>
      </c>
      <c r="F10" s="155"/>
      <c r="G10" s="153" t="s">
        <v>78</v>
      </c>
      <c r="H10" s="156">
        <v>2</v>
      </c>
      <c r="I10" s="157">
        <v>1</v>
      </c>
      <c r="J10" s="146" t="s">
        <v>24</v>
      </c>
      <c r="K10" s="146" t="s">
        <v>24</v>
      </c>
      <c r="L10" s="146">
        <v>2</v>
      </c>
      <c r="M10" s="146">
        <v>1</v>
      </c>
    </row>
    <row r="11" spans="1:13" ht="13.5">
      <c r="A11" s="505"/>
      <c r="B11" s="154"/>
      <c r="C11" s="505"/>
      <c r="D11" s="154"/>
      <c r="E11" s="507"/>
      <c r="F11" s="155"/>
      <c r="G11" s="153" t="s">
        <v>79</v>
      </c>
      <c r="H11" s="156">
        <v>10</v>
      </c>
      <c r="I11" s="157">
        <v>57</v>
      </c>
      <c r="J11" s="148">
        <v>5</v>
      </c>
      <c r="K11" s="148">
        <v>37</v>
      </c>
      <c r="L11" s="148">
        <v>4</v>
      </c>
      <c r="M11" s="148">
        <v>15</v>
      </c>
    </row>
    <row r="12" spans="1:13" ht="13.5">
      <c r="A12" s="505"/>
      <c r="B12" s="154"/>
      <c r="C12" s="505"/>
      <c r="D12" s="154"/>
      <c r="E12" s="508" t="s">
        <v>80</v>
      </c>
      <c r="F12" s="508"/>
      <c r="G12" s="509"/>
      <c r="H12" s="146" t="s">
        <v>24</v>
      </c>
      <c r="I12" s="159" t="s">
        <v>24</v>
      </c>
      <c r="J12" s="146" t="s">
        <v>24</v>
      </c>
      <c r="K12" s="146" t="s">
        <v>24</v>
      </c>
      <c r="L12" s="146" t="s">
        <v>24</v>
      </c>
      <c r="M12" s="146" t="s">
        <v>24</v>
      </c>
    </row>
    <row r="13" spans="1:13" ht="13.5">
      <c r="A13" s="505"/>
      <c r="B13" s="154"/>
      <c r="C13" s="505"/>
      <c r="D13" s="154"/>
      <c r="E13" s="510" t="s">
        <v>81</v>
      </c>
      <c r="F13" s="510"/>
      <c r="G13" s="511"/>
      <c r="H13" s="148">
        <v>12</v>
      </c>
      <c r="I13" s="157">
        <v>58</v>
      </c>
      <c r="J13" s="148">
        <v>5</v>
      </c>
      <c r="K13" s="148">
        <v>37</v>
      </c>
      <c r="L13" s="148">
        <v>6</v>
      </c>
      <c r="M13" s="148">
        <v>16</v>
      </c>
    </row>
    <row r="14" spans="1:13" ht="13.5">
      <c r="A14" s="505"/>
      <c r="B14" s="154"/>
      <c r="C14" s="508" t="s">
        <v>82</v>
      </c>
      <c r="D14" s="508"/>
      <c r="E14" s="508"/>
      <c r="F14" s="508"/>
      <c r="G14" s="509"/>
      <c r="H14" s="146" t="s">
        <v>24</v>
      </c>
      <c r="I14" s="159" t="s">
        <v>24</v>
      </c>
      <c r="J14" s="146" t="s">
        <v>24</v>
      </c>
      <c r="K14" s="146" t="s">
        <v>24</v>
      </c>
      <c r="L14" s="146" t="s">
        <v>24</v>
      </c>
      <c r="M14" s="146" t="s">
        <v>24</v>
      </c>
    </row>
    <row r="15" spans="1:16" ht="13.5">
      <c r="A15" s="505"/>
      <c r="B15" s="154"/>
      <c r="C15" s="508" t="s">
        <v>83</v>
      </c>
      <c r="D15" s="508"/>
      <c r="E15" s="508"/>
      <c r="F15" s="508"/>
      <c r="G15" s="509"/>
      <c r="H15" s="146" t="s">
        <v>24</v>
      </c>
      <c r="I15" s="159" t="s">
        <v>24</v>
      </c>
      <c r="J15" s="146" t="s">
        <v>24</v>
      </c>
      <c r="K15" s="146" t="s">
        <v>24</v>
      </c>
      <c r="L15" s="146" t="s">
        <v>24</v>
      </c>
      <c r="M15" s="146" t="s">
        <v>24</v>
      </c>
      <c r="N15" s="140"/>
      <c r="O15" s="140"/>
      <c r="P15" s="140"/>
    </row>
    <row r="16" spans="1:20" ht="13.5">
      <c r="A16" s="506"/>
      <c r="B16" s="160"/>
      <c r="C16" s="512" t="s">
        <v>84</v>
      </c>
      <c r="D16" s="512"/>
      <c r="E16" s="512"/>
      <c r="F16" s="512"/>
      <c r="G16" s="513"/>
      <c r="H16" s="162" t="s">
        <v>24</v>
      </c>
      <c r="I16" s="163" t="s">
        <v>24</v>
      </c>
      <c r="J16" s="164" t="s">
        <v>24</v>
      </c>
      <c r="K16" s="164" t="s">
        <v>24</v>
      </c>
      <c r="L16" s="164" t="s">
        <v>24</v>
      </c>
      <c r="M16" s="164" t="s">
        <v>24</v>
      </c>
      <c r="N16" s="140"/>
      <c r="O16" s="140"/>
      <c r="P16" s="140"/>
      <c r="Q16" s="140"/>
      <c r="R16" s="140"/>
      <c r="S16" s="140"/>
      <c r="T16" s="140"/>
    </row>
    <row r="17" spans="1:20" ht="14.25" thickBot="1">
      <c r="A17" s="165"/>
      <c r="B17" s="166"/>
      <c r="C17" s="166"/>
      <c r="D17" s="166"/>
      <c r="E17" s="166"/>
      <c r="F17" s="166"/>
      <c r="G17" s="166"/>
      <c r="N17" s="165"/>
      <c r="O17" s="167"/>
      <c r="P17" s="167"/>
      <c r="Q17" s="167"/>
      <c r="R17" s="167"/>
      <c r="S17" s="167"/>
      <c r="T17" s="167"/>
    </row>
    <row r="18" spans="1:20" ht="14.25" thickTop="1">
      <c r="A18" s="514" t="s">
        <v>66</v>
      </c>
      <c r="B18" s="514"/>
      <c r="C18" s="514"/>
      <c r="D18" s="514"/>
      <c r="E18" s="514"/>
      <c r="F18" s="514"/>
      <c r="G18" s="515"/>
      <c r="H18" s="518" t="s">
        <v>70</v>
      </c>
      <c r="I18" s="519"/>
      <c r="J18" s="520" t="s">
        <v>71</v>
      </c>
      <c r="K18" s="519"/>
      <c r="L18" s="520" t="s">
        <v>72</v>
      </c>
      <c r="M18" s="518"/>
      <c r="N18" s="140"/>
      <c r="O18" s="165"/>
      <c r="P18" s="165"/>
      <c r="Q18" s="165"/>
      <c r="R18" s="165"/>
      <c r="S18" s="165"/>
      <c r="T18" s="165"/>
    </row>
    <row r="19" spans="1:13" ht="13.5">
      <c r="A19" s="516"/>
      <c r="B19" s="516"/>
      <c r="C19" s="516"/>
      <c r="D19" s="516"/>
      <c r="E19" s="516"/>
      <c r="F19" s="516"/>
      <c r="G19" s="517"/>
      <c r="H19" s="168" t="s">
        <v>73</v>
      </c>
      <c r="I19" s="141" t="s">
        <v>8</v>
      </c>
      <c r="J19" s="141" t="s">
        <v>73</v>
      </c>
      <c r="K19" s="141" t="s">
        <v>8</v>
      </c>
      <c r="L19" s="141" t="s">
        <v>73</v>
      </c>
      <c r="M19" s="141" t="s">
        <v>8</v>
      </c>
    </row>
    <row r="20" spans="1:13" ht="13.5">
      <c r="A20" s="521" t="s">
        <v>74</v>
      </c>
      <c r="B20" s="521"/>
      <c r="C20" s="521"/>
      <c r="D20" s="521"/>
      <c r="E20" s="521"/>
      <c r="F20" s="521"/>
      <c r="G20" s="522"/>
      <c r="H20" s="169" t="s">
        <v>24</v>
      </c>
      <c r="I20" s="169" t="s">
        <v>24</v>
      </c>
      <c r="J20" s="169" t="s">
        <v>24</v>
      </c>
      <c r="K20" s="169" t="s">
        <v>24</v>
      </c>
      <c r="L20" s="169" t="s">
        <v>24</v>
      </c>
      <c r="M20" s="169" t="s">
        <v>24</v>
      </c>
    </row>
    <row r="21" spans="1:13" ht="13.5">
      <c r="A21" s="501" t="s">
        <v>50</v>
      </c>
      <c r="B21" s="501"/>
      <c r="C21" s="501"/>
      <c r="D21" s="501"/>
      <c r="E21" s="501"/>
      <c r="F21" s="501"/>
      <c r="G21" s="502"/>
      <c r="H21" s="169">
        <v>2</v>
      </c>
      <c r="I21" s="169">
        <v>11</v>
      </c>
      <c r="J21" s="169" t="s">
        <v>24</v>
      </c>
      <c r="K21" s="169" t="s">
        <v>24</v>
      </c>
      <c r="L21" s="169" t="s">
        <v>24</v>
      </c>
      <c r="M21" s="169" t="s">
        <v>24</v>
      </c>
    </row>
    <row r="22" spans="1:13" ht="13.5">
      <c r="A22" s="503" t="s">
        <v>52</v>
      </c>
      <c r="B22" s="503"/>
      <c r="C22" s="503"/>
      <c r="D22" s="503"/>
      <c r="E22" s="503"/>
      <c r="F22" s="503"/>
      <c r="G22" s="504"/>
      <c r="H22" s="170">
        <v>1</v>
      </c>
      <c r="I22" s="170">
        <v>5</v>
      </c>
      <c r="J22" s="169" t="s">
        <v>24</v>
      </c>
      <c r="K22" s="169" t="s">
        <v>24</v>
      </c>
      <c r="L22" s="169" t="s">
        <v>24</v>
      </c>
      <c r="M22" s="169" t="s">
        <v>24</v>
      </c>
    </row>
    <row r="23" spans="1:13" ht="13.5">
      <c r="A23" s="153"/>
      <c r="B23" s="153"/>
      <c r="C23" s="153"/>
      <c r="D23" s="153"/>
      <c r="E23" s="153"/>
      <c r="F23" s="153"/>
      <c r="G23" s="158"/>
      <c r="H23" s="169"/>
      <c r="I23" s="169"/>
      <c r="J23" s="169"/>
      <c r="K23" s="169"/>
      <c r="L23" s="169"/>
      <c r="M23" s="169"/>
    </row>
    <row r="24" spans="1:13" ht="13.5">
      <c r="A24" s="505" t="s">
        <v>75</v>
      </c>
      <c r="B24" s="154"/>
      <c r="C24" s="505" t="s">
        <v>76</v>
      </c>
      <c r="D24" s="154"/>
      <c r="E24" s="507" t="s">
        <v>77</v>
      </c>
      <c r="F24" s="155"/>
      <c r="G24" s="158" t="s">
        <v>78</v>
      </c>
      <c r="H24" s="169" t="s">
        <v>24</v>
      </c>
      <c r="I24" s="169" t="s">
        <v>24</v>
      </c>
      <c r="J24" s="169" t="s">
        <v>24</v>
      </c>
      <c r="K24" s="169" t="s">
        <v>24</v>
      </c>
      <c r="L24" s="169" t="s">
        <v>24</v>
      </c>
      <c r="M24" s="169" t="s">
        <v>24</v>
      </c>
    </row>
    <row r="25" spans="1:13" ht="13.5">
      <c r="A25" s="505"/>
      <c r="B25" s="154"/>
      <c r="C25" s="505"/>
      <c r="D25" s="154"/>
      <c r="E25" s="507"/>
      <c r="F25" s="155"/>
      <c r="G25" s="158" t="s">
        <v>79</v>
      </c>
      <c r="H25" s="169">
        <v>1</v>
      </c>
      <c r="I25" s="169">
        <v>5</v>
      </c>
      <c r="J25" s="169" t="s">
        <v>24</v>
      </c>
      <c r="K25" s="169" t="s">
        <v>24</v>
      </c>
      <c r="L25" s="169" t="s">
        <v>24</v>
      </c>
      <c r="M25" s="169" t="s">
        <v>24</v>
      </c>
    </row>
    <row r="26" spans="1:13" ht="13.5">
      <c r="A26" s="505"/>
      <c r="B26" s="154"/>
      <c r="C26" s="505"/>
      <c r="D26" s="154"/>
      <c r="E26" s="508" t="s">
        <v>80</v>
      </c>
      <c r="F26" s="508"/>
      <c r="G26" s="509"/>
      <c r="H26" s="169" t="s">
        <v>24</v>
      </c>
      <c r="I26" s="169" t="s">
        <v>24</v>
      </c>
      <c r="J26" s="169" t="s">
        <v>24</v>
      </c>
      <c r="K26" s="169" t="s">
        <v>24</v>
      </c>
      <c r="L26" s="169" t="s">
        <v>24</v>
      </c>
      <c r="M26" s="169" t="s">
        <v>24</v>
      </c>
    </row>
    <row r="27" spans="1:13" ht="13.5">
      <c r="A27" s="505"/>
      <c r="B27" s="154"/>
      <c r="C27" s="505"/>
      <c r="D27" s="154"/>
      <c r="E27" s="510" t="s">
        <v>81</v>
      </c>
      <c r="F27" s="510"/>
      <c r="G27" s="511"/>
      <c r="H27" s="169">
        <v>1</v>
      </c>
      <c r="I27" s="169">
        <v>5</v>
      </c>
      <c r="J27" s="169" t="s">
        <v>24</v>
      </c>
      <c r="K27" s="169" t="s">
        <v>24</v>
      </c>
      <c r="L27" s="169" t="s">
        <v>24</v>
      </c>
      <c r="M27" s="169" t="s">
        <v>24</v>
      </c>
    </row>
    <row r="28" spans="1:13" ht="13.5">
      <c r="A28" s="505"/>
      <c r="B28" s="154"/>
      <c r="C28" s="508" t="s">
        <v>82</v>
      </c>
      <c r="D28" s="508"/>
      <c r="E28" s="508"/>
      <c r="F28" s="508"/>
      <c r="G28" s="509"/>
      <c r="H28" s="169" t="s">
        <v>24</v>
      </c>
      <c r="I28" s="169" t="s">
        <v>24</v>
      </c>
      <c r="J28" s="169" t="s">
        <v>24</v>
      </c>
      <c r="K28" s="169" t="s">
        <v>24</v>
      </c>
      <c r="L28" s="169" t="s">
        <v>24</v>
      </c>
      <c r="M28" s="169" t="s">
        <v>24</v>
      </c>
    </row>
    <row r="29" spans="1:13" ht="13.5">
      <c r="A29" s="505"/>
      <c r="B29" s="154"/>
      <c r="C29" s="508" t="s">
        <v>83</v>
      </c>
      <c r="D29" s="508"/>
      <c r="E29" s="508"/>
      <c r="F29" s="508"/>
      <c r="G29" s="509"/>
      <c r="H29" s="169" t="s">
        <v>24</v>
      </c>
      <c r="I29" s="169" t="s">
        <v>24</v>
      </c>
      <c r="J29" s="169" t="s">
        <v>24</v>
      </c>
      <c r="K29" s="169" t="s">
        <v>24</v>
      </c>
      <c r="L29" s="169" t="s">
        <v>24</v>
      </c>
      <c r="M29" s="169" t="s">
        <v>24</v>
      </c>
    </row>
    <row r="30" spans="1:13" ht="13.5">
      <c r="A30" s="506"/>
      <c r="B30" s="160"/>
      <c r="C30" s="512" t="s">
        <v>84</v>
      </c>
      <c r="D30" s="512"/>
      <c r="E30" s="512"/>
      <c r="F30" s="512"/>
      <c r="G30" s="513"/>
      <c r="H30" s="162" t="s">
        <v>24</v>
      </c>
      <c r="I30" s="164" t="s">
        <v>24</v>
      </c>
      <c r="J30" s="164" t="s">
        <v>24</v>
      </c>
      <c r="K30" s="164" t="s">
        <v>24</v>
      </c>
      <c r="L30" s="164" t="s">
        <v>24</v>
      </c>
      <c r="M30" s="164" t="s">
        <v>24</v>
      </c>
    </row>
  </sheetData>
  <sheetProtection/>
  <mergeCells count="34">
    <mergeCell ref="N1:T1"/>
    <mergeCell ref="N2:T2"/>
    <mergeCell ref="A3:G3"/>
    <mergeCell ref="A4:G5"/>
    <mergeCell ref="H4:I4"/>
    <mergeCell ref="J4:K4"/>
    <mergeCell ref="L4:M4"/>
    <mergeCell ref="A1:E1"/>
    <mergeCell ref="A6:G6"/>
    <mergeCell ref="A7:G7"/>
    <mergeCell ref="A8:G8"/>
    <mergeCell ref="A10:A16"/>
    <mergeCell ref="C10:C13"/>
    <mergeCell ref="E10:E11"/>
    <mergeCell ref="E12:G12"/>
    <mergeCell ref="E13:G13"/>
    <mergeCell ref="C14:G14"/>
    <mergeCell ref="C15:G15"/>
    <mergeCell ref="C16:G16"/>
    <mergeCell ref="A18:G19"/>
    <mergeCell ref="H18:I18"/>
    <mergeCell ref="J18:K18"/>
    <mergeCell ref="L18:M18"/>
    <mergeCell ref="A20:G20"/>
    <mergeCell ref="A21:G21"/>
    <mergeCell ref="A22:G22"/>
    <mergeCell ref="A24:A30"/>
    <mergeCell ref="C24:C27"/>
    <mergeCell ref="E24:E25"/>
    <mergeCell ref="E26:G26"/>
    <mergeCell ref="E27:G27"/>
    <mergeCell ref="C28:G28"/>
    <mergeCell ref="C29:G29"/>
    <mergeCell ref="C30:G30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r:id="rId2"/>
  <colBreaks count="1" manualBreakCount="1">
    <brk id="1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3.57421875" style="172" customWidth="1"/>
    <col min="2" max="2" width="1.7109375" style="172" customWidth="1"/>
    <col min="3" max="3" width="17.8515625" style="172" customWidth="1"/>
    <col min="4" max="9" width="13.8515625" style="172" customWidth="1"/>
    <col min="10" max="16384" width="9.00390625" style="172" customWidth="1"/>
  </cols>
  <sheetData>
    <row r="1" spans="1:5" ht="13.5">
      <c r="A1" s="427" t="s">
        <v>492</v>
      </c>
      <c r="B1" s="427"/>
      <c r="C1" s="427"/>
      <c r="D1" s="427"/>
      <c r="E1" s="427"/>
    </row>
    <row r="2" ht="17.25">
      <c r="A2" s="171" t="s">
        <v>63</v>
      </c>
    </row>
    <row r="3" ht="15" customHeight="1" thickBot="1">
      <c r="A3" s="172" t="s">
        <v>118</v>
      </c>
    </row>
    <row r="4" spans="1:10" s="139" customFormat="1" ht="19.5" customHeight="1" thickTop="1">
      <c r="A4" s="514" t="s">
        <v>66</v>
      </c>
      <c r="B4" s="514"/>
      <c r="C4" s="515"/>
      <c r="D4" s="520" t="s">
        <v>67</v>
      </c>
      <c r="E4" s="519"/>
      <c r="F4" s="520" t="s">
        <v>87</v>
      </c>
      <c r="G4" s="519"/>
      <c r="H4" s="520" t="s">
        <v>88</v>
      </c>
      <c r="I4" s="518"/>
      <c r="J4" s="140"/>
    </row>
    <row r="5" spans="1:10" s="139" customFormat="1" ht="19.5" customHeight="1">
      <c r="A5" s="516"/>
      <c r="B5" s="516"/>
      <c r="C5" s="517"/>
      <c r="D5" s="173" t="s">
        <v>73</v>
      </c>
      <c r="E5" s="173" t="s">
        <v>8</v>
      </c>
      <c r="F5" s="173" t="s">
        <v>73</v>
      </c>
      <c r="G5" s="173" t="s">
        <v>8</v>
      </c>
      <c r="H5" s="173" t="s">
        <v>73</v>
      </c>
      <c r="I5" s="173" t="s">
        <v>8</v>
      </c>
      <c r="J5" s="140"/>
    </row>
    <row r="6" spans="1:10" s="139" customFormat="1" ht="19.5" customHeight="1">
      <c r="A6" s="521" t="s">
        <v>74</v>
      </c>
      <c r="B6" s="521"/>
      <c r="C6" s="522"/>
      <c r="D6" s="174" t="s">
        <v>24</v>
      </c>
      <c r="E6" s="175" t="s">
        <v>24</v>
      </c>
      <c r="F6" s="176" t="s">
        <v>24</v>
      </c>
      <c r="G6" s="176" t="s">
        <v>24</v>
      </c>
      <c r="H6" s="176" t="s">
        <v>24</v>
      </c>
      <c r="I6" s="176" t="s">
        <v>24</v>
      </c>
      <c r="J6" s="140"/>
    </row>
    <row r="7" spans="1:10" s="139" customFormat="1" ht="19.5" customHeight="1">
      <c r="A7" s="501" t="s">
        <v>50</v>
      </c>
      <c r="B7" s="501"/>
      <c r="C7" s="501"/>
      <c r="D7" s="177" t="s">
        <v>24</v>
      </c>
      <c r="E7" s="159" t="s">
        <v>24</v>
      </c>
      <c r="F7" s="146" t="s">
        <v>24</v>
      </c>
      <c r="G7" s="146" t="s">
        <v>24</v>
      </c>
      <c r="H7" s="146" t="s">
        <v>24</v>
      </c>
      <c r="I7" s="146" t="s">
        <v>24</v>
      </c>
      <c r="J7" s="140"/>
    </row>
    <row r="8" spans="1:10" s="152" customFormat="1" ht="19.5" customHeight="1">
      <c r="A8" s="503" t="s">
        <v>52</v>
      </c>
      <c r="B8" s="503"/>
      <c r="C8" s="503"/>
      <c r="D8" s="177" t="s">
        <v>24</v>
      </c>
      <c r="E8" s="159" t="s">
        <v>24</v>
      </c>
      <c r="F8" s="146" t="s">
        <v>24</v>
      </c>
      <c r="G8" s="146" t="s">
        <v>24</v>
      </c>
      <c r="H8" s="146" t="s">
        <v>24</v>
      </c>
      <c r="I8" s="146" t="s">
        <v>24</v>
      </c>
      <c r="J8" s="178"/>
    </row>
    <row r="9" spans="1:10" s="139" customFormat="1" ht="19.5" customHeight="1">
      <c r="A9" s="147"/>
      <c r="B9" s="147"/>
      <c r="C9" s="147"/>
      <c r="D9" s="156"/>
      <c r="E9" s="143"/>
      <c r="F9" s="144"/>
      <c r="G9" s="144"/>
      <c r="H9" s="144"/>
      <c r="I9" s="144"/>
      <c r="J9" s="140"/>
    </row>
    <row r="10" spans="1:10" s="139" customFormat="1" ht="19.5" customHeight="1">
      <c r="A10" s="507" t="s">
        <v>90</v>
      </c>
      <c r="B10" s="154"/>
      <c r="C10" s="153" t="s">
        <v>92</v>
      </c>
      <c r="D10" s="177" t="s">
        <v>24</v>
      </c>
      <c r="E10" s="159" t="s">
        <v>24</v>
      </c>
      <c r="F10" s="146" t="s">
        <v>24</v>
      </c>
      <c r="G10" s="146" t="s">
        <v>24</v>
      </c>
      <c r="H10" s="146" t="s">
        <v>24</v>
      </c>
      <c r="I10" s="146" t="s">
        <v>24</v>
      </c>
      <c r="J10" s="140"/>
    </row>
    <row r="11" spans="1:10" s="139" customFormat="1" ht="19.5" customHeight="1">
      <c r="A11" s="507"/>
      <c r="B11" s="154"/>
      <c r="C11" s="153" t="s">
        <v>93</v>
      </c>
      <c r="D11" s="177" t="s">
        <v>24</v>
      </c>
      <c r="E11" s="159" t="s">
        <v>24</v>
      </c>
      <c r="F11" s="146" t="s">
        <v>24</v>
      </c>
      <c r="G11" s="146" t="s">
        <v>24</v>
      </c>
      <c r="H11" s="146" t="s">
        <v>24</v>
      </c>
      <c r="I11" s="146" t="s">
        <v>24</v>
      </c>
      <c r="J11" s="140"/>
    </row>
    <row r="12" spans="1:10" s="139" customFormat="1" ht="19.5" customHeight="1">
      <c r="A12" s="525"/>
      <c r="B12" s="160"/>
      <c r="C12" s="161" t="s">
        <v>96</v>
      </c>
      <c r="D12" s="162" t="s">
        <v>24</v>
      </c>
      <c r="E12" s="163" t="s">
        <v>24</v>
      </c>
      <c r="F12" s="164" t="s">
        <v>24</v>
      </c>
      <c r="G12" s="164" t="s">
        <v>24</v>
      </c>
      <c r="H12" s="164" t="s">
        <v>24</v>
      </c>
      <c r="I12" s="164" t="s">
        <v>24</v>
      </c>
      <c r="J12" s="140"/>
    </row>
    <row r="13" spans="1:4" ht="16.5" customHeight="1">
      <c r="A13" s="139" t="s">
        <v>119</v>
      </c>
      <c r="B13" s="139"/>
      <c r="C13" s="139"/>
      <c r="D13" s="139"/>
    </row>
  </sheetData>
  <sheetProtection/>
  <mergeCells count="9">
    <mergeCell ref="H4:I4"/>
    <mergeCell ref="A6:C6"/>
    <mergeCell ref="A7:C7"/>
    <mergeCell ref="A8:C8"/>
    <mergeCell ref="A10:A12"/>
    <mergeCell ref="A1:E1"/>
    <mergeCell ref="A4:C5"/>
    <mergeCell ref="D4:E4"/>
    <mergeCell ref="F4:G4"/>
  </mergeCells>
  <hyperlinks>
    <hyperlink ref="A1:E1" location="'18厚生目次'!A1" display="18　厚　生"/>
  </hyperlinks>
  <printOptions/>
  <pageMargins left="0.5905511811023623" right="0.3937007874015748" top="0.5905511811023623" bottom="0.3937007874015748" header="0" footer="0"/>
  <pageSetup blackAndWhite="1"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2010-06-04T05:39:02Z</cp:lastPrinted>
  <dcterms:created xsi:type="dcterms:W3CDTF">2010-05-21T00:14:11Z</dcterms:created>
  <dcterms:modified xsi:type="dcterms:W3CDTF">2010-06-04T05:44:29Z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