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794" activeTab="0"/>
  </bookViews>
  <sheets>
    <sheet name="23保健・衛生目次" sheetId="1" r:id="rId1"/>
    <sheet name="23-1" sheetId="2" r:id="rId2"/>
    <sheet name="23-1(続)" sheetId="3" r:id="rId3"/>
    <sheet name="23-2" sheetId="4" r:id="rId4"/>
    <sheet name="23-3" sheetId="5" r:id="rId5"/>
    <sheet name="23-4" sheetId="6" r:id="rId6"/>
    <sheet name="23-5" sheetId="7" r:id="rId7"/>
    <sheet name="23-6" sheetId="8" r:id="rId8"/>
    <sheet name="23-7" sheetId="9" r:id="rId9"/>
    <sheet name="23-8(1)" sheetId="10" r:id="rId10"/>
    <sheet name="23-8(2)" sheetId="11" r:id="rId11"/>
    <sheet name="23-9(1)" sheetId="12" r:id="rId12"/>
    <sheet name="23-9(2)" sheetId="13" r:id="rId13"/>
    <sheet name="23-10" sheetId="14" r:id="rId14"/>
    <sheet name="23-11" sheetId="15" r:id="rId15"/>
    <sheet name="23-12" sheetId="16" r:id="rId16"/>
  </sheets>
  <definedNames>
    <definedName name="_xlnm.Print_Area" localSheetId="1">'23-1'!$A$1:$L$65</definedName>
    <definedName name="_xlnm.Print_Area" localSheetId="2">'23-1(続)'!$A$1:$K$72</definedName>
    <definedName name="_xlnm.Print_Area" localSheetId="13">'23-10'!$A$1:$U$29</definedName>
    <definedName name="_xlnm.Print_Area" localSheetId="3">'23-2'!$A$1:$L$43</definedName>
    <definedName name="_xlnm.Print_Area" localSheetId="4">'23-3'!$A$1:$P$62</definedName>
    <definedName name="_xlnm.Print_Area" localSheetId="8">'23-7'!$A$1:$S$12</definedName>
    <definedName name="_xlnm.Print_Area" localSheetId="9">'23-8(1)'!$A$1:$H$15</definedName>
    <definedName name="_xlnm.Print_Area" localSheetId="10">'23-8(2)'!$A$1:$AA$34</definedName>
  </definedNames>
  <calcPr fullCalcOnLoad="1"/>
</workbook>
</file>

<file path=xl/sharedStrings.xml><?xml version="1.0" encoding="utf-8"?>
<sst xmlns="http://schemas.openxmlformats.org/spreadsheetml/2006/main" count="1826" uniqueCount="641">
  <si>
    <t>1　市町村別医療施設数、医療関係者数</t>
  </si>
  <si>
    <t>平成16年12月31日現在</t>
  </si>
  <si>
    <t>医　　　療　　　関　　　係　　　者　　　（就業届出分）</t>
  </si>
  <si>
    <t>医師</t>
  </si>
  <si>
    <t>歯科医師</t>
  </si>
  <si>
    <t>薬剤師</t>
  </si>
  <si>
    <t>保健師</t>
  </si>
  <si>
    <t>助産師</t>
  </si>
  <si>
    <t>看 護 師
准看護師</t>
  </si>
  <si>
    <t>医療施設従事</t>
  </si>
  <si>
    <t>平成</t>
  </si>
  <si>
    <t>12</t>
  </si>
  <si>
    <t>年</t>
  </si>
  <si>
    <t>14</t>
  </si>
  <si>
    <t>16</t>
  </si>
  <si>
    <t>福 井 市</t>
  </si>
  <si>
    <t>敦 賀 市</t>
  </si>
  <si>
    <t>武 生 市</t>
  </si>
  <si>
    <t>小 浜 市</t>
  </si>
  <si>
    <t>大 野 市</t>
  </si>
  <si>
    <t>勝 山 市</t>
  </si>
  <si>
    <t>あわら市</t>
  </si>
  <si>
    <t>市     計</t>
  </si>
  <si>
    <t>足 羽 郡</t>
  </si>
  <si>
    <t xml:space="preserve">      －</t>
  </si>
  <si>
    <t>美 山 町</t>
  </si>
  <si>
    <t>吉 田 郡</t>
  </si>
  <si>
    <t>松 岡 町</t>
  </si>
  <si>
    <t>永平寺町</t>
  </si>
  <si>
    <t>上志比村</t>
  </si>
  <si>
    <t>大 野 郡</t>
  </si>
  <si>
    <t>和 泉 村</t>
  </si>
  <si>
    <t>坂 井 郡</t>
  </si>
  <si>
    <t>三 国 町</t>
  </si>
  <si>
    <t>丸 岡 町</t>
  </si>
  <si>
    <t>春 江 町</t>
  </si>
  <si>
    <t>坂 井 町</t>
  </si>
  <si>
    <t>今 立 郡</t>
  </si>
  <si>
    <t>今 立 町</t>
  </si>
  <si>
    <t>池 田 町</t>
  </si>
  <si>
    <t>南 条 郡</t>
  </si>
  <si>
    <t>南 条 町</t>
  </si>
  <si>
    <t>今 庄 町</t>
  </si>
  <si>
    <t>河 野 村</t>
  </si>
  <si>
    <t>丹 生 郡</t>
  </si>
  <si>
    <t>朝 日 町</t>
  </si>
  <si>
    <t>宮 崎 村</t>
  </si>
  <si>
    <t>越 前 町</t>
  </si>
  <si>
    <t>越 廼 村</t>
  </si>
  <si>
    <t>織 田 町</t>
  </si>
  <si>
    <t>清 水 町</t>
  </si>
  <si>
    <t>三 方 郡</t>
  </si>
  <si>
    <t>三 方 町</t>
  </si>
  <si>
    <t>美 浜 町</t>
  </si>
  <si>
    <t>遠 敷 郡</t>
  </si>
  <si>
    <t>上 中 町</t>
  </si>
  <si>
    <t>名田庄村</t>
  </si>
  <si>
    <t>大 飯 郡</t>
  </si>
  <si>
    <t>高 浜 町</t>
  </si>
  <si>
    <t>大 飯 町</t>
  </si>
  <si>
    <t>町 村 計</t>
  </si>
  <si>
    <t>資　料：福井県医務薬務課</t>
  </si>
  <si>
    <t>２　 選 択 死 因 別 死 亡 数</t>
  </si>
  <si>
    <t>年次</t>
  </si>
  <si>
    <t>平成15年</t>
  </si>
  <si>
    <t>平成16年</t>
  </si>
  <si>
    <t>平成17年</t>
  </si>
  <si>
    <t>種別</t>
  </si>
  <si>
    <t>総数</t>
  </si>
  <si>
    <t>男</t>
  </si>
  <si>
    <t>女</t>
  </si>
  <si>
    <t>全    死    亡    数</t>
  </si>
  <si>
    <t>結               核</t>
  </si>
  <si>
    <t>悪  性  新 生 物</t>
  </si>
  <si>
    <t>食        道</t>
  </si>
  <si>
    <t>胃</t>
  </si>
  <si>
    <t>結        腸</t>
  </si>
  <si>
    <t>直腸Ｓ状結腸移行部</t>
  </si>
  <si>
    <t>肝及び肝内胆管</t>
  </si>
  <si>
    <t>胆のう及び他の胆道</t>
  </si>
  <si>
    <t>膵</t>
  </si>
  <si>
    <t>気管、気管支及び肺</t>
  </si>
  <si>
    <t>乳        房</t>
  </si>
  <si>
    <t>　  －</t>
  </si>
  <si>
    <t>子        宮</t>
  </si>
  <si>
    <t>－</t>
  </si>
  <si>
    <t>－</t>
  </si>
  <si>
    <t>白  血  病</t>
  </si>
  <si>
    <t>糖      尿      病</t>
  </si>
  <si>
    <t>高 血 圧 性 疾 患</t>
  </si>
  <si>
    <t>心疾患(高血圧性除く)</t>
  </si>
  <si>
    <t>急性心筋梗塞</t>
  </si>
  <si>
    <t>その他の虚血性心疾患</t>
  </si>
  <si>
    <t>不整脈及び伝導障害</t>
  </si>
  <si>
    <t>心  不  全</t>
  </si>
  <si>
    <t>脳  血 管  疾 患</t>
  </si>
  <si>
    <t>くも膜下出血</t>
  </si>
  <si>
    <t>脳内出血</t>
  </si>
  <si>
    <t>脳  梗  塞</t>
  </si>
  <si>
    <t>大動脈瘤及び解離</t>
  </si>
  <si>
    <t>肺               炎</t>
  </si>
  <si>
    <t>慢性閉塞性肺疾患</t>
  </si>
  <si>
    <t>喘               息</t>
  </si>
  <si>
    <t>肝      疾      患</t>
  </si>
  <si>
    <t>腎      不      全</t>
  </si>
  <si>
    <t>老               衰</t>
  </si>
  <si>
    <t>不  慮  の 事  故</t>
  </si>
  <si>
    <t xml:space="preserve">  交 通 事 故</t>
  </si>
  <si>
    <t>自              殺</t>
  </si>
  <si>
    <t>資　料：福井県地域福祉課</t>
  </si>
  <si>
    <t>３　年齢階級、死因分類別死亡数</t>
  </si>
  <si>
    <t>平成17年総数</t>
  </si>
  <si>
    <t>0歳</t>
  </si>
  <si>
    <t>1～4</t>
  </si>
  <si>
    <t>5～14</t>
  </si>
  <si>
    <t>15～24</t>
  </si>
  <si>
    <t>25～34</t>
  </si>
  <si>
    <t>35～44</t>
  </si>
  <si>
    <t>45～54</t>
  </si>
  <si>
    <t>55～64</t>
  </si>
  <si>
    <t>65～74</t>
  </si>
  <si>
    <t>75歳以上</t>
  </si>
  <si>
    <t>不詳</t>
  </si>
  <si>
    <t>感染症及び寄生虫症</t>
  </si>
  <si>
    <t>－</t>
  </si>
  <si>
    <t>うち腸管感染症</t>
  </si>
  <si>
    <t>結核</t>
  </si>
  <si>
    <t>敗血症</t>
  </si>
  <si>
    <t>ウイルス肝炎</t>
  </si>
  <si>
    <t>ＨＩＶ病</t>
  </si>
  <si>
    <t>新生物</t>
  </si>
  <si>
    <t>うち悪性新生物</t>
  </si>
  <si>
    <t>血液及び造血器の疾患</t>
  </si>
  <si>
    <t>うち貧血</t>
  </si>
  <si>
    <t>内分泌、栄養及び代謝疾患</t>
  </si>
  <si>
    <t>うち糖尿病</t>
  </si>
  <si>
    <t>精神及び行動の障害</t>
  </si>
  <si>
    <t>うち血管性及び不明の痴呆</t>
  </si>
  <si>
    <t>神経系の疾患</t>
  </si>
  <si>
    <t>うち髄膜炎</t>
  </si>
  <si>
    <t>脊髄性筋萎縮症</t>
  </si>
  <si>
    <t>パーキンソン病</t>
  </si>
  <si>
    <t>アルツハイマー病</t>
  </si>
  <si>
    <t>眼及び付属器の疾患</t>
  </si>
  <si>
    <t>耳及び乳様突起の疾患</t>
  </si>
  <si>
    <t>循環器系の疾患</t>
  </si>
  <si>
    <t>うち高血圧性疾患</t>
  </si>
  <si>
    <t>心疾患（高血圧性除く）</t>
  </si>
  <si>
    <t>脳血管疾患</t>
  </si>
  <si>
    <t>呼吸器系の疾患</t>
  </si>
  <si>
    <t>うちインフルエンザ</t>
  </si>
  <si>
    <t>肺炎</t>
  </si>
  <si>
    <t>急性気管支炎</t>
  </si>
  <si>
    <t>喘息</t>
  </si>
  <si>
    <t>消化器系の疾患</t>
  </si>
  <si>
    <t>うち胃潰瘍及び十二指腸潰瘍</t>
  </si>
  <si>
    <t>ヘルニア及び腸閉塞</t>
  </si>
  <si>
    <t>皮膚及び皮下組織の疾患</t>
  </si>
  <si>
    <t>筋骨格系・結合組織の疾患</t>
  </si>
  <si>
    <t>尿路性器系の疾患</t>
  </si>
  <si>
    <t>うち糸球体疾患</t>
  </si>
  <si>
    <t>腎不全</t>
  </si>
  <si>
    <t>妊娠、分娩及び産じょく</t>
  </si>
  <si>
    <t>周産期に発生した病態</t>
  </si>
  <si>
    <t>先天奇形及び染色体異常</t>
  </si>
  <si>
    <t>うち神経系の先天奇形</t>
  </si>
  <si>
    <t>循環器系の先天奇形</t>
  </si>
  <si>
    <t>消化器系の先天奇形</t>
  </si>
  <si>
    <t>症状、徴候・異常臨床所見</t>
  </si>
  <si>
    <t>うち老衰</t>
  </si>
  <si>
    <t>乳幼児突然死症候群</t>
  </si>
  <si>
    <t>傷病及び死亡の外因</t>
  </si>
  <si>
    <t>うち不慮の事故</t>
  </si>
  <si>
    <t>うち交通事故</t>
  </si>
  <si>
    <t>自殺</t>
  </si>
  <si>
    <t>他殺</t>
  </si>
  <si>
    <t>その他の外因</t>
  </si>
  <si>
    <t>担当　湧口　内線２５１７</t>
  </si>
  <si>
    <t>４　　感染症、食中毒の患者数およびり患率</t>
  </si>
  <si>
    <t>病名</t>
  </si>
  <si>
    <t>患者数</t>
  </si>
  <si>
    <t>り患率</t>
  </si>
  <si>
    <t>（人口10万対）</t>
  </si>
  <si>
    <t>２類感染症</t>
  </si>
  <si>
    <t>コレラ</t>
  </si>
  <si>
    <t>　　　－</t>
  </si>
  <si>
    <t>細菌性赤痢</t>
  </si>
  <si>
    <t>腸チフス</t>
  </si>
  <si>
    <t>パラチフス</t>
  </si>
  <si>
    <t>３類感染症</t>
  </si>
  <si>
    <t>腸管出血性大腸菌感染症</t>
  </si>
  <si>
    <t>４類感染症</t>
  </si>
  <si>
    <t>ウイルス性肝炎</t>
  </si>
  <si>
    <t xml:space="preserve">      …</t>
  </si>
  <si>
    <t>Ａ型肝炎</t>
  </si>
  <si>
    <t>コクシジオイデス症　</t>
  </si>
  <si>
    <t>デング熱</t>
  </si>
  <si>
    <t>日本紅斑熱</t>
  </si>
  <si>
    <t>マラリア</t>
  </si>
  <si>
    <t>レジオネラ症</t>
  </si>
  <si>
    <t>５類感染症</t>
  </si>
  <si>
    <t>アメーバ赤痢</t>
  </si>
  <si>
    <t>急性脳炎</t>
  </si>
  <si>
    <t>クロイツフェルト・ヤコブ病</t>
  </si>
  <si>
    <t>劇症型溶血性レンサ球菌感染症</t>
  </si>
  <si>
    <t>後天性免疫不全症候群</t>
  </si>
  <si>
    <t>ジアルジア症</t>
  </si>
  <si>
    <t>梅毒</t>
  </si>
  <si>
    <t>食中毒</t>
  </si>
  <si>
    <t>資　料：福井県健康増進課、食品安全・衛生課</t>
  </si>
  <si>
    <t>５　　子宮がん検診実施結果</t>
  </si>
  <si>
    <t>（単位：人）</t>
  </si>
  <si>
    <t>区分</t>
  </si>
  <si>
    <t>受診者数</t>
  </si>
  <si>
    <t>要精検者</t>
  </si>
  <si>
    <t>精密検査者</t>
  </si>
  <si>
    <t>精密検診結果</t>
  </si>
  <si>
    <t>人  員</t>
  </si>
  <si>
    <t>検出率</t>
  </si>
  <si>
    <t>受診人員</t>
  </si>
  <si>
    <t>受診率</t>
  </si>
  <si>
    <t>上皮内がん</t>
  </si>
  <si>
    <t>浸潤がん</t>
  </si>
  <si>
    <t>体 が ん</t>
  </si>
  <si>
    <t>その他のがん</t>
  </si>
  <si>
    <t>異型上皮</t>
  </si>
  <si>
    <t>そ の 他</t>
  </si>
  <si>
    <t>計</t>
  </si>
  <si>
    <t>異常なし</t>
  </si>
  <si>
    <t>Ⅰa</t>
  </si>
  <si>
    <t>Ⅰb</t>
  </si>
  <si>
    <t>Ⅱ</t>
  </si>
  <si>
    <t>Ⅲ</t>
  </si>
  <si>
    <t>Ⅳ</t>
  </si>
  <si>
    <t>Ｂ</t>
  </si>
  <si>
    <t>Ｃ</t>
  </si>
  <si>
    <t>Ａ×</t>
  </si>
  <si>
    <t>Ｂ×</t>
  </si>
  <si>
    <t>年齢別</t>
  </si>
  <si>
    <t>（Ａ）</t>
  </si>
  <si>
    <t>（Ｂ）</t>
  </si>
  <si>
    <t>（Ｃ）</t>
  </si>
  <si>
    <t xml:space="preserve">％ </t>
  </si>
  <si>
    <t>平成15年度</t>
  </si>
  <si>
    <t>　－</t>
  </si>
  <si>
    <t>歳以下</t>
  </si>
  <si>
    <t>～</t>
  </si>
  <si>
    <t>34</t>
  </si>
  <si>
    <t>35</t>
  </si>
  <si>
    <t>39</t>
  </si>
  <si>
    <t>44</t>
  </si>
  <si>
    <t>45</t>
  </si>
  <si>
    <t>49</t>
  </si>
  <si>
    <t>54</t>
  </si>
  <si>
    <t>59</t>
  </si>
  <si>
    <t>64</t>
  </si>
  <si>
    <t>69</t>
  </si>
  <si>
    <t>74</t>
  </si>
  <si>
    <t>79</t>
  </si>
  <si>
    <t>歳以上</t>
  </si>
  <si>
    <t>資　料：福井県健康増進課</t>
  </si>
  <si>
    <t>６　　胃がん検診実施結果</t>
  </si>
  <si>
    <t>平成18年5月20日現在</t>
  </si>
  <si>
    <t>総受診者数</t>
  </si>
  <si>
    <t>要精密検査者</t>
  </si>
  <si>
    <t>精密検診受診結果</t>
  </si>
  <si>
    <t>人   員</t>
  </si>
  <si>
    <t>所見の内訳</t>
  </si>
  <si>
    <t>胃 が ん</t>
  </si>
  <si>
    <t>胃かいよう</t>
  </si>
  <si>
    <t>十二指腸かいよう</t>
  </si>
  <si>
    <t>胃ポリープ</t>
  </si>
  <si>
    <t>胃十二指腸かいよう</t>
  </si>
  <si>
    <t>年齢階層別</t>
  </si>
  <si>
    <t>総   計</t>
  </si>
  <si>
    <t>－</t>
  </si>
  <si>
    <t>７　　３歳児健康診査状況</t>
  </si>
  <si>
    <t>該当者数</t>
  </si>
  <si>
    <t>発育状況</t>
  </si>
  <si>
    <t>尿検査の状況</t>
  </si>
  <si>
    <t>歯科健診数</t>
  </si>
  <si>
    <t>肥満度％</t>
  </si>
  <si>
    <t>尿 検 査</t>
  </si>
  <si>
    <t>尿蛋白</t>
  </si>
  <si>
    <t>尿糖</t>
  </si>
  <si>
    <t>む　し　歯　の　あ　る　も　の</t>
  </si>
  <si>
    <t>むし歯の数</t>
  </si>
  <si>
    <t>15～19</t>
  </si>
  <si>
    <t>20～29</t>
  </si>
  <si>
    <t>30～49</t>
  </si>
  <si>
    <t>50以上</t>
  </si>
  <si>
    <t>＋</t>
  </si>
  <si>
    <t>＋＋以上</t>
  </si>
  <si>
    <t>Ａ型</t>
  </si>
  <si>
    <t>Ｂ型</t>
  </si>
  <si>
    <t>Ｃ型</t>
  </si>
  <si>
    <t>1人当たりの数</t>
  </si>
  <si>
    <t>受診者に対する比率 (％)</t>
  </si>
  <si>
    <t>－</t>
  </si>
  <si>
    <t xml:space="preserve"> （注）　「むし歯のあるもの」の計には型不明分を含む。</t>
  </si>
  <si>
    <t xml:space="preserve"> 資　料：福井県健康増進課</t>
  </si>
  <si>
    <t>９   老 人 医 療 給 付 状 況</t>
  </si>
  <si>
    <t>（１）　老人医療対象者（年平均）</t>
  </si>
  <si>
    <t>年度</t>
  </si>
  <si>
    <t>老人医療対象者</t>
  </si>
  <si>
    <t>75歳以上の加入者</t>
  </si>
  <si>
    <t>65歳～75歳障害認定者</t>
  </si>
  <si>
    <t>国民健康保険加入者</t>
  </si>
  <si>
    <t>被用者保険加入者</t>
  </si>
  <si>
    <t>人</t>
  </si>
  <si>
    <t>％</t>
  </si>
  <si>
    <t>（注）75歳以上の加入者には、平成14年9月30日に70歳以上であった者を含む（障害認定者を除く）。</t>
  </si>
  <si>
    <t>　　（健康保険法等の一部を改正する法律（平成14年8月2日法律第102号）附則第９条）</t>
  </si>
  <si>
    <t>資　料：福井県長寿福祉課</t>
  </si>
  <si>
    <t>（２）　老人医療給付費</t>
  </si>
  <si>
    <t>（単位：千円）</t>
  </si>
  <si>
    <t>現物支給</t>
  </si>
  <si>
    <t>施    設</t>
  </si>
  <si>
    <t>現金給付</t>
  </si>
  <si>
    <t>合計</t>
  </si>
  <si>
    <t>医科</t>
  </si>
  <si>
    <t>歯科</t>
  </si>
  <si>
    <t>調剤</t>
  </si>
  <si>
    <t>療養費等</t>
  </si>
  <si>
    <t>入院</t>
  </si>
  <si>
    <t>入院外</t>
  </si>
  <si>
    <t>件数</t>
  </si>
  <si>
    <t>－ 　</t>
  </si>
  <si>
    <t>（対前年比）</t>
  </si>
  <si>
    <t xml:space="preserve">(98.6)  </t>
  </si>
  <si>
    <t xml:space="preserve">(98.1)  </t>
  </si>
  <si>
    <t xml:space="preserve">(97.1)  </t>
  </si>
  <si>
    <t xml:space="preserve">(111.5)  </t>
  </si>
  <si>
    <t xml:space="preserve">  （－)  </t>
  </si>
  <si>
    <t xml:space="preserve">(186.1)  </t>
  </si>
  <si>
    <t xml:space="preserve">(98.4)  </t>
  </si>
  <si>
    <t>金額</t>
  </si>
  <si>
    <t xml:space="preserve">(102.8)  </t>
  </si>
  <si>
    <t xml:space="preserve">(95.3)  </t>
  </si>
  <si>
    <t xml:space="preserve">(91.8)  </t>
  </si>
  <si>
    <t xml:space="preserve">(113.4)  </t>
  </si>
  <si>
    <t xml:space="preserve">(160.4)  </t>
  </si>
  <si>
    <t xml:space="preserve">(99.9)  </t>
  </si>
  <si>
    <t>16</t>
  </si>
  <si>
    <t xml:space="preserve">(99.0)  </t>
  </si>
  <si>
    <t xml:space="preserve">(96.7)  </t>
  </si>
  <si>
    <t xml:space="preserve">(97.1)  </t>
  </si>
  <si>
    <t xml:space="preserve">(103.6)  </t>
  </si>
  <si>
    <t xml:space="preserve">(102.4)  </t>
  </si>
  <si>
    <t xml:space="preserve">(99.1)  </t>
  </si>
  <si>
    <t xml:space="preserve">(97.3)  </t>
  </si>
  <si>
    <t xml:space="preserve">(94.2)  </t>
  </si>
  <si>
    <t xml:space="preserve">(106.2)  </t>
  </si>
  <si>
    <t xml:space="preserve">(94.0)  </t>
  </si>
  <si>
    <t xml:space="preserve">(98.7)  </t>
  </si>
  <si>
    <t>（注）1.現金給付には、一部負担金は含んでいない。</t>
  </si>
  <si>
    <t>　　　2.入院には食事療養費を含む。</t>
  </si>
  <si>
    <t>10　市郡別環境衛生関係施設数</t>
  </si>
  <si>
    <t>平成18年3月31日現在</t>
  </si>
  <si>
    <t>旅館</t>
  </si>
  <si>
    <t>特 例</t>
  </si>
  <si>
    <t>興行場</t>
  </si>
  <si>
    <t>公衆浴場</t>
  </si>
  <si>
    <t>ク リ ー</t>
  </si>
  <si>
    <t>理容所</t>
  </si>
  <si>
    <t>美容所</t>
  </si>
  <si>
    <t>し　　尿</t>
  </si>
  <si>
    <t>ご　　み</t>
  </si>
  <si>
    <t>墓　　地</t>
  </si>
  <si>
    <t>火 葬 場</t>
  </si>
  <si>
    <t>納 骨 堂</t>
  </si>
  <si>
    <t>源　　泉</t>
  </si>
  <si>
    <t>建築物</t>
  </si>
  <si>
    <t>ホテル</t>
  </si>
  <si>
    <t>旅 館</t>
  </si>
  <si>
    <t>簡 易</t>
  </si>
  <si>
    <t>下 宿</t>
  </si>
  <si>
    <t>常設</t>
  </si>
  <si>
    <t>仮 設</t>
  </si>
  <si>
    <t>ニング所</t>
  </si>
  <si>
    <t>浄 化 槽</t>
  </si>
  <si>
    <t>焼 却 場</t>
  </si>
  <si>
    <t>特定建築物</t>
  </si>
  <si>
    <t>登録営業所</t>
  </si>
  <si>
    <t>17</t>
  </si>
  <si>
    <t>福 井 市</t>
  </si>
  <si>
    <t>敦 賀 市</t>
  </si>
  <si>
    <t>小 浜 市</t>
  </si>
  <si>
    <t>大 野 市</t>
  </si>
  <si>
    <t>勝 山 市</t>
  </si>
  <si>
    <t>あわら市</t>
  </si>
  <si>
    <t>越 前 市</t>
  </si>
  <si>
    <t>坂 井 市</t>
  </si>
  <si>
    <t>吉 田 郡</t>
  </si>
  <si>
    <t>今 立 郡</t>
  </si>
  <si>
    <t>南 条 郡</t>
  </si>
  <si>
    <t>三 方 郡</t>
  </si>
  <si>
    <t>大 飯 郡</t>
  </si>
  <si>
    <t>三方上中郡</t>
  </si>
  <si>
    <t xml:space="preserve">  資　料：福井県食品安全・衛生課</t>
  </si>
  <si>
    <t>11　計測検査の平均値と標準偏差</t>
  </si>
  <si>
    <t>平 成 17 年 度</t>
  </si>
  <si>
    <t>（単位：cm、㎏）</t>
  </si>
  <si>
    <t>区　　　分</t>
  </si>
  <si>
    <t>身長</t>
  </si>
  <si>
    <t>体重</t>
  </si>
  <si>
    <t>座高</t>
  </si>
  <si>
    <t>平均値</t>
  </si>
  <si>
    <t>標準偏差</t>
  </si>
  <si>
    <t>男子</t>
  </si>
  <si>
    <t>幼稚園</t>
  </si>
  <si>
    <t>5</t>
  </si>
  <si>
    <t>歳</t>
  </si>
  <si>
    <t>小学校</t>
  </si>
  <si>
    <t>6</t>
  </si>
  <si>
    <t>7</t>
  </si>
  <si>
    <t>8</t>
  </si>
  <si>
    <t>9</t>
  </si>
  <si>
    <t>10</t>
  </si>
  <si>
    <t>11</t>
  </si>
  <si>
    <t>中学校</t>
  </si>
  <si>
    <t>12</t>
  </si>
  <si>
    <t>13</t>
  </si>
  <si>
    <t>14</t>
  </si>
  <si>
    <t>高等学校</t>
  </si>
  <si>
    <t>15</t>
  </si>
  <si>
    <t>16</t>
  </si>
  <si>
    <t>17</t>
  </si>
  <si>
    <t>女子</t>
  </si>
  <si>
    <t>資　料：文部科学省「学校保健統計調査報告書」</t>
  </si>
  <si>
    <t>12　　ごみ　および　し尿の処理状況</t>
  </si>
  <si>
    <t>平 成 16 年 度</t>
  </si>
  <si>
    <t>ごみ</t>
  </si>
  <si>
    <t>し尿</t>
  </si>
  <si>
    <t>ごみ計画</t>
  </si>
  <si>
    <t>ごみ搬入量（ｔ／年）</t>
  </si>
  <si>
    <t>自家処理</t>
  </si>
  <si>
    <t>し尿計画</t>
  </si>
  <si>
    <t>し尿処理量（ｔ／年）</t>
  </si>
  <si>
    <t>水 洗 化</t>
  </si>
  <si>
    <t>非水洗化人口(人)</t>
  </si>
  <si>
    <t>処理区域</t>
  </si>
  <si>
    <t>総量</t>
  </si>
  <si>
    <t>一般ごみ</t>
  </si>
  <si>
    <t>その他</t>
  </si>
  <si>
    <t>総　量</t>
  </si>
  <si>
    <t>し尿処</t>
  </si>
  <si>
    <t>計画収</t>
  </si>
  <si>
    <t>自家処</t>
  </si>
  <si>
    <t>（ｔ／年）</t>
  </si>
  <si>
    <t>人口(人)</t>
  </si>
  <si>
    <t>可燃物</t>
  </si>
  <si>
    <t>不燃物</t>
  </si>
  <si>
    <t>理施設</t>
  </si>
  <si>
    <t>集人口</t>
  </si>
  <si>
    <t>理人口</t>
  </si>
  <si>
    <t>平成16年度</t>
  </si>
  <si>
    <t>福 井 市</t>
  </si>
  <si>
    <t>－</t>
  </si>
  <si>
    <t>敦 賀 市</t>
  </si>
  <si>
    <t>武 生 市</t>
  </si>
  <si>
    <t>小 浜 市</t>
  </si>
  <si>
    <t>大 野 市</t>
  </si>
  <si>
    <t>勝 山 市</t>
  </si>
  <si>
    <t>あわら市</t>
  </si>
  <si>
    <t>市　　計</t>
  </si>
  <si>
    <t>美 山 町</t>
  </si>
  <si>
    <t>松 岡 町</t>
  </si>
  <si>
    <t>永平寺町</t>
  </si>
  <si>
    <t>上志比村</t>
  </si>
  <si>
    <t>和 泉 村</t>
  </si>
  <si>
    <t>三 国 町</t>
  </si>
  <si>
    <t>丸 岡 町</t>
  </si>
  <si>
    <t>春 江 町</t>
  </si>
  <si>
    <t>坂 井 町</t>
  </si>
  <si>
    <t>今 立 町</t>
  </si>
  <si>
    <t>池 田 町</t>
  </si>
  <si>
    <t>南越前町</t>
  </si>
  <si>
    <t>越 前 町</t>
  </si>
  <si>
    <t>越 廼 村</t>
  </si>
  <si>
    <t>清 水 町</t>
  </si>
  <si>
    <t>美 浜 町</t>
  </si>
  <si>
    <t>名田庄村</t>
  </si>
  <si>
    <t>高 浜 町</t>
  </si>
  <si>
    <t>大 飯 町</t>
  </si>
  <si>
    <t>若 狭 町</t>
  </si>
  <si>
    <t>資　料：福井県廃棄物対策課</t>
  </si>
  <si>
    <t>８　　精神障害者在院状況</t>
  </si>
  <si>
    <t>病　  院</t>
  </si>
  <si>
    <t>許可病床</t>
  </si>
  <si>
    <t>在院患者</t>
  </si>
  <si>
    <t>費用負担別</t>
  </si>
  <si>
    <t>措　　　置</t>
  </si>
  <si>
    <t>生　　　保</t>
  </si>
  <si>
    <t>社　　　保</t>
  </si>
  <si>
    <t>そ　の　他</t>
  </si>
  <si>
    <t>（病 室 別）</t>
  </si>
  <si>
    <t>（注）　1.「措置」とは、知事による強制入院のことを指す。　　　</t>
  </si>
  <si>
    <t>　　　　2.「生保」とは、生活保護該当入院のことを指す。</t>
  </si>
  <si>
    <t>　　　　3.「社保」とは、健康保険、国民健康保険等による入院のことを指す。</t>
  </si>
  <si>
    <t>　　　　4.「その他」とは自費などを指す。</t>
  </si>
  <si>
    <t>資　料：福井県障害福祉課</t>
  </si>
  <si>
    <t>病態別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</si>
  <si>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</si>
  <si>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</si>
  <si>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</si>
  <si>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</si>
  <si>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</si>
  <si>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</si>
  <si>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</si>
  <si>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</si>
  <si>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</si>
  <si>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</si>
  <si>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て　ん　か　ん　（F0に属さない者を計上する）</t>
  </si>
  <si>
    <t>F00</t>
  </si>
  <si>
    <t>F01</t>
  </si>
  <si>
    <t>F02|09</t>
  </si>
  <si>
    <t>F10</t>
  </si>
  <si>
    <t>覚せい剤による精神及び行動の障害</t>
  </si>
  <si>
    <t>アルコール、覚せい剤を除く精神作用物質使用による</t>
  </si>
  <si>
    <t>精神及び行動の障害　　　　　　　　　　　　　　</t>
  </si>
  <si>
    <t>症状を含む器質性精神障害</t>
  </si>
  <si>
    <t>精神作用物質による精神及び行動の障害</t>
  </si>
  <si>
    <t>精神分裂病、分裂病型障害及び妄想性障害</t>
  </si>
  <si>
    <t>気分（感情）障害</t>
  </si>
  <si>
    <t>神経症性障害、ストレス関連障害及び身体表現性障害</t>
  </si>
  <si>
    <t>生理的障害及び身体的要因に関連した行動症候群</t>
  </si>
  <si>
    <t>成人の人格及び行動の障害</t>
  </si>
  <si>
    <t>精神遅滞</t>
  </si>
  <si>
    <t>心理的発達の障害</t>
  </si>
  <si>
    <t>小児期及び青年期に通常発生する行動及び情緒の</t>
  </si>
  <si>
    <t>障害及び特定不能の精神障害</t>
  </si>
  <si>
    <t>アルツハイマー病の痴呆</t>
  </si>
  <si>
    <t>血管性痴呆</t>
  </si>
  <si>
    <t>アルコール使用による精神及び行動の障害</t>
  </si>
  <si>
    <t>病　　院</t>
  </si>
  <si>
    <t>上記以外の症状性を含む器質性精神障害</t>
  </si>
  <si>
    <t>－</t>
  </si>
  <si>
    <t>比　  率  (％)</t>
  </si>
  <si>
    <t>福井県立病院</t>
  </si>
  <si>
    <t>精神神経センター</t>
  </si>
  <si>
    <t>松原病院</t>
  </si>
  <si>
    <t>福仁会病院</t>
  </si>
  <si>
    <t>福井病院</t>
  </si>
  <si>
    <t>三精病院</t>
  </si>
  <si>
    <t>みどりヶ丘病院</t>
  </si>
  <si>
    <t>武生記念病院</t>
  </si>
  <si>
    <t>猪原病院</t>
  </si>
  <si>
    <t>嶺南病院</t>
  </si>
  <si>
    <t>公立小浜病院</t>
  </si>
  <si>
    <t>福井医科大学</t>
  </si>
  <si>
    <t>医学部附属病院</t>
  </si>
  <si>
    <t>敦賀温泉病院</t>
  </si>
  <si>
    <t>福井厚生病院</t>
  </si>
  <si>
    <t>たけとう病院</t>
  </si>
  <si>
    <t>福井県立すこやか</t>
  </si>
  <si>
    <t>シルバー病院</t>
  </si>
  <si>
    <t>平成17年10月1日現在</t>
  </si>
  <si>
    <t>施　　　　　　設　　　　　　数</t>
  </si>
  <si>
    <t>有　　床</t>
  </si>
  <si>
    <t>許　可　病　床　数</t>
  </si>
  <si>
    <t>一般診療所</t>
  </si>
  <si>
    <t>歯科診療所</t>
  </si>
  <si>
    <t>一般診療所</t>
  </si>
  <si>
    <t>一般病院</t>
  </si>
  <si>
    <t>有床</t>
  </si>
  <si>
    <t>助 産 所</t>
  </si>
  <si>
    <t>一般病床</t>
  </si>
  <si>
    <t xml:space="preserve">     －</t>
  </si>
  <si>
    <t>福井市</t>
  </si>
  <si>
    <t>　　 －</t>
  </si>
  <si>
    <t>敦賀市</t>
  </si>
  <si>
    <t>武生市</t>
  </si>
  <si>
    <t>小浜市</t>
  </si>
  <si>
    <t>大野市</t>
  </si>
  <si>
    <t>勝山市</t>
  </si>
  <si>
    <t>鯖江市</t>
  </si>
  <si>
    <t>市計</t>
  </si>
  <si>
    <t>足羽郡</t>
  </si>
  <si>
    <t>美山町</t>
  </si>
  <si>
    <t>吉田郡</t>
  </si>
  <si>
    <t>松岡町</t>
  </si>
  <si>
    <t>大野郡</t>
  </si>
  <si>
    <t>和泉村</t>
  </si>
  <si>
    <t>坂井郡</t>
  </si>
  <si>
    <t>三国町</t>
  </si>
  <si>
    <t>丸岡町</t>
  </si>
  <si>
    <t>春江町</t>
  </si>
  <si>
    <t>坂井町</t>
  </si>
  <si>
    <t>今立郡</t>
  </si>
  <si>
    <t>今立町</t>
  </si>
  <si>
    <t>池田町</t>
  </si>
  <si>
    <t>南条郡</t>
  </si>
  <si>
    <t>南越前町</t>
  </si>
  <si>
    <t>丹生郡</t>
  </si>
  <si>
    <t>越前町</t>
  </si>
  <si>
    <t>越廼村</t>
  </si>
  <si>
    <t>清水町</t>
  </si>
  <si>
    <t>美浜町</t>
  </si>
  <si>
    <t>大飯郡</t>
  </si>
  <si>
    <t>高浜町</t>
  </si>
  <si>
    <t>大飯町</t>
  </si>
  <si>
    <t>遠敷郡</t>
  </si>
  <si>
    <t>若狭町</t>
  </si>
  <si>
    <t>町村計</t>
  </si>
  <si>
    <t>（注）　休止及び1年以上休診中の施設も含む。</t>
  </si>
  <si>
    <t>23　保健・衛生</t>
  </si>
  <si>
    <t>23-1</t>
  </si>
  <si>
    <t>23-1(続)</t>
  </si>
  <si>
    <t>23-2</t>
  </si>
  <si>
    <t>選択死因別死亡数</t>
  </si>
  <si>
    <t>23-3</t>
  </si>
  <si>
    <t>年齢階級、死因分類別死亡数</t>
  </si>
  <si>
    <t>23-4</t>
  </si>
  <si>
    <t>感染症、食中毒患者数およびり患率</t>
  </si>
  <si>
    <t>23-5</t>
  </si>
  <si>
    <t>23-6</t>
  </si>
  <si>
    <t>３歳児健康診査状況</t>
  </si>
  <si>
    <t>23-7</t>
  </si>
  <si>
    <t>精神障害者在院状況</t>
  </si>
  <si>
    <t>精神障害者在院状況(続)</t>
  </si>
  <si>
    <t>23-8(1)</t>
  </si>
  <si>
    <t>老人医療給付状況(1)老人医療対象者（年平均）</t>
  </si>
  <si>
    <t>23-8(2)</t>
  </si>
  <si>
    <t>老人医療給付状況(2)老人医療給付費</t>
  </si>
  <si>
    <t>市郡別環境衛生関係施設数</t>
  </si>
  <si>
    <t>23-10</t>
  </si>
  <si>
    <t>計測検査の平均値と標準偏差</t>
  </si>
  <si>
    <t>23-11</t>
  </si>
  <si>
    <t>ごみ および し尿の処理状況</t>
  </si>
  <si>
    <t>鯖 江 市</t>
  </si>
  <si>
    <t>鯖 江 市</t>
  </si>
  <si>
    <t>平成17年福井県統計年鑑</t>
  </si>
  <si>
    <t>23-12</t>
  </si>
  <si>
    <t>23-9(2)</t>
  </si>
  <si>
    <t>23　保健・衛生</t>
  </si>
  <si>
    <t>子宮がん検診実施結果</t>
  </si>
  <si>
    <t>胃がん検診実施結果</t>
  </si>
  <si>
    <t>23-9(1)</t>
  </si>
  <si>
    <t>市町村別医療施設数</t>
  </si>
  <si>
    <t>市町村別医療関係者数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</si>
</sst>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0_ "/>
    <numFmt numFmtId="180" formatCode="0.0_);[Red]\(0.0\)"/>
    <numFmt numFmtId="181" formatCode="\(0.0\);\(0.0\)"/>
    <numFmt numFmtId="182" formatCode="#,##0;\-#,##0;&quot;-&quot;"/>
    <numFmt numFmtId="183" formatCode="0.00_ "/>
    <numFmt numFmtId="184" formatCode="_ * #,##0.0_ ;_ * \-#,##0.0_ ;_ * &quot;-&quot;?_ ;_ @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2" fillId="0" borderId="0" applyFill="0" applyBorder="0" applyAlignment="0">
      <protection/>
    </xf>
    <xf numFmtId="0" fontId="9" fillId="0" borderId="0" applyNumberFormat="0" applyFon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179" fontId="15" fillId="0" borderId="12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74">
    <xf numFmtId="0" fontId="0" fillId="0" borderId="0" xfId="0" applyFont="1" applyAlignment="1">
      <alignment vertical="center"/>
    </xf>
    <xf numFmtId="0" fontId="4" fillId="0" borderId="0" xfId="68" applyFont="1" applyAlignment="1">
      <alignment/>
      <protection/>
    </xf>
    <xf numFmtId="0" fontId="4" fillId="0" borderId="0" xfId="68" applyFont="1" applyAlignment="1">
      <alignment horizontal="left"/>
      <protection/>
    </xf>
    <xf numFmtId="0" fontId="3" fillId="0" borderId="0" xfId="68" applyAlignment="1">
      <alignment horizontal="center"/>
      <protection/>
    </xf>
    <xf numFmtId="0" fontId="3" fillId="0" borderId="0" xfId="68">
      <alignment/>
      <protection/>
    </xf>
    <xf numFmtId="0" fontId="5" fillId="0" borderId="0" xfId="68" applyFont="1" applyAlignment="1">
      <alignment horizontal="center"/>
      <protection/>
    </xf>
    <xf numFmtId="0" fontId="6" fillId="0" borderId="0" xfId="68" applyFont="1">
      <alignment/>
      <protection/>
    </xf>
    <xf numFmtId="58" fontId="6" fillId="0" borderId="0" xfId="68" applyNumberFormat="1" applyFont="1" applyBorder="1" applyAlignment="1">
      <alignment horizontal="center"/>
      <protection/>
    </xf>
    <xf numFmtId="0" fontId="6" fillId="0" borderId="0" xfId="68" applyFont="1" applyBorder="1">
      <alignment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distributed" vertical="center"/>
      <protection/>
    </xf>
    <xf numFmtId="0" fontId="6" fillId="0" borderId="14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distributed" vertical="center"/>
      <protection/>
    </xf>
    <xf numFmtId="49" fontId="6" fillId="0" borderId="0" xfId="68" applyNumberFormat="1" applyFont="1" applyBorder="1" applyAlignment="1">
      <alignment horizontal="distributed" vertical="center" shrinkToFit="1"/>
      <protection/>
    </xf>
    <xf numFmtId="49" fontId="6" fillId="0" borderId="0" xfId="68" applyNumberFormat="1" applyFont="1" applyBorder="1" applyAlignment="1">
      <alignment horizontal="distributed" vertical="center" shrinkToFit="1"/>
      <protection/>
    </xf>
    <xf numFmtId="41" fontId="8" fillId="0" borderId="14" xfId="68" applyNumberFormat="1" applyFont="1" applyBorder="1" applyAlignment="1">
      <alignment horizontal="right" vertical="center"/>
      <protection/>
    </xf>
    <xf numFmtId="41" fontId="8" fillId="0" borderId="0" xfId="68" applyNumberFormat="1" applyFont="1" applyBorder="1" applyAlignment="1">
      <alignment horizontal="right" vertical="center"/>
      <protection/>
    </xf>
    <xf numFmtId="49" fontId="4" fillId="0" borderId="0" xfId="68" applyNumberFormat="1" applyFont="1" applyBorder="1" applyAlignment="1">
      <alignment horizontal="distributed" vertical="center" shrinkToFit="1"/>
      <protection/>
    </xf>
    <xf numFmtId="0" fontId="4" fillId="0" borderId="0" xfId="68" applyFont="1" applyBorder="1">
      <alignment/>
      <protection/>
    </xf>
    <xf numFmtId="0" fontId="4" fillId="0" borderId="0" xfId="68" applyFont="1">
      <alignment/>
      <protection/>
    </xf>
    <xf numFmtId="41" fontId="9" fillId="0" borderId="14" xfId="68" applyNumberFormat="1" applyFont="1" applyBorder="1" applyAlignment="1">
      <alignment horizontal="right" vertical="center"/>
      <protection/>
    </xf>
    <xf numFmtId="41" fontId="9" fillId="0" borderId="0" xfId="68" applyNumberFormat="1" applyFont="1" applyBorder="1" applyAlignment="1">
      <alignment horizontal="right" vertical="center"/>
      <protection/>
    </xf>
    <xf numFmtId="49" fontId="6" fillId="0" borderId="0" xfId="68" applyNumberFormat="1" applyFont="1" applyBorder="1" applyAlignment="1">
      <alignment horizontal="center" vertical="center" shrinkToFit="1"/>
      <protection/>
    </xf>
    <xf numFmtId="49" fontId="6" fillId="0" borderId="13" xfId="68" applyNumberFormat="1" applyFont="1" applyBorder="1" applyAlignment="1">
      <alignment horizontal="distributed" vertical="center" shrinkToFit="1"/>
      <protection/>
    </xf>
    <xf numFmtId="41" fontId="9" fillId="0" borderId="15" xfId="68" applyNumberFormat="1" applyFont="1" applyBorder="1" applyAlignment="1">
      <alignment horizontal="right" vertical="center"/>
      <protection/>
    </xf>
    <xf numFmtId="41" fontId="9" fillId="0" borderId="16" xfId="68" applyNumberFormat="1" applyFont="1" applyBorder="1" applyAlignment="1">
      <alignment horizontal="right" vertical="center"/>
      <protection/>
    </xf>
    <xf numFmtId="0" fontId="6" fillId="0" borderId="0" xfId="68" applyFont="1" applyBorder="1" applyAlignment="1">
      <alignment horizontal="left"/>
      <protection/>
    </xf>
    <xf numFmtId="0" fontId="6" fillId="0" borderId="0" xfId="68" applyFont="1" applyAlignment="1">
      <alignment horizontal="center"/>
      <protection/>
    </xf>
    <xf numFmtId="0" fontId="3" fillId="0" borderId="17" xfId="68" applyFont="1" applyBorder="1">
      <alignment/>
      <protection/>
    </xf>
    <xf numFmtId="58" fontId="6" fillId="0" borderId="17" xfId="68" applyNumberFormat="1" applyFont="1" applyBorder="1" applyAlignment="1">
      <alignment horizontal="center"/>
      <protection/>
    </xf>
    <xf numFmtId="0" fontId="3" fillId="0" borderId="0" xfId="68" applyFont="1">
      <alignment/>
      <protection/>
    </xf>
    <xf numFmtId="0" fontId="6" fillId="0" borderId="0" xfId="68" applyFont="1" applyBorder="1" applyAlignment="1">
      <alignment horizontal="right" vertical="center"/>
      <protection/>
    </xf>
    <xf numFmtId="0" fontId="6" fillId="0" borderId="18" xfId="68" applyFont="1" applyBorder="1" applyAlignment="1">
      <alignment horizontal="distributed" vertical="center"/>
      <protection/>
    </xf>
    <xf numFmtId="0" fontId="6" fillId="0" borderId="19" xfId="68" applyFont="1" applyBorder="1" applyAlignment="1">
      <alignment horizontal="distributed" vertical="center"/>
      <protection/>
    </xf>
    <xf numFmtId="41" fontId="4" fillId="0" borderId="0" xfId="68" applyNumberFormat="1" applyFont="1" applyBorder="1" applyAlignment="1">
      <alignment vertical="center"/>
      <protection/>
    </xf>
    <xf numFmtId="41" fontId="4" fillId="0" borderId="20" xfId="68" applyNumberFormat="1" applyFont="1" applyBorder="1" applyAlignment="1">
      <alignment vertical="center"/>
      <protection/>
    </xf>
    <xf numFmtId="41" fontId="6" fillId="0" borderId="0" xfId="68" applyNumberFormat="1" applyFont="1" applyBorder="1" applyAlignment="1">
      <alignment vertical="center"/>
      <protection/>
    </xf>
    <xf numFmtId="0" fontId="6" fillId="0" borderId="0" xfId="68" applyFont="1" applyAlignment="1">
      <alignment horizontal="distributed" vertical="center"/>
      <protection/>
    </xf>
    <xf numFmtId="0" fontId="6" fillId="0" borderId="0" xfId="68" applyFont="1" applyAlignment="1">
      <alignment horizontal="distributed"/>
      <protection/>
    </xf>
    <xf numFmtId="41" fontId="6" fillId="0" borderId="0" xfId="68" applyNumberFormat="1" applyFont="1" applyBorder="1" applyAlignment="1">
      <alignment horizontal="right" vertical="center"/>
      <protection/>
    </xf>
    <xf numFmtId="49" fontId="7" fillId="0" borderId="13" xfId="68" applyNumberFormat="1" applyFont="1" applyBorder="1" applyAlignment="1">
      <alignment horizontal="distributed" vertical="center" shrinkToFit="1"/>
      <protection/>
    </xf>
    <xf numFmtId="0" fontId="6" fillId="0" borderId="16" xfId="68" applyFont="1" applyBorder="1" applyAlignment="1">
      <alignment horizontal="distributed"/>
      <protection/>
    </xf>
    <xf numFmtId="41" fontId="6" fillId="0" borderId="16" xfId="68" applyNumberFormat="1" applyFont="1" applyBorder="1" applyAlignment="1">
      <alignment vertical="center"/>
      <protection/>
    </xf>
    <xf numFmtId="0" fontId="10" fillId="0" borderId="20" xfId="68" applyFont="1" applyBorder="1" applyAlignment="1">
      <alignment horizontal="left" vertical="center"/>
      <protection/>
    </xf>
    <xf numFmtId="0" fontId="6" fillId="0" borderId="0" xfId="68" applyFont="1" applyBorder="1" applyAlignment="1">
      <alignment horizontal="left" vertical="center"/>
      <protection/>
    </xf>
    <xf numFmtId="0" fontId="6" fillId="0" borderId="0" xfId="68" applyFont="1" applyAlignment="1">
      <alignment vertical="center"/>
      <protection/>
    </xf>
    <xf numFmtId="0" fontId="6" fillId="0" borderId="18" xfId="68" applyFont="1" applyBorder="1" applyAlignment="1">
      <alignment horizontal="center" vertical="center" shrinkToFit="1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41" fontId="9" fillId="0" borderId="14" xfId="68" applyNumberFormat="1" applyFont="1" applyBorder="1" applyAlignment="1">
      <alignment vertical="center"/>
      <protection/>
    </xf>
    <xf numFmtId="41" fontId="9" fillId="0" borderId="0" xfId="68" applyNumberFormat="1" applyFont="1" applyBorder="1" applyAlignment="1">
      <alignment vertical="center"/>
      <protection/>
    </xf>
    <xf numFmtId="41" fontId="9" fillId="0" borderId="0" xfId="68" applyNumberFormat="1" applyFont="1" applyFill="1" applyBorder="1" applyAlignment="1">
      <alignment vertical="center"/>
      <protection/>
    </xf>
    <xf numFmtId="41" fontId="9" fillId="0" borderId="0" xfId="68" applyNumberFormat="1" applyFont="1" applyFill="1" applyBorder="1" applyAlignment="1">
      <alignment horizontal="right" vertical="center"/>
      <protection/>
    </xf>
    <xf numFmtId="0" fontId="6" fillId="0" borderId="0" xfId="68" applyFont="1" applyAlignment="1">
      <alignment horizontal="distributed" vertical="center"/>
      <protection/>
    </xf>
    <xf numFmtId="41" fontId="8" fillId="0" borderId="14" xfId="68" applyNumberFormat="1" applyFont="1" applyBorder="1" applyAlignment="1">
      <alignment vertical="center"/>
      <protection/>
    </xf>
    <xf numFmtId="41" fontId="8" fillId="0" borderId="0" xfId="68" applyNumberFormat="1" applyFont="1" applyFill="1" applyBorder="1" applyAlignment="1">
      <alignment horizontal="right" vertical="center"/>
      <protection/>
    </xf>
    <xf numFmtId="41" fontId="8" fillId="0" borderId="0" xfId="68" applyNumberFormat="1" applyFont="1" applyBorder="1" applyAlignment="1">
      <alignment vertical="center"/>
      <protection/>
    </xf>
    <xf numFmtId="49" fontId="6" fillId="0" borderId="13" xfId="68" applyNumberFormat="1" applyFont="1" applyBorder="1" applyAlignment="1">
      <alignment horizontal="distributed" vertical="center" shrinkToFit="1"/>
      <protection/>
    </xf>
    <xf numFmtId="0" fontId="6" fillId="0" borderId="16" xfId="68" applyFont="1" applyBorder="1">
      <alignment/>
      <protection/>
    </xf>
    <xf numFmtId="49" fontId="6" fillId="0" borderId="16" xfId="68" applyNumberFormat="1" applyFont="1" applyBorder="1" applyAlignment="1">
      <alignment horizontal="distributed" vertical="center" shrinkToFit="1"/>
      <protection/>
    </xf>
    <xf numFmtId="41" fontId="8" fillId="0" borderId="15" xfId="68" applyNumberFormat="1" applyFont="1" applyBorder="1" applyAlignment="1">
      <alignment vertical="center"/>
      <protection/>
    </xf>
    <xf numFmtId="41" fontId="8" fillId="0" borderId="16" xfId="68" applyNumberFormat="1" applyFont="1" applyFill="1" applyBorder="1" applyAlignment="1">
      <alignment horizontal="right" vertical="center"/>
      <protection/>
    </xf>
    <xf numFmtId="41" fontId="8" fillId="0" borderId="16" xfId="68" applyNumberFormat="1" applyFont="1" applyBorder="1" applyAlignment="1">
      <alignment vertical="center"/>
      <protection/>
    </xf>
    <xf numFmtId="0" fontId="6" fillId="0" borderId="0" xfId="68" applyFont="1" applyAlignment="1">
      <alignment horizontal="left"/>
      <protection/>
    </xf>
    <xf numFmtId="0" fontId="3" fillId="0" borderId="0" xfId="68" applyBorder="1">
      <alignment/>
      <protection/>
    </xf>
    <xf numFmtId="0" fontId="3" fillId="0" borderId="0" xfId="68" applyFont="1" applyBorder="1">
      <alignment/>
      <protection/>
    </xf>
    <xf numFmtId="58" fontId="4" fillId="0" borderId="0" xfId="68" applyNumberFormat="1" applyFont="1" applyBorder="1" applyAlignment="1">
      <alignment horizontal="center"/>
      <protection/>
    </xf>
    <xf numFmtId="58" fontId="4" fillId="0" borderId="17" xfId="68" applyNumberFormat="1" applyFont="1" applyBorder="1" applyAlignment="1">
      <alignment horizontal="center"/>
      <protection/>
    </xf>
    <xf numFmtId="49" fontId="6" fillId="0" borderId="14" xfId="68" applyNumberFormat="1" applyFont="1" applyBorder="1" applyAlignment="1">
      <alignment horizontal="distributed" vertical="center"/>
      <protection/>
    </xf>
    <xf numFmtId="49" fontId="6" fillId="0" borderId="0" xfId="68" applyNumberFormat="1" applyFont="1" applyBorder="1" applyAlignment="1">
      <alignment horizontal="distributed" vertical="center"/>
      <protection/>
    </xf>
    <xf numFmtId="0" fontId="6" fillId="0" borderId="13" xfId="68" applyFont="1" applyBorder="1" applyAlignment="1">
      <alignment horizontal="distributed" vertical="center"/>
      <protection/>
    </xf>
    <xf numFmtId="41" fontId="6" fillId="0" borderId="20" xfId="68" applyNumberFormat="1" applyFont="1" applyFill="1" applyBorder="1" applyAlignment="1">
      <alignment vertical="center"/>
      <protection/>
    </xf>
    <xf numFmtId="176" fontId="6" fillId="0" borderId="20" xfId="68" applyNumberFormat="1" applyFont="1" applyFill="1" applyBorder="1" applyAlignment="1">
      <alignment vertical="center"/>
      <protection/>
    </xf>
    <xf numFmtId="41" fontId="4" fillId="0" borderId="20" xfId="68" applyNumberFormat="1" applyFont="1" applyFill="1" applyBorder="1" applyAlignment="1">
      <alignment vertical="center"/>
      <protection/>
    </xf>
    <xf numFmtId="176" fontId="4" fillId="0" borderId="20" xfId="68" applyNumberFormat="1" applyFont="1" applyFill="1" applyBorder="1" applyAlignment="1">
      <alignment vertical="center"/>
      <protection/>
    </xf>
    <xf numFmtId="0" fontId="6" fillId="0" borderId="0" xfId="68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8" applyFont="1" applyBorder="1" applyAlignment="1">
      <alignment horizontal="distributed" vertical="center"/>
      <protection/>
    </xf>
    <xf numFmtId="177" fontId="6" fillId="0" borderId="0" xfId="68" applyNumberFormat="1" applyFont="1" applyBorder="1" applyAlignment="1">
      <alignment vertical="center"/>
      <protection/>
    </xf>
    <xf numFmtId="176" fontId="6" fillId="0" borderId="0" xfId="68" applyNumberFormat="1" applyFont="1" applyBorder="1" applyAlignment="1">
      <alignment vertical="center"/>
      <protection/>
    </xf>
    <xf numFmtId="177" fontId="4" fillId="0" borderId="0" xfId="68" applyNumberFormat="1" applyFont="1" applyBorder="1" applyAlignment="1">
      <alignment vertical="center"/>
      <protection/>
    </xf>
    <xf numFmtId="176" fontId="4" fillId="0" borderId="0" xfId="68" applyNumberFormat="1" applyFont="1" applyBorder="1" applyAlignment="1">
      <alignment vertical="center"/>
      <protection/>
    </xf>
    <xf numFmtId="177" fontId="6" fillId="0" borderId="0" xfId="68" applyNumberFormat="1" applyFont="1" applyFill="1" applyBorder="1" applyAlignment="1">
      <alignment vertical="center"/>
      <protection/>
    </xf>
    <xf numFmtId="41" fontId="6" fillId="0" borderId="0" xfId="68" applyNumberFormat="1" applyFont="1" applyFill="1" applyBorder="1" applyAlignment="1">
      <alignment vertical="center"/>
      <protection/>
    </xf>
    <xf numFmtId="176" fontId="6" fillId="0" borderId="0" xfId="68" applyNumberFormat="1" applyFont="1" applyFill="1" applyBorder="1" applyAlignment="1">
      <alignment vertical="center"/>
      <protection/>
    </xf>
    <xf numFmtId="177" fontId="4" fillId="0" borderId="0" xfId="68" applyNumberFormat="1" applyFont="1" applyFill="1" applyBorder="1" applyAlignment="1">
      <alignment vertical="center"/>
      <protection/>
    </xf>
    <xf numFmtId="41" fontId="4" fillId="0" borderId="0" xfId="68" applyNumberFormat="1" applyFont="1" applyFill="1" applyBorder="1" applyAlignment="1">
      <alignment vertical="center"/>
      <protection/>
    </xf>
    <xf numFmtId="176" fontId="4" fillId="0" borderId="0" xfId="68" applyNumberFormat="1" applyFont="1" applyFill="1" applyBorder="1" applyAlignment="1">
      <alignment vertical="center"/>
      <protection/>
    </xf>
    <xf numFmtId="49" fontId="6" fillId="0" borderId="13" xfId="68" applyNumberFormat="1" applyFont="1" applyBorder="1" applyAlignment="1">
      <alignment horizontal="justify" vertical="center" shrinkToFit="1"/>
      <protection/>
    </xf>
    <xf numFmtId="177" fontId="6" fillId="0" borderId="16" xfId="68" applyNumberFormat="1" applyFont="1" applyFill="1" applyBorder="1" applyAlignment="1">
      <alignment vertical="center"/>
      <protection/>
    </xf>
    <xf numFmtId="41" fontId="6" fillId="0" borderId="16" xfId="68" applyNumberFormat="1" applyFont="1" applyFill="1" applyBorder="1" applyAlignment="1">
      <alignment vertical="center"/>
      <protection/>
    </xf>
    <xf numFmtId="176" fontId="6" fillId="0" borderId="16" xfId="68" applyNumberFormat="1" applyFont="1" applyFill="1" applyBorder="1" applyAlignment="1">
      <alignment vertical="center"/>
      <protection/>
    </xf>
    <xf numFmtId="177" fontId="4" fillId="0" borderId="16" xfId="68" applyNumberFormat="1" applyFont="1" applyFill="1" applyBorder="1" applyAlignment="1">
      <alignment vertical="center"/>
      <protection/>
    </xf>
    <xf numFmtId="41" fontId="4" fillId="0" borderId="16" xfId="68" applyNumberFormat="1" applyFont="1" applyFill="1" applyBorder="1" applyAlignment="1">
      <alignment vertical="center"/>
      <protection/>
    </xf>
    <xf numFmtId="176" fontId="4" fillId="0" borderId="16" xfId="68" applyNumberFormat="1" applyFont="1" applyFill="1" applyBorder="1" applyAlignment="1">
      <alignment vertical="center"/>
      <protection/>
    </xf>
    <xf numFmtId="0" fontId="6" fillId="0" borderId="20" xfId="68" applyFont="1" applyBorder="1" applyAlignment="1">
      <alignment/>
      <protection/>
    </xf>
    <xf numFmtId="0" fontId="4" fillId="0" borderId="0" xfId="68" applyFont="1" applyBorder="1" applyAlignment="1">
      <alignment horizontal="left"/>
      <protection/>
    </xf>
    <xf numFmtId="0" fontId="4" fillId="0" borderId="0" xfId="68" applyFont="1" applyAlignment="1">
      <alignment horizontal="center"/>
      <protection/>
    </xf>
    <xf numFmtId="0" fontId="5" fillId="0" borderId="0" xfId="68" applyFont="1" applyBorder="1" applyAlignment="1">
      <alignment horizontal="center"/>
      <protection/>
    </xf>
    <xf numFmtId="58" fontId="6" fillId="0" borderId="22" xfId="68" applyNumberFormat="1" applyFont="1" applyBorder="1" applyAlignment="1">
      <alignment horizontal="center" vertical="distributed" textRotation="255"/>
      <protection/>
    </xf>
    <xf numFmtId="0" fontId="6" fillId="0" borderId="23" xfId="68" applyFont="1" applyBorder="1" applyAlignment="1">
      <alignment horizontal="center" vertical="center"/>
      <protection/>
    </xf>
    <xf numFmtId="58" fontId="11" fillId="0" borderId="22" xfId="68" applyNumberFormat="1" applyFont="1" applyBorder="1" applyAlignment="1">
      <alignment horizontal="center"/>
      <protection/>
    </xf>
    <xf numFmtId="49" fontId="6" fillId="0" borderId="15" xfId="68" applyNumberFormat="1" applyFont="1" applyBorder="1" applyAlignment="1">
      <alignment horizontal="center" vertical="distributed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distributed" vertical="center" shrinkToFit="1"/>
      <protection/>
    </xf>
    <xf numFmtId="0" fontId="6" fillId="0" borderId="13" xfId="68" applyFont="1" applyBorder="1" applyAlignment="1">
      <alignment horizontal="left" vertical="center"/>
      <protection/>
    </xf>
    <xf numFmtId="49" fontId="6" fillId="0" borderId="14" xfId="68" applyNumberFormat="1" applyFont="1" applyBorder="1" applyAlignment="1">
      <alignment horizontal="center" vertical="distributed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right" vertical="center" shrinkToFit="1"/>
      <protection/>
    </xf>
    <xf numFmtId="0" fontId="6" fillId="0" borderId="0" xfId="68" applyFont="1" applyBorder="1" applyAlignment="1">
      <alignment horizontal="center"/>
      <protection/>
    </xf>
    <xf numFmtId="0" fontId="6" fillId="0" borderId="0" xfId="68" applyFont="1" applyBorder="1" applyAlignment="1">
      <alignment/>
      <protection/>
    </xf>
    <xf numFmtId="0" fontId="6" fillId="0" borderId="0" xfId="68" applyFont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41" fontId="6" fillId="0" borderId="14" xfId="68" applyNumberFormat="1" applyFont="1" applyBorder="1" applyAlignment="1">
      <alignment horizontal="right" vertical="center"/>
      <protection/>
    </xf>
    <xf numFmtId="178" fontId="6" fillId="0" borderId="0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1" fontId="4" fillId="0" borderId="14" xfId="68" applyNumberFormat="1" applyFont="1" applyBorder="1" applyAlignment="1">
      <alignment horizontal="right" vertical="center"/>
      <protection/>
    </xf>
    <xf numFmtId="41" fontId="4" fillId="0" borderId="0" xfId="68" applyNumberFormat="1" applyFont="1" applyBorder="1" applyAlignment="1">
      <alignment horizontal="right" vertical="center"/>
      <protection/>
    </xf>
    <xf numFmtId="178" fontId="4" fillId="0" borderId="0" xfId="68" applyNumberFormat="1" applyFont="1" applyBorder="1" applyAlignment="1">
      <alignment horizontal="right" vertical="center"/>
      <protection/>
    </xf>
    <xf numFmtId="49" fontId="6" fillId="0" borderId="0" xfId="68" applyNumberFormat="1" applyFont="1" applyBorder="1" applyAlignment="1">
      <alignment horizontal="left" vertical="center" shrinkToFit="1"/>
      <protection/>
    </xf>
    <xf numFmtId="0" fontId="6" fillId="0" borderId="16" xfId="68" applyFont="1" applyBorder="1" applyAlignment="1">
      <alignment/>
      <protection/>
    </xf>
    <xf numFmtId="41" fontId="6" fillId="0" borderId="15" xfId="68" applyNumberFormat="1" applyFont="1" applyBorder="1" applyAlignment="1">
      <alignment horizontal="right" vertical="center"/>
      <protection/>
    </xf>
    <xf numFmtId="41" fontId="6" fillId="0" borderId="16" xfId="68" applyNumberFormat="1" applyFont="1" applyBorder="1" applyAlignment="1">
      <alignment horizontal="right" vertical="center"/>
      <protection/>
    </xf>
    <xf numFmtId="0" fontId="3" fillId="0" borderId="0" xfId="68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49" fontId="6" fillId="0" borderId="14" xfId="68" applyNumberFormat="1" applyFont="1" applyBorder="1" applyAlignment="1">
      <alignment horizontal="distributed" vertical="center" shrinkToFit="1"/>
      <protection/>
    </xf>
    <xf numFmtId="49" fontId="6" fillId="0" borderId="22" xfId="68" applyNumberFormat="1" applyFont="1" applyBorder="1" applyAlignment="1">
      <alignment horizontal="distributed" vertical="center" shrinkToFit="1"/>
      <protection/>
    </xf>
    <xf numFmtId="0" fontId="6" fillId="0" borderId="22" xfId="68" applyFont="1" applyBorder="1" applyAlignment="1">
      <alignment horizontal="center" vertical="center"/>
      <protection/>
    </xf>
    <xf numFmtId="49" fontId="6" fillId="0" borderId="0" xfId="68" applyNumberFormat="1" applyFont="1" applyBorder="1" applyAlignment="1">
      <alignment horizontal="right" vertical="center" shrinkToFit="1"/>
      <protection/>
    </xf>
    <xf numFmtId="0" fontId="6" fillId="0" borderId="0" xfId="68" applyFont="1" applyAlignment="1">
      <alignment horizontal="left" vertical="center"/>
      <protection/>
    </xf>
    <xf numFmtId="49" fontId="6" fillId="0" borderId="0" xfId="68" applyNumberFormat="1" applyFont="1" applyBorder="1" applyAlignment="1">
      <alignment horizontal="center" vertical="center" shrinkToFit="1"/>
      <protection/>
    </xf>
    <xf numFmtId="179" fontId="6" fillId="0" borderId="0" xfId="68" applyNumberFormat="1" applyFont="1" applyAlignment="1">
      <alignment horizontal="right" vertical="center"/>
      <protection/>
    </xf>
    <xf numFmtId="0" fontId="6" fillId="0" borderId="16" xfId="68" applyFont="1" applyBorder="1" applyAlignment="1">
      <alignment horizontal="left"/>
      <protection/>
    </xf>
    <xf numFmtId="178" fontId="6" fillId="0" borderId="16" xfId="68" applyNumberFormat="1" applyFont="1" applyBorder="1" applyAlignment="1">
      <alignment horizontal="right" vertical="center"/>
      <protection/>
    </xf>
    <xf numFmtId="0" fontId="6" fillId="0" borderId="20" xfId="68" applyFont="1" applyBorder="1" applyAlignment="1">
      <alignment horizontal="left"/>
      <protection/>
    </xf>
    <xf numFmtId="178" fontId="6" fillId="0" borderId="0" xfId="68" applyNumberFormat="1" applyFont="1" applyBorder="1" applyAlignment="1">
      <alignment vertical="center"/>
      <protection/>
    </xf>
    <xf numFmtId="12" fontId="6" fillId="0" borderId="0" xfId="68" applyNumberFormat="1" applyFont="1" applyAlignment="1">
      <alignment horizontal="center"/>
      <protection/>
    </xf>
    <xf numFmtId="56" fontId="6" fillId="0" borderId="0" xfId="68" applyNumberFormat="1" applyFont="1" applyAlignment="1">
      <alignment horizontal="center"/>
      <protection/>
    </xf>
    <xf numFmtId="49" fontId="6" fillId="0" borderId="18" xfId="68" applyNumberFormat="1" applyFont="1" applyBorder="1" applyAlignment="1">
      <alignment horizontal="center" vertical="center" shrinkToFit="1"/>
      <protection/>
    </xf>
    <xf numFmtId="49" fontId="6" fillId="0" borderId="19" xfId="68" applyNumberFormat="1" applyFont="1" applyBorder="1" applyAlignment="1">
      <alignment horizontal="center" vertical="center" shrinkToFit="1"/>
      <protection/>
    </xf>
    <xf numFmtId="0" fontId="6" fillId="0" borderId="21" xfId="68" applyFont="1" applyBorder="1" applyAlignment="1">
      <alignment horizontal="center" vertical="center" shrinkToFit="1"/>
      <protection/>
    </xf>
    <xf numFmtId="41" fontId="6" fillId="0" borderId="14" xfId="68" applyNumberFormat="1" applyFont="1" applyBorder="1" applyAlignment="1">
      <alignment vertical="center"/>
      <protection/>
    </xf>
    <xf numFmtId="180" fontId="6" fillId="0" borderId="0" xfId="68" applyNumberFormat="1" applyFont="1" applyBorder="1" applyAlignment="1">
      <alignment vertical="center"/>
      <protection/>
    </xf>
    <xf numFmtId="41" fontId="4" fillId="0" borderId="14" xfId="68" applyNumberFormat="1" applyFont="1" applyBorder="1" applyAlignment="1">
      <alignment vertical="center"/>
      <protection/>
    </xf>
    <xf numFmtId="180" fontId="4" fillId="0" borderId="0" xfId="68" applyNumberFormat="1" applyFont="1" applyBorder="1" applyAlignment="1">
      <alignment vertical="center"/>
      <protection/>
    </xf>
    <xf numFmtId="0" fontId="6" fillId="0" borderId="16" xfId="68" applyFont="1" applyBorder="1" applyAlignment="1">
      <alignment horizontal="center" wrapText="1"/>
      <protection/>
    </xf>
    <xf numFmtId="180" fontId="6" fillId="0" borderId="15" xfId="68" applyNumberFormat="1" applyFont="1" applyBorder="1" applyAlignment="1">
      <alignment vertical="center"/>
      <protection/>
    </xf>
    <xf numFmtId="180" fontId="6" fillId="0" borderId="16" xfId="68" applyNumberFormat="1" applyFont="1" applyBorder="1" applyAlignment="1">
      <alignment vertical="center"/>
      <protection/>
    </xf>
    <xf numFmtId="180" fontId="6" fillId="0" borderId="16" xfId="68" applyNumberFormat="1" applyFont="1" applyBorder="1" applyAlignment="1">
      <alignment horizontal="right" vertical="center"/>
      <protection/>
    </xf>
    <xf numFmtId="0" fontId="10" fillId="0" borderId="24" xfId="68" applyFont="1" applyBorder="1" applyAlignment="1">
      <alignment horizontal="distributed" vertical="center"/>
      <protection/>
    </xf>
    <xf numFmtId="49" fontId="10" fillId="0" borderId="25" xfId="68" applyNumberFormat="1" applyFont="1" applyBorder="1" applyAlignment="1">
      <alignment horizontal="distributed" vertical="center"/>
      <protection/>
    </xf>
    <xf numFmtId="0" fontId="10" fillId="0" borderId="20" xfId="68" applyFont="1" applyBorder="1" applyAlignment="1">
      <alignment horizontal="distributed"/>
      <protection/>
    </xf>
    <xf numFmtId="49" fontId="10" fillId="0" borderId="26" xfId="68" applyNumberFormat="1" applyFont="1" applyBorder="1" applyAlignment="1">
      <alignment horizontal="right" vertical="distributed" textRotation="255"/>
      <protection/>
    </xf>
    <xf numFmtId="49" fontId="10" fillId="0" borderId="20" xfId="68" applyNumberFormat="1" applyFont="1" applyBorder="1" applyAlignment="1">
      <alignment horizontal="right" vertical="distributed" textRotation="255"/>
      <protection/>
    </xf>
    <xf numFmtId="0" fontId="4" fillId="0" borderId="27" xfId="68" applyFont="1" applyBorder="1" applyAlignment="1">
      <alignment horizontal="center" vertical="center"/>
      <protection/>
    </xf>
    <xf numFmtId="41" fontId="4" fillId="0" borderId="15" xfId="68" applyNumberFormat="1" applyFont="1" applyBorder="1" applyAlignment="1">
      <alignment vertical="center"/>
      <protection/>
    </xf>
    <xf numFmtId="41" fontId="4" fillId="0" borderId="16" xfId="68" applyNumberFormat="1" applyFont="1" applyBorder="1" applyAlignment="1">
      <alignment vertical="center"/>
      <protection/>
    </xf>
    <xf numFmtId="176" fontId="4" fillId="0" borderId="16" xfId="68" applyNumberFormat="1" applyFont="1" applyBorder="1" applyAlignment="1">
      <alignment vertical="center"/>
      <protection/>
    </xf>
    <xf numFmtId="0" fontId="4" fillId="0" borderId="0" xfId="68" applyFont="1" applyBorder="1" applyAlignment="1">
      <alignment vertical="center"/>
      <protection/>
    </xf>
    <xf numFmtId="0" fontId="4" fillId="0" borderId="0" xfId="68" applyFont="1" applyAlignment="1">
      <alignment vertical="center"/>
      <protection/>
    </xf>
    <xf numFmtId="0" fontId="10" fillId="0" borderId="0" xfId="68" applyFont="1" applyBorder="1" applyAlignment="1">
      <alignment horizontal="left" vertical="center"/>
      <protection/>
    </xf>
    <xf numFmtId="0" fontId="6" fillId="0" borderId="17" xfId="68" applyFont="1" applyBorder="1" applyAlignment="1">
      <alignment horizontal="right"/>
      <protection/>
    </xf>
    <xf numFmtId="49" fontId="6" fillId="0" borderId="28" xfId="68" applyNumberFormat="1" applyFont="1" applyBorder="1" applyAlignment="1">
      <alignment horizontal="distributed" vertical="center"/>
      <protection/>
    </xf>
    <xf numFmtId="0" fontId="6" fillId="0" borderId="0" xfId="68" applyFont="1" applyBorder="1" applyAlignment="1">
      <alignment horizontal="distributed"/>
      <protection/>
    </xf>
    <xf numFmtId="49" fontId="6" fillId="0" borderId="18" xfId="68" applyNumberFormat="1" applyFont="1" applyBorder="1" applyAlignment="1">
      <alignment horizontal="distributed" vertical="center"/>
      <protection/>
    </xf>
    <xf numFmtId="49" fontId="6" fillId="0" borderId="18" xfId="68" applyNumberFormat="1" applyFont="1" applyBorder="1" applyAlignment="1">
      <alignment horizontal="center" vertical="center"/>
      <protection/>
    </xf>
    <xf numFmtId="49" fontId="6" fillId="0" borderId="21" xfId="68" applyNumberFormat="1" applyFont="1" applyBorder="1" applyAlignment="1">
      <alignment horizontal="distributed" vertical="center"/>
      <protection/>
    </xf>
    <xf numFmtId="49" fontId="6" fillId="0" borderId="0" xfId="68" applyNumberFormat="1" applyFont="1" applyBorder="1" applyAlignment="1">
      <alignment horizontal="right" vertical="center"/>
      <protection/>
    </xf>
    <xf numFmtId="49" fontId="6" fillId="0" borderId="14" xfId="68" applyNumberFormat="1" applyFont="1" applyBorder="1" applyAlignment="1">
      <alignment vertical="center"/>
      <protection/>
    </xf>
    <xf numFmtId="181" fontId="6" fillId="0" borderId="0" xfId="68" applyNumberFormat="1" applyFont="1" applyBorder="1" applyAlignment="1">
      <alignment horizontal="right" vertical="center"/>
      <protection/>
    </xf>
    <xf numFmtId="0" fontId="4" fillId="0" borderId="0" xfId="68" applyFont="1" applyAlignment="1">
      <alignment horizontal="center" vertical="center"/>
      <protection/>
    </xf>
    <xf numFmtId="49" fontId="4" fillId="0" borderId="14" xfId="68" applyNumberFormat="1" applyFont="1" applyBorder="1" applyAlignment="1">
      <alignment horizontal="distributed" vertical="center"/>
      <protection/>
    </xf>
    <xf numFmtId="49" fontId="4" fillId="0" borderId="0" xfId="68" applyNumberFormat="1" applyFont="1" applyBorder="1" applyAlignment="1">
      <alignment horizontal="right" vertical="center"/>
      <protection/>
    </xf>
    <xf numFmtId="0" fontId="4" fillId="0" borderId="0" xfId="68" applyFont="1" applyBorder="1" applyAlignment="1">
      <alignment horizontal="center" vertical="center"/>
      <protection/>
    </xf>
    <xf numFmtId="49" fontId="4" fillId="0" borderId="14" xfId="68" applyNumberFormat="1" applyFont="1" applyBorder="1" applyAlignment="1">
      <alignment vertical="center"/>
      <protection/>
    </xf>
    <xf numFmtId="181" fontId="4" fillId="0" borderId="0" xfId="68" applyNumberFormat="1" applyFont="1" applyBorder="1" applyAlignment="1">
      <alignment horizontal="center" vertical="center"/>
      <protection/>
    </xf>
    <xf numFmtId="0" fontId="4" fillId="0" borderId="16" xfId="68" applyFont="1" applyBorder="1" applyAlignment="1">
      <alignment horizontal="center" vertical="center"/>
      <protection/>
    </xf>
    <xf numFmtId="49" fontId="4" fillId="0" borderId="15" xfId="68" applyNumberFormat="1" applyFont="1" applyBorder="1" applyAlignment="1">
      <alignment vertical="center"/>
      <protection/>
    </xf>
    <xf numFmtId="49" fontId="4" fillId="0" borderId="16" xfId="68" applyNumberFormat="1" applyFont="1" applyBorder="1" applyAlignment="1">
      <alignment horizontal="right" vertical="center"/>
      <protection/>
    </xf>
    <xf numFmtId="181" fontId="4" fillId="0" borderId="16" xfId="68" applyNumberFormat="1" applyFont="1" applyBorder="1" applyAlignment="1">
      <alignment horizontal="center" vertical="center"/>
      <protection/>
    </xf>
    <xf numFmtId="0" fontId="4" fillId="0" borderId="0" xfId="69" applyFont="1" applyAlignment="1">
      <alignment horizontal="left"/>
      <protection/>
    </xf>
    <xf numFmtId="0" fontId="3" fillId="0" borderId="0" xfId="69" applyBorder="1">
      <alignment/>
      <protection/>
    </xf>
    <xf numFmtId="0" fontId="3" fillId="0" borderId="0" xfId="69">
      <alignment/>
      <protection/>
    </xf>
    <xf numFmtId="0" fontId="5" fillId="0" borderId="0" xfId="69" applyFont="1" applyAlignment="1">
      <alignment/>
      <protection/>
    </xf>
    <xf numFmtId="0" fontId="6" fillId="0" borderId="0" xfId="69" applyFont="1" applyAlignment="1">
      <alignment horizontal="center"/>
      <protection/>
    </xf>
    <xf numFmtId="0" fontId="3" fillId="0" borderId="0" xfId="69" applyFont="1" applyBorder="1">
      <alignment/>
      <protection/>
    </xf>
    <xf numFmtId="0" fontId="3" fillId="0" borderId="0" xfId="69" applyFont="1">
      <alignment/>
      <protection/>
    </xf>
    <xf numFmtId="0" fontId="6" fillId="0" borderId="0" xfId="69" applyFont="1" applyBorder="1" applyAlignment="1">
      <alignment/>
      <protection/>
    </xf>
    <xf numFmtId="0" fontId="6" fillId="0" borderId="0" xfId="69" applyFont="1" applyBorder="1">
      <alignment/>
      <protection/>
    </xf>
    <xf numFmtId="0" fontId="6" fillId="0" borderId="0" xfId="69" applyFont="1">
      <alignment/>
      <protection/>
    </xf>
    <xf numFmtId="0" fontId="6" fillId="0" borderId="24" xfId="69" applyFont="1" applyBorder="1" applyAlignment="1">
      <alignment horizontal="distributed" vertical="center"/>
      <protection/>
    </xf>
    <xf numFmtId="49" fontId="6" fillId="0" borderId="29" xfId="69" applyNumberFormat="1" applyFont="1" applyBorder="1" applyAlignment="1">
      <alignment horizontal="center" vertical="center"/>
      <protection/>
    </xf>
    <xf numFmtId="49" fontId="6" fillId="0" borderId="28" xfId="69" applyNumberFormat="1" applyFont="1" applyBorder="1" applyAlignment="1">
      <alignment horizontal="center" vertical="center"/>
      <protection/>
    </xf>
    <xf numFmtId="0" fontId="6" fillId="0" borderId="27" xfId="69" applyFont="1" applyBorder="1" applyAlignment="1">
      <alignment horizontal="distributed" vertical="center"/>
      <protection/>
    </xf>
    <xf numFmtId="49" fontId="6" fillId="0" borderId="18" xfId="69" applyNumberFormat="1" applyFont="1" applyBorder="1" applyAlignment="1">
      <alignment horizontal="center" vertical="center"/>
      <protection/>
    </xf>
    <xf numFmtId="49" fontId="6" fillId="0" borderId="18" xfId="69" applyNumberFormat="1" applyFont="1" applyBorder="1" applyAlignment="1">
      <alignment horizontal="center" vertical="center"/>
      <protection/>
    </xf>
    <xf numFmtId="49" fontId="6" fillId="0" borderId="21" xfId="69" applyNumberFormat="1" applyFont="1" applyBorder="1" applyAlignment="1">
      <alignment horizontal="distributed" vertical="center"/>
      <protection/>
    </xf>
    <xf numFmtId="49" fontId="6" fillId="0" borderId="18" xfId="69" applyNumberFormat="1" applyFont="1" applyBorder="1" applyAlignment="1">
      <alignment horizontal="distributed" vertical="center"/>
      <protection/>
    </xf>
    <xf numFmtId="49" fontId="6" fillId="0" borderId="21" xfId="69" applyNumberFormat="1" applyFont="1" applyBorder="1" applyAlignment="1">
      <alignment horizontal="center" vertical="center"/>
      <protection/>
    </xf>
    <xf numFmtId="49" fontId="6" fillId="0" borderId="15" xfId="69" applyNumberFormat="1" applyFont="1" applyBorder="1" applyAlignment="1">
      <alignment horizontal="center" vertical="center"/>
      <protection/>
    </xf>
    <xf numFmtId="49" fontId="6" fillId="0" borderId="18" xfId="69" applyNumberFormat="1" applyFont="1" applyBorder="1" applyAlignment="1">
      <alignment horizontal="center" vertical="center" shrinkToFit="1"/>
      <protection/>
    </xf>
    <xf numFmtId="49" fontId="6" fillId="0" borderId="19" xfId="69" applyNumberFormat="1" applyFont="1" applyBorder="1" applyAlignment="1">
      <alignment horizontal="center" vertical="center" shrinkToFit="1"/>
      <protection/>
    </xf>
    <xf numFmtId="49" fontId="6" fillId="0" borderId="0" xfId="69" applyNumberFormat="1" applyFont="1" applyBorder="1" applyAlignment="1">
      <alignment horizontal="distributed" vertical="center" shrinkToFit="1"/>
      <protection/>
    </xf>
    <xf numFmtId="41" fontId="6" fillId="0" borderId="14" xfId="69" applyNumberFormat="1" applyFont="1" applyBorder="1" applyAlignment="1">
      <alignment vertical="center"/>
      <protection/>
    </xf>
    <xf numFmtId="41" fontId="6" fillId="0" borderId="0" xfId="69" applyNumberFormat="1" applyFont="1" applyBorder="1" applyAlignment="1">
      <alignment vertical="center"/>
      <protection/>
    </xf>
    <xf numFmtId="0" fontId="4" fillId="0" borderId="0" xfId="69" applyFont="1" applyBorder="1" applyAlignment="1">
      <alignment vertical="center"/>
      <protection/>
    </xf>
    <xf numFmtId="0" fontId="4" fillId="0" borderId="0" xfId="69" applyFont="1" applyAlignment="1">
      <alignment vertical="center"/>
      <protection/>
    </xf>
    <xf numFmtId="49" fontId="6" fillId="0" borderId="0" xfId="69" applyNumberFormat="1" applyFont="1" applyBorder="1" applyAlignment="1">
      <alignment horizontal="distributed" vertical="center" shrinkToFit="1"/>
      <protection/>
    </xf>
    <xf numFmtId="0" fontId="6" fillId="0" borderId="0" xfId="69" applyFont="1" applyBorder="1" applyAlignment="1">
      <alignment vertical="center"/>
      <protection/>
    </xf>
    <xf numFmtId="0" fontId="6" fillId="0" borderId="0" xfId="69" applyFont="1" applyAlignment="1">
      <alignment vertical="center"/>
      <protection/>
    </xf>
    <xf numFmtId="49" fontId="4" fillId="0" borderId="0" xfId="69" applyNumberFormat="1" applyFont="1" applyBorder="1" applyAlignment="1">
      <alignment horizontal="distributed" vertical="center" shrinkToFit="1"/>
      <protection/>
    </xf>
    <xf numFmtId="41" fontId="4" fillId="0" borderId="14" xfId="69" applyNumberFormat="1" applyFont="1" applyBorder="1" applyAlignment="1">
      <alignment vertical="center"/>
      <protection/>
    </xf>
    <xf numFmtId="41" fontId="4" fillId="0" borderId="0" xfId="69" applyNumberFormat="1" applyFont="1" applyBorder="1" applyAlignment="1">
      <alignment vertical="center"/>
      <protection/>
    </xf>
    <xf numFmtId="0" fontId="4" fillId="0" borderId="0" xfId="69" applyFont="1" applyBorder="1" applyAlignment="1">
      <alignment horizontal="center" vertical="center"/>
      <protection/>
    </xf>
    <xf numFmtId="49" fontId="6" fillId="0" borderId="16" xfId="69" applyNumberFormat="1" applyFont="1" applyBorder="1" applyAlignment="1">
      <alignment horizontal="distributed" vertical="center" shrinkToFit="1"/>
      <protection/>
    </xf>
    <xf numFmtId="41" fontId="6" fillId="0" borderId="15" xfId="69" applyNumberFormat="1" applyFont="1" applyBorder="1" applyAlignment="1">
      <alignment vertical="center"/>
      <protection/>
    </xf>
    <xf numFmtId="41" fontId="6" fillId="0" borderId="16" xfId="69" applyNumberFormat="1" applyFont="1" applyBorder="1" applyAlignment="1">
      <alignment vertical="center"/>
      <protection/>
    </xf>
    <xf numFmtId="0" fontId="6" fillId="0" borderId="0" xfId="69" applyFont="1" applyBorder="1" applyAlignment="1">
      <alignment horizontal="left"/>
      <protection/>
    </xf>
    <xf numFmtId="41" fontId="6" fillId="0" borderId="0" xfId="69" applyNumberFormat="1" applyFont="1" applyAlignment="1">
      <alignment horizontal="center"/>
      <protection/>
    </xf>
    <xf numFmtId="0" fontId="6" fillId="0" borderId="0" xfId="69" applyFont="1" applyBorder="1" applyAlignment="1">
      <alignment horizontal="center"/>
      <protection/>
    </xf>
    <xf numFmtId="0" fontId="3" fillId="0" borderId="0" xfId="69" applyAlignment="1">
      <alignment horizontal="center"/>
      <protection/>
    </xf>
    <xf numFmtId="0" fontId="6" fillId="0" borderId="0" xfId="68" applyFont="1" applyBorder="1" applyAlignment="1">
      <alignment horizontal="right"/>
      <protection/>
    </xf>
    <xf numFmtId="49" fontId="6" fillId="0" borderId="18" xfId="68" applyNumberFormat="1" applyFont="1" applyBorder="1" applyAlignment="1">
      <alignment horizontal="center" vertical="center"/>
      <protection/>
    </xf>
    <xf numFmtId="49" fontId="6" fillId="0" borderId="19" xfId="68" applyNumberFormat="1" applyFont="1" applyBorder="1" applyAlignment="1">
      <alignment horizontal="center" vertical="center"/>
      <protection/>
    </xf>
    <xf numFmtId="49" fontId="6" fillId="0" borderId="26" xfId="68" applyNumberFormat="1" applyFont="1" applyBorder="1" applyAlignment="1">
      <alignment horizontal="center" vertical="center"/>
      <protection/>
    </xf>
    <xf numFmtId="49" fontId="6" fillId="0" borderId="0" xfId="68" applyNumberFormat="1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center" vertical="distributed" textRotation="255"/>
      <protection/>
    </xf>
    <xf numFmtId="49" fontId="6" fillId="0" borderId="14" xfId="68" applyNumberFormat="1" applyFont="1" applyBorder="1" applyAlignment="1">
      <alignment horizontal="center" vertical="center" textRotation="255" shrinkToFit="1"/>
      <protection/>
    </xf>
    <xf numFmtId="49" fontId="6" fillId="0" borderId="0" xfId="68" applyNumberFormat="1" applyFont="1" applyBorder="1" applyAlignment="1">
      <alignment horizontal="center" vertical="center"/>
      <protection/>
    </xf>
    <xf numFmtId="178" fontId="6" fillId="0" borderId="0" xfId="68" applyNumberFormat="1" applyFont="1" applyAlignment="1">
      <alignment vertical="center"/>
      <protection/>
    </xf>
    <xf numFmtId="183" fontId="6" fillId="0" borderId="0" xfId="68" applyNumberFormat="1" applyFont="1" applyBorder="1" applyAlignment="1" applyProtection="1">
      <alignment vertical="center"/>
      <protection/>
    </xf>
    <xf numFmtId="49" fontId="6" fillId="0" borderId="0" xfId="68" applyNumberFormat="1" applyFont="1" applyBorder="1" applyAlignment="1">
      <alignment horizontal="center" vertical="center" textRotation="255" shrinkToFit="1"/>
      <protection/>
    </xf>
    <xf numFmtId="0" fontId="6" fillId="0" borderId="14" xfId="68" applyFont="1" applyBorder="1" applyAlignment="1">
      <alignment horizontal="center" vertical="distributed" textRotation="255"/>
      <protection/>
    </xf>
    <xf numFmtId="0" fontId="4" fillId="0" borderId="13" xfId="68" applyFont="1" applyBorder="1" applyAlignment="1">
      <alignment horizontal="center" vertical="center"/>
      <protection/>
    </xf>
    <xf numFmtId="183" fontId="6" fillId="0" borderId="0" xfId="68" applyNumberFormat="1" applyFont="1" applyBorder="1" applyAlignment="1">
      <alignment vertical="center"/>
      <protection/>
    </xf>
    <xf numFmtId="178" fontId="6" fillId="0" borderId="14" xfId="68" applyNumberFormat="1" applyFont="1" applyBorder="1" applyAlignment="1">
      <alignment vertical="center"/>
      <protection/>
    </xf>
    <xf numFmtId="0" fontId="6" fillId="0" borderId="16" xfId="68" applyFont="1" applyBorder="1" applyAlignment="1">
      <alignment horizontal="center" vertical="distributed" textRotation="255"/>
      <protection/>
    </xf>
    <xf numFmtId="184" fontId="6" fillId="0" borderId="15" xfId="68" applyNumberFormat="1" applyFont="1" applyBorder="1" applyAlignment="1">
      <alignment vertical="center"/>
      <protection/>
    </xf>
    <xf numFmtId="183" fontId="6" fillId="0" borderId="16" xfId="68" applyNumberFormat="1" applyFont="1" applyBorder="1" applyAlignment="1">
      <alignment vertical="center"/>
      <protection/>
    </xf>
    <xf numFmtId="184" fontId="6" fillId="0" borderId="0" xfId="68" applyNumberFormat="1" applyFont="1" applyBorder="1" applyAlignment="1">
      <alignment vertical="center"/>
      <protection/>
    </xf>
    <xf numFmtId="0" fontId="6" fillId="0" borderId="30" xfId="68" applyFont="1" applyBorder="1" applyAlignment="1">
      <alignment horizontal="center" vertical="center"/>
      <protection/>
    </xf>
    <xf numFmtId="183" fontId="6" fillId="0" borderId="0" xfId="68" applyNumberFormat="1" applyFont="1" applyBorder="1" applyAlignment="1">
      <alignment horizontal="center" vertical="center"/>
      <protection/>
    </xf>
    <xf numFmtId="49" fontId="6" fillId="0" borderId="20" xfId="68" applyNumberFormat="1" applyFont="1" applyBorder="1" applyAlignment="1">
      <alignment horizontal="distributed" vertical="center"/>
      <protection/>
    </xf>
    <xf numFmtId="41" fontId="6" fillId="0" borderId="20" xfId="68" applyNumberFormat="1" applyFont="1" applyBorder="1" applyAlignment="1">
      <alignment vertical="center"/>
      <protection/>
    </xf>
    <xf numFmtId="178" fontId="6" fillId="0" borderId="0" xfId="56" applyNumberFormat="1" applyFont="1" applyAlignment="1">
      <alignment vertical="center"/>
    </xf>
    <xf numFmtId="184" fontId="6" fillId="0" borderId="16" xfId="68" applyNumberFormat="1" applyFont="1" applyBorder="1" applyAlignment="1">
      <alignment vertical="center"/>
      <protection/>
    </xf>
    <xf numFmtId="184" fontId="6" fillId="0" borderId="14" xfId="68" applyNumberFormat="1" applyFont="1" applyBorder="1" applyAlignment="1">
      <alignment vertical="center"/>
      <protection/>
    </xf>
    <xf numFmtId="0" fontId="6" fillId="0" borderId="22" xfId="68" applyFont="1" applyBorder="1" applyAlignment="1">
      <alignment horizontal="center"/>
      <protection/>
    </xf>
    <xf numFmtId="0" fontId="6" fillId="0" borderId="21" xfId="68" applyFont="1" applyBorder="1" applyAlignment="1">
      <alignment horizontal="center" vertical="top"/>
      <protection/>
    </xf>
    <xf numFmtId="0" fontId="4" fillId="0" borderId="0" xfId="68" applyFont="1" applyBorder="1" applyAlignment="1">
      <alignment horizontal="distributed" vertical="distributed"/>
      <protection/>
    </xf>
    <xf numFmtId="177" fontId="9" fillId="0" borderId="14" xfId="68" applyNumberFormat="1" applyFont="1" applyBorder="1" applyAlignment="1">
      <alignment horizontal="right" vertical="center"/>
      <protection/>
    </xf>
    <xf numFmtId="177" fontId="9" fillId="0" borderId="0" xfId="68" applyNumberFormat="1" applyFont="1" applyBorder="1" applyAlignment="1">
      <alignment horizontal="right" vertical="center"/>
      <protection/>
    </xf>
    <xf numFmtId="0" fontId="6" fillId="0" borderId="0" xfId="68" applyFont="1" applyBorder="1" applyAlignment="1">
      <alignment horizontal="distributed" vertical="distributed"/>
      <protection/>
    </xf>
    <xf numFmtId="177" fontId="8" fillId="0" borderId="14" xfId="68" applyNumberFormat="1" applyFont="1" applyBorder="1" applyAlignment="1">
      <alignment horizontal="right" vertical="center"/>
      <protection/>
    </xf>
    <xf numFmtId="177" fontId="8" fillId="0" borderId="0" xfId="68" applyNumberFormat="1" applyFont="1" applyBorder="1" applyAlignment="1">
      <alignment horizontal="right" vertical="center"/>
      <protection/>
    </xf>
    <xf numFmtId="0" fontId="4" fillId="0" borderId="0" xfId="68" applyFont="1" applyBorder="1" applyAlignment="1">
      <alignment horizontal="distributed" vertical="center"/>
      <protection/>
    </xf>
    <xf numFmtId="0" fontId="6" fillId="0" borderId="13" xfId="68" applyFont="1" applyBorder="1" applyAlignment="1">
      <alignment horizontal="distributed" vertical="center"/>
      <protection/>
    </xf>
    <xf numFmtId="0" fontId="8" fillId="0" borderId="0" xfId="68" applyFont="1" applyAlignment="1">
      <alignment horizontal="right" vertical="center"/>
      <protection/>
    </xf>
    <xf numFmtId="0" fontId="4" fillId="0" borderId="16" xfId="68" applyFont="1" applyBorder="1" applyAlignment="1">
      <alignment horizontal="distributed" vertical="center"/>
      <protection/>
    </xf>
    <xf numFmtId="177" fontId="9" fillId="0" borderId="15" xfId="68" applyNumberFormat="1" applyFont="1" applyBorder="1" applyAlignment="1">
      <alignment horizontal="right" vertical="center"/>
      <protection/>
    </xf>
    <xf numFmtId="177" fontId="9" fillId="0" borderId="16" xfId="68" applyNumberFormat="1" applyFont="1" applyBorder="1" applyAlignment="1">
      <alignment horizontal="right" vertical="center"/>
      <protection/>
    </xf>
    <xf numFmtId="0" fontId="6" fillId="0" borderId="27" xfId="68" applyFont="1" applyBorder="1" applyAlignment="1">
      <alignment horizontal="center" vertical="center"/>
      <protection/>
    </xf>
    <xf numFmtId="0" fontId="4" fillId="0" borderId="0" xfId="68" applyFont="1" applyBorder="1" applyAlignment="1">
      <alignment horizontal="right"/>
      <protection/>
    </xf>
    <xf numFmtId="0" fontId="6" fillId="0" borderId="17" xfId="68" applyFont="1" applyBorder="1">
      <alignment/>
      <protection/>
    </xf>
    <xf numFmtId="0" fontId="6" fillId="0" borderId="20" xfId="68" applyFont="1" applyBorder="1" applyAlignment="1">
      <alignment horizontal="center" vertical="distributed" textRotation="255" shrinkToFit="1"/>
      <protection/>
    </xf>
    <xf numFmtId="49" fontId="6" fillId="0" borderId="20" xfId="68" applyNumberFormat="1" applyFont="1" applyBorder="1" applyAlignment="1">
      <alignment horizontal="center" vertical="distributed" textRotation="255" shrinkToFit="1"/>
      <protection/>
    </xf>
    <xf numFmtId="0" fontId="6" fillId="0" borderId="2" xfId="68" applyFont="1" applyBorder="1" applyAlignment="1">
      <alignment horizontal="center" vertical="distributed" textRotation="255" shrinkToFit="1"/>
      <protection/>
    </xf>
    <xf numFmtId="49" fontId="6" fillId="0" borderId="2" xfId="68" applyNumberFormat="1" applyFont="1" applyBorder="1" applyAlignment="1">
      <alignment horizontal="center" vertical="distributed" textRotation="255" shrinkToFit="1"/>
      <protection/>
    </xf>
    <xf numFmtId="49" fontId="6" fillId="0" borderId="31" xfId="68" applyNumberFormat="1" applyFont="1" applyBorder="1" applyAlignment="1">
      <alignment horizontal="center" vertical="distributed" textRotation="255" shrinkToFit="1"/>
      <protection/>
    </xf>
    <xf numFmtId="0" fontId="6" fillId="0" borderId="27" xfId="68" applyFont="1" applyBorder="1" applyAlignment="1">
      <alignment horizontal="center" vertical="top"/>
      <protection/>
    </xf>
    <xf numFmtId="0" fontId="3" fillId="0" borderId="0" xfId="68" applyFont="1" applyAlignment="1">
      <alignment vertical="center"/>
      <protection/>
    </xf>
    <xf numFmtId="0" fontId="6" fillId="0" borderId="16" xfId="68" applyFont="1" applyBorder="1" applyAlignment="1">
      <alignment horizontal="distributed" vertical="center"/>
      <protection/>
    </xf>
    <xf numFmtId="0" fontId="3" fillId="0" borderId="0" xfId="68" applyFont="1" applyAlignment="1">
      <alignment horizontal="center"/>
      <protection/>
    </xf>
    <xf numFmtId="0" fontId="3" fillId="0" borderId="0" xfId="68" applyFont="1" applyBorder="1" applyAlignment="1">
      <alignment horizontal="right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16" fillId="0" borderId="0" xfId="68" applyFont="1" applyFill="1">
      <alignment/>
      <protection/>
    </xf>
    <xf numFmtId="0" fontId="3" fillId="0" borderId="0" xfId="68" applyFill="1">
      <alignment/>
      <protection/>
    </xf>
    <xf numFmtId="0" fontId="41" fillId="0" borderId="0" xfId="48" applyFill="1" applyAlignment="1" applyProtection="1" quotePrefix="1">
      <alignment/>
      <protection/>
    </xf>
    <xf numFmtId="0" fontId="4" fillId="0" borderId="0" xfId="69" applyFont="1" applyAlignment="1">
      <alignment/>
      <protection/>
    </xf>
    <xf numFmtId="49" fontId="10" fillId="0" borderId="0" xfId="68" applyNumberFormat="1" applyFont="1" applyBorder="1" applyAlignment="1">
      <alignment horizontal="distributed" vertical="center" shrinkToFit="1"/>
      <protection/>
    </xf>
    <xf numFmtId="49" fontId="10" fillId="0" borderId="13" xfId="68" applyNumberFormat="1" applyFont="1" applyBorder="1" applyAlignment="1">
      <alignment horizontal="distributed" vertical="center" shrinkToFit="1"/>
      <protection/>
    </xf>
    <xf numFmtId="41" fontId="10" fillId="0" borderId="20" xfId="68" applyNumberFormat="1" applyFont="1" applyBorder="1" applyAlignment="1">
      <alignment vertical="center"/>
      <protection/>
    </xf>
    <xf numFmtId="41" fontId="10" fillId="0" borderId="0" xfId="68" applyNumberFormat="1" applyFont="1" applyBorder="1" applyAlignment="1">
      <alignment vertical="center"/>
      <protection/>
    </xf>
    <xf numFmtId="49" fontId="17" fillId="0" borderId="0" xfId="68" applyNumberFormat="1" applyFont="1" applyBorder="1" applyAlignment="1">
      <alignment horizontal="distributed" vertical="center" shrinkToFit="1"/>
      <protection/>
    </xf>
    <xf numFmtId="49" fontId="17" fillId="0" borderId="13" xfId="68" applyNumberFormat="1" applyFont="1" applyBorder="1" applyAlignment="1">
      <alignment horizontal="distributed" vertical="center" shrinkToFit="1"/>
      <protection/>
    </xf>
    <xf numFmtId="41" fontId="17" fillId="0" borderId="0" xfId="68" applyNumberFormat="1" applyFont="1" applyBorder="1" applyAlignment="1">
      <alignment vertical="center"/>
      <protection/>
    </xf>
    <xf numFmtId="49" fontId="10" fillId="0" borderId="0" xfId="68" applyNumberFormat="1" applyFont="1" applyBorder="1" applyAlignment="1">
      <alignment horizontal="center" vertical="center" shrinkToFit="1"/>
      <protection/>
    </xf>
    <xf numFmtId="49" fontId="10" fillId="0" borderId="13" xfId="68" applyNumberFormat="1" applyFont="1" applyBorder="1" applyAlignment="1">
      <alignment horizontal="center" vertical="center" shrinkToFit="1"/>
      <protection/>
    </xf>
    <xf numFmtId="41" fontId="10" fillId="0" borderId="0" xfId="68" applyNumberFormat="1" applyFont="1" applyBorder="1" applyAlignment="1">
      <alignment horizontal="left" vertical="center"/>
      <protection/>
    </xf>
    <xf numFmtId="41" fontId="17" fillId="0" borderId="16" xfId="68" applyNumberFormat="1" applyFont="1" applyBorder="1" applyAlignment="1">
      <alignment vertical="center"/>
      <protection/>
    </xf>
    <xf numFmtId="41" fontId="17" fillId="0" borderId="0" xfId="68" applyNumberFormat="1" applyFont="1" applyBorder="1" applyAlignment="1">
      <alignment horizontal="left" vertical="center"/>
      <protection/>
    </xf>
    <xf numFmtId="49" fontId="10" fillId="0" borderId="0" xfId="68" applyNumberFormat="1" applyFont="1" applyBorder="1" applyAlignment="1">
      <alignment horizontal="distributed" vertical="center" shrinkToFit="1"/>
      <protection/>
    </xf>
    <xf numFmtId="49" fontId="10" fillId="0" borderId="13" xfId="68" applyNumberFormat="1" applyFont="1" applyBorder="1" applyAlignment="1">
      <alignment horizontal="distributed" vertical="center" shrinkToFit="1"/>
      <protection/>
    </xf>
    <xf numFmtId="49" fontId="17" fillId="0" borderId="16" xfId="68" applyNumberFormat="1" applyFont="1" applyFill="1" applyBorder="1" applyAlignment="1">
      <alignment horizontal="distributed" vertical="center" shrinkToFit="1"/>
      <protection/>
    </xf>
    <xf numFmtId="49" fontId="17" fillId="0" borderId="27" xfId="68" applyNumberFormat="1" applyFont="1" applyFill="1" applyBorder="1" applyAlignment="1">
      <alignment horizontal="distributed" vertical="center" shrinkToFit="1"/>
      <protection/>
    </xf>
    <xf numFmtId="49" fontId="10" fillId="0" borderId="20" xfId="68" applyNumberFormat="1" applyFont="1" applyFill="1" applyBorder="1" applyAlignment="1">
      <alignment horizontal="left" vertical="center" shrinkToFit="1"/>
      <protection/>
    </xf>
    <xf numFmtId="0" fontId="10" fillId="0" borderId="0" xfId="68" applyFont="1" applyBorder="1" applyAlignment="1">
      <alignment horizontal="left" vertical="center"/>
      <protection/>
    </xf>
    <xf numFmtId="0" fontId="55" fillId="0" borderId="0" xfId="48" applyFont="1" applyAlignment="1" applyProtection="1">
      <alignment/>
      <protection/>
    </xf>
    <xf numFmtId="49" fontId="17" fillId="0" borderId="0" xfId="68" applyNumberFormat="1" applyFont="1" applyBorder="1" applyAlignment="1">
      <alignment horizontal="distributed" vertical="center" shrinkToFit="1"/>
      <protection/>
    </xf>
    <xf numFmtId="49" fontId="17" fillId="0" borderId="13" xfId="68" applyNumberFormat="1" applyFont="1" applyBorder="1" applyAlignment="1">
      <alignment horizontal="distributed" vertical="center" shrinkToFit="1"/>
      <protection/>
    </xf>
    <xf numFmtId="0" fontId="5" fillId="0" borderId="0" xfId="68" applyFont="1" applyAlignment="1">
      <alignment horizontal="center"/>
      <protection/>
    </xf>
    <xf numFmtId="58" fontId="6" fillId="0" borderId="17" xfId="68" applyNumberFormat="1" applyFont="1" applyBorder="1" applyAlignment="1">
      <alignment horizont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14" xfId="68" applyFont="1" applyBorder="1" applyAlignment="1">
      <alignment horizontal="center" vertical="center"/>
      <protection/>
    </xf>
    <xf numFmtId="0" fontId="10" fillId="0" borderId="26" xfId="68" applyFont="1" applyBorder="1" applyAlignment="1">
      <alignment horizontal="center" vertical="center"/>
      <protection/>
    </xf>
    <xf numFmtId="0" fontId="10" fillId="0" borderId="15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left"/>
      <protection/>
    </xf>
    <xf numFmtId="49" fontId="6" fillId="0" borderId="0" xfId="68" applyNumberFormat="1" applyFont="1" applyBorder="1" applyAlignment="1">
      <alignment horizontal="distributed" vertical="center" shrinkToFit="1"/>
      <protection/>
    </xf>
    <xf numFmtId="49" fontId="6" fillId="0" borderId="13" xfId="68" applyNumberFormat="1" applyFont="1" applyBorder="1" applyAlignment="1">
      <alignment horizontal="distributed" vertical="center" shrinkToFit="1"/>
      <protection/>
    </xf>
    <xf numFmtId="49" fontId="4" fillId="0" borderId="16" xfId="68" applyNumberFormat="1" applyFont="1" applyFill="1" applyBorder="1" applyAlignment="1">
      <alignment horizontal="distributed" vertical="center" shrinkToFit="1"/>
      <protection/>
    </xf>
    <xf numFmtId="49" fontId="4" fillId="0" borderId="27" xfId="68" applyNumberFormat="1" applyFont="1" applyFill="1" applyBorder="1" applyAlignment="1">
      <alignment horizontal="distributed" vertical="center" shrinkToFit="1"/>
      <protection/>
    </xf>
    <xf numFmtId="49" fontId="4" fillId="0" borderId="0" xfId="68" applyNumberFormat="1" applyFont="1" applyBorder="1" applyAlignment="1">
      <alignment horizontal="distributed" vertical="center" shrinkToFit="1"/>
      <protection/>
    </xf>
    <xf numFmtId="49" fontId="4" fillId="0" borderId="13" xfId="68" applyNumberFormat="1" applyFont="1" applyBorder="1" applyAlignment="1">
      <alignment horizontal="distributed" vertical="center" shrinkToFit="1"/>
      <protection/>
    </xf>
    <xf numFmtId="0" fontId="7" fillId="0" borderId="23" xfId="68" applyFont="1" applyBorder="1" applyAlignment="1">
      <alignment horizontal="center" vertical="center"/>
      <protection/>
    </xf>
    <xf numFmtId="0" fontId="7" fillId="0" borderId="21" xfId="68" applyFont="1" applyBorder="1" applyAlignment="1">
      <alignment horizontal="center" vertical="center"/>
      <protection/>
    </xf>
    <xf numFmtId="58" fontId="6" fillId="0" borderId="0" xfId="68" applyNumberFormat="1" applyFont="1" applyBorder="1" applyAlignment="1">
      <alignment horizontal="center"/>
      <protection/>
    </xf>
    <xf numFmtId="0" fontId="6" fillId="0" borderId="29" xfId="68" applyFont="1" applyBorder="1" applyAlignment="1">
      <alignment horizontal="center" vertical="center"/>
      <protection/>
    </xf>
    <xf numFmtId="0" fontId="6" fillId="0" borderId="24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7" xfId="68" applyFont="1" applyBorder="1" applyAlignment="1">
      <alignment horizontal="center" vertical="center"/>
      <protection/>
    </xf>
    <xf numFmtId="0" fontId="6" fillId="0" borderId="32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distributed" vertical="center"/>
      <protection/>
    </xf>
    <xf numFmtId="0" fontId="6" fillId="0" borderId="16" xfId="68" applyFont="1" applyBorder="1" applyAlignment="1">
      <alignment horizontal="distributed" vertical="center"/>
      <protection/>
    </xf>
    <xf numFmtId="0" fontId="6" fillId="0" borderId="14" xfId="68" applyFont="1" applyBorder="1" applyAlignment="1">
      <alignment horizontal="distributed" vertical="center"/>
      <protection/>
    </xf>
    <xf numFmtId="0" fontId="6" fillId="0" borderId="15" xfId="68" applyFont="1" applyBorder="1" applyAlignment="1">
      <alignment horizontal="distributed" vertical="center"/>
      <protection/>
    </xf>
    <xf numFmtId="0" fontId="6" fillId="0" borderId="22" xfId="68" applyFont="1" applyBorder="1" applyAlignment="1">
      <alignment horizontal="distributed" vertical="center"/>
      <protection/>
    </xf>
    <xf numFmtId="0" fontId="6" fillId="0" borderId="21" xfId="68" applyFont="1" applyBorder="1" applyAlignment="1">
      <alignment horizontal="distributed" vertical="center"/>
      <protection/>
    </xf>
    <xf numFmtId="0" fontId="6" fillId="0" borderId="26" xfId="68" applyFont="1" applyBorder="1" applyAlignment="1">
      <alignment horizontal="center" vertical="center" wrapText="1"/>
      <protection/>
    </xf>
    <xf numFmtId="0" fontId="6" fillId="0" borderId="14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49" fontId="6" fillId="0" borderId="16" xfId="68" applyNumberFormat="1" applyFont="1" applyBorder="1" applyAlignment="1">
      <alignment horizontal="distributed" vertical="center" shrinkToFit="1"/>
      <protection/>
    </xf>
    <xf numFmtId="49" fontId="6" fillId="0" borderId="27" xfId="68" applyNumberFormat="1" applyFont="1" applyBorder="1" applyAlignment="1">
      <alignment horizontal="distributed" vertical="center" shrinkToFit="1"/>
      <protection/>
    </xf>
    <xf numFmtId="0" fontId="10" fillId="0" borderId="20" xfId="68" applyFont="1" applyBorder="1" applyAlignment="1">
      <alignment horizontal="left" vertical="center"/>
      <protection/>
    </xf>
    <xf numFmtId="0" fontId="6" fillId="0" borderId="16" xfId="68" applyFont="1" applyBorder="1" applyAlignment="1">
      <alignment horizontal="left" vertical="center"/>
      <protection/>
    </xf>
    <xf numFmtId="0" fontId="6" fillId="0" borderId="27" xfId="68" applyFont="1" applyBorder="1" applyAlignment="1">
      <alignment horizontal="left" vertical="center"/>
      <protection/>
    </xf>
    <xf numFmtId="0" fontId="6" fillId="0" borderId="0" xfId="68" applyFont="1" applyBorder="1" applyAlignment="1">
      <alignment horizontal="right" vertical="center"/>
      <protection/>
    </xf>
    <xf numFmtId="0" fontId="6" fillId="0" borderId="13" xfId="68" applyFont="1" applyBorder="1" applyAlignment="1">
      <alignment horizontal="right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6" fillId="0" borderId="32" xfId="68" applyFont="1" applyBorder="1" applyAlignment="1">
      <alignment horizontal="distributed" vertical="center"/>
      <protection/>
    </xf>
    <xf numFmtId="49" fontId="6" fillId="0" borderId="0" xfId="68" applyNumberFormat="1" applyFont="1" applyBorder="1" applyAlignment="1">
      <alignment horizontal="distributed" vertical="center" shrinkToFit="1"/>
      <protection/>
    </xf>
    <xf numFmtId="49" fontId="6" fillId="0" borderId="13" xfId="68" applyNumberFormat="1" applyFont="1" applyBorder="1" applyAlignment="1">
      <alignment horizontal="distributed" vertical="center" shrinkToFit="1"/>
      <protection/>
    </xf>
    <xf numFmtId="0" fontId="3" fillId="0" borderId="0" xfId="68" applyAlignment="1">
      <alignment/>
      <protection/>
    </xf>
    <xf numFmtId="0" fontId="3" fillId="0" borderId="13" xfId="68" applyBorder="1" applyAlignment="1">
      <alignment/>
      <protection/>
    </xf>
    <xf numFmtId="49" fontId="4" fillId="0" borderId="0" xfId="68" applyNumberFormat="1" applyFont="1" applyBorder="1" applyAlignment="1">
      <alignment horizontal="distributed" vertical="center" shrinkToFit="1"/>
      <protection/>
    </xf>
    <xf numFmtId="0" fontId="3" fillId="0" borderId="13" xfId="68" applyBorder="1" applyAlignment="1">
      <alignment horizontal="distributed" vertical="center"/>
      <protection/>
    </xf>
    <xf numFmtId="49" fontId="6" fillId="0" borderId="20" xfId="68" applyNumberFormat="1" applyFont="1" applyFill="1" applyBorder="1" applyAlignment="1">
      <alignment horizontal="distributed" vertical="center" shrinkToFit="1"/>
      <protection/>
    </xf>
    <xf numFmtId="49" fontId="6" fillId="0" borderId="30" xfId="68" applyNumberFormat="1" applyFont="1" applyFill="1" applyBorder="1" applyAlignment="1">
      <alignment horizontal="distributed" vertical="center" shrinkToFit="1"/>
      <protection/>
    </xf>
    <xf numFmtId="49" fontId="6" fillId="0" borderId="0" xfId="68" applyNumberFormat="1" applyFont="1" applyFill="1" applyBorder="1" applyAlignment="1">
      <alignment horizontal="distributed" vertical="center" shrinkToFit="1"/>
      <protection/>
    </xf>
    <xf numFmtId="49" fontId="6" fillId="0" borderId="13" xfId="68" applyNumberFormat="1" applyFont="1" applyFill="1" applyBorder="1" applyAlignment="1">
      <alignment horizontal="distributed" vertical="center" shrinkToFit="1"/>
      <protection/>
    </xf>
    <xf numFmtId="49" fontId="6" fillId="0" borderId="16" xfId="68" applyNumberFormat="1" applyFont="1" applyFill="1" applyBorder="1" applyAlignment="1">
      <alignment horizontal="distributed" vertical="center" shrinkToFit="1"/>
      <protection/>
    </xf>
    <xf numFmtId="49" fontId="6" fillId="0" borderId="27" xfId="68" applyNumberFormat="1" applyFont="1" applyFill="1" applyBorder="1" applyAlignment="1">
      <alignment horizontal="distributed" vertical="center" shrinkToFit="1"/>
      <protection/>
    </xf>
    <xf numFmtId="58" fontId="6" fillId="0" borderId="26" xfId="68" applyNumberFormat="1" applyFont="1" applyBorder="1" applyAlignment="1">
      <alignment horizontal="distributed"/>
      <protection/>
    </xf>
    <xf numFmtId="0" fontId="6" fillId="0" borderId="20" xfId="68" applyFont="1" applyBorder="1" applyAlignment="1">
      <alignment horizontal="distributed"/>
      <protection/>
    </xf>
    <xf numFmtId="0" fontId="4" fillId="0" borderId="26" xfId="68" applyFont="1" applyBorder="1" applyAlignment="1">
      <alignment horizontal="distributed" vertical="center" shrinkToFit="1"/>
      <protection/>
    </xf>
    <xf numFmtId="0" fontId="4" fillId="0" borderId="30" xfId="68" applyFont="1" applyBorder="1" applyAlignment="1">
      <alignment horizontal="distributed" vertical="center" shrinkToFit="1"/>
      <protection/>
    </xf>
    <xf numFmtId="0" fontId="4" fillId="0" borderId="15" xfId="68" applyFont="1" applyBorder="1" applyAlignment="1">
      <alignment horizontal="distributed" vertical="center" shrinkToFit="1"/>
      <protection/>
    </xf>
    <xf numFmtId="0" fontId="4" fillId="0" borderId="27" xfId="68" applyFont="1" applyBorder="1" applyAlignment="1">
      <alignment horizontal="distributed" vertical="center" shrinkToFit="1"/>
      <protection/>
    </xf>
    <xf numFmtId="58" fontId="4" fillId="0" borderId="26" xfId="68" applyNumberFormat="1" applyFont="1" applyBorder="1" applyAlignment="1">
      <alignment horizontal="distributed"/>
      <protection/>
    </xf>
    <xf numFmtId="0" fontId="4" fillId="0" borderId="20" xfId="68" applyFont="1" applyBorder="1" applyAlignment="1">
      <alignment horizontal="distributed"/>
      <protection/>
    </xf>
    <xf numFmtId="0" fontId="6" fillId="0" borderId="27" xfId="68" applyFont="1" applyBorder="1" applyAlignment="1">
      <alignment horizontal="center"/>
      <protection/>
    </xf>
    <xf numFmtId="0" fontId="6" fillId="0" borderId="16" xfId="68" applyFont="1" applyBorder="1" applyAlignment="1">
      <alignment horizontal="center"/>
      <protection/>
    </xf>
    <xf numFmtId="0" fontId="4" fillId="0" borderId="15" xfId="68" applyFont="1" applyBorder="1" applyAlignment="1">
      <alignment horizontal="center" vertical="center"/>
      <protection/>
    </xf>
    <xf numFmtId="0" fontId="4" fillId="0" borderId="16" xfId="68" applyFont="1" applyBorder="1" applyAlignment="1">
      <alignment horizontal="center"/>
      <protection/>
    </xf>
    <xf numFmtId="0" fontId="6" fillId="0" borderId="29" xfId="68" applyFont="1" applyBorder="1" applyAlignment="1">
      <alignment horizontal="distributed" vertical="center"/>
      <protection/>
    </xf>
    <xf numFmtId="0" fontId="6" fillId="0" borderId="24" xfId="68" applyFont="1" applyBorder="1" applyAlignment="1">
      <alignment horizontal="distributed" vertical="center"/>
      <protection/>
    </xf>
    <xf numFmtId="0" fontId="6" fillId="0" borderId="13" xfId="68" applyFont="1" applyBorder="1" applyAlignment="1">
      <alignment horizontal="distributed" vertical="center"/>
      <protection/>
    </xf>
    <xf numFmtId="0" fontId="6" fillId="0" borderId="27" xfId="68" applyFont="1" applyBorder="1" applyAlignment="1">
      <alignment horizontal="distributed" vertical="center"/>
      <protection/>
    </xf>
    <xf numFmtId="49" fontId="6" fillId="0" borderId="14" xfId="68" applyNumberFormat="1" applyFont="1" applyBorder="1" applyAlignment="1">
      <alignment horizontal="distributed" vertical="center"/>
      <protection/>
    </xf>
    <xf numFmtId="49" fontId="6" fillId="0" borderId="0" xfId="68" applyNumberFormat="1" applyFont="1" applyBorder="1" applyAlignment="1">
      <alignment horizontal="distributed" vertical="center"/>
      <protection/>
    </xf>
    <xf numFmtId="0" fontId="6" fillId="0" borderId="0" xfId="68" applyFont="1" applyAlignment="1">
      <alignment horizontal="distributed"/>
      <protection/>
    </xf>
    <xf numFmtId="49" fontId="4" fillId="0" borderId="15" xfId="68" applyNumberFormat="1" applyFont="1" applyBorder="1" applyAlignment="1">
      <alignment horizontal="distributed" vertical="center"/>
      <protection/>
    </xf>
    <xf numFmtId="49" fontId="4" fillId="0" borderId="32" xfId="68" applyNumberFormat="1" applyFont="1" applyBorder="1" applyAlignment="1">
      <alignment horizontal="distributed" vertical="center"/>
      <protection/>
    </xf>
    <xf numFmtId="0" fontId="4" fillId="0" borderId="32" xfId="68" applyFont="1" applyBorder="1" applyAlignment="1">
      <alignment horizontal="distributed"/>
      <protection/>
    </xf>
    <xf numFmtId="0" fontId="6" fillId="0" borderId="26" xfId="68" applyFont="1" applyBorder="1" applyAlignment="1">
      <alignment horizontal="distributed" vertical="center" shrinkToFit="1"/>
      <protection/>
    </xf>
    <xf numFmtId="0" fontId="6" fillId="0" borderId="30" xfId="68" applyFont="1" applyBorder="1" applyAlignment="1">
      <alignment horizontal="distributed" vertical="center" shrinkToFit="1"/>
      <protection/>
    </xf>
    <xf numFmtId="0" fontId="6" fillId="0" borderId="15" xfId="68" applyFont="1" applyBorder="1" applyAlignment="1">
      <alignment horizontal="distributed" vertical="center" shrinkToFit="1"/>
      <protection/>
    </xf>
    <xf numFmtId="0" fontId="6" fillId="0" borderId="27" xfId="68" applyFont="1" applyBorder="1" applyAlignment="1">
      <alignment horizontal="distributed" vertical="center" shrinkToFit="1"/>
      <protection/>
    </xf>
    <xf numFmtId="0" fontId="6" fillId="0" borderId="23" xfId="68" applyFont="1" applyBorder="1" applyAlignment="1">
      <alignment horizontal="center" vertical="center"/>
      <protection/>
    </xf>
    <xf numFmtId="0" fontId="3" fillId="0" borderId="22" xfId="68" applyBorder="1" applyAlignment="1">
      <alignment/>
      <protection/>
    </xf>
    <xf numFmtId="0" fontId="3" fillId="0" borderId="21" xfId="68" applyBorder="1" applyAlignment="1">
      <alignment/>
      <protection/>
    </xf>
    <xf numFmtId="0" fontId="6" fillId="0" borderId="0" xfId="68" applyFont="1" applyBorder="1" applyAlignment="1">
      <alignment horizontal="left"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0" xfId="68" applyFont="1" applyAlignment="1">
      <alignment horizontal="center"/>
      <protection/>
    </xf>
    <xf numFmtId="0" fontId="6" fillId="0" borderId="13" xfId="68" applyFont="1" applyBorder="1" applyAlignment="1">
      <alignment horizontal="center"/>
      <protection/>
    </xf>
    <xf numFmtId="0" fontId="6" fillId="0" borderId="16" xfId="68" applyFont="1" applyBorder="1" applyAlignment="1">
      <alignment horizontal="center"/>
      <protection/>
    </xf>
    <xf numFmtId="0" fontId="6" fillId="0" borderId="27" xfId="68" applyFont="1" applyBorder="1" applyAlignment="1">
      <alignment horizontal="center"/>
      <protection/>
    </xf>
    <xf numFmtId="58" fontId="6" fillId="0" borderId="18" xfId="68" applyNumberFormat="1" applyFont="1" applyBorder="1" applyAlignment="1">
      <alignment horizontal="distributed" vertical="distributed" textRotation="255"/>
      <protection/>
    </xf>
    <xf numFmtId="0" fontId="6" fillId="0" borderId="18" xfId="68" applyFont="1" applyBorder="1" applyAlignment="1">
      <alignment horizontal="distributed"/>
      <protection/>
    </xf>
    <xf numFmtId="58" fontId="6" fillId="0" borderId="19" xfId="68" applyNumberFormat="1" applyFont="1" applyBorder="1" applyAlignment="1">
      <alignment horizontal="distributed" vertical="distributed" textRotation="255"/>
      <protection/>
    </xf>
    <xf numFmtId="0" fontId="6" fillId="0" borderId="19" xfId="68" applyFont="1" applyBorder="1" applyAlignment="1">
      <alignment horizontal="distributed"/>
      <protection/>
    </xf>
    <xf numFmtId="58" fontId="6" fillId="0" borderId="23" xfId="68" applyNumberFormat="1" applyFont="1" applyBorder="1" applyAlignment="1">
      <alignment vertical="distributed" textRotation="255"/>
      <protection/>
    </xf>
    <xf numFmtId="58" fontId="6" fillId="0" borderId="22" xfId="68" applyNumberFormat="1" applyFont="1" applyBorder="1" applyAlignment="1">
      <alignment vertical="distributed" textRotation="255"/>
      <protection/>
    </xf>
    <xf numFmtId="58" fontId="6" fillId="0" borderId="23" xfId="68" applyNumberFormat="1" applyFont="1" applyBorder="1" applyAlignment="1">
      <alignment horizontal="center" vertical="distributed" textRotation="255"/>
      <protection/>
    </xf>
    <xf numFmtId="58" fontId="6" fillId="0" borderId="22" xfId="68" applyNumberFormat="1" applyFont="1" applyBorder="1" applyAlignment="1">
      <alignment horizontal="center" vertical="distributed" textRotation="255"/>
      <protection/>
    </xf>
    <xf numFmtId="58" fontId="6" fillId="0" borderId="23" xfId="68" applyNumberFormat="1" applyFont="1" applyBorder="1" applyAlignment="1">
      <alignment horizontal="center" vertical="distributed" textRotation="255"/>
      <protection/>
    </xf>
    <xf numFmtId="58" fontId="6" fillId="0" borderId="22" xfId="68" applyNumberFormat="1" applyFont="1" applyBorder="1" applyAlignment="1">
      <alignment horizontal="center" vertical="distributed" textRotation="255"/>
      <protection/>
    </xf>
    <xf numFmtId="58" fontId="6" fillId="0" borderId="23" xfId="68" applyNumberFormat="1" applyFont="1" applyBorder="1" applyAlignment="1">
      <alignment horizontal="distributed" vertical="distributed" textRotation="255"/>
      <protection/>
    </xf>
    <xf numFmtId="58" fontId="6" fillId="0" borderId="22" xfId="68" applyNumberFormat="1" applyFont="1" applyBorder="1" applyAlignment="1">
      <alignment horizontal="distributed" vertical="distributed" textRotation="255"/>
      <protection/>
    </xf>
    <xf numFmtId="0" fontId="6" fillId="0" borderId="21" xfId="68" applyFont="1" applyBorder="1" applyAlignment="1">
      <alignment horizontal="distributed"/>
      <protection/>
    </xf>
    <xf numFmtId="58" fontId="6" fillId="0" borderId="18" xfId="68" applyNumberFormat="1" applyFont="1" applyBorder="1" applyAlignment="1">
      <alignment horizontal="distributed" vertical="center"/>
      <protection/>
    </xf>
    <xf numFmtId="58" fontId="6" fillId="0" borderId="0" xfId="68" applyNumberFormat="1" applyFont="1" applyBorder="1" applyAlignment="1">
      <alignment horizontal="right"/>
      <protection/>
    </xf>
    <xf numFmtId="0" fontId="6" fillId="0" borderId="29" xfId="68" applyFont="1" applyBorder="1" applyAlignment="1">
      <alignment horizontal="right"/>
      <protection/>
    </xf>
    <xf numFmtId="0" fontId="6" fillId="0" borderId="24" xfId="68" applyFont="1" applyBorder="1" applyAlignment="1">
      <alignment horizontal="right"/>
      <protection/>
    </xf>
    <xf numFmtId="49" fontId="6" fillId="0" borderId="28" xfId="68" applyNumberFormat="1" applyFont="1" applyBorder="1" applyAlignment="1">
      <alignment horizontal="center" vertical="distributed" textRotation="255"/>
      <protection/>
    </xf>
    <xf numFmtId="49" fontId="6" fillId="0" borderId="22" xfId="68" applyNumberFormat="1" applyFont="1" applyBorder="1" applyAlignment="1">
      <alignment horizontal="center" vertical="distributed" textRotation="255"/>
      <protection/>
    </xf>
    <xf numFmtId="49" fontId="6" fillId="0" borderId="34" xfId="68" applyNumberFormat="1" applyFont="1" applyBorder="1" applyAlignment="1">
      <alignment horizontal="center" vertical="center"/>
      <protection/>
    </xf>
    <xf numFmtId="49" fontId="6" fillId="0" borderId="34" xfId="68" applyNumberFormat="1" applyFont="1" applyBorder="1" applyAlignment="1">
      <alignment horizontal="distributed" vertical="center"/>
      <protection/>
    </xf>
    <xf numFmtId="49" fontId="6" fillId="0" borderId="33" xfId="68" applyNumberFormat="1" applyFont="1" applyBorder="1" applyAlignment="1">
      <alignment horizontal="distributed" vertical="center"/>
      <protection/>
    </xf>
    <xf numFmtId="0" fontId="4" fillId="0" borderId="0" xfId="68" applyFont="1" applyAlignment="1">
      <alignment horizontal="center"/>
      <protection/>
    </xf>
    <xf numFmtId="0" fontId="4" fillId="0" borderId="13" xfId="68" applyFont="1" applyBorder="1" applyAlignment="1">
      <alignment horizontal="center"/>
      <protection/>
    </xf>
    <xf numFmtId="0" fontId="6" fillId="0" borderId="13" xfId="68" applyFont="1" applyBorder="1" applyAlignment="1">
      <alignment horizontal="distributed"/>
      <protection/>
    </xf>
    <xf numFmtId="0" fontId="6" fillId="0" borderId="0" xfId="68" applyFont="1" applyAlignment="1">
      <alignment horizontal="left"/>
      <protection/>
    </xf>
    <xf numFmtId="0" fontId="6" fillId="0" borderId="13" xfId="68" applyFont="1" applyBorder="1" applyAlignment="1">
      <alignment horizontal="left"/>
      <protection/>
    </xf>
    <xf numFmtId="0" fontId="6" fillId="0" borderId="20" xfId="68" applyFont="1" applyBorder="1" applyAlignment="1">
      <alignment horizontal="left"/>
      <protection/>
    </xf>
    <xf numFmtId="0" fontId="6" fillId="0" borderId="23" xfId="68" applyFont="1" applyBorder="1" applyAlignment="1">
      <alignment horizontal="center" vertical="center" textRotation="255" shrinkToFit="1"/>
      <protection/>
    </xf>
    <xf numFmtId="0" fontId="6" fillId="0" borderId="22" xfId="68" applyFont="1" applyBorder="1" applyAlignment="1">
      <alignment horizontal="center" vertical="center" textRotation="255" shrinkToFit="1"/>
      <protection/>
    </xf>
    <xf numFmtId="0" fontId="6" fillId="0" borderId="21" xfId="68" applyFont="1" applyBorder="1" applyAlignment="1">
      <alignment horizontal="center" vertical="center" textRotation="255" shrinkToFit="1"/>
      <protection/>
    </xf>
    <xf numFmtId="0" fontId="6" fillId="0" borderId="23" xfId="68" applyFont="1" applyBorder="1" applyAlignment="1">
      <alignment horizontal="center" vertical="distributed" textRotation="255"/>
      <protection/>
    </xf>
    <xf numFmtId="0" fontId="6" fillId="0" borderId="22" xfId="68" applyFont="1" applyBorder="1" applyAlignment="1">
      <alignment horizontal="center" vertical="distributed" textRotation="255"/>
      <protection/>
    </xf>
    <xf numFmtId="0" fontId="6" fillId="0" borderId="21" xfId="68" applyFont="1" applyBorder="1" applyAlignment="1">
      <alignment horizontal="center" vertical="distributed" textRotation="255"/>
      <protection/>
    </xf>
    <xf numFmtId="0" fontId="6" fillId="0" borderId="13" xfId="68" applyFont="1" applyBorder="1" applyAlignment="1">
      <alignment horizontal="left" vertical="center"/>
      <protection/>
    </xf>
    <xf numFmtId="58" fontId="6" fillId="0" borderId="19" xfId="68" applyNumberFormat="1" applyFont="1" applyBorder="1" applyAlignment="1">
      <alignment horizontal="distributed" vertical="center"/>
      <protection/>
    </xf>
    <xf numFmtId="58" fontId="6" fillId="0" borderId="2" xfId="68" applyNumberFormat="1" applyFont="1" applyBorder="1" applyAlignment="1">
      <alignment horizontal="distributed" vertical="center"/>
      <protection/>
    </xf>
    <xf numFmtId="58" fontId="6" fillId="0" borderId="31" xfId="68" applyNumberFormat="1" applyFont="1" applyBorder="1" applyAlignment="1">
      <alignment horizontal="distributed" vertical="center"/>
      <protection/>
    </xf>
    <xf numFmtId="58" fontId="6" fillId="0" borderId="21" xfId="68" applyNumberFormat="1" applyFont="1" applyBorder="1" applyAlignment="1">
      <alignment horizontal="center" vertical="distributed" textRotation="255"/>
      <protection/>
    </xf>
    <xf numFmtId="58" fontId="6" fillId="0" borderId="26" xfId="68" applyNumberFormat="1" applyFont="1" applyBorder="1" applyAlignment="1">
      <alignment horizontal="center" vertical="distributed" textRotation="255"/>
      <protection/>
    </xf>
    <xf numFmtId="58" fontId="6" fillId="0" borderId="14" xfId="68" applyNumberFormat="1" applyFont="1" applyBorder="1" applyAlignment="1">
      <alignment horizontal="center" vertical="distributed" textRotation="255"/>
      <protection/>
    </xf>
    <xf numFmtId="58" fontId="6" fillId="0" borderId="15" xfId="68" applyNumberFormat="1" applyFont="1" applyBorder="1" applyAlignment="1">
      <alignment horizontal="center" vertical="distributed" textRotation="255"/>
      <protection/>
    </xf>
    <xf numFmtId="49" fontId="6" fillId="0" borderId="33" xfId="68" applyNumberFormat="1" applyFont="1" applyBorder="1" applyAlignment="1">
      <alignment horizontal="center" vertical="center"/>
      <protection/>
    </xf>
    <xf numFmtId="49" fontId="6" fillId="0" borderId="35" xfId="68" applyNumberFormat="1" applyFont="1" applyBorder="1" applyAlignment="1">
      <alignment horizontal="center" vertical="center"/>
      <protection/>
    </xf>
    <xf numFmtId="49" fontId="6" fillId="0" borderId="32" xfId="68" applyNumberFormat="1" applyFont="1" applyBorder="1" applyAlignment="1">
      <alignment horizontal="distributed" vertical="center"/>
      <protection/>
    </xf>
    <xf numFmtId="49" fontId="6" fillId="0" borderId="19" xfId="68" applyNumberFormat="1" applyFont="1" applyBorder="1" applyAlignment="1">
      <alignment horizontal="distributed" vertical="center"/>
      <protection/>
    </xf>
    <xf numFmtId="49" fontId="6" fillId="0" borderId="31" xfId="68" applyNumberFormat="1" applyFont="1" applyBorder="1" applyAlignment="1">
      <alignment horizontal="distributed" vertical="center"/>
      <protection/>
    </xf>
    <xf numFmtId="49" fontId="6" fillId="0" borderId="2" xfId="68" applyNumberFormat="1" applyFont="1" applyBorder="1" applyAlignment="1">
      <alignment horizontal="distributed" vertical="center"/>
      <protection/>
    </xf>
    <xf numFmtId="58" fontId="6" fillId="0" borderId="19" xfId="68" applyNumberFormat="1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31" xfId="68" applyFont="1" applyBorder="1" applyAlignment="1">
      <alignment horizontal="center" vertical="center"/>
      <protection/>
    </xf>
    <xf numFmtId="49" fontId="6" fillId="0" borderId="28" xfId="68" applyNumberFormat="1" applyFont="1" applyBorder="1" applyAlignment="1">
      <alignment horizontal="center" vertical="center"/>
      <protection/>
    </xf>
    <xf numFmtId="49" fontId="6" fillId="0" borderId="22" xfId="68" applyNumberFormat="1" applyFont="1" applyBorder="1" applyAlignment="1">
      <alignment horizontal="center" vertical="center"/>
      <protection/>
    </xf>
    <xf numFmtId="49" fontId="6" fillId="0" borderId="21" xfId="68" applyNumberFormat="1" applyFont="1" applyBorder="1" applyAlignment="1">
      <alignment horizontal="center" vertical="center"/>
      <protection/>
    </xf>
    <xf numFmtId="49" fontId="6" fillId="0" borderId="35" xfId="68" applyNumberFormat="1" applyFont="1" applyBorder="1" applyAlignment="1">
      <alignment horizontal="distributed" vertical="center"/>
      <protection/>
    </xf>
    <xf numFmtId="49" fontId="6" fillId="0" borderId="25" xfId="68" applyNumberFormat="1" applyFont="1" applyBorder="1" applyAlignment="1">
      <alignment horizontal="center" vertical="center"/>
      <protection/>
    </xf>
    <xf numFmtId="49" fontId="6" fillId="0" borderId="14" xfId="68" applyNumberFormat="1" applyFont="1" applyBorder="1" applyAlignment="1">
      <alignment horizontal="center" vertical="center"/>
      <protection/>
    </xf>
    <xf numFmtId="49" fontId="6" fillId="0" borderId="15" xfId="68" applyNumberFormat="1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center"/>
      <protection/>
    </xf>
    <xf numFmtId="0" fontId="6" fillId="0" borderId="24" xfId="68" applyFont="1" applyBorder="1" applyAlignment="1">
      <alignment horizontal="distributed"/>
      <protection/>
    </xf>
    <xf numFmtId="49" fontId="6" fillId="0" borderId="25" xfId="68" applyNumberFormat="1" applyFont="1" applyBorder="1" applyAlignment="1">
      <alignment vertical="distributed" textRotation="255"/>
      <protection/>
    </xf>
    <xf numFmtId="0" fontId="3" fillId="0" borderId="14" xfId="68" applyBorder="1" applyAlignment="1">
      <alignment vertical="distributed" textRotation="255"/>
      <protection/>
    </xf>
    <xf numFmtId="0" fontId="3" fillId="0" borderId="15" xfId="68" applyBorder="1" applyAlignment="1">
      <alignment vertical="distributed" textRotation="255"/>
      <protection/>
    </xf>
    <xf numFmtId="49" fontId="6" fillId="0" borderId="28" xfId="68" applyNumberFormat="1" applyFont="1" applyBorder="1" applyAlignment="1">
      <alignment vertical="distributed" textRotation="255"/>
      <protection/>
    </xf>
    <xf numFmtId="0" fontId="3" fillId="0" borderId="22" xfId="68" applyBorder="1" applyAlignment="1">
      <alignment vertical="distributed" textRotation="255"/>
      <protection/>
    </xf>
    <xf numFmtId="0" fontId="3" fillId="0" borderId="21" xfId="68" applyBorder="1" applyAlignment="1">
      <alignment vertical="distributed" textRotation="255"/>
      <protection/>
    </xf>
    <xf numFmtId="0" fontId="6" fillId="0" borderId="20" xfId="68" applyFont="1" applyBorder="1" applyAlignment="1">
      <alignment horizontal="center" vertical="center" textRotation="255" shrinkToFit="1"/>
      <protection/>
    </xf>
    <xf numFmtId="0" fontId="3" fillId="0" borderId="16" xfId="68" applyBorder="1" applyAlignment="1">
      <alignment horizontal="center" textRotation="255"/>
      <protection/>
    </xf>
    <xf numFmtId="0" fontId="3" fillId="0" borderId="21" xfId="68" applyBorder="1" applyAlignment="1">
      <alignment horizontal="center" textRotation="255"/>
      <protection/>
    </xf>
    <xf numFmtId="49" fontId="6" fillId="0" borderId="20" xfId="68" applyNumberFormat="1" applyFont="1" applyBorder="1" applyAlignment="1">
      <alignment horizontal="center" vertical="center" textRotation="255" shrinkToFit="1"/>
      <protection/>
    </xf>
    <xf numFmtId="49" fontId="6" fillId="0" borderId="26" xfId="68" applyNumberFormat="1" applyFont="1" applyBorder="1" applyAlignment="1">
      <alignment horizontal="center" vertical="center" textRotation="255" shrinkToFit="1"/>
      <protection/>
    </xf>
    <xf numFmtId="0" fontId="3" fillId="0" borderId="15" xfId="68" applyBorder="1" applyAlignment="1">
      <alignment horizontal="center" textRotation="255"/>
      <protection/>
    </xf>
    <xf numFmtId="41" fontId="6" fillId="0" borderId="0" xfId="68" applyNumberFormat="1" applyFont="1" applyBorder="1" applyAlignment="1">
      <alignment horizontal="right" vertical="center"/>
      <protection/>
    </xf>
    <xf numFmtId="41" fontId="6" fillId="0" borderId="16" xfId="68" applyNumberFormat="1" applyFont="1" applyBorder="1" applyAlignment="1">
      <alignment horizontal="right" vertical="center"/>
      <protection/>
    </xf>
    <xf numFmtId="0" fontId="3" fillId="0" borderId="16" xfId="68" applyFont="1" applyBorder="1" applyAlignment="1">
      <alignment horizontal="right" vertical="center"/>
      <protection/>
    </xf>
    <xf numFmtId="41" fontId="6" fillId="0" borderId="0" xfId="68" applyNumberFormat="1" applyFont="1" applyBorder="1" applyAlignment="1">
      <alignment horizontal="center" vertical="center"/>
      <protection/>
    </xf>
    <xf numFmtId="41" fontId="6" fillId="0" borderId="16" xfId="68" applyNumberFormat="1" applyFont="1" applyBorder="1" applyAlignment="1">
      <alignment horizontal="center" vertical="center"/>
      <protection/>
    </xf>
    <xf numFmtId="41" fontId="6" fillId="0" borderId="14" xfId="68" applyNumberFormat="1" applyFont="1" applyBorder="1" applyAlignment="1">
      <alignment horizontal="center" vertical="center"/>
      <protection/>
    </xf>
    <xf numFmtId="41" fontId="6" fillId="0" borderId="15" xfId="68" applyNumberFormat="1" applyFont="1" applyBorder="1" applyAlignment="1">
      <alignment horizontal="center" vertical="center"/>
      <protection/>
    </xf>
    <xf numFmtId="41" fontId="6" fillId="0" borderId="0" xfId="68" applyNumberFormat="1" applyFont="1" applyBorder="1" applyAlignment="1">
      <alignment vertical="center"/>
      <protection/>
    </xf>
    <xf numFmtId="41" fontId="4" fillId="0" borderId="0" xfId="68" applyNumberFormat="1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top" textRotation="255" shrinkToFit="1"/>
      <protection/>
    </xf>
    <xf numFmtId="0" fontId="6" fillId="0" borderId="16" xfId="68" applyFont="1" applyBorder="1" applyAlignment="1">
      <alignment horizontal="center" vertical="top" textRotation="255" shrinkToFit="1"/>
      <protection/>
    </xf>
    <xf numFmtId="0" fontId="6" fillId="0" borderId="22" xfId="68" applyFont="1" applyBorder="1" applyAlignment="1">
      <alignment horizontal="center" vertical="distributed" textRotation="255"/>
      <protection/>
    </xf>
    <xf numFmtId="0" fontId="6" fillId="0" borderId="21" xfId="68" applyFont="1" applyBorder="1" applyAlignment="1">
      <alignment horizontal="center" vertical="distributed" textRotation="255"/>
      <protection/>
    </xf>
    <xf numFmtId="0" fontId="6" fillId="0" borderId="14" xfId="68" applyFont="1" applyBorder="1" applyAlignment="1">
      <alignment horizontal="center" vertical="distributed" textRotation="255"/>
      <protection/>
    </xf>
    <xf numFmtId="0" fontId="6" fillId="0" borderId="15" xfId="68" applyFont="1" applyBorder="1" applyAlignment="1">
      <alignment horizontal="center" vertical="distributed" textRotation="255"/>
      <protection/>
    </xf>
    <xf numFmtId="0" fontId="6" fillId="0" borderId="14" xfId="68" applyFont="1" applyBorder="1" applyAlignment="1">
      <alignment horizontal="center" vertical="distributed" textRotation="255" shrinkToFit="1"/>
      <protection/>
    </xf>
    <xf numFmtId="0" fontId="6" fillId="0" borderId="15" xfId="68" applyFont="1" applyBorder="1" applyAlignment="1">
      <alignment horizontal="center" vertical="distributed" textRotation="255" shrinkToFit="1"/>
      <protection/>
    </xf>
    <xf numFmtId="0" fontId="6" fillId="0" borderId="14" xfId="68" applyFont="1" applyBorder="1" applyAlignment="1">
      <alignment horizontal="right" vertical="distributed" textRotation="255" shrinkToFit="1"/>
      <protection/>
    </xf>
    <xf numFmtId="0" fontId="6" fillId="0" borderId="15" xfId="68" applyFont="1" applyBorder="1" applyAlignment="1">
      <alignment horizontal="right" vertical="distributed" textRotation="255" shrinkToFit="1"/>
      <protection/>
    </xf>
    <xf numFmtId="0" fontId="6" fillId="0" borderId="22" xfId="68" applyFont="1" applyBorder="1" applyAlignment="1">
      <alignment horizontal="center" vertical="distributed" textRotation="255" shrinkToFit="1"/>
      <protection/>
    </xf>
    <xf numFmtId="0" fontId="6" fillId="0" borderId="21" xfId="68" applyFont="1" applyBorder="1" applyAlignment="1">
      <alignment horizontal="center" vertical="distributed" textRotation="255" shrinkToFit="1"/>
      <protection/>
    </xf>
    <xf numFmtId="0" fontId="6" fillId="0" borderId="14" xfId="68" applyFont="1" applyBorder="1" applyAlignment="1">
      <alignment horizontal="center" vertical="distributed" textRotation="255" shrinkToFit="1"/>
      <protection/>
    </xf>
    <xf numFmtId="0" fontId="6" fillId="0" borderId="15" xfId="68" applyFont="1" applyBorder="1" applyAlignment="1">
      <alignment horizontal="center" vertical="distributed" textRotation="255" shrinkToFit="1"/>
      <protection/>
    </xf>
    <xf numFmtId="49" fontId="6" fillId="0" borderId="23" xfId="68" applyNumberFormat="1" applyFont="1" applyBorder="1" applyAlignment="1">
      <alignment horizontal="center" vertical="distributed" textRotation="255" shrinkToFit="1"/>
      <protection/>
    </xf>
    <xf numFmtId="49" fontId="6" fillId="0" borderId="22" xfId="68" applyNumberFormat="1" applyFont="1" applyBorder="1" applyAlignment="1">
      <alignment horizontal="center" vertical="distributed" textRotation="255" shrinkToFit="1"/>
      <protection/>
    </xf>
    <xf numFmtId="0" fontId="6" fillId="0" borderId="22" xfId="68" applyFont="1" applyBorder="1" applyAlignment="1">
      <alignment horizontal="center" vertical="distributed"/>
      <protection/>
    </xf>
    <xf numFmtId="0" fontId="6" fillId="0" borderId="21" xfId="68" applyFont="1" applyBorder="1" applyAlignment="1">
      <alignment horizontal="center" vertical="distributed"/>
      <protection/>
    </xf>
    <xf numFmtId="49" fontId="6" fillId="0" borderId="20" xfId="68" applyNumberFormat="1" applyFont="1" applyBorder="1" applyAlignment="1">
      <alignment horizontal="center" vertical="distributed" textRotation="255" shrinkToFit="1"/>
      <protection/>
    </xf>
    <xf numFmtId="49" fontId="6" fillId="0" borderId="0" xfId="68" applyNumberFormat="1" applyFont="1" applyBorder="1" applyAlignment="1">
      <alignment horizontal="center" vertical="distributed" textRotation="255" shrinkToFit="1"/>
      <protection/>
    </xf>
    <xf numFmtId="0" fontId="6" fillId="0" borderId="0" xfId="68" applyFont="1" applyAlignment="1">
      <alignment horizontal="center" vertical="distributed"/>
      <protection/>
    </xf>
    <xf numFmtId="0" fontId="6" fillId="0" borderId="16" xfId="68" applyFont="1" applyBorder="1" applyAlignment="1">
      <alignment horizontal="center" vertical="distributed"/>
      <protection/>
    </xf>
    <xf numFmtId="0" fontId="6" fillId="0" borderId="30" xfId="68" applyFont="1" applyBorder="1" applyAlignment="1">
      <alignment horizontal="center" vertical="distributed" textRotation="255" shrinkToFit="1"/>
      <protection/>
    </xf>
    <xf numFmtId="0" fontId="6" fillId="0" borderId="22" xfId="68" applyFont="1" applyBorder="1" applyAlignment="1">
      <alignment horizontal="center" vertical="distributed" textRotation="255" shrinkToFit="1"/>
      <protection/>
    </xf>
    <xf numFmtId="0" fontId="6" fillId="0" borderId="23" xfId="68" applyFont="1" applyBorder="1" applyAlignment="1">
      <alignment horizontal="center" vertical="distributed" textRotation="255" shrinkToFit="1"/>
      <protection/>
    </xf>
    <xf numFmtId="0" fontId="6" fillId="0" borderId="26" xfId="68" applyFont="1" applyBorder="1" applyAlignment="1">
      <alignment horizontal="center" vertical="distributed" textRotation="255" shrinkToFit="1"/>
      <protection/>
    </xf>
    <xf numFmtId="0" fontId="6" fillId="0" borderId="23" xfId="68" applyFont="1" applyBorder="1" applyAlignment="1">
      <alignment horizontal="center" vertical="distributed" textRotation="255"/>
      <protection/>
    </xf>
    <xf numFmtId="0" fontId="6" fillId="0" borderId="26" xfId="68" applyFont="1" applyBorder="1" applyAlignment="1">
      <alignment horizontal="center" vertical="distributed" textRotation="255"/>
      <protection/>
    </xf>
    <xf numFmtId="0" fontId="6" fillId="0" borderId="30" xfId="68" applyFont="1" applyBorder="1" applyAlignment="1">
      <alignment horizontal="center" vertical="distributed" textRotation="255"/>
      <protection/>
    </xf>
    <xf numFmtId="0" fontId="6" fillId="0" borderId="13" xfId="68" applyFont="1" applyBorder="1" applyAlignment="1">
      <alignment horizontal="center" vertical="distributed" textRotation="255"/>
      <protection/>
    </xf>
    <xf numFmtId="0" fontId="6" fillId="0" borderId="27" xfId="68" applyFont="1" applyBorder="1" applyAlignment="1">
      <alignment horizontal="center" vertical="distributed" textRotation="255"/>
      <protection/>
    </xf>
    <xf numFmtId="0" fontId="6" fillId="0" borderId="21" xfId="68" applyFont="1" applyBorder="1" applyAlignment="1">
      <alignment horizontal="center" vertical="distributed" textRotation="255" shrinkToFit="1"/>
      <protection/>
    </xf>
    <xf numFmtId="0" fontId="6" fillId="0" borderId="26" xfId="68" applyFont="1" applyBorder="1" applyAlignment="1">
      <alignment horizontal="right" vertical="distributed" textRotation="255" shrinkToFit="1"/>
      <protection/>
    </xf>
    <xf numFmtId="0" fontId="6" fillId="0" borderId="14" xfId="68" applyFont="1" applyBorder="1" applyAlignment="1">
      <alignment horizontal="right" vertical="distributed" textRotation="255" shrinkToFit="1"/>
      <protection/>
    </xf>
    <xf numFmtId="0" fontId="6" fillId="0" borderId="20" xfId="68" applyFont="1" applyBorder="1" applyAlignment="1">
      <alignment horizontal="center" vertical="distributed" textRotation="255" shrinkToFit="1"/>
      <protection/>
    </xf>
    <xf numFmtId="0" fontId="6" fillId="0" borderId="0" xfId="68" applyFont="1" applyBorder="1" applyAlignment="1">
      <alignment horizontal="center" vertical="distributed" textRotation="255" shrinkToFit="1"/>
      <protection/>
    </xf>
    <xf numFmtId="0" fontId="6" fillId="0" borderId="13" xfId="68" applyFont="1" applyBorder="1" applyAlignment="1">
      <alignment horizontal="center" vertical="distributed" textRotation="255" shrinkToFit="1"/>
      <protection/>
    </xf>
    <xf numFmtId="0" fontId="6" fillId="0" borderId="27" xfId="68" applyFont="1" applyBorder="1" applyAlignment="1">
      <alignment horizontal="center" vertical="distributed" textRotation="255" shrinkToFit="1"/>
      <protection/>
    </xf>
    <xf numFmtId="49" fontId="6" fillId="0" borderId="25" xfId="68" applyNumberFormat="1" applyFont="1" applyBorder="1" applyAlignment="1">
      <alignment horizontal="center" vertical="distributed" textRotation="255"/>
      <protection/>
    </xf>
    <xf numFmtId="49" fontId="6" fillId="0" borderId="14" xfId="68" applyNumberFormat="1" applyFont="1" applyBorder="1" applyAlignment="1">
      <alignment horizontal="center" vertical="distributed" textRotation="255"/>
      <protection/>
    </xf>
    <xf numFmtId="0" fontId="6" fillId="0" borderId="15" xfId="68" applyFont="1" applyBorder="1" applyAlignment="1">
      <alignment horizontal="center" textRotation="255"/>
      <protection/>
    </xf>
    <xf numFmtId="49" fontId="6" fillId="0" borderId="28" xfId="68" applyNumberFormat="1" applyFont="1" applyBorder="1" applyAlignment="1">
      <alignment horizontal="center" vertical="distributed" textRotation="255"/>
      <protection/>
    </xf>
    <xf numFmtId="49" fontId="6" fillId="0" borderId="22" xfId="68" applyNumberFormat="1" applyFont="1" applyBorder="1" applyAlignment="1">
      <alignment horizontal="center" vertical="distributed" textRotation="255"/>
      <protection/>
    </xf>
    <xf numFmtId="0" fontId="6" fillId="0" borderId="21" xfId="68" applyFont="1" applyBorder="1" applyAlignment="1">
      <alignment horizontal="center" textRotation="255"/>
      <protection/>
    </xf>
    <xf numFmtId="49" fontId="6" fillId="0" borderId="15" xfId="68" applyNumberFormat="1" applyFont="1" applyBorder="1" applyAlignment="1">
      <alignment horizontal="distributed" vertical="center"/>
      <protection/>
    </xf>
    <xf numFmtId="49" fontId="6" fillId="0" borderId="16" xfId="68" applyNumberFormat="1" applyFont="1" applyBorder="1" applyAlignment="1">
      <alignment horizontal="distributed" vertical="center"/>
      <protection/>
    </xf>
    <xf numFmtId="0" fontId="6" fillId="0" borderId="26" xfId="68" applyFont="1" applyBorder="1" applyAlignment="1">
      <alignment horizontal="center" vertical="distributed" textRotation="255" shrinkToFit="1"/>
      <protection/>
    </xf>
    <xf numFmtId="0" fontId="6" fillId="0" borderId="14" xfId="68" applyFont="1" applyBorder="1" applyAlignment="1">
      <alignment horizontal="center" vertical="distributed"/>
      <protection/>
    </xf>
    <xf numFmtId="0" fontId="6" fillId="0" borderId="15" xfId="68" applyFont="1" applyBorder="1" applyAlignment="1">
      <alignment horizontal="center" vertical="distributed"/>
      <protection/>
    </xf>
    <xf numFmtId="0" fontId="6" fillId="0" borderId="23" xfId="68" applyFont="1" applyBorder="1" applyAlignment="1">
      <alignment horizontal="center" vertical="distributed" textRotation="255" shrinkToFit="1"/>
      <protection/>
    </xf>
    <xf numFmtId="49" fontId="10" fillId="0" borderId="33" xfId="68" applyNumberFormat="1" applyFont="1" applyBorder="1" applyAlignment="1">
      <alignment horizontal="center" vertical="center"/>
      <protection/>
    </xf>
    <xf numFmtId="49" fontId="10" fillId="0" borderId="35" xfId="68" applyNumberFormat="1" applyFont="1" applyBorder="1" applyAlignment="1">
      <alignment horizontal="center" vertical="center"/>
      <protection/>
    </xf>
    <xf numFmtId="49" fontId="10" fillId="0" borderId="32" xfId="68" applyNumberFormat="1" applyFont="1" applyBorder="1" applyAlignment="1">
      <alignment horizontal="center" vertical="center"/>
      <protection/>
    </xf>
    <xf numFmtId="49" fontId="6" fillId="0" borderId="18" xfId="68" applyNumberFormat="1" applyFont="1" applyBorder="1" applyAlignment="1">
      <alignment horizontal="distributed" vertical="center"/>
      <protection/>
    </xf>
    <xf numFmtId="0" fontId="6" fillId="0" borderId="20" xfId="68" applyFont="1" applyBorder="1" applyAlignment="1">
      <alignment horizontal="left" vertical="center"/>
      <protection/>
    </xf>
    <xf numFmtId="0" fontId="6" fillId="0" borderId="17" xfId="68" applyFont="1" applyBorder="1" applyAlignment="1">
      <alignment horizontal="right"/>
      <protection/>
    </xf>
    <xf numFmtId="49" fontId="6" fillId="0" borderId="18" xfId="68" applyNumberFormat="1" applyFont="1" applyBorder="1" applyAlignment="1">
      <alignment horizontal="center" vertical="center"/>
      <protection/>
    </xf>
    <xf numFmtId="49" fontId="6" fillId="0" borderId="31" xfId="68" applyNumberFormat="1" applyFont="1" applyBorder="1" applyAlignment="1">
      <alignment horizontal="center" vertical="center"/>
      <protection/>
    </xf>
    <xf numFmtId="49" fontId="6" fillId="0" borderId="28" xfId="69" applyNumberFormat="1" applyFont="1" applyBorder="1" applyAlignment="1">
      <alignment horizontal="center" vertical="center"/>
      <protection/>
    </xf>
    <xf numFmtId="49" fontId="6" fillId="0" borderId="21" xfId="69" applyNumberFormat="1" applyFont="1" applyBorder="1" applyAlignment="1">
      <alignment horizontal="center" vertical="center"/>
      <protection/>
    </xf>
    <xf numFmtId="49" fontId="6" fillId="0" borderId="33" xfId="69" applyNumberFormat="1" applyFont="1" applyBorder="1" applyAlignment="1">
      <alignment horizontal="distributed" vertical="center"/>
      <protection/>
    </xf>
    <xf numFmtId="49" fontId="6" fillId="0" borderId="32" xfId="69" applyNumberFormat="1" applyFont="1" applyBorder="1" applyAlignment="1">
      <alignment horizontal="distributed" vertical="center"/>
      <protection/>
    </xf>
    <xf numFmtId="0" fontId="6" fillId="0" borderId="0" xfId="69" applyFont="1" applyBorder="1" applyAlignment="1">
      <alignment horizontal="left"/>
      <protection/>
    </xf>
    <xf numFmtId="0" fontId="5" fillId="0" borderId="0" xfId="69" applyFont="1" applyAlignment="1">
      <alignment horizontal="center"/>
      <protection/>
    </xf>
    <xf numFmtId="0" fontId="6" fillId="0" borderId="17" xfId="69" applyFont="1" applyBorder="1" applyAlignment="1">
      <alignment horizontal="center"/>
      <protection/>
    </xf>
    <xf numFmtId="49" fontId="6" fillId="0" borderId="35" xfId="69" applyNumberFormat="1" applyFont="1" applyBorder="1" applyAlignment="1">
      <alignment horizontal="distributed" vertical="center"/>
      <protection/>
    </xf>
    <xf numFmtId="49" fontId="6" fillId="0" borderId="24" xfId="69" applyNumberFormat="1" applyFont="1" applyBorder="1" applyAlignment="1">
      <alignment horizontal="center" vertical="center"/>
      <protection/>
    </xf>
    <xf numFmtId="49" fontId="6" fillId="0" borderId="27" xfId="69" applyNumberFormat="1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distributed" textRotation="255"/>
      <protection/>
    </xf>
    <xf numFmtId="0" fontId="6" fillId="0" borderId="0" xfId="68" applyFont="1" applyBorder="1" applyAlignment="1">
      <alignment horizontal="center" vertical="distributed" textRotation="255"/>
      <protection/>
    </xf>
    <xf numFmtId="49" fontId="6" fillId="0" borderId="14" xfId="68" applyNumberFormat="1" applyFont="1" applyBorder="1" applyAlignment="1">
      <alignment horizontal="center" vertical="center" textRotation="255" shrinkToFit="1"/>
      <protection/>
    </xf>
    <xf numFmtId="0" fontId="6" fillId="0" borderId="14" xfId="68" applyFont="1" applyBorder="1" applyAlignment="1">
      <alignment horizontal="center" vertical="distributed" textRotation="255"/>
      <protection/>
    </xf>
    <xf numFmtId="0" fontId="6" fillId="0" borderId="0" xfId="68" applyFont="1" applyBorder="1" applyAlignment="1">
      <alignment horizontal="right"/>
      <protection/>
    </xf>
    <xf numFmtId="49" fontId="6" fillId="0" borderId="22" xfId="68" applyNumberFormat="1" applyFont="1" applyBorder="1" applyAlignment="1">
      <alignment horizontal="center" vertical="top"/>
      <protection/>
    </xf>
    <xf numFmtId="0" fontId="6" fillId="0" borderId="21" xfId="68" applyFont="1" applyBorder="1" applyAlignment="1">
      <alignment horizontal="center" vertical="top"/>
      <protection/>
    </xf>
    <xf numFmtId="49" fontId="6" fillId="0" borderId="18" xfId="68" applyNumberFormat="1" applyFont="1" applyBorder="1" applyAlignment="1">
      <alignment horizontal="center"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8" xfId="68" applyFont="1" applyBorder="1" applyAlignment="1">
      <alignment vertical="center"/>
      <protection/>
    </xf>
    <xf numFmtId="49" fontId="6" fillId="0" borderId="22" xfId="68" applyNumberFormat="1" applyFont="1" applyBorder="1" applyAlignment="1">
      <alignment horizontal="center" vertical="center"/>
      <protection/>
    </xf>
    <xf numFmtId="49" fontId="6" fillId="0" borderId="23" xfId="68" applyNumberFormat="1" applyFont="1" applyBorder="1" applyAlignment="1">
      <alignment horizontal="center" vertical="center"/>
      <protection/>
    </xf>
    <xf numFmtId="49" fontId="6" fillId="0" borderId="21" xfId="68" applyNumberFormat="1" applyFont="1" applyBorder="1" applyAlignment="1">
      <alignment horizontal="center" vertical="center"/>
      <protection/>
    </xf>
    <xf numFmtId="49" fontId="6" fillId="0" borderId="26" xfId="68" applyNumberFormat="1" applyFont="1" applyBorder="1" applyAlignment="1">
      <alignment horizontal="center" vertical="center"/>
      <protection/>
    </xf>
    <xf numFmtId="49" fontId="6" fillId="0" borderId="14" xfId="68" applyNumberFormat="1" applyFont="1" applyBorder="1" applyAlignment="1">
      <alignment horizontal="center" vertical="center"/>
      <protection/>
    </xf>
    <xf numFmtId="49" fontId="6" fillId="0" borderId="23" xfId="68" applyNumberFormat="1" applyFont="1" applyBorder="1" applyAlignment="1">
      <alignment horizontal="center"/>
      <protection/>
    </xf>
    <xf numFmtId="0" fontId="6" fillId="0" borderId="22" xfId="68" applyFont="1" applyBorder="1" applyAlignment="1">
      <alignment horizontal="center"/>
      <protection/>
    </xf>
    <xf numFmtId="0" fontId="6" fillId="0" borderId="20" xfId="68" applyFont="1" applyBorder="1" applyAlignment="1">
      <alignment vertical="center"/>
      <protection/>
    </xf>
    <xf numFmtId="0" fontId="6" fillId="0" borderId="30" xfId="68" applyFont="1" applyBorder="1" applyAlignment="1">
      <alignment vertical="center"/>
      <protection/>
    </xf>
    <xf numFmtId="0" fontId="6" fillId="0" borderId="15" xfId="68" applyFont="1" applyBorder="1" applyAlignment="1">
      <alignment vertical="center"/>
      <protection/>
    </xf>
    <xf numFmtId="0" fontId="6" fillId="0" borderId="16" xfId="68" applyFont="1" applyBorder="1" applyAlignment="1">
      <alignment vertical="center"/>
      <protection/>
    </xf>
    <xf numFmtId="0" fontId="6" fillId="0" borderId="27" xfId="68" applyFont="1" applyBorder="1" applyAlignment="1">
      <alignment vertical="center"/>
      <protection/>
    </xf>
    <xf numFmtId="49" fontId="6" fillId="0" borderId="22" xfId="68" applyNumberFormat="1" applyFont="1" applyBorder="1" applyAlignment="1">
      <alignment horizontal="center"/>
      <protection/>
    </xf>
    <xf numFmtId="49" fontId="6" fillId="0" borderId="26" xfId="68" applyNumberFormat="1" applyFont="1" applyBorder="1" applyAlignment="1">
      <alignment horizontal="center" vertical="center"/>
      <protection/>
    </xf>
    <xf numFmtId="49" fontId="6" fillId="0" borderId="20" xfId="68" applyNumberFormat="1" applyFont="1" applyBorder="1" applyAlignment="1">
      <alignment horizontal="center" vertical="center"/>
      <protection/>
    </xf>
    <xf numFmtId="49" fontId="6" fillId="0" borderId="16" xfId="68" applyNumberFormat="1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vertical="center"/>
      <protection/>
    </xf>
    <xf numFmtId="0" fontId="6" fillId="0" borderId="21" xfId="68" applyFont="1" applyBorder="1" applyAlignment="1">
      <alignment vertical="center"/>
      <protection/>
    </xf>
    <xf numFmtId="0" fontId="6" fillId="0" borderId="18" xfId="68" applyFont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破線" xfId="67"/>
    <cellStyle name="標準 2" xfId="68"/>
    <cellStyle name="標準_10　市郡別環境衛生関係施設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5722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7048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4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90487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E14" sqref="E14"/>
    </sheetView>
  </sheetViews>
  <sheetFormatPr defaultColWidth="9.140625" defaultRowHeight="15"/>
  <cols>
    <col min="1" max="1" width="3.421875" style="279" customWidth="1"/>
    <col min="2" max="16384" width="9.00390625" style="279" customWidth="1"/>
  </cols>
  <sheetData>
    <row r="1" ht="18.75">
      <c r="A1" s="278" t="s">
        <v>632</v>
      </c>
    </row>
    <row r="2" ht="18.75">
      <c r="B2" s="278" t="s">
        <v>606</v>
      </c>
    </row>
    <row r="4" spans="2:3" ht="13.5">
      <c r="B4" s="280" t="s">
        <v>607</v>
      </c>
      <c r="C4" s="279" t="s">
        <v>639</v>
      </c>
    </row>
    <row r="5" spans="2:3" ht="13.5">
      <c r="B5" s="280" t="s">
        <v>608</v>
      </c>
      <c r="C5" s="279" t="s">
        <v>640</v>
      </c>
    </row>
    <row r="6" spans="2:3" ht="13.5">
      <c r="B6" s="280" t="s">
        <v>609</v>
      </c>
      <c r="C6" s="279" t="s">
        <v>610</v>
      </c>
    </row>
    <row r="7" spans="2:3" ht="13.5">
      <c r="B7" s="280" t="s">
        <v>611</v>
      </c>
      <c r="C7" s="279" t="s">
        <v>612</v>
      </c>
    </row>
    <row r="8" spans="2:3" ht="13.5">
      <c r="B8" s="280" t="s">
        <v>613</v>
      </c>
      <c r="C8" s="279" t="s">
        <v>614</v>
      </c>
    </row>
    <row r="9" spans="2:3" ht="13.5">
      <c r="B9" s="280" t="s">
        <v>615</v>
      </c>
      <c r="C9" s="279" t="s">
        <v>636</v>
      </c>
    </row>
    <row r="10" spans="2:3" ht="13.5">
      <c r="B10" s="280" t="s">
        <v>616</v>
      </c>
      <c r="C10" s="279" t="s">
        <v>637</v>
      </c>
    </row>
    <row r="11" spans="2:3" ht="13.5">
      <c r="B11" s="280" t="s">
        <v>618</v>
      </c>
      <c r="C11" s="279" t="s">
        <v>617</v>
      </c>
    </row>
    <row r="12" spans="2:3" ht="13.5">
      <c r="B12" s="280" t="s">
        <v>621</v>
      </c>
      <c r="C12" s="279" t="s">
        <v>619</v>
      </c>
    </row>
    <row r="13" spans="2:3" ht="13.5">
      <c r="B13" s="280" t="s">
        <v>623</v>
      </c>
      <c r="C13" s="279" t="s">
        <v>620</v>
      </c>
    </row>
    <row r="14" spans="2:3" ht="13.5">
      <c r="B14" s="280" t="s">
        <v>638</v>
      </c>
      <c r="C14" s="279" t="s">
        <v>622</v>
      </c>
    </row>
    <row r="15" spans="2:3" ht="13.5">
      <c r="B15" s="280" t="s">
        <v>634</v>
      </c>
      <c r="C15" s="279" t="s">
        <v>624</v>
      </c>
    </row>
    <row r="16" spans="2:3" ht="13.5">
      <c r="B16" s="280" t="s">
        <v>626</v>
      </c>
      <c r="C16" s="279" t="s">
        <v>625</v>
      </c>
    </row>
    <row r="17" spans="2:3" ht="13.5">
      <c r="B17" s="280" t="s">
        <v>628</v>
      </c>
      <c r="C17" s="279" t="s">
        <v>627</v>
      </c>
    </row>
    <row r="18" spans="2:3" ht="13.5">
      <c r="B18" s="280" t="s">
        <v>633</v>
      </c>
      <c r="C18" s="279" t="s">
        <v>629</v>
      </c>
    </row>
    <row r="20" ht="13.5">
      <c r="B20" s="280"/>
    </row>
  </sheetData>
  <sheetProtection/>
  <hyperlinks>
    <hyperlink ref="B4" location="'23-1'!A1" display="23-1"/>
    <hyperlink ref="B6" location="'23-2'!A1" display="23-2"/>
    <hyperlink ref="B7" location="'23-3'!A1" display="23-3"/>
    <hyperlink ref="B8" location="'23-4'!A1" display="23-4"/>
    <hyperlink ref="B9" location="'23-5'!A1" display="23-5"/>
    <hyperlink ref="B10" location="'23-6'!A1" display="23-6"/>
    <hyperlink ref="B11" location="'23-7'!A1" display="23-7"/>
    <hyperlink ref="B14" location="'23-9(1)'!A1" display="23-9(1)"/>
    <hyperlink ref="B12" location="'23-8(1)'!A1" display="23-8(1)"/>
    <hyperlink ref="B16" location="'23-10'!A1" display="23-10"/>
    <hyperlink ref="B5" location="'23-1(続)'!A1" display="23-1(続)"/>
    <hyperlink ref="B17" location="'23-11'!A1" display="23-11"/>
    <hyperlink ref="B13" location="'23-8(2)'!A1" display="23-8(2)"/>
    <hyperlink ref="B18" location="'23-12'!A1" display="23-12"/>
    <hyperlink ref="B15" location="'23-9(2)'!A1" display="23-9(2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showGridLines="0" zoomScaleSheetLayoutView="100" zoomScalePageLayoutView="0" workbookViewId="0" topLeftCell="A1">
      <selection activeCell="M17" sqref="M17"/>
    </sheetView>
  </sheetViews>
  <sheetFormatPr defaultColWidth="9.140625" defaultRowHeight="15"/>
  <cols>
    <col min="1" max="1" width="15.8515625" style="4" customWidth="1"/>
    <col min="2" max="7" width="12.8515625" style="3" customWidth="1"/>
    <col min="8" max="8" width="1.1484375" style="66" customWidth="1"/>
    <col min="9" max="23" width="9.00390625" style="66" customWidth="1"/>
    <col min="24" max="16384" width="9.00390625" style="4" customWidth="1"/>
  </cols>
  <sheetData>
    <row r="1" spans="1:7" ht="13.5">
      <c r="A1" s="300" t="s">
        <v>635</v>
      </c>
      <c r="B1" s="300"/>
      <c r="C1" s="300"/>
      <c r="D1" s="300"/>
      <c r="E1" s="300"/>
      <c r="F1" s="300"/>
      <c r="G1" s="1"/>
    </row>
    <row r="2" spans="1:7" ht="17.25">
      <c r="A2" s="303" t="s">
        <v>487</v>
      </c>
      <c r="B2" s="303"/>
      <c r="C2" s="303"/>
      <c r="D2" s="303"/>
      <c r="E2" s="303"/>
      <c r="F2" s="303"/>
      <c r="G2" s="303"/>
    </row>
    <row r="3" spans="2:7" ht="17.25">
      <c r="B3" s="5"/>
      <c r="C3" s="5"/>
      <c r="D3" s="5"/>
      <c r="E3" s="5"/>
      <c r="F3" s="5"/>
      <c r="G3" s="5"/>
    </row>
    <row r="4" spans="1:23" s="6" customFormat="1" ht="14.25" thickBot="1">
      <c r="A4" s="453" t="s">
        <v>358</v>
      </c>
      <c r="B4" s="453"/>
      <c r="C4" s="453"/>
      <c r="D4" s="453"/>
      <c r="E4" s="453"/>
      <c r="F4" s="453"/>
      <c r="G4" s="45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6" customFormat="1" ht="22.5" customHeight="1" thickTop="1">
      <c r="A5" s="454" t="s">
        <v>488</v>
      </c>
      <c r="B5" s="455" t="s">
        <v>489</v>
      </c>
      <c r="C5" s="458" t="s">
        <v>490</v>
      </c>
      <c r="D5" s="438" t="s">
        <v>491</v>
      </c>
      <c r="E5" s="438"/>
      <c r="F5" s="438"/>
      <c r="G5" s="43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6" customFormat="1" ht="31.5" customHeight="1">
      <c r="A6" s="418"/>
      <c r="B6" s="456"/>
      <c r="C6" s="459"/>
      <c r="D6" s="461" t="s">
        <v>492</v>
      </c>
      <c r="E6" s="422" t="s">
        <v>493</v>
      </c>
      <c r="F6" s="464" t="s">
        <v>494</v>
      </c>
      <c r="G6" s="465" t="s">
        <v>495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6" customFormat="1" ht="55.5" customHeight="1">
      <c r="A7" s="263" t="s">
        <v>496</v>
      </c>
      <c r="B7" s="457"/>
      <c r="C7" s="460"/>
      <c r="D7" s="462"/>
      <c r="E7" s="463"/>
      <c r="F7" s="462"/>
      <c r="G7" s="46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46" customFormat="1" ht="30" customHeight="1">
      <c r="A8" s="15" t="s">
        <v>243</v>
      </c>
      <c r="B8" s="143">
        <v>2439</v>
      </c>
      <c r="C8" s="37">
        <v>2196</v>
      </c>
      <c r="D8" s="37">
        <v>14</v>
      </c>
      <c r="E8" s="37">
        <v>186</v>
      </c>
      <c r="F8" s="37">
        <v>1887</v>
      </c>
      <c r="G8" s="37">
        <v>109</v>
      </c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s="46" customFormat="1" ht="30" customHeight="1">
      <c r="A9" s="114">
        <v>16</v>
      </c>
      <c r="B9" s="143">
        <v>2439</v>
      </c>
      <c r="C9" s="37">
        <v>2199</v>
      </c>
      <c r="D9" s="37">
        <v>14</v>
      </c>
      <c r="E9" s="37">
        <v>176</v>
      </c>
      <c r="F9" s="37">
        <v>1902</v>
      </c>
      <c r="G9" s="37">
        <v>107</v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s="161" customFormat="1" ht="30" customHeight="1">
      <c r="A10" s="156">
        <v>17</v>
      </c>
      <c r="B10" s="35">
        <v>2405</v>
      </c>
      <c r="C10" s="35">
        <v>2208</v>
      </c>
      <c r="D10" s="35">
        <v>15</v>
      </c>
      <c r="E10" s="35">
        <v>164</v>
      </c>
      <c r="F10" s="35">
        <f>484+1441</f>
        <v>1925</v>
      </c>
      <c r="G10" s="35">
        <v>104</v>
      </c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</row>
    <row r="11" spans="1:23" s="6" customFormat="1" ht="18.75" customHeight="1">
      <c r="A11" s="421" t="s">
        <v>497</v>
      </c>
      <c r="B11" s="421"/>
      <c r="C11" s="421"/>
      <c r="D11" s="421"/>
      <c r="E11" s="421"/>
      <c r="F11" s="421"/>
      <c r="G11" s="42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s="6" customFormat="1" ht="18.75" customHeight="1">
      <c r="A12" s="27" t="s">
        <v>498</v>
      </c>
      <c r="B12" s="27"/>
      <c r="C12" s="27"/>
      <c r="D12" s="27"/>
      <c r="E12" s="27"/>
      <c r="F12" s="27"/>
      <c r="G12" s="2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s="6" customFormat="1" ht="18.75" customHeight="1">
      <c r="A13" s="27" t="s">
        <v>499</v>
      </c>
      <c r="B13" s="27"/>
      <c r="C13" s="27"/>
      <c r="D13" s="27"/>
      <c r="E13" s="27"/>
      <c r="F13" s="27"/>
      <c r="G13" s="2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s="6" customFormat="1" ht="18.75" customHeight="1">
      <c r="A14" s="313" t="s">
        <v>500</v>
      </c>
      <c r="B14" s="313"/>
      <c r="C14" s="313"/>
      <c r="D14" s="313"/>
      <c r="E14" s="313"/>
      <c r="F14" s="313"/>
      <c r="G14" s="31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s="6" customFormat="1" ht="17.25" customHeight="1">
      <c r="A15" s="313" t="s">
        <v>501</v>
      </c>
      <c r="B15" s="313"/>
      <c r="C15" s="313"/>
      <c r="D15" s="27"/>
      <c r="E15" s="27"/>
      <c r="F15" s="27"/>
      <c r="G15" s="2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2:23" s="6" customFormat="1" ht="13.5">
      <c r="B16" s="28"/>
      <c r="C16" s="28"/>
      <c r="D16" s="28"/>
      <c r="E16" s="28"/>
      <c r="F16" s="28"/>
      <c r="G16" s="2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2:23" s="6" customFormat="1" ht="13.5">
      <c r="B17" s="28"/>
      <c r="C17" s="28"/>
      <c r="D17" s="28"/>
      <c r="E17" s="28"/>
      <c r="F17" s="28"/>
      <c r="G17" s="2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2:23" s="6" customFormat="1" ht="13.5">
      <c r="B18" s="28"/>
      <c r="C18" s="28"/>
      <c r="D18" s="28"/>
      <c r="E18" s="28"/>
      <c r="F18" s="28"/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23" s="6" customFormat="1" ht="13.5">
      <c r="B19" s="28"/>
      <c r="C19" s="28"/>
      <c r="D19" s="28"/>
      <c r="E19" s="28"/>
      <c r="F19" s="28"/>
      <c r="G19" s="2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23" s="6" customFormat="1" ht="13.5">
      <c r="B20" s="28"/>
      <c r="C20" s="28"/>
      <c r="D20" s="28"/>
      <c r="E20" s="28"/>
      <c r="F20" s="28"/>
      <c r="G20" s="2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3" s="6" customFormat="1" ht="13.5">
      <c r="B21" s="28"/>
      <c r="C21" s="28"/>
      <c r="D21" s="28"/>
      <c r="E21" s="28"/>
      <c r="F21" s="28"/>
      <c r="G21" s="2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2:23" s="6" customFormat="1" ht="13.5">
      <c r="B22" s="28"/>
      <c r="C22" s="28"/>
      <c r="D22" s="28"/>
      <c r="E22" s="28"/>
      <c r="F22" s="28"/>
      <c r="G22" s="2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2:23" s="6" customFormat="1" ht="13.5">
      <c r="B23" s="28"/>
      <c r="C23" s="28"/>
      <c r="D23" s="28"/>
      <c r="E23" s="28"/>
      <c r="F23" s="28"/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23" s="6" customFormat="1" ht="13.5">
      <c r="B24" s="28"/>
      <c r="C24" s="28"/>
      <c r="D24" s="28"/>
      <c r="E24" s="28"/>
      <c r="F24" s="28"/>
      <c r="G24" s="2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2:23" s="6" customFormat="1" ht="13.5">
      <c r="B25" s="28"/>
      <c r="C25" s="28"/>
      <c r="D25" s="28"/>
      <c r="E25" s="28"/>
      <c r="F25" s="28"/>
      <c r="G25" s="2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2:23" s="6" customFormat="1" ht="13.5">
      <c r="B26" s="28"/>
      <c r="C26" s="28"/>
      <c r="D26" s="28"/>
      <c r="E26" s="28"/>
      <c r="F26" s="28"/>
      <c r="G26" s="2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2:23" s="6" customFormat="1" ht="13.5">
      <c r="B27" s="28"/>
      <c r="C27" s="28"/>
      <c r="D27" s="28"/>
      <c r="E27" s="28"/>
      <c r="F27" s="28"/>
      <c r="G27" s="2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2:23" s="6" customFormat="1" ht="13.5">
      <c r="B28" s="28"/>
      <c r="C28" s="28"/>
      <c r="D28" s="28"/>
      <c r="E28" s="28"/>
      <c r="F28" s="28"/>
      <c r="G28" s="2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2:23" s="6" customFormat="1" ht="13.5">
      <c r="B29" s="28"/>
      <c r="C29" s="28"/>
      <c r="D29" s="28"/>
      <c r="E29" s="28"/>
      <c r="F29" s="28"/>
      <c r="G29" s="2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2:23" s="6" customFormat="1" ht="13.5">
      <c r="B30" s="28"/>
      <c r="C30" s="28"/>
      <c r="D30" s="28"/>
      <c r="E30" s="28"/>
      <c r="F30" s="28"/>
      <c r="G30" s="2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2:23" s="6" customFormat="1" ht="13.5">
      <c r="B31" s="28"/>
      <c r="C31" s="28"/>
      <c r="D31" s="28"/>
      <c r="E31" s="28"/>
      <c r="F31" s="28"/>
      <c r="G31" s="2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2:23" s="6" customFormat="1" ht="13.5">
      <c r="B32" s="28"/>
      <c r="C32" s="28"/>
      <c r="D32" s="28"/>
      <c r="E32" s="28"/>
      <c r="F32" s="28"/>
      <c r="G32" s="2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2:23" s="6" customFormat="1" ht="13.5">
      <c r="B33" s="28"/>
      <c r="C33" s="28"/>
      <c r="D33" s="28"/>
      <c r="E33" s="28"/>
      <c r="F33" s="28"/>
      <c r="G33" s="2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2:23" s="6" customFormat="1" ht="13.5">
      <c r="B34" s="28"/>
      <c r="C34" s="28"/>
      <c r="D34" s="28"/>
      <c r="E34" s="28"/>
      <c r="F34" s="28"/>
      <c r="G34" s="2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2:23" s="6" customFormat="1" ht="13.5">
      <c r="B35" s="28"/>
      <c r="C35" s="28"/>
      <c r="D35" s="28"/>
      <c r="E35" s="28"/>
      <c r="F35" s="28"/>
      <c r="G35" s="2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2:23" s="6" customFormat="1" ht="13.5">
      <c r="B36" s="28"/>
      <c r="C36" s="28"/>
      <c r="D36" s="28"/>
      <c r="E36" s="28"/>
      <c r="F36" s="28"/>
      <c r="G36" s="2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2:23" s="6" customFormat="1" ht="13.5">
      <c r="B37" s="28"/>
      <c r="C37" s="28"/>
      <c r="D37" s="28"/>
      <c r="E37" s="28"/>
      <c r="F37" s="28"/>
      <c r="G37" s="2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2:23" s="6" customFormat="1" ht="13.5">
      <c r="B38" s="28"/>
      <c r="C38" s="28"/>
      <c r="D38" s="28"/>
      <c r="E38" s="28"/>
      <c r="F38" s="28"/>
      <c r="G38" s="2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2:23" s="6" customFormat="1" ht="13.5">
      <c r="B39" s="28"/>
      <c r="C39" s="28"/>
      <c r="D39" s="28"/>
      <c r="E39" s="28"/>
      <c r="F39" s="28"/>
      <c r="G39" s="2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2:23" s="6" customFormat="1" ht="13.5">
      <c r="B40" s="28"/>
      <c r="C40" s="28"/>
      <c r="D40" s="28"/>
      <c r="E40" s="28"/>
      <c r="F40" s="28"/>
      <c r="G40" s="2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s="6" customFormat="1" ht="13.5">
      <c r="B41" s="28"/>
      <c r="C41" s="28"/>
      <c r="D41" s="28"/>
      <c r="E41" s="28"/>
      <c r="F41" s="28"/>
      <c r="G41" s="2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23" s="6" customFormat="1" ht="13.5">
      <c r="B42" s="28"/>
      <c r="C42" s="28"/>
      <c r="D42" s="28"/>
      <c r="E42" s="28"/>
      <c r="F42" s="28"/>
      <c r="G42" s="2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2:23" s="6" customFormat="1" ht="13.5">
      <c r="B43" s="28"/>
      <c r="C43" s="28"/>
      <c r="D43" s="28"/>
      <c r="E43" s="28"/>
      <c r="F43" s="28"/>
      <c r="G43" s="2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3" s="6" customFormat="1" ht="13.5">
      <c r="B44" s="28"/>
      <c r="C44" s="28"/>
      <c r="D44" s="28"/>
      <c r="E44" s="28"/>
      <c r="F44" s="28"/>
      <c r="G44" s="2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2:23" s="6" customFormat="1" ht="13.5">
      <c r="B45" s="28"/>
      <c r="C45" s="28"/>
      <c r="D45" s="28"/>
      <c r="E45" s="28"/>
      <c r="F45" s="28"/>
      <c r="G45" s="2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2:23" s="6" customFormat="1" ht="13.5">
      <c r="B46" s="28"/>
      <c r="C46" s="28"/>
      <c r="D46" s="28"/>
      <c r="E46" s="28"/>
      <c r="F46" s="28"/>
      <c r="G46" s="2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 s="6" customFormat="1" ht="13.5">
      <c r="B47" s="28"/>
      <c r="C47" s="28"/>
      <c r="D47" s="28"/>
      <c r="E47" s="28"/>
      <c r="F47" s="28"/>
      <c r="G47" s="2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2:23" s="6" customFormat="1" ht="13.5">
      <c r="B48" s="28"/>
      <c r="C48" s="28"/>
      <c r="D48" s="28"/>
      <c r="E48" s="28"/>
      <c r="F48" s="28"/>
      <c r="G48" s="2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2:23" s="6" customFormat="1" ht="13.5">
      <c r="B49" s="28"/>
      <c r="C49" s="28"/>
      <c r="D49" s="28"/>
      <c r="E49" s="28"/>
      <c r="F49" s="28"/>
      <c r="G49" s="2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s="6" customFormat="1" ht="13.5">
      <c r="B50" s="28"/>
      <c r="C50" s="28"/>
      <c r="D50" s="28"/>
      <c r="E50" s="28"/>
      <c r="F50" s="28"/>
      <c r="G50" s="2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2:23" s="6" customFormat="1" ht="13.5">
      <c r="B51" s="28"/>
      <c r="C51" s="28"/>
      <c r="D51" s="28"/>
      <c r="E51" s="28"/>
      <c r="F51" s="28"/>
      <c r="G51" s="2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2:23" s="6" customFormat="1" ht="13.5">
      <c r="B52" s="28"/>
      <c r="C52" s="28"/>
      <c r="D52" s="28"/>
      <c r="E52" s="28"/>
      <c r="F52" s="28"/>
      <c r="G52" s="2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2:23" s="6" customFormat="1" ht="13.5">
      <c r="B53" s="28"/>
      <c r="C53" s="28"/>
      <c r="D53" s="28"/>
      <c r="E53" s="28"/>
      <c r="F53" s="28"/>
      <c r="G53" s="2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2:23" s="6" customFormat="1" ht="13.5">
      <c r="B54" s="28"/>
      <c r="C54" s="28"/>
      <c r="D54" s="28"/>
      <c r="E54" s="28"/>
      <c r="F54" s="28"/>
      <c r="G54" s="2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2:23" s="6" customFormat="1" ht="13.5">
      <c r="B55" s="28"/>
      <c r="C55" s="28"/>
      <c r="D55" s="28"/>
      <c r="E55" s="28"/>
      <c r="F55" s="28"/>
      <c r="G55" s="2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2:23" s="6" customFormat="1" ht="13.5">
      <c r="B56" s="28"/>
      <c r="C56" s="28"/>
      <c r="D56" s="28"/>
      <c r="E56" s="28"/>
      <c r="F56" s="28"/>
      <c r="G56" s="2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2:23" s="6" customFormat="1" ht="13.5">
      <c r="B57" s="28"/>
      <c r="C57" s="28"/>
      <c r="D57" s="28"/>
      <c r="E57" s="28"/>
      <c r="F57" s="28"/>
      <c r="G57" s="2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2:23" s="6" customFormat="1" ht="13.5">
      <c r="B58" s="28"/>
      <c r="C58" s="28"/>
      <c r="D58" s="28"/>
      <c r="E58" s="28"/>
      <c r="F58" s="28"/>
      <c r="G58" s="2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2:23" s="6" customFormat="1" ht="13.5">
      <c r="B59" s="28"/>
      <c r="C59" s="28"/>
      <c r="D59" s="28"/>
      <c r="E59" s="28"/>
      <c r="F59" s="28"/>
      <c r="G59" s="2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2:23" s="6" customFormat="1" ht="13.5">
      <c r="B60" s="28"/>
      <c r="C60" s="28"/>
      <c r="D60" s="28"/>
      <c r="E60" s="28"/>
      <c r="F60" s="28"/>
      <c r="G60" s="2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2:23" s="6" customFormat="1" ht="13.5">
      <c r="B61" s="28"/>
      <c r="C61" s="28"/>
      <c r="D61" s="28"/>
      <c r="E61" s="28"/>
      <c r="F61" s="28"/>
      <c r="G61" s="2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2:23" s="6" customFormat="1" ht="13.5">
      <c r="B62" s="28"/>
      <c r="C62" s="28"/>
      <c r="D62" s="28"/>
      <c r="E62" s="28"/>
      <c r="F62" s="28"/>
      <c r="G62" s="2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2:23" s="6" customFormat="1" ht="13.5">
      <c r="B63" s="28"/>
      <c r="C63" s="28"/>
      <c r="D63" s="28"/>
      <c r="E63" s="28"/>
      <c r="F63" s="28"/>
      <c r="G63" s="2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2:23" s="6" customFormat="1" ht="13.5">
      <c r="B64" s="28"/>
      <c r="C64" s="28"/>
      <c r="D64" s="28"/>
      <c r="E64" s="28"/>
      <c r="F64" s="28"/>
      <c r="G64" s="2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2:23" s="6" customFormat="1" ht="13.5">
      <c r="B65" s="28"/>
      <c r="C65" s="28"/>
      <c r="D65" s="28"/>
      <c r="E65" s="28"/>
      <c r="F65" s="28"/>
      <c r="G65" s="2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2:23" s="6" customFormat="1" ht="13.5">
      <c r="B66" s="28"/>
      <c r="C66" s="28"/>
      <c r="D66" s="28"/>
      <c r="E66" s="28"/>
      <c r="F66" s="28"/>
      <c r="G66" s="2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2:23" s="6" customFormat="1" ht="13.5">
      <c r="B67" s="28"/>
      <c r="C67" s="28"/>
      <c r="D67" s="28"/>
      <c r="E67" s="28"/>
      <c r="F67" s="28"/>
      <c r="G67" s="2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s="6" customFormat="1" ht="13.5">
      <c r="B68" s="28"/>
      <c r="C68" s="28"/>
      <c r="D68" s="28"/>
      <c r="E68" s="28"/>
      <c r="F68" s="28"/>
      <c r="G68" s="2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s="6" customFormat="1" ht="13.5">
      <c r="B69" s="28"/>
      <c r="C69" s="28"/>
      <c r="D69" s="28"/>
      <c r="E69" s="28"/>
      <c r="F69" s="28"/>
      <c r="G69" s="2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s="6" customFormat="1" ht="13.5">
      <c r="B70" s="28"/>
      <c r="C70" s="28"/>
      <c r="D70" s="28"/>
      <c r="E70" s="28"/>
      <c r="F70" s="28"/>
      <c r="G70" s="2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s="6" customFormat="1" ht="13.5">
      <c r="B71" s="28"/>
      <c r="C71" s="28"/>
      <c r="D71" s="28"/>
      <c r="E71" s="28"/>
      <c r="F71" s="28"/>
      <c r="G71" s="2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s="6" customFormat="1" ht="13.5">
      <c r="B72" s="28"/>
      <c r="C72" s="28"/>
      <c r="D72" s="28"/>
      <c r="E72" s="28"/>
      <c r="F72" s="28"/>
      <c r="G72" s="2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s="6" customFormat="1" ht="13.5">
      <c r="B73" s="28"/>
      <c r="C73" s="28"/>
      <c r="D73" s="28"/>
      <c r="E73" s="28"/>
      <c r="F73" s="28"/>
      <c r="G73" s="2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s="6" customFormat="1" ht="13.5">
      <c r="B74" s="28"/>
      <c r="C74" s="28"/>
      <c r="D74" s="28"/>
      <c r="E74" s="28"/>
      <c r="F74" s="28"/>
      <c r="G74" s="2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s="6" customFormat="1" ht="13.5">
      <c r="B75" s="28"/>
      <c r="C75" s="28"/>
      <c r="D75" s="28"/>
      <c r="E75" s="28"/>
      <c r="F75" s="28"/>
      <c r="G75" s="2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2:23" s="6" customFormat="1" ht="13.5">
      <c r="B76" s="28"/>
      <c r="C76" s="28"/>
      <c r="D76" s="28"/>
      <c r="E76" s="28"/>
      <c r="F76" s="28"/>
      <c r="G76" s="2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2:23" s="6" customFormat="1" ht="13.5">
      <c r="B77" s="28"/>
      <c r="C77" s="28"/>
      <c r="D77" s="28"/>
      <c r="E77" s="28"/>
      <c r="F77" s="28"/>
      <c r="G77" s="2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2:23" s="6" customFormat="1" ht="13.5">
      <c r="B78" s="28"/>
      <c r="C78" s="28"/>
      <c r="D78" s="28"/>
      <c r="E78" s="28"/>
      <c r="F78" s="28"/>
      <c r="G78" s="2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s="6" customFormat="1" ht="13.5">
      <c r="B79" s="28"/>
      <c r="C79" s="28"/>
      <c r="D79" s="28"/>
      <c r="E79" s="28"/>
      <c r="F79" s="28"/>
      <c r="G79" s="2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s="6" customFormat="1" ht="13.5">
      <c r="B80" s="28"/>
      <c r="C80" s="28"/>
      <c r="D80" s="28"/>
      <c r="E80" s="28"/>
      <c r="F80" s="28"/>
      <c r="G80" s="2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s="6" customFormat="1" ht="13.5">
      <c r="B81" s="28"/>
      <c r="C81" s="28"/>
      <c r="D81" s="28"/>
      <c r="E81" s="28"/>
      <c r="F81" s="28"/>
      <c r="G81" s="2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s="6" customFormat="1" ht="13.5">
      <c r="B82" s="28"/>
      <c r="C82" s="28"/>
      <c r="D82" s="28"/>
      <c r="E82" s="28"/>
      <c r="F82" s="28"/>
      <c r="G82" s="2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s="6" customFormat="1" ht="13.5">
      <c r="B83" s="28"/>
      <c r="C83" s="28"/>
      <c r="D83" s="28"/>
      <c r="E83" s="28"/>
      <c r="F83" s="28"/>
      <c r="G83" s="2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s="6" customFormat="1" ht="13.5">
      <c r="B84" s="28"/>
      <c r="C84" s="28"/>
      <c r="D84" s="28"/>
      <c r="E84" s="28"/>
      <c r="F84" s="28"/>
      <c r="G84" s="2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s="6" customFormat="1" ht="13.5">
      <c r="B85" s="28"/>
      <c r="C85" s="28"/>
      <c r="D85" s="28"/>
      <c r="E85" s="28"/>
      <c r="F85" s="28"/>
      <c r="G85" s="2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s="6" customFormat="1" ht="13.5">
      <c r="B86" s="28"/>
      <c r="C86" s="28"/>
      <c r="D86" s="28"/>
      <c r="E86" s="28"/>
      <c r="F86" s="28"/>
      <c r="G86" s="2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s="6" customFormat="1" ht="13.5">
      <c r="B87" s="28"/>
      <c r="C87" s="28"/>
      <c r="D87" s="28"/>
      <c r="E87" s="28"/>
      <c r="F87" s="28"/>
      <c r="G87" s="2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s="6" customFormat="1" ht="13.5">
      <c r="B88" s="28"/>
      <c r="C88" s="28"/>
      <c r="D88" s="28"/>
      <c r="E88" s="28"/>
      <c r="F88" s="28"/>
      <c r="G88" s="2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</sheetData>
  <sheetProtection/>
  <mergeCells count="14">
    <mergeCell ref="D6:D7"/>
    <mergeCell ref="E6:E7"/>
    <mergeCell ref="F6:F7"/>
    <mergeCell ref="G6:G7"/>
    <mergeCell ref="A11:G11"/>
    <mergeCell ref="A14:G14"/>
    <mergeCell ref="A15:C15"/>
    <mergeCell ref="A1:F1"/>
    <mergeCell ref="A2:G2"/>
    <mergeCell ref="A4:G4"/>
    <mergeCell ref="A5:A6"/>
    <mergeCell ref="B5:B7"/>
    <mergeCell ref="C5:C7"/>
    <mergeCell ref="D5:G5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showGridLines="0"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16.28125" style="31" customWidth="1"/>
    <col min="2" max="3" width="8.28125" style="274" customWidth="1"/>
    <col min="4" max="5" width="6.00390625" style="274" customWidth="1"/>
    <col min="6" max="6" width="9.7109375" style="274" customWidth="1"/>
    <col min="7" max="8" width="5.7109375" style="274" customWidth="1"/>
    <col min="9" max="14" width="6.00390625" style="274" customWidth="1"/>
    <col min="15" max="16" width="3.57421875" style="274" customWidth="1"/>
    <col min="17" max="17" width="9.140625" style="274" customWidth="1"/>
    <col min="18" max="18" width="5.7109375" style="67" customWidth="1"/>
    <col min="19" max="19" width="6.7109375" style="67" customWidth="1"/>
    <col min="20" max="20" width="5.140625" style="275" customWidth="1"/>
    <col min="21" max="21" width="6.28125" style="67" customWidth="1"/>
    <col min="22" max="22" width="4.8515625" style="67" customWidth="1"/>
    <col min="23" max="23" width="5.57421875" style="67" customWidth="1"/>
    <col min="24" max="25" width="4.140625" style="67" customWidth="1"/>
    <col min="26" max="26" width="5.57421875" style="274" customWidth="1"/>
    <col min="27" max="27" width="6.00390625" style="274" customWidth="1"/>
    <col min="28" max="35" width="9.00390625" style="67" customWidth="1"/>
    <col min="36" max="16384" width="9.00390625" style="31" customWidth="1"/>
  </cols>
  <sheetData>
    <row r="1" spans="1:35" s="20" customFormat="1" ht="13.5">
      <c r="A1" s="300" t="s">
        <v>635</v>
      </c>
      <c r="B1" s="300"/>
      <c r="C1" s="300"/>
      <c r="D1" s="300"/>
      <c r="E1" s="300"/>
      <c r="F1" s="300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19"/>
      <c r="S1" s="19"/>
      <c r="T1" s="264"/>
      <c r="U1" s="19"/>
      <c r="V1" s="19"/>
      <c r="W1" s="19"/>
      <c r="X1" s="19"/>
      <c r="Y1" s="19"/>
      <c r="Z1" s="2"/>
      <c r="AA1" s="2"/>
      <c r="AB1" s="19"/>
      <c r="AC1" s="19"/>
      <c r="AD1" s="19"/>
      <c r="AE1" s="19"/>
      <c r="AF1" s="19"/>
      <c r="AG1" s="19"/>
      <c r="AH1" s="19"/>
      <c r="AI1" s="19"/>
    </row>
    <row r="2" spans="1:35" s="6" customFormat="1" ht="17.25">
      <c r="A2" s="303" t="s">
        <v>487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8"/>
      <c r="AC2" s="8"/>
      <c r="AD2" s="8"/>
      <c r="AE2" s="8"/>
      <c r="AF2" s="8"/>
      <c r="AG2" s="8"/>
      <c r="AH2" s="8"/>
      <c r="AI2" s="8"/>
    </row>
    <row r="3" spans="2:35" s="6" customFormat="1" ht="17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8"/>
      <c r="S3" s="8"/>
      <c r="T3" s="223"/>
      <c r="U3" s="8"/>
      <c r="V3" s="8"/>
      <c r="W3" s="8"/>
      <c r="X3" s="8"/>
      <c r="Y3" s="8"/>
      <c r="Z3" s="5"/>
      <c r="AA3" s="5"/>
      <c r="AB3" s="8"/>
      <c r="AC3" s="8"/>
      <c r="AD3" s="8"/>
      <c r="AE3" s="8"/>
      <c r="AF3" s="8"/>
      <c r="AG3" s="8"/>
      <c r="AH3" s="8"/>
      <c r="AI3" s="8"/>
    </row>
    <row r="4" spans="1:35" s="6" customFormat="1" ht="15.75" customHeight="1" thickBot="1">
      <c r="A4" s="304"/>
      <c r="B4" s="304"/>
      <c r="C4" s="304"/>
      <c r="D4" s="304"/>
      <c r="E4" s="304"/>
      <c r="F4" s="304"/>
      <c r="G4" s="304"/>
      <c r="H4" s="30"/>
      <c r="I4" s="30"/>
      <c r="J4" s="30"/>
      <c r="K4" s="30"/>
      <c r="L4" s="30"/>
      <c r="M4" s="30"/>
      <c r="N4" s="30"/>
      <c r="O4" s="30"/>
      <c r="P4" s="30"/>
      <c r="Q4" s="30"/>
      <c r="R4" s="265"/>
      <c r="S4" s="265"/>
      <c r="T4" s="163"/>
      <c r="U4" s="265"/>
      <c r="V4" s="265"/>
      <c r="W4" s="265"/>
      <c r="X4" s="265"/>
      <c r="Y4" s="265"/>
      <c r="Z4" s="265"/>
      <c r="AA4" s="265"/>
      <c r="AB4" s="8"/>
      <c r="AC4" s="8"/>
      <c r="AD4" s="8"/>
      <c r="AE4" s="8"/>
      <c r="AF4" s="8"/>
      <c r="AG4" s="8"/>
      <c r="AH4" s="8"/>
      <c r="AI4" s="8"/>
    </row>
    <row r="5" spans="1:35" s="6" customFormat="1" ht="27.75" customHeight="1" thickTop="1">
      <c r="A5" s="454"/>
      <c r="B5" s="514" t="s">
        <v>489</v>
      </c>
      <c r="C5" s="517" t="s">
        <v>490</v>
      </c>
      <c r="D5" s="438" t="s">
        <v>491</v>
      </c>
      <c r="E5" s="438"/>
      <c r="F5" s="438"/>
      <c r="G5" s="438"/>
      <c r="H5" s="520" t="s">
        <v>502</v>
      </c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8"/>
      <c r="AC5" s="8"/>
      <c r="AD5" s="8"/>
      <c r="AE5" s="8"/>
      <c r="AF5" s="8"/>
      <c r="AG5" s="8"/>
      <c r="AH5" s="8"/>
      <c r="AI5" s="8"/>
    </row>
    <row r="6" spans="1:35" s="6" customFormat="1" ht="27" customHeight="1">
      <c r="A6" s="418"/>
      <c r="B6" s="515"/>
      <c r="C6" s="518"/>
      <c r="D6" s="522" t="s">
        <v>492</v>
      </c>
      <c r="E6" s="525" t="s">
        <v>493</v>
      </c>
      <c r="F6" s="490" t="s">
        <v>494</v>
      </c>
      <c r="G6" s="494" t="s">
        <v>495</v>
      </c>
      <c r="H6" s="500" t="s">
        <v>503</v>
      </c>
      <c r="I6" s="266"/>
      <c r="J6" s="267"/>
      <c r="K6" s="267"/>
      <c r="L6" s="500" t="s">
        <v>504</v>
      </c>
      <c r="M6" s="268"/>
      <c r="N6" s="269"/>
      <c r="O6" s="269"/>
      <c r="P6" s="270"/>
      <c r="Q6" s="501" t="s">
        <v>505</v>
      </c>
      <c r="R6" s="501" t="s">
        <v>506</v>
      </c>
      <c r="S6" s="501" t="s">
        <v>507</v>
      </c>
      <c r="T6" s="508" t="s">
        <v>508</v>
      </c>
      <c r="U6" s="501" t="s">
        <v>509</v>
      </c>
      <c r="V6" s="501" t="s">
        <v>510</v>
      </c>
      <c r="W6" s="501" t="s">
        <v>511</v>
      </c>
      <c r="X6" s="501" t="s">
        <v>512</v>
      </c>
      <c r="Y6" s="510"/>
      <c r="Z6" s="490" t="s">
        <v>513</v>
      </c>
      <c r="AA6" s="494" t="s">
        <v>495</v>
      </c>
      <c r="AB6" s="8"/>
      <c r="AC6" s="8"/>
      <c r="AD6" s="8"/>
      <c r="AE6" s="8"/>
      <c r="AF6" s="8"/>
      <c r="AG6" s="8"/>
      <c r="AH6" s="8"/>
      <c r="AI6" s="8"/>
    </row>
    <row r="7" spans="1:35" s="6" customFormat="1" ht="15" customHeight="1">
      <c r="A7" s="418"/>
      <c r="B7" s="515"/>
      <c r="C7" s="518"/>
      <c r="D7" s="482"/>
      <c r="E7" s="486"/>
      <c r="F7" s="491"/>
      <c r="G7" s="495"/>
      <c r="H7" s="499"/>
      <c r="I7" s="498" t="s">
        <v>514</v>
      </c>
      <c r="J7" s="500" t="s">
        <v>515</v>
      </c>
      <c r="K7" s="501" t="s">
        <v>516</v>
      </c>
      <c r="L7" s="499"/>
      <c r="M7" s="500" t="s">
        <v>517</v>
      </c>
      <c r="N7" s="502" t="s">
        <v>518</v>
      </c>
      <c r="O7" s="503" t="s">
        <v>519</v>
      </c>
      <c r="P7" s="504" t="s">
        <v>520</v>
      </c>
      <c r="Q7" s="511"/>
      <c r="R7" s="488"/>
      <c r="S7" s="488"/>
      <c r="T7" s="509"/>
      <c r="U7" s="488"/>
      <c r="V7" s="488"/>
      <c r="W7" s="488"/>
      <c r="X7" s="488"/>
      <c r="Y7" s="511"/>
      <c r="Z7" s="491"/>
      <c r="AA7" s="495"/>
      <c r="AB7" s="8"/>
      <c r="AC7" s="8"/>
      <c r="AD7" s="8"/>
      <c r="AE7" s="8"/>
      <c r="AF7" s="8"/>
      <c r="AG7" s="8"/>
      <c r="AH7" s="8"/>
      <c r="AI7" s="8"/>
    </row>
    <row r="8" spans="1:35" s="6" customFormat="1" ht="29.25" customHeight="1">
      <c r="A8" s="418"/>
      <c r="B8" s="515"/>
      <c r="C8" s="518"/>
      <c r="D8" s="482"/>
      <c r="E8" s="486"/>
      <c r="F8" s="491"/>
      <c r="G8" s="495"/>
      <c r="H8" s="488" t="s">
        <v>521</v>
      </c>
      <c r="I8" s="499"/>
      <c r="J8" s="499"/>
      <c r="K8" s="488"/>
      <c r="L8" s="499" t="s">
        <v>522</v>
      </c>
      <c r="M8" s="499"/>
      <c r="N8" s="478"/>
      <c r="O8" s="480"/>
      <c r="P8" s="505"/>
      <c r="Q8" s="512" t="s">
        <v>523</v>
      </c>
      <c r="R8" s="486" t="s">
        <v>524</v>
      </c>
      <c r="S8" s="482" t="s">
        <v>525</v>
      </c>
      <c r="T8" s="484" t="s">
        <v>526</v>
      </c>
      <c r="U8" s="482" t="s">
        <v>527</v>
      </c>
      <c r="V8" s="486" t="s">
        <v>528</v>
      </c>
      <c r="W8" s="482" t="s">
        <v>529</v>
      </c>
      <c r="X8" s="488" t="s">
        <v>530</v>
      </c>
      <c r="Y8" s="476" t="s">
        <v>531</v>
      </c>
      <c r="Z8" s="491"/>
      <c r="AA8" s="495"/>
      <c r="AB8" s="8"/>
      <c r="AC8" s="8"/>
      <c r="AD8" s="8"/>
      <c r="AE8" s="8"/>
      <c r="AF8" s="8"/>
      <c r="AG8" s="8"/>
      <c r="AH8" s="8"/>
      <c r="AI8" s="8"/>
    </row>
    <row r="9" spans="1:35" s="6" customFormat="1" ht="41.25" customHeight="1">
      <c r="A9" s="418"/>
      <c r="B9" s="480"/>
      <c r="C9" s="478"/>
      <c r="D9" s="523"/>
      <c r="E9" s="492"/>
      <c r="F9" s="492"/>
      <c r="G9" s="496"/>
      <c r="H9" s="488"/>
      <c r="I9" s="478" t="s">
        <v>532</v>
      </c>
      <c r="J9" s="478" t="s">
        <v>533</v>
      </c>
      <c r="K9" s="488"/>
      <c r="L9" s="499"/>
      <c r="M9" s="478" t="s">
        <v>534</v>
      </c>
      <c r="N9" s="478"/>
      <c r="O9" s="480"/>
      <c r="P9" s="505"/>
      <c r="Q9" s="512"/>
      <c r="R9" s="486"/>
      <c r="S9" s="482"/>
      <c r="T9" s="484"/>
      <c r="U9" s="482"/>
      <c r="V9" s="486"/>
      <c r="W9" s="482"/>
      <c r="X9" s="488"/>
      <c r="Y9" s="476"/>
      <c r="Z9" s="492"/>
      <c r="AA9" s="496"/>
      <c r="AB9" s="8"/>
      <c r="AC9" s="8"/>
      <c r="AD9" s="8"/>
      <c r="AE9" s="8"/>
      <c r="AF9" s="8"/>
      <c r="AG9" s="8"/>
      <c r="AH9" s="8"/>
      <c r="AI9" s="8"/>
    </row>
    <row r="10" spans="1:35" s="6" customFormat="1" ht="87" customHeight="1">
      <c r="A10" s="72" t="s">
        <v>535</v>
      </c>
      <c r="B10" s="480"/>
      <c r="C10" s="478"/>
      <c r="D10" s="523"/>
      <c r="E10" s="492"/>
      <c r="F10" s="492"/>
      <c r="G10" s="496"/>
      <c r="H10" s="488"/>
      <c r="I10" s="478"/>
      <c r="J10" s="478"/>
      <c r="K10" s="480" t="s">
        <v>536</v>
      </c>
      <c r="L10" s="499"/>
      <c r="M10" s="478"/>
      <c r="N10" s="478"/>
      <c r="O10" s="480"/>
      <c r="P10" s="505"/>
      <c r="Q10" s="512"/>
      <c r="R10" s="486"/>
      <c r="S10" s="482"/>
      <c r="T10" s="484"/>
      <c r="U10" s="482"/>
      <c r="V10" s="486"/>
      <c r="W10" s="482"/>
      <c r="X10" s="488"/>
      <c r="Y10" s="476"/>
      <c r="Z10" s="492"/>
      <c r="AA10" s="496"/>
      <c r="AB10" s="8"/>
      <c r="AC10" s="8"/>
      <c r="AD10" s="8"/>
      <c r="AE10" s="8"/>
      <c r="AF10" s="8"/>
      <c r="AG10" s="8"/>
      <c r="AH10" s="8"/>
      <c r="AI10" s="8"/>
    </row>
    <row r="11" spans="1:35" s="6" customFormat="1" ht="173.25" customHeight="1">
      <c r="A11" s="271" t="s">
        <v>496</v>
      </c>
      <c r="B11" s="516"/>
      <c r="C11" s="519"/>
      <c r="D11" s="524"/>
      <c r="E11" s="493"/>
      <c r="F11" s="493"/>
      <c r="G11" s="497"/>
      <c r="H11" s="489"/>
      <c r="I11" s="479"/>
      <c r="J11" s="479"/>
      <c r="K11" s="481"/>
      <c r="L11" s="507"/>
      <c r="M11" s="479"/>
      <c r="N11" s="479"/>
      <c r="O11" s="481"/>
      <c r="P11" s="506"/>
      <c r="Q11" s="513"/>
      <c r="R11" s="487"/>
      <c r="S11" s="483"/>
      <c r="T11" s="485"/>
      <c r="U11" s="483"/>
      <c r="V11" s="487"/>
      <c r="W11" s="483"/>
      <c r="X11" s="489"/>
      <c r="Y11" s="477"/>
      <c r="Z11" s="493"/>
      <c r="AA11" s="497"/>
      <c r="AB11" s="8"/>
      <c r="AC11" s="8"/>
      <c r="AD11" s="8"/>
      <c r="AE11" s="8"/>
      <c r="AF11" s="8"/>
      <c r="AG11" s="8"/>
      <c r="AH11" s="8"/>
      <c r="AI11" s="8"/>
    </row>
    <row r="12" spans="1:35" s="46" customFormat="1" ht="30" customHeight="1">
      <c r="A12" s="15" t="s">
        <v>243</v>
      </c>
      <c r="B12" s="143">
        <v>2439</v>
      </c>
      <c r="C12" s="37">
        <v>2196</v>
      </c>
      <c r="D12" s="37">
        <v>14</v>
      </c>
      <c r="E12" s="37">
        <v>186</v>
      </c>
      <c r="F12" s="37">
        <v>1887</v>
      </c>
      <c r="G12" s="37">
        <v>109</v>
      </c>
      <c r="H12" s="37">
        <v>426</v>
      </c>
      <c r="I12" s="37">
        <v>211</v>
      </c>
      <c r="J12" s="37">
        <v>98</v>
      </c>
      <c r="K12" s="37">
        <v>117</v>
      </c>
      <c r="L12" s="37">
        <v>70</v>
      </c>
      <c r="M12" s="37">
        <v>65</v>
      </c>
      <c r="N12" s="40" t="s">
        <v>537</v>
      </c>
      <c r="O12" s="470">
        <v>5</v>
      </c>
      <c r="P12" s="470"/>
      <c r="Q12" s="37">
        <v>1310</v>
      </c>
      <c r="R12" s="37">
        <v>189</v>
      </c>
      <c r="S12" s="37">
        <v>88</v>
      </c>
      <c r="T12" s="40">
        <v>4</v>
      </c>
      <c r="U12" s="37">
        <v>35</v>
      </c>
      <c r="V12" s="37">
        <v>33</v>
      </c>
      <c r="W12" s="40" t="s">
        <v>537</v>
      </c>
      <c r="X12" s="470">
        <v>6</v>
      </c>
      <c r="Y12" s="470"/>
      <c r="Z12" s="37">
        <v>25</v>
      </c>
      <c r="AA12" s="37">
        <v>10</v>
      </c>
      <c r="AB12" s="126"/>
      <c r="AC12" s="126"/>
      <c r="AD12" s="126"/>
      <c r="AE12" s="126"/>
      <c r="AF12" s="126"/>
      <c r="AG12" s="126"/>
      <c r="AH12" s="126"/>
      <c r="AI12" s="126"/>
    </row>
    <row r="13" spans="1:35" s="46" customFormat="1" ht="30" customHeight="1">
      <c r="A13" s="113">
        <v>16</v>
      </c>
      <c r="B13" s="143">
        <v>2439</v>
      </c>
      <c r="C13" s="37">
        <v>2199</v>
      </c>
      <c r="D13" s="37">
        <v>14</v>
      </c>
      <c r="E13" s="37">
        <v>176</v>
      </c>
      <c r="F13" s="37">
        <v>1902</v>
      </c>
      <c r="G13" s="37">
        <v>107</v>
      </c>
      <c r="H13" s="37">
        <v>436</v>
      </c>
      <c r="I13" s="37">
        <v>207</v>
      </c>
      <c r="J13" s="37">
        <v>113</v>
      </c>
      <c r="K13" s="37">
        <v>116</v>
      </c>
      <c r="L13" s="37">
        <v>93</v>
      </c>
      <c r="M13" s="37">
        <v>83</v>
      </c>
      <c r="N13" s="37">
        <v>1</v>
      </c>
      <c r="O13" s="470">
        <v>9</v>
      </c>
      <c r="P13" s="470"/>
      <c r="Q13" s="37">
        <v>1241</v>
      </c>
      <c r="R13" s="37">
        <v>241</v>
      </c>
      <c r="S13" s="37">
        <v>84</v>
      </c>
      <c r="T13" s="40">
        <v>7</v>
      </c>
      <c r="U13" s="37">
        <v>31</v>
      </c>
      <c r="V13" s="37">
        <v>29</v>
      </c>
      <c r="W13" s="37">
        <v>1</v>
      </c>
      <c r="X13" s="470">
        <v>11</v>
      </c>
      <c r="Y13" s="470"/>
      <c r="Z13" s="37">
        <v>25</v>
      </c>
      <c r="AA13" s="40" t="s">
        <v>537</v>
      </c>
      <c r="AB13" s="126"/>
      <c r="AC13" s="126"/>
      <c r="AD13" s="126"/>
      <c r="AE13" s="126"/>
      <c r="AF13" s="126"/>
      <c r="AG13" s="126"/>
      <c r="AH13" s="126"/>
      <c r="AI13" s="126"/>
    </row>
    <row r="14" spans="1:35" s="161" customFormat="1" ht="30" customHeight="1">
      <c r="A14" s="172">
        <v>17</v>
      </c>
      <c r="B14" s="145">
        <f>SUM(B17:B34)</f>
        <v>2405</v>
      </c>
      <c r="C14" s="35">
        <f aca="true" t="shared" si="0" ref="C14:Z14">SUM(C17:C34)</f>
        <v>2208</v>
      </c>
      <c r="D14" s="35">
        <f t="shared" si="0"/>
        <v>15</v>
      </c>
      <c r="E14" s="35">
        <f t="shared" si="0"/>
        <v>164</v>
      </c>
      <c r="F14" s="35">
        <f t="shared" si="0"/>
        <v>1925</v>
      </c>
      <c r="G14" s="35">
        <f t="shared" si="0"/>
        <v>100</v>
      </c>
      <c r="H14" s="35">
        <f t="shared" si="0"/>
        <v>456</v>
      </c>
      <c r="I14" s="35">
        <f t="shared" si="0"/>
        <v>224</v>
      </c>
      <c r="J14" s="35">
        <f t="shared" si="0"/>
        <v>116</v>
      </c>
      <c r="K14" s="35">
        <f t="shared" si="0"/>
        <v>120</v>
      </c>
      <c r="L14" s="35">
        <f t="shared" si="0"/>
        <v>86</v>
      </c>
      <c r="M14" s="35">
        <f t="shared" si="0"/>
        <v>80</v>
      </c>
      <c r="N14" s="119" t="s">
        <v>537</v>
      </c>
      <c r="O14" s="475">
        <f t="shared" si="0"/>
        <v>6</v>
      </c>
      <c r="P14" s="475"/>
      <c r="Q14" s="35">
        <f t="shared" si="0"/>
        <v>1223</v>
      </c>
      <c r="R14" s="35">
        <f t="shared" si="0"/>
        <v>242</v>
      </c>
      <c r="S14" s="35">
        <f t="shared" si="0"/>
        <v>100</v>
      </c>
      <c r="T14" s="119">
        <f t="shared" si="0"/>
        <v>6</v>
      </c>
      <c r="U14" s="35">
        <f t="shared" si="0"/>
        <v>32</v>
      </c>
      <c r="V14" s="35">
        <f t="shared" si="0"/>
        <v>24</v>
      </c>
      <c r="W14" s="35">
        <f t="shared" si="0"/>
        <v>1</v>
      </c>
      <c r="X14" s="475">
        <f t="shared" si="0"/>
        <v>9</v>
      </c>
      <c r="Y14" s="475"/>
      <c r="Z14" s="35">
        <f t="shared" si="0"/>
        <v>25</v>
      </c>
      <c r="AA14" s="119" t="s">
        <v>537</v>
      </c>
      <c r="AB14" s="160"/>
      <c r="AC14" s="160"/>
      <c r="AD14" s="160"/>
      <c r="AE14" s="160"/>
      <c r="AF14" s="160"/>
      <c r="AG14" s="160"/>
      <c r="AH14" s="160"/>
      <c r="AI14" s="160"/>
    </row>
    <row r="15" spans="1:35" s="46" customFormat="1" ht="30" customHeight="1">
      <c r="A15" s="55" t="s">
        <v>538</v>
      </c>
      <c r="B15" s="115" t="s">
        <v>537</v>
      </c>
      <c r="C15" s="40" t="s">
        <v>537</v>
      </c>
      <c r="D15" s="37">
        <f>D14/$C$14*100</f>
        <v>0.6793478260869565</v>
      </c>
      <c r="E15" s="37">
        <f aca="true" t="shared" si="1" ref="E15:M15">E14/$C$14*100</f>
        <v>7.427536231884058</v>
      </c>
      <c r="F15" s="37">
        <f t="shared" si="1"/>
        <v>87.18297101449275</v>
      </c>
      <c r="G15" s="37">
        <f t="shared" si="1"/>
        <v>4.528985507246377</v>
      </c>
      <c r="H15" s="37">
        <f t="shared" si="1"/>
        <v>20.652173913043477</v>
      </c>
      <c r="I15" s="37">
        <f t="shared" si="1"/>
        <v>10.144927536231885</v>
      </c>
      <c r="J15" s="37">
        <f t="shared" si="1"/>
        <v>5.253623188405797</v>
      </c>
      <c r="K15" s="37">
        <f t="shared" si="1"/>
        <v>5.434782608695652</v>
      </c>
      <c r="L15" s="37">
        <f t="shared" si="1"/>
        <v>3.894927536231884</v>
      </c>
      <c r="M15" s="37">
        <f t="shared" si="1"/>
        <v>3.6231884057971016</v>
      </c>
      <c r="N15" s="40" t="s">
        <v>537</v>
      </c>
      <c r="O15" s="40"/>
      <c r="P15" s="40" t="s">
        <v>537</v>
      </c>
      <c r="Q15" s="37">
        <f>Q14/$C$14*100</f>
        <v>55.389492753623195</v>
      </c>
      <c r="R15" s="37">
        <f>R14/$C$14*100</f>
        <v>10.960144927536232</v>
      </c>
      <c r="S15" s="37">
        <f>S14/$C$14*100</f>
        <v>4.528985507246377</v>
      </c>
      <c r="T15" s="40" t="s">
        <v>537</v>
      </c>
      <c r="U15" s="37">
        <f>U14/$C$14*100</f>
        <v>1.4492753623188406</v>
      </c>
      <c r="V15" s="37">
        <f>V14/$C$14*100</f>
        <v>1.0869565217391304</v>
      </c>
      <c r="W15" s="40" t="s">
        <v>537</v>
      </c>
      <c r="X15" s="40"/>
      <c r="Y15" s="40" t="s">
        <v>537</v>
      </c>
      <c r="Z15" s="37">
        <f>Z14/$C$14*100</f>
        <v>1.1322463768115942</v>
      </c>
      <c r="AA15" s="40" t="s">
        <v>537</v>
      </c>
      <c r="AB15" s="126"/>
      <c r="AC15" s="126"/>
      <c r="AD15" s="126"/>
      <c r="AE15" s="126"/>
      <c r="AF15" s="126"/>
      <c r="AG15" s="126"/>
      <c r="AH15" s="126"/>
      <c r="AI15" s="126"/>
    </row>
    <row r="16" spans="1:35" s="46" customFormat="1" ht="20.25" customHeight="1">
      <c r="A16" s="55"/>
      <c r="B16" s="1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72"/>
      <c r="Q16" s="37"/>
      <c r="R16" s="37"/>
      <c r="S16" s="37"/>
      <c r="T16" s="40"/>
      <c r="U16" s="37"/>
      <c r="V16" s="37"/>
      <c r="W16" s="37"/>
      <c r="X16" s="474"/>
      <c r="Y16" s="474"/>
      <c r="Z16" s="37"/>
      <c r="AA16" s="37"/>
      <c r="AB16" s="126"/>
      <c r="AC16" s="126"/>
      <c r="AD16" s="126"/>
      <c r="AE16" s="126"/>
      <c r="AF16" s="126"/>
      <c r="AG16" s="126"/>
      <c r="AH16" s="126"/>
      <c r="AI16" s="126"/>
    </row>
    <row r="17" spans="1:35" s="46" customFormat="1" ht="20.25" customHeight="1">
      <c r="A17" s="55" t="s">
        <v>539</v>
      </c>
      <c r="B17" s="472">
        <v>346</v>
      </c>
      <c r="C17" s="470">
        <v>309</v>
      </c>
      <c r="D17" s="470">
        <v>4</v>
      </c>
      <c r="E17" s="470">
        <v>23</v>
      </c>
      <c r="F17" s="470">
        <v>281</v>
      </c>
      <c r="G17" s="470">
        <v>1</v>
      </c>
      <c r="H17" s="470">
        <v>8</v>
      </c>
      <c r="I17" s="474">
        <v>1</v>
      </c>
      <c r="J17" s="470">
        <v>4</v>
      </c>
      <c r="K17" s="470">
        <v>3</v>
      </c>
      <c r="L17" s="470">
        <v>14</v>
      </c>
      <c r="M17" s="470">
        <v>13</v>
      </c>
      <c r="N17" s="470" t="s">
        <v>537</v>
      </c>
      <c r="O17" s="470">
        <v>1</v>
      </c>
      <c r="P17" s="470"/>
      <c r="Q17" s="470">
        <v>206</v>
      </c>
      <c r="R17" s="470">
        <v>63</v>
      </c>
      <c r="S17" s="470">
        <v>11</v>
      </c>
      <c r="T17" s="467" t="s">
        <v>537</v>
      </c>
      <c r="U17" s="470">
        <v>2</v>
      </c>
      <c r="V17" s="470">
        <v>1</v>
      </c>
      <c r="W17" s="474">
        <v>1</v>
      </c>
      <c r="X17" s="467" t="s">
        <v>537</v>
      </c>
      <c r="Y17" s="467"/>
      <c r="Z17" s="470">
        <v>3</v>
      </c>
      <c r="AA17" s="467" t="s">
        <v>537</v>
      </c>
      <c r="AB17" s="126"/>
      <c r="AC17" s="126"/>
      <c r="AD17" s="126"/>
      <c r="AE17" s="126"/>
      <c r="AF17" s="126"/>
      <c r="AG17" s="126"/>
      <c r="AH17" s="126"/>
      <c r="AI17" s="126"/>
    </row>
    <row r="18" spans="1:35" s="46" customFormat="1" ht="20.25" customHeight="1">
      <c r="A18" s="113" t="s">
        <v>540</v>
      </c>
      <c r="B18" s="472"/>
      <c r="C18" s="470"/>
      <c r="D18" s="470"/>
      <c r="E18" s="470"/>
      <c r="F18" s="470"/>
      <c r="G18" s="470"/>
      <c r="H18" s="470"/>
      <c r="I18" s="474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67"/>
      <c r="U18" s="470"/>
      <c r="V18" s="470"/>
      <c r="W18" s="474"/>
      <c r="X18" s="467"/>
      <c r="Y18" s="467"/>
      <c r="Z18" s="470"/>
      <c r="AA18" s="467"/>
      <c r="AB18" s="126"/>
      <c r="AC18" s="126"/>
      <c r="AD18" s="126"/>
      <c r="AE18" s="126"/>
      <c r="AF18" s="126"/>
      <c r="AG18" s="126"/>
      <c r="AH18" s="126"/>
      <c r="AI18" s="126"/>
    </row>
    <row r="19" spans="1:35" s="46" customFormat="1" ht="29.25" customHeight="1">
      <c r="A19" s="55" t="s">
        <v>541</v>
      </c>
      <c r="B19" s="143">
        <v>260</v>
      </c>
      <c r="C19" s="37">
        <v>241</v>
      </c>
      <c r="D19" s="37">
        <v>1</v>
      </c>
      <c r="E19" s="37">
        <v>18</v>
      </c>
      <c r="F19" s="37">
        <v>222</v>
      </c>
      <c r="G19" s="40" t="s">
        <v>537</v>
      </c>
      <c r="H19" s="37">
        <v>59</v>
      </c>
      <c r="I19" s="37">
        <v>22</v>
      </c>
      <c r="J19" s="37">
        <v>31</v>
      </c>
      <c r="K19" s="37">
        <v>6</v>
      </c>
      <c r="L19" s="37">
        <v>8</v>
      </c>
      <c r="M19" s="37">
        <v>6</v>
      </c>
      <c r="N19" s="40" t="s">
        <v>537</v>
      </c>
      <c r="O19" s="470">
        <v>2</v>
      </c>
      <c r="P19" s="470"/>
      <c r="Q19" s="37">
        <v>111</v>
      </c>
      <c r="R19" s="37">
        <v>24</v>
      </c>
      <c r="S19" s="37">
        <v>6</v>
      </c>
      <c r="T19" s="40" t="s">
        <v>537</v>
      </c>
      <c r="U19" s="37">
        <v>17</v>
      </c>
      <c r="V19" s="37">
        <v>4</v>
      </c>
      <c r="W19" s="40" t="s">
        <v>537</v>
      </c>
      <c r="X19" s="470">
        <v>6</v>
      </c>
      <c r="Y19" s="470"/>
      <c r="Z19" s="37">
        <v>6</v>
      </c>
      <c r="AA19" s="40" t="s">
        <v>537</v>
      </c>
      <c r="AB19" s="126"/>
      <c r="AC19" s="126"/>
      <c r="AD19" s="126"/>
      <c r="AE19" s="126"/>
      <c r="AF19" s="126"/>
      <c r="AG19" s="126"/>
      <c r="AH19" s="126"/>
      <c r="AI19" s="126"/>
    </row>
    <row r="20" spans="1:35" s="46" customFormat="1" ht="29.25" customHeight="1">
      <c r="A20" s="55" t="s">
        <v>542</v>
      </c>
      <c r="B20" s="143">
        <v>222</v>
      </c>
      <c r="C20" s="37">
        <v>194</v>
      </c>
      <c r="D20" s="37">
        <v>2</v>
      </c>
      <c r="E20" s="37">
        <v>18</v>
      </c>
      <c r="F20" s="37">
        <v>174</v>
      </c>
      <c r="G20" s="40" t="s">
        <v>537</v>
      </c>
      <c r="H20" s="37">
        <v>32</v>
      </c>
      <c r="I20" s="37">
        <v>13</v>
      </c>
      <c r="J20" s="37">
        <v>8</v>
      </c>
      <c r="K20" s="37">
        <v>11</v>
      </c>
      <c r="L20" s="37">
        <v>11</v>
      </c>
      <c r="M20" s="37">
        <v>11</v>
      </c>
      <c r="N20" s="40" t="s">
        <v>537</v>
      </c>
      <c r="O20" s="467" t="s">
        <v>537</v>
      </c>
      <c r="P20" s="467"/>
      <c r="Q20" s="37">
        <v>120</v>
      </c>
      <c r="R20" s="37">
        <v>19</v>
      </c>
      <c r="S20" s="37">
        <v>7</v>
      </c>
      <c r="T20" s="40" t="s">
        <v>537</v>
      </c>
      <c r="U20" s="37">
        <v>1</v>
      </c>
      <c r="V20" s="37">
        <v>4</v>
      </c>
      <c r="W20" s="40" t="s">
        <v>537</v>
      </c>
      <c r="X20" s="467" t="s">
        <v>537</v>
      </c>
      <c r="Y20" s="467"/>
      <c r="Z20" s="37">
        <v>0</v>
      </c>
      <c r="AA20" s="40" t="s">
        <v>537</v>
      </c>
      <c r="AB20" s="126"/>
      <c r="AC20" s="126"/>
      <c r="AD20" s="126"/>
      <c r="AE20" s="126"/>
      <c r="AF20" s="126"/>
      <c r="AG20" s="126"/>
      <c r="AH20" s="126"/>
      <c r="AI20" s="126"/>
    </row>
    <row r="21" spans="1:35" s="46" customFormat="1" ht="29.25" customHeight="1">
      <c r="A21" s="55" t="s">
        <v>543</v>
      </c>
      <c r="B21" s="143">
        <v>212</v>
      </c>
      <c r="C21" s="37">
        <v>193</v>
      </c>
      <c r="D21" s="37">
        <v>2</v>
      </c>
      <c r="E21" s="37">
        <v>14</v>
      </c>
      <c r="F21" s="37">
        <v>116</v>
      </c>
      <c r="G21" s="37">
        <v>61</v>
      </c>
      <c r="H21" s="37">
        <v>32</v>
      </c>
      <c r="I21" s="37">
        <v>7</v>
      </c>
      <c r="J21" s="37">
        <v>8</v>
      </c>
      <c r="K21" s="37">
        <v>17</v>
      </c>
      <c r="L21" s="37">
        <v>14</v>
      </c>
      <c r="M21" s="37">
        <v>13</v>
      </c>
      <c r="N21" s="40" t="s">
        <v>537</v>
      </c>
      <c r="O21" s="470">
        <v>1</v>
      </c>
      <c r="P21" s="470"/>
      <c r="Q21" s="37">
        <v>112</v>
      </c>
      <c r="R21" s="37">
        <v>17</v>
      </c>
      <c r="S21" s="37">
        <v>9</v>
      </c>
      <c r="T21" s="40">
        <v>1</v>
      </c>
      <c r="U21" s="40" t="s">
        <v>537</v>
      </c>
      <c r="V21" s="37">
        <v>5</v>
      </c>
      <c r="W21" s="40" t="s">
        <v>537</v>
      </c>
      <c r="X21" s="467" t="s">
        <v>537</v>
      </c>
      <c r="Y21" s="467"/>
      <c r="Z21" s="37">
        <v>3</v>
      </c>
      <c r="AA21" s="40" t="s">
        <v>537</v>
      </c>
      <c r="AB21" s="126"/>
      <c r="AC21" s="126"/>
      <c r="AD21" s="126"/>
      <c r="AE21" s="126"/>
      <c r="AF21" s="126"/>
      <c r="AG21" s="126"/>
      <c r="AH21" s="126"/>
      <c r="AI21" s="126"/>
    </row>
    <row r="22" spans="1:35" s="46" customFormat="1" ht="29.25" customHeight="1">
      <c r="A22" s="55" t="s">
        <v>544</v>
      </c>
      <c r="B22" s="143">
        <v>120</v>
      </c>
      <c r="C22" s="37">
        <v>117</v>
      </c>
      <c r="D22" s="37">
        <v>1</v>
      </c>
      <c r="E22" s="37">
        <v>14</v>
      </c>
      <c r="F22" s="37">
        <v>102</v>
      </c>
      <c r="G22" s="40" t="s">
        <v>537</v>
      </c>
      <c r="H22" s="40" t="s">
        <v>537</v>
      </c>
      <c r="I22" s="40" t="s">
        <v>537</v>
      </c>
      <c r="J22" s="40" t="s">
        <v>537</v>
      </c>
      <c r="K22" s="40" t="s">
        <v>537</v>
      </c>
      <c r="L22" s="37">
        <v>2</v>
      </c>
      <c r="M22" s="37">
        <v>2</v>
      </c>
      <c r="N22" s="40" t="s">
        <v>537</v>
      </c>
      <c r="O22" s="467" t="s">
        <v>537</v>
      </c>
      <c r="P22" s="467"/>
      <c r="Q22" s="37">
        <v>104</v>
      </c>
      <c r="R22" s="37">
        <v>6</v>
      </c>
      <c r="S22" s="40" t="s">
        <v>537</v>
      </c>
      <c r="T22" s="40">
        <v>1</v>
      </c>
      <c r="U22" s="40" t="s">
        <v>537</v>
      </c>
      <c r="V22" s="37">
        <v>2</v>
      </c>
      <c r="W22" s="40" t="s">
        <v>537</v>
      </c>
      <c r="X22" s="467" t="s">
        <v>537</v>
      </c>
      <c r="Y22" s="467"/>
      <c r="Z22" s="37">
        <v>2</v>
      </c>
      <c r="AA22" s="40" t="s">
        <v>537</v>
      </c>
      <c r="AB22" s="126"/>
      <c r="AC22" s="126"/>
      <c r="AD22" s="126"/>
      <c r="AE22" s="126"/>
      <c r="AF22" s="126"/>
      <c r="AG22" s="126"/>
      <c r="AH22" s="126"/>
      <c r="AI22" s="126"/>
    </row>
    <row r="23" spans="1:35" s="46" customFormat="1" ht="29.25" customHeight="1">
      <c r="A23" s="55" t="s">
        <v>545</v>
      </c>
      <c r="B23" s="143">
        <v>222</v>
      </c>
      <c r="C23" s="37">
        <v>215</v>
      </c>
      <c r="D23" s="40" t="s">
        <v>537</v>
      </c>
      <c r="E23" s="37">
        <v>16</v>
      </c>
      <c r="F23" s="37">
        <v>199</v>
      </c>
      <c r="G23" s="40" t="s">
        <v>537</v>
      </c>
      <c r="H23" s="37">
        <v>18</v>
      </c>
      <c r="I23" s="37">
        <v>1</v>
      </c>
      <c r="J23" s="37">
        <v>3</v>
      </c>
      <c r="K23" s="37">
        <v>14</v>
      </c>
      <c r="L23" s="37">
        <v>5</v>
      </c>
      <c r="M23" s="37">
        <v>5</v>
      </c>
      <c r="N23" s="40" t="s">
        <v>537</v>
      </c>
      <c r="O23" s="467" t="s">
        <v>537</v>
      </c>
      <c r="P23" s="467"/>
      <c r="Q23" s="37">
        <v>178</v>
      </c>
      <c r="R23" s="40" t="s">
        <v>537</v>
      </c>
      <c r="S23" s="37">
        <v>6</v>
      </c>
      <c r="T23" s="40" t="s">
        <v>537</v>
      </c>
      <c r="U23" s="37">
        <v>4</v>
      </c>
      <c r="V23" s="37">
        <v>2</v>
      </c>
      <c r="W23" s="40" t="s">
        <v>537</v>
      </c>
      <c r="X23" s="467" t="s">
        <v>537</v>
      </c>
      <c r="Y23" s="467"/>
      <c r="Z23" s="37">
        <v>2</v>
      </c>
      <c r="AA23" s="40" t="s">
        <v>537</v>
      </c>
      <c r="AB23" s="126"/>
      <c r="AC23" s="126"/>
      <c r="AD23" s="126"/>
      <c r="AE23" s="126"/>
      <c r="AF23" s="126"/>
      <c r="AG23" s="126"/>
      <c r="AH23" s="126"/>
      <c r="AI23" s="126"/>
    </row>
    <row r="24" spans="1:35" s="46" customFormat="1" ht="29.25" customHeight="1">
      <c r="A24" s="55" t="s">
        <v>546</v>
      </c>
      <c r="B24" s="143">
        <v>186</v>
      </c>
      <c r="C24" s="37">
        <v>177</v>
      </c>
      <c r="D24" s="37">
        <v>1</v>
      </c>
      <c r="E24" s="37">
        <v>11</v>
      </c>
      <c r="F24" s="37">
        <v>165</v>
      </c>
      <c r="G24" s="40" t="s">
        <v>537</v>
      </c>
      <c r="H24" s="37">
        <v>2</v>
      </c>
      <c r="I24" s="40" t="s">
        <v>537</v>
      </c>
      <c r="J24" s="40" t="s">
        <v>537</v>
      </c>
      <c r="K24" s="37">
        <v>2</v>
      </c>
      <c r="L24" s="37">
        <v>4</v>
      </c>
      <c r="M24" s="37">
        <v>4</v>
      </c>
      <c r="N24" s="40" t="s">
        <v>537</v>
      </c>
      <c r="O24" s="467" t="s">
        <v>537</v>
      </c>
      <c r="P24" s="467"/>
      <c r="Q24" s="37">
        <v>151</v>
      </c>
      <c r="R24" s="37">
        <v>11</v>
      </c>
      <c r="S24" s="37">
        <v>3</v>
      </c>
      <c r="T24" s="40" t="s">
        <v>537</v>
      </c>
      <c r="U24" s="37">
        <v>3</v>
      </c>
      <c r="V24" s="37">
        <v>0</v>
      </c>
      <c r="W24" s="40" t="s">
        <v>537</v>
      </c>
      <c r="X24" s="467" t="s">
        <v>537</v>
      </c>
      <c r="Y24" s="467"/>
      <c r="Z24" s="37">
        <v>3</v>
      </c>
      <c r="AA24" s="40" t="s">
        <v>537</v>
      </c>
      <c r="AB24" s="126"/>
      <c r="AC24" s="126"/>
      <c r="AD24" s="126"/>
      <c r="AE24" s="126"/>
      <c r="AF24" s="126"/>
      <c r="AG24" s="126"/>
      <c r="AH24" s="126"/>
      <c r="AI24" s="126"/>
    </row>
    <row r="25" spans="1:35" s="46" customFormat="1" ht="29.25" customHeight="1">
      <c r="A25" s="55" t="s">
        <v>547</v>
      </c>
      <c r="B25" s="143">
        <v>111</v>
      </c>
      <c r="C25" s="37">
        <v>110</v>
      </c>
      <c r="D25" s="37">
        <v>1</v>
      </c>
      <c r="E25" s="37">
        <v>14</v>
      </c>
      <c r="F25" s="37">
        <v>95</v>
      </c>
      <c r="G25" s="40" t="s">
        <v>537</v>
      </c>
      <c r="H25" s="37">
        <v>3</v>
      </c>
      <c r="I25" s="40" t="s">
        <v>537</v>
      </c>
      <c r="J25" s="40" t="s">
        <v>537</v>
      </c>
      <c r="K25" s="37">
        <v>3</v>
      </c>
      <c r="L25" s="37">
        <v>10</v>
      </c>
      <c r="M25" s="37">
        <v>9</v>
      </c>
      <c r="N25" s="40" t="s">
        <v>537</v>
      </c>
      <c r="O25" s="470">
        <v>1</v>
      </c>
      <c r="P25" s="470"/>
      <c r="Q25" s="37">
        <v>83</v>
      </c>
      <c r="R25" s="37">
        <v>8</v>
      </c>
      <c r="S25" s="37">
        <v>1</v>
      </c>
      <c r="T25" s="40" t="s">
        <v>537</v>
      </c>
      <c r="U25" s="37">
        <v>2</v>
      </c>
      <c r="V25" s="37">
        <v>0</v>
      </c>
      <c r="W25" s="40" t="s">
        <v>537</v>
      </c>
      <c r="X25" s="467" t="s">
        <v>537</v>
      </c>
      <c r="Y25" s="467"/>
      <c r="Z25" s="37">
        <v>3</v>
      </c>
      <c r="AA25" s="40" t="s">
        <v>537</v>
      </c>
      <c r="AB25" s="126"/>
      <c r="AC25" s="126"/>
      <c r="AD25" s="126"/>
      <c r="AE25" s="126"/>
      <c r="AF25" s="126"/>
      <c r="AG25" s="126"/>
      <c r="AH25" s="126"/>
      <c r="AI25" s="126"/>
    </row>
    <row r="26" spans="1:35" s="46" customFormat="1" ht="29.25" customHeight="1">
      <c r="A26" s="55" t="s">
        <v>548</v>
      </c>
      <c r="B26" s="143">
        <v>180</v>
      </c>
      <c r="C26" s="37">
        <v>166</v>
      </c>
      <c r="D26" s="37">
        <v>3</v>
      </c>
      <c r="E26" s="37">
        <v>20</v>
      </c>
      <c r="F26" s="37">
        <v>143</v>
      </c>
      <c r="G26" s="40" t="s">
        <v>537</v>
      </c>
      <c r="H26" s="37">
        <v>24</v>
      </c>
      <c r="I26" s="37">
        <v>9</v>
      </c>
      <c r="J26" s="37">
        <v>14</v>
      </c>
      <c r="K26" s="37">
        <v>1</v>
      </c>
      <c r="L26" s="37">
        <v>3</v>
      </c>
      <c r="M26" s="37">
        <v>2</v>
      </c>
      <c r="N26" s="40" t="s">
        <v>537</v>
      </c>
      <c r="O26" s="470">
        <v>1</v>
      </c>
      <c r="P26" s="470"/>
      <c r="Q26" s="37">
        <v>113</v>
      </c>
      <c r="R26" s="37">
        <v>5</v>
      </c>
      <c r="S26" s="37">
        <v>13</v>
      </c>
      <c r="T26" s="40" t="s">
        <v>537</v>
      </c>
      <c r="U26" s="37">
        <v>2</v>
      </c>
      <c r="V26" s="37">
        <v>4</v>
      </c>
      <c r="W26" s="40" t="s">
        <v>537</v>
      </c>
      <c r="X26" s="467" t="s">
        <v>537</v>
      </c>
      <c r="Y26" s="467"/>
      <c r="Z26" s="37">
        <v>2</v>
      </c>
      <c r="AA26" s="40" t="s">
        <v>537</v>
      </c>
      <c r="AB26" s="126"/>
      <c r="AC26" s="126"/>
      <c r="AD26" s="126"/>
      <c r="AE26" s="126"/>
      <c r="AF26" s="126"/>
      <c r="AG26" s="126"/>
      <c r="AH26" s="126"/>
      <c r="AI26" s="126"/>
    </row>
    <row r="27" spans="1:35" s="46" customFormat="1" ht="29.25" customHeight="1">
      <c r="A27" s="55" t="s">
        <v>549</v>
      </c>
      <c r="B27" s="143">
        <v>100</v>
      </c>
      <c r="C27" s="37">
        <v>80</v>
      </c>
      <c r="D27" s="40" t="s">
        <v>537</v>
      </c>
      <c r="E27" s="37">
        <v>10</v>
      </c>
      <c r="F27" s="37">
        <v>70</v>
      </c>
      <c r="G27" s="40" t="s">
        <v>537</v>
      </c>
      <c r="H27" s="37">
        <v>12</v>
      </c>
      <c r="I27" s="37">
        <v>2</v>
      </c>
      <c r="J27" s="37">
        <v>5</v>
      </c>
      <c r="K27" s="37">
        <v>5</v>
      </c>
      <c r="L27" s="37">
        <v>5</v>
      </c>
      <c r="M27" s="37">
        <v>5</v>
      </c>
      <c r="N27" s="40" t="s">
        <v>537</v>
      </c>
      <c r="O27" s="467" t="s">
        <v>537</v>
      </c>
      <c r="P27" s="467"/>
      <c r="Q27" s="37">
        <v>23</v>
      </c>
      <c r="R27" s="37">
        <v>17</v>
      </c>
      <c r="S27" s="37">
        <v>18</v>
      </c>
      <c r="T27" s="40" t="s">
        <v>537</v>
      </c>
      <c r="U27" s="37">
        <v>1</v>
      </c>
      <c r="V27" s="37">
        <v>2</v>
      </c>
      <c r="W27" s="40" t="s">
        <v>537</v>
      </c>
      <c r="X27" s="470">
        <v>1</v>
      </c>
      <c r="Y27" s="470"/>
      <c r="Z27" s="37">
        <v>1</v>
      </c>
      <c r="AA27" s="40" t="s">
        <v>537</v>
      </c>
      <c r="AB27" s="126"/>
      <c r="AC27" s="126"/>
      <c r="AD27" s="126"/>
      <c r="AE27" s="126"/>
      <c r="AF27" s="126"/>
      <c r="AG27" s="126"/>
      <c r="AH27" s="126"/>
      <c r="AI27" s="126"/>
    </row>
    <row r="28" spans="1:35" s="46" customFormat="1" ht="21" customHeight="1">
      <c r="A28" s="55" t="s">
        <v>550</v>
      </c>
      <c r="B28" s="472">
        <v>41</v>
      </c>
      <c r="C28" s="470">
        <v>29</v>
      </c>
      <c r="D28" s="467" t="s">
        <v>458</v>
      </c>
      <c r="E28" s="467" t="s">
        <v>458</v>
      </c>
      <c r="F28" s="470">
        <v>25</v>
      </c>
      <c r="G28" s="467" t="s">
        <v>458</v>
      </c>
      <c r="H28" s="470">
        <v>4</v>
      </c>
      <c r="I28" s="474">
        <v>2</v>
      </c>
      <c r="J28" s="474">
        <v>2</v>
      </c>
      <c r="K28" s="470">
        <v>4</v>
      </c>
      <c r="L28" s="467" t="s">
        <v>537</v>
      </c>
      <c r="M28" s="467" t="s">
        <v>537</v>
      </c>
      <c r="N28" s="467" t="s">
        <v>537</v>
      </c>
      <c r="O28" s="467" t="s">
        <v>537</v>
      </c>
      <c r="P28" s="467"/>
      <c r="Q28" s="470">
        <v>3</v>
      </c>
      <c r="R28" s="470">
        <v>9</v>
      </c>
      <c r="S28" s="470">
        <v>6</v>
      </c>
      <c r="T28" s="467">
        <v>2</v>
      </c>
      <c r="U28" s="467" t="s">
        <v>537</v>
      </c>
      <c r="V28" s="467" t="s">
        <v>537</v>
      </c>
      <c r="W28" s="467" t="s">
        <v>537</v>
      </c>
      <c r="X28" s="474">
        <v>1</v>
      </c>
      <c r="Y28" s="474"/>
      <c r="Z28" s="467" t="s">
        <v>537</v>
      </c>
      <c r="AA28" s="467" t="s">
        <v>537</v>
      </c>
      <c r="AB28" s="126"/>
      <c r="AC28" s="126"/>
      <c r="AD28" s="126"/>
      <c r="AE28" s="126"/>
      <c r="AF28" s="126"/>
      <c r="AG28" s="126"/>
      <c r="AH28" s="126"/>
      <c r="AI28" s="126"/>
    </row>
    <row r="29" spans="1:35" s="46" customFormat="1" ht="21" customHeight="1">
      <c r="A29" s="55" t="s">
        <v>551</v>
      </c>
      <c r="B29" s="472"/>
      <c r="C29" s="470"/>
      <c r="D29" s="467"/>
      <c r="E29" s="467"/>
      <c r="F29" s="470"/>
      <c r="G29" s="467"/>
      <c r="H29" s="470"/>
      <c r="I29" s="474"/>
      <c r="J29" s="474"/>
      <c r="K29" s="470"/>
      <c r="L29" s="467"/>
      <c r="M29" s="467"/>
      <c r="N29" s="467"/>
      <c r="O29" s="467"/>
      <c r="P29" s="467"/>
      <c r="Q29" s="470"/>
      <c r="R29" s="470"/>
      <c r="S29" s="470"/>
      <c r="T29" s="467"/>
      <c r="U29" s="467"/>
      <c r="V29" s="467"/>
      <c r="W29" s="467"/>
      <c r="X29" s="474"/>
      <c r="Y29" s="474"/>
      <c r="Z29" s="467"/>
      <c r="AA29" s="467"/>
      <c r="AB29" s="126"/>
      <c r="AC29" s="126"/>
      <c r="AD29" s="126"/>
      <c r="AE29" s="126"/>
      <c r="AF29" s="126"/>
      <c r="AG29" s="126"/>
      <c r="AH29" s="126"/>
      <c r="AI29" s="126"/>
    </row>
    <row r="30" spans="1:35" s="46" customFormat="1" ht="30" customHeight="1">
      <c r="A30" s="55" t="s">
        <v>552</v>
      </c>
      <c r="B30" s="143">
        <v>120</v>
      </c>
      <c r="C30" s="37">
        <v>113</v>
      </c>
      <c r="D30" s="40" t="s">
        <v>537</v>
      </c>
      <c r="E30" s="37">
        <v>1</v>
      </c>
      <c r="F30" s="37">
        <v>112</v>
      </c>
      <c r="G30" s="40" t="s">
        <v>537</v>
      </c>
      <c r="H30" s="37">
        <v>82</v>
      </c>
      <c r="I30" s="37">
        <v>59</v>
      </c>
      <c r="J30" s="37">
        <v>21</v>
      </c>
      <c r="K30" s="37">
        <v>2</v>
      </c>
      <c r="L30" s="40" t="s">
        <v>537</v>
      </c>
      <c r="M30" s="40" t="s">
        <v>537</v>
      </c>
      <c r="N30" s="40" t="s">
        <v>537</v>
      </c>
      <c r="O30" s="467" t="s">
        <v>537</v>
      </c>
      <c r="P30" s="467"/>
      <c r="Q30" s="37">
        <v>4</v>
      </c>
      <c r="R30" s="37">
        <v>23</v>
      </c>
      <c r="S30" s="37">
        <v>4</v>
      </c>
      <c r="T30" s="40" t="s">
        <v>537</v>
      </c>
      <c r="U30" s="40" t="s">
        <v>537</v>
      </c>
      <c r="V30" s="40" t="s">
        <v>537</v>
      </c>
      <c r="W30" s="40" t="s">
        <v>537</v>
      </c>
      <c r="X30" s="467" t="s">
        <v>537</v>
      </c>
      <c r="Y30" s="467"/>
      <c r="Z30" s="40" t="s">
        <v>537</v>
      </c>
      <c r="AA30" s="40" t="s">
        <v>537</v>
      </c>
      <c r="AB30" s="126"/>
      <c r="AC30" s="126"/>
      <c r="AD30" s="126"/>
      <c r="AE30" s="126"/>
      <c r="AF30" s="126"/>
      <c r="AG30" s="126"/>
      <c r="AH30" s="126"/>
      <c r="AI30" s="126"/>
    </row>
    <row r="31" spans="1:35" s="46" customFormat="1" ht="30" customHeight="1">
      <c r="A31" s="55" t="s">
        <v>553</v>
      </c>
      <c r="B31" s="143">
        <v>50</v>
      </c>
      <c r="C31" s="37">
        <v>47</v>
      </c>
      <c r="D31" s="40" t="s">
        <v>537</v>
      </c>
      <c r="E31" s="40" t="s">
        <v>537</v>
      </c>
      <c r="F31" s="37">
        <v>47</v>
      </c>
      <c r="G31" s="40" t="s">
        <v>537</v>
      </c>
      <c r="H31" s="37">
        <v>1</v>
      </c>
      <c r="I31" s="40" t="s">
        <v>537</v>
      </c>
      <c r="J31" s="37">
        <v>1</v>
      </c>
      <c r="K31" s="40" t="s">
        <v>537</v>
      </c>
      <c r="L31" s="40" t="s">
        <v>537</v>
      </c>
      <c r="M31" s="40" t="s">
        <v>537</v>
      </c>
      <c r="N31" s="40" t="s">
        <v>537</v>
      </c>
      <c r="O31" s="467" t="s">
        <v>537</v>
      </c>
      <c r="P31" s="467"/>
      <c r="Q31" s="37">
        <v>5</v>
      </c>
      <c r="R31" s="37">
        <v>26</v>
      </c>
      <c r="S31" s="37">
        <v>13</v>
      </c>
      <c r="T31" s="40">
        <v>2</v>
      </c>
      <c r="U31" s="40" t="s">
        <v>537</v>
      </c>
      <c r="V31" s="40" t="s">
        <v>537</v>
      </c>
      <c r="W31" s="40" t="s">
        <v>537</v>
      </c>
      <c r="X31" s="467" t="s">
        <v>537</v>
      </c>
      <c r="Y31" s="467"/>
      <c r="Z31" s="40" t="s">
        <v>537</v>
      </c>
      <c r="AA31" s="40" t="s">
        <v>537</v>
      </c>
      <c r="AB31" s="126"/>
      <c r="AC31" s="126"/>
      <c r="AD31" s="126"/>
      <c r="AE31" s="126"/>
      <c r="AF31" s="126"/>
      <c r="AG31" s="126"/>
      <c r="AH31" s="126"/>
      <c r="AI31" s="126"/>
    </row>
    <row r="32" spans="1:35" s="46" customFormat="1" ht="30" customHeight="1">
      <c r="A32" s="55" t="s">
        <v>554</v>
      </c>
      <c r="B32" s="143">
        <v>135</v>
      </c>
      <c r="C32" s="37">
        <v>132</v>
      </c>
      <c r="D32" s="40" t="s">
        <v>537</v>
      </c>
      <c r="E32" s="37">
        <v>5</v>
      </c>
      <c r="F32" s="37">
        <v>89</v>
      </c>
      <c r="G32" s="37">
        <v>38</v>
      </c>
      <c r="H32" s="37">
        <v>94</v>
      </c>
      <c r="I32" s="37">
        <v>44</v>
      </c>
      <c r="J32" s="37">
        <v>12</v>
      </c>
      <c r="K32" s="37">
        <v>38</v>
      </c>
      <c r="L32" s="37">
        <v>10</v>
      </c>
      <c r="M32" s="37">
        <v>10</v>
      </c>
      <c r="N32" s="40" t="s">
        <v>537</v>
      </c>
      <c r="O32" s="467" t="s">
        <v>537</v>
      </c>
      <c r="P32" s="467"/>
      <c r="Q32" s="37">
        <v>10</v>
      </c>
      <c r="R32" s="37">
        <v>14</v>
      </c>
      <c r="S32" s="37">
        <v>3</v>
      </c>
      <c r="T32" s="40" t="s">
        <v>537</v>
      </c>
      <c r="U32" s="40" t="s">
        <v>537</v>
      </c>
      <c r="V32" s="40" t="s">
        <v>537</v>
      </c>
      <c r="W32" s="40" t="s">
        <v>537</v>
      </c>
      <c r="X32" s="470">
        <v>1</v>
      </c>
      <c r="Y32" s="470"/>
      <c r="Z32" s="40" t="s">
        <v>537</v>
      </c>
      <c r="AA32" s="40" t="s">
        <v>537</v>
      </c>
      <c r="AB32" s="126"/>
      <c r="AC32" s="126"/>
      <c r="AD32" s="126"/>
      <c r="AE32" s="126"/>
      <c r="AF32" s="126"/>
      <c r="AG32" s="126"/>
      <c r="AH32" s="126"/>
      <c r="AI32" s="126"/>
    </row>
    <row r="33" spans="1:35" s="46" customFormat="1" ht="24" customHeight="1">
      <c r="A33" s="109" t="s">
        <v>555</v>
      </c>
      <c r="B33" s="472">
        <v>100</v>
      </c>
      <c r="C33" s="470">
        <v>85</v>
      </c>
      <c r="D33" s="467" t="s">
        <v>537</v>
      </c>
      <c r="E33" s="467" t="s">
        <v>537</v>
      </c>
      <c r="F33" s="470">
        <v>85</v>
      </c>
      <c r="G33" s="467" t="s">
        <v>458</v>
      </c>
      <c r="H33" s="470">
        <v>85</v>
      </c>
      <c r="I33" s="470">
        <v>64</v>
      </c>
      <c r="J33" s="470">
        <v>7</v>
      </c>
      <c r="K33" s="470">
        <v>14</v>
      </c>
      <c r="L33" s="467" t="s">
        <v>537</v>
      </c>
      <c r="M33" s="467" t="s">
        <v>537</v>
      </c>
      <c r="N33" s="467" t="s">
        <v>537</v>
      </c>
      <c r="O33" s="467" t="s">
        <v>537</v>
      </c>
      <c r="P33" s="467"/>
      <c r="Q33" s="467" t="s">
        <v>537</v>
      </c>
      <c r="R33" s="467" t="s">
        <v>537</v>
      </c>
      <c r="S33" s="467" t="s">
        <v>537</v>
      </c>
      <c r="T33" s="467" t="s">
        <v>537</v>
      </c>
      <c r="U33" s="467" t="s">
        <v>537</v>
      </c>
      <c r="V33" s="467" t="s">
        <v>537</v>
      </c>
      <c r="W33" s="467" t="s">
        <v>537</v>
      </c>
      <c r="X33" s="467" t="s">
        <v>537</v>
      </c>
      <c r="Y33" s="467"/>
      <c r="Z33" s="467" t="s">
        <v>537</v>
      </c>
      <c r="AA33" s="467" t="s">
        <v>537</v>
      </c>
      <c r="AB33" s="126"/>
      <c r="AC33" s="126"/>
      <c r="AD33" s="126"/>
      <c r="AE33" s="126"/>
      <c r="AF33" s="126"/>
      <c r="AG33" s="126"/>
      <c r="AH33" s="126"/>
      <c r="AI33" s="126"/>
    </row>
    <row r="34" spans="1:35" s="46" customFormat="1" ht="24" customHeight="1">
      <c r="A34" s="273" t="s">
        <v>556</v>
      </c>
      <c r="B34" s="473"/>
      <c r="C34" s="471"/>
      <c r="D34" s="468"/>
      <c r="E34" s="468"/>
      <c r="F34" s="471"/>
      <c r="G34" s="468"/>
      <c r="H34" s="471"/>
      <c r="I34" s="471"/>
      <c r="J34" s="471"/>
      <c r="K34" s="471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9"/>
      <c r="Y34" s="469"/>
      <c r="Z34" s="468"/>
      <c r="AA34" s="468"/>
      <c r="AB34" s="126"/>
      <c r="AC34" s="126"/>
      <c r="AD34" s="126"/>
      <c r="AE34" s="126"/>
      <c r="AF34" s="126"/>
      <c r="AG34" s="126"/>
      <c r="AH34" s="126"/>
      <c r="AI34" s="126"/>
    </row>
    <row r="35" spans="2:35" s="6" customFormat="1" ht="13.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8"/>
      <c r="S35" s="8"/>
      <c r="T35" s="223"/>
      <c r="U35" s="8"/>
      <c r="V35" s="8"/>
      <c r="W35" s="8"/>
      <c r="X35" s="8"/>
      <c r="Y35" s="8"/>
      <c r="Z35" s="28"/>
      <c r="AA35" s="28"/>
      <c r="AB35" s="8"/>
      <c r="AC35" s="8"/>
      <c r="AD35" s="8"/>
      <c r="AE35" s="8"/>
      <c r="AF35" s="8"/>
      <c r="AG35" s="8"/>
      <c r="AH35" s="8"/>
      <c r="AI35" s="8"/>
    </row>
    <row r="36" spans="2:35" s="6" customFormat="1" ht="13.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8"/>
      <c r="S36" s="8"/>
      <c r="T36" s="223"/>
      <c r="U36" s="8"/>
      <c r="V36" s="8"/>
      <c r="W36" s="8"/>
      <c r="X36" s="8"/>
      <c r="Y36" s="8"/>
      <c r="Z36" s="28"/>
      <c r="AA36" s="28"/>
      <c r="AB36" s="8"/>
      <c r="AC36" s="8"/>
      <c r="AD36" s="8"/>
      <c r="AE36" s="8"/>
      <c r="AF36" s="8"/>
      <c r="AG36" s="8"/>
      <c r="AH36" s="8"/>
      <c r="AI36" s="8"/>
    </row>
    <row r="37" spans="2:35" s="6" customFormat="1" ht="13.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8"/>
      <c r="S37" s="8"/>
      <c r="T37" s="223"/>
      <c r="U37" s="8"/>
      <c r="V37" s="8"/>
      <c r="W37" s="8"/>
      <c r="X37" s="8"/>
      <c r="Y37" s="8"/>
      <c r="Z37" s="28"/>
      <c r="AA37" s="28"/>
      <c r="AB37" s="8"/>
      <c r="AC37" s="8"/>
      <c r="AD37" s="8"/>
      <c r="AE37" s="8"/>
      <c r="AF37" s="8"/>
      <c r="AG37" s="8"/>
      <c r="AH37" s="8"/>
      <c r="AI37" s="8"/>
    </row>
    <row r="38" spans="2:35" s="6" customFormat="1" ht="13.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8"/>
      <c r="S38" s="8"/>
      <c r="T38" s="223"/>
      <c r="U38" s="8"/>
      <c r="V38" s="8"/>
      <c r="W38" s="8"/>
      <c r="X38" s="8"/>
      <c r="Y38" s="8"/>
      <c r="Z38" s="28"/>
      <c r="AA38" s="28"/>
      <c r="AB38" s="8"/>
      <c r="AC38" s="8"/>
      <c r="AD38" s="8"/>
      <c r="AE38" s="8"/>
      <c r="AF38" s="8"/>
      <c r="AG38" s="8"/>
      <c r="AH38" s="8"/>
      <c r="AI38" s="8"/>
    </row>
    <row r="39" spans="2:35" s="6" customFormat="1" ht="13.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8"/>
      <c r="S39" s="8"/>
      <c r="T39" s="223"/>
      <c r="U39" s="8"/>
      <c r="V39" s="8"/>
      <c r="W39" s="8"/>
      <c r="X39" s="8"/>
      <c r="Y39" s="8"/>
      <c r="Z39" s="28"/>
      <c r="AA39" s="28"/>
      <c r="AB39" s="8"/>
      <c r="AC39" s="8"/>
      <c r="AD39" s="8"/>
      <c r="AE39" s="8"/>
      <c r="AF39" s="8"/>
      <c r="AG39" s="8"/>
      <c r="AH39" s="8"/>
      <c r="AI39" s="8"/>
    </row>
    <row r="40" spans="2:35" s="6" customFormat="1" ht="13.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8"/>
      <c r="S40" s="8"/>
      <c r="T40" s="223"/>
      <c r="U40" s="8"/>
      <c r="V40" s="8"/>
      <c r="W40" s="8"/>
      <c r="X40" s="8"/>
      <c r="Y40" s="8"/>
      <c r="Z40" s="28"/>
      <c r="AA40" s="28"/>
      <c r="AB40" s="8"/>
      <c r="AC40" s="8"/>
      <c r="AD40" s="8"/>
      <c r="AE40" s="8"/>
      <c r="AF40" s="8"/>
      <c r="AG40" s="8"/>
      <c r="AH40" s="8"/>
      <c r="AI40" s="8"/>
    </row>
    <row r="41" spans="2:35" s="6" customFormat="1" ht="13.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8"/>
      <c r="S41" s="8"/>
      <c r="T41" s="223"/>
      <c r="U41" s="8"/>
      <c r="V41" s="8"/>
      <c r="W41" s="8"/>
      <c r="X41" s="8"/>
      <c r="Y41" s="8"/>
      <c r="Z41" s="28"/>
      <c r="AA41" s="28"/>
      <c r="AB41" s="8"/>
      <c r="AC41" s="8"/>
      <c r="AD41" s="8"/>
      <c r="AE41" s="8"/>
      <c r="AF41" s="8"/>
      <c r="AG41" s="8"/>
      <c r="AH41" s="8"/>
      <c r="AI41" s="8"/>
    </row>
    <row r="42" spans="2:35" s="6" customFormat="1" ht="13.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8"/>
      <c r="S42" s="8"/>
      <c r="T42" s="223"/>
      <c r="U42" s="8"/>
      <c r="V42" s="8"/>
      <c r="W42" s="8"/>
      <c r="X42" s="8"/>
      <c r="Y42" s="8"/>
      <c r="Z42" s="28"/>
      <c r="AA42" s="28"/>
      <c r="AB42" s="8"/>
      <c r="AC42" s="8"/>
      <c r="AD42" s="8"/>
      <c r="AE42" s="8"/>
      <c r="AF42" s="8"/>
      <c r="AG42" s="8"/>
      <c r="AH42" s="8"/>
      <c r="AI42" s="8"/>
    </row>
    <row r="43" spans="2:35" s="6" customFormat="1" ht="13.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8"/>
      <c r="S43" s="8"/>
      <c r="T43" s="223"/>
      <c r="U43" s="8"/>
      <c r="V43" s="8"/>
      <c r="W43" s="8"/>
      <c r="X43" s="8"/>
      <c r="Y43" s="8"/>
      <c r="Z43" s="28"/>
      <c r="AA43" s="28"/>
      <c r="AB43" s="8"/>
      <c r="AC43" s="8"/>
      <c r="AD43" s="8"/>
      <c r="AE43" s="8"/>
      <c r="AF43" s="8"/>
      <c r="AG43" s="8"/>
      <c r="AH43" s="8"/>
      <c r="AI43" s="8"/>
    </row>
    <row r="44" spans="2:35" s="6" customFormat="1" ht="13.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8"/>
      <c r="S44" s="8"/>
      <c r="T44" s="223"/>
      <c r="U44" s="8"/>
      <c r="V44" s="8"/>
      <c r="W44" s="8"/>
      <c r="X44" s="8"/>
      <c r="Y44" s="8"/>
      <c r="Z44" s="28"/>
      <c r="AA44" s="28"/>
      <c r="AB44" s="8"/>
      <c r="AC44" s="8"/>
      <c r="AD44" s="8"/>
      <c r="AE44" s="8"/>
      <c r="AF44" s="8"/>
      <c r="AG44" s="8"/>
      <c r="AH44" s="8"/>
      <c r="AI44" s="8"/>
    </row>
    <row r="45" spans="2:35" s="6" customFormat="1" ht="13.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8"/>
      <c r="S45" s="8"/>
      <c r="T45" s="223"/>
      <c r="U45" s="8"/>
      <c r="V45" s="8"/>
      <c r="W45" s="8"/>
      <c r="X45" s="8"/>
      <c r="Y45" s="8"/>
      <c r="Z45" s="28"/>
      <c r="AA45" s="28"/>
      <c r="AB45" s="8"/>
      <c r="AC45" s="8"/>
      <c r="AD45" s="8"/>
      <c r="AE45" s="8"/>
      <c r="AF45" s="8"/>
      <c r="AG45" s="8"/>
      <c r="AH45" s="8"/>
      <c r="AI45" s="8"/>
    </row>
    <row r="46" spans="2:35" s="6" customFormat="1" ht="13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8"/>
      <c r="S46" s="8"/>
      <c r="T46" s="223"/>
      <c r="U46" s="8"/>
      <c r="V46" s="8"/>
      <c r="W46" s="8"/>
      <c r="X46" s="8"/>
      <c r="Y46" s="8"/>
      <c r="Z46" s="28"/>
      <c r="AA46" s="28"/>
      <c r="AB46" s="8"/>
      <c r="AC46" s="8"/>
      <c r="AD46" s="8"/>
      <c r="AE46" s="8"/>
      <c r="AF46" s="8"/>
      <c r="AG46" s="8"/>
      <c r="AH46" s="8"/>
      <c r="AI46" s="8"/>
    </row>
    <row r="47" spans="2:35" s="6" customFormat="1" ht="13.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8"/>
      <c r="S47" s="8"/>
      <c r="T47" s="223"/>
      <c r="U47" s="8"/>
      <c r="V47" s="8"/>
      <c r="W47" s="8"/>
      <c r="X47" s="8"/>
      <c r="Y47" s="8"/>
      <c r="Z47" s="28"/>
      <c r="AA47" s="28"/>
      <c r="AB47" s="8"/>
      <c r="AC47" s="8"/>
      <c r="AD47" s="8"/>
      <c r="AE47" s="8"/>
      <c r="AF47" s="8"/>
      <c r="AG47" s="8"/>
      <c r="AH47" s="8"/>
      <c r="AI47" s="8"/>
    </row>
    <row r="48" spans="2:35" s="6" customFormat="1" ht="13.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8"/>
      <c r="S48" s="8"/>
      <c r="T48" s="223"/>
      <c r="U48" s="8"/>
      <c r="V48" s="8"/>
      <c r="W48" s="8"/>
      <c r="X48" s="8"/>
      <c r="Y48" s="8"/>
      <c r="Z48" s="28"/>
      <c r="AA48" s="28"/>
      <c r="AB48" s="8"/>
      <c r="AC48" s="8"/>
      <c r="AD48" s="8"/>
      <c r="AE48" s="8"/>
      <c r="AF48" s="8"/>
      <c r="AG48" s="8"/>
      <c r="AH48" s="8"/>
      <c r="AI48" s="8"/>
    </row>
    <row r="49" spans="2:35" s="6" customFormat="1" ht="13.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8"/>
      <c r="S49" s="8"/>
      <c r="T49" s="223"/>
      <c r="U49" s="8"/>
      <c r="V49" s="8"/>
      <c r="W49" s="8"/>
      <c r="X49" s="8"/>
      <c r="Y49" s="8"/>
      <c r="Z49" s="28"/>
      <c r="AA49" s="28"/>
      <c r="AB49" s="8"/>
      <c r="AC49" s="8"/>
      <c r="AD49" s="8"/>
      <c r="AE49" s="8"/>
      <c r="AF49" s="8"/>
      <c r="AG49" s="8"/>
      <c r="AH49" s="8"/>
      <c r="AI49" s="8"/>
    </row>
    <row r="50" spans="2:35" s="6" customFormat="1" ht="13.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8"/>
      <c r="S50" s="8"/>
      <c r="T50" s="223"/>
      <c r="U50" s="8"/>
      <c r="V50" s="8"/>
      <c r="W50" s="8"/>
      <c r="X50" s="8"/>
      <c r="Y50" s="8"/>
      <c r="Z50" s="28"/>
      <c r="AA50" s="28"/>
      <c r="AB50" s="8"/>
      <c r="AC50" s="8"/>
      <c r="AD50" s="8"/>
      <c r="AE50" s="8"/>
      <c r="AF50" s="8"/>
      <c r="AG50" s="8"/>
      <c r="AH50" s="8"/>
      <c r="AI50" s="8"/>
    </row>
    <row r="51" spans="2:35" s="6" customFormat="1" ht="13.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8"/>
      <c r="S51" s="8"/>
      <c r="T51" s="223"/>
      <c r="U51" s="8"/>
      <c r="V51" s="8"/>
      <c r="W51" s="8"/>
      <c r="X51" s="8"/>
      <c r="Y51" s="8"/>
      <c r="Z51" s="28"/>
      <c r="AA51" s="28"/>
      <c r="AB51" s="8"/>
      <c r="AC51" s="8"/>
      <c r="AD51" s="8"/>
      <c r="AE51" s="8"/>
      <c r="AF51" s="8"/>
      <c r="AG51" s="8"/>
      <c r="AH51" s="8"/>
      <c r="AI51" s="8"/>
    </row>
    <row r="52" spans="2:35" s="6" customFormat="1" ht="13.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8"/>
      <c r="S52" s="8"/>
      <c r="T52" s="223"/>
      <c r="U52" s="8"/>
      <c r="V52" s="8"/>
      <c r="W52" s="8"/>
      <c r="X52" s="8"/>
      <c r="Y52" s="8"/>
      <c r="Z52" s="28"/>
      <c r="AA52" s="28"/>
      <c r="AB52" s="8"/>
      <c r="AC52" s="8"/>
      <c r="AD52" s="8"/>
      <c r="AE52" s="8"/>
      <c r="AF52" s="8"/>
      <c r="AG52" s="8"/>
      <c r="AH52" s="8"/>
      <c r="AI52" s="8"/>
    </row>
    <row r="53" spans="2:35" s="6" customFormat="1" ht="13.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8"/>
      <c r="S53" s="8"/>
      <c r="T53" s="223"/>
      <c r="U53" s="8"/>
      <c r="V53" s="8"/>
      <c r="W53" s="8"/>
      <c r="X53" s="8"/>
      <c r="Y53" s="8"/>
      <c r="Z53" s="28"/>
      <c r="AA53" s="28"/>
      <c r="AB53" s="8"/>
      <c r="AC53" s="8"/>
      <c r="AD53" s="8"/>
      <c r="AE53" s="8"/>
      <c r="AF53" s="8"/>
      <c r="AG53" s="8"/>
      <c r="AH53" s="8"/>
      <c r="AI53" s="8"/>
    </row>
    <row r="54" spans="2:35" s="6" customFormat="1" ht="13.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8"/>
      <c r="S54" s="8"/>
      <c r="T54" s="223"/>
      <c r="U54" s="8"/>
      <c r="V54" s="8"/>
      <c r="W54" s="8"/>
      <c r="X54" s="8"/>
      <c r="Y54" s="8"/>
      <c r="Z54" s="28"/>
      <c r="AA54" s="28"/>
      <c r="AB54" s="8"/>
      <c r="AC54" s="8"/>
      <c r="AD54" s="8"/>
      <c r="AE54" s="8"/>
      <c r="AF54" s="8"/>
      <c r="AG54" s="8"/>
      <c r="AH54" s="8"/>
      <c r="AI54" s="8"/>
    </row>
    <row r="55" spans="2:35" s="6" customFormat="1" ht="13.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8"/>
      <c r="S55" s="8"/>
      <c r="T55" s="223"/>
      <c r="U55" s="8"/>
      <c r="V55" s="8"/>
      <c r="W55" s="8"/>
      <c r="X55" s="8"/>
      <c r="Y55" s="8"/>
      <c r="Z55" s="28"/>
      <c r="AA55" s="28"/>
      <c r="AB55" s="8"/>
      <c r="AC55" s="8"/>
      <c r="AD55" s="8"/>
      <c r="AE55" s="8"/>
      <c r="AF55" s="8"/>
      <c r="AG55" s="8"/>
      <c r="AH55" s="8"/>
      <c r="AI55" s="8"/>
    </row>
    <row r="56" spans="2:35" s="6" customFormat="1" ht="13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8"/>
      <c r="S56" s="8"/>
      <c r="T56" s="223"/>
      <c r="U56" s="8"/>
      <c r="V56" s="8"/>
      <c r="W56" s="8"/>
      <c r="X56" s="8"/>
      <c r="Y56" s="8"/>
      <c r="Z56" s="28"/>
      <c r="AA56" s="28"/>
      <c r="AB56" s="8"/>
      <c r="AC56" s="8"/>
      <c r="AD56" s="8"/>
      <c r="AE56" s="8"/>
      <c r="AF56" s="8"/>
      <c r="AG56" s="8"/>
      <c r="AH56" s="8"/>
      <c r="AI56" s="8"/>
    </row>
    <row r="57" spans="2:35" s="6" customFormat="1" ht="13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8"/>
      <c r="S57" s="8"/>
      <c r="T57" s="223"/>
      <c r="U57" s="8"/>
      <c r="V57" s="8"/>
      <c r="W57" s="8"/>
      <c r="X57" s="8"/>
      <c r="Y57" s="8"/>
      <c r="Z57" s="28"/>
      <c r="AA57" s="28"/>
      <c r="AB57" s="8"/>
      <c r="AC57" s="8"/>
      <c r="AD57" s="8"/>
      <c r="AE57" s="8"/>
      <c r="AF57" s="8"/>
      <c r="AG57" s="8"/>
      <c r="AH57" s="8"/>
      <c r="AI57" s="8"/>
    </row>
    <row r="58" spans="2:35" s="6" customFormat="1" ht="13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8"/>
      <c r="S58" s="8"/>
      <c r="T58" s="223"/>
      <c r="U58" s="8"/>
      <c r="V58" s="8"/>
      <c r="W58" s="8"/>
      <c r="X58" s="8"/>
      <c r="Y58" s="8"/>
      <c r="Z58" s="28"/>
      <c r="AA58" s="28"/>
      <c r="AB58" s="8"/>
      <c r="AC58" s="8"/>
      <c r="AD58" s="8"/>
      <c r="AE58" s="8"/>
      <c r="AF58" s="8"/>
      <c r="AG58" s="8"/>
      <c r="AH58" s="8"/>
      <c r="AI58" s="8"/>
    </row>
    <row r="59" spans="2:35" s="6" customFormat="1" ht="13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8"/>
      <c r="S59" s="8"/>
      <c r="T59" s="223"/>
      <c r="U59" s="8"/>
      <c r="V59" s="8"/>
      <c r="W59" s="8"/>
      <c r="X59" s="8"/>
      <c r="Y59" s="8"/>
      <c r="Z59" s="28"/>
      <c r="AA59" s="28"/>
      <c r="AB59" s="8"/>
      <c r="AC59" s="8"/>
      <c r="AD59" s="8"/>
      <c r="AE59" s="8"/>
      <c r="AF59" s="8"/>
      <c r="AG59" s="8"/>
      <c r="AH59" s="8"/>
      <c r="AI59" s="8"/>
    </row>
    <row r="60" spans="2:35" s="6" customFormat="1" ht="13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8"/>
      <c r="S60" s="8"/>
      <c r="T60" s="223"/>
      <c r="U60" s="8"/>
      <c r="V60" s="8"/>
      <c r="W60" s="8"/>
      <c r="X60" s="8"/>
      <c r="Y60" s="8"/>
      <c r="Z60" s="28"/>
      <c r="AA60" s="28"/>
      <c r="AB60" s="8"/>
      <c r="AC60" s="8"/>
      <c r="AD60" s="8"/>
      <c r="AE60" s="8"/>
      <c r="AF60" s="8"/>
      <c r="AG60" s="8"/>
      <c r="AH60" s="8"/>
      <c r="AI60" s="8"/>
    </row>
    <row r="61" spans="2:35" s="6" customFormat="1" ht="13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8"/>
      <c r="S61" s="8"/>
      <c r="T61" s="223"/>
      <c r="U61" s="8"/>
      <c r="V61" s="8"/>
      <c r="W61" s="8"/>
      <c r="X61" s="8"/>
      <c r="Y61" s="8"/>
      <c r="Z61" s="28"/>
      <c r="AA61" s="28"/>
      <c r="AB61" s="8"/>
      <c r="AC61" s="8"/>
      <c r="AD61" s="8"/>
      <c r="AE61" s="8"/>
      <c r="AF61" s="8"/>
      <c r="AG61" s="8"/>
      <c r="AH61" s="8"/>
      <c r="AI61" s="8"/>
    </row>
    <row r="62" spans="2:35" s="6" customFormat="1" ht="13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8"/>
      <c r="S62" s="8"/>
      <c r="T62" s="223"/>
      <c r="U62" s="8"/>
      <c r="V62" s="8"/>
      <c r="W62" s="8"/>
      <c r="X62" s="8"/>
      <c r="Y62" s="8"/>
      <c r="Z62" s="28"/>
      <c r="AA62" s="28"/>
      <c r="AB62" s="8"/>
      <c r="AC62" s="8"/>
      <c r="AD62" s="8"/>
      <c r="AE62" s="8"/>
      <c r="AF62" s="8"/>
      <c r="AG62" s="8"/>
      <c r="AH62" s="8"/>
      <c r="AI62" s="8"/>
    </row>
    <row r="63" spans="2:35" s="6" customFormat="1" ht="13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8"/>
      <c r="S63" s="8"/>
      <c r="T63" s="223"/>
      <c r="U63" s="8"/>
      <c r="V63" s="8"/>
      <c r="W63" s="8"/>
      <c r="X63" s="8"/>
      <c r="Y63" s="8"/>
      <c r="Z63" s="28"/>
      <c r="AA63" s="28"/>
      <c r="AB63" s="8"/>
      <c r="AC63" s="8"/>
      <c r="AD63" s="8"/>
      <c r="AE63" s="8"/>
      <c r="AF63" s="8"/>
      <c r="AG63" s="8"/>
      <c r="AH63" s="8"/>
      <c r="AI63" s="8"/>
    </row>
    <row r="64" spans="2:35" s="6" customFormat="1" ht="13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8"/>
      <c r="S64" s="8"/>
      <c r="T64" s="223"/>
      <c r="U64" s="8"/>
      <c r="V64" s="8"/>
      <c r="W64" s="8"/>
      <c r="X64" s="8"/>
      <c r="Y64" s="8"/>
      <c r="Z64" s="28"/>
      <c r="AA64" s="28"/>
      <c r="AB64" s="8"/>
      <c r="AC64" s="8"/>
      <c r="AD64" s="8"/>
      <c r="AE64" s="8"/>
      <c r="AF64" s="8"/>
      <c r="AG64" s="8"/>
      <c r="AH64" s="8"/>
      <c r="AI64" s="8"/>
    </row>
    <row r="65" spans="2:35" s="6" customFormat="1" ht="13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8"/>
      <c r="S65" s="8"/>
      <c r="T65" s="223"/>
      <c r="U65" s="8"/>
      <c r="V65" s="8"/>
      <c r="W65" s="8"/>
      <c r="X65" s="8"/>
      <c r="Y65" s="8"/>
      <c r="Z65" s="28"/>
      <c r="AA65" s="28"/>
      <c r="AB65" s="8"/>
      <c r="AC65" s="8"/>
      <c r="AD65" s="8"/>
      <c r="AE65" s="8"/>
      <c r="AF65" s="8"/>
      <c r="AG65" s="8"/>
      <c r="AH65" s="8"/>
      <c r="AI65" s="8"/>
    </row>
    <row r="66" spans="2:35" s="6" customFormat="1" ht="13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8"/>
      <c r="S66" s="8"/>
      <c r="T66" s="223"/>
      <c r="U66" s="8"/>
      <c r="V66" s="8"/>
      <c r="W66" s="8"/>
      <c r="X66" s="8"/>
      <c r="Y66" s="8"/>
      <c r="Z66" s="28"/>
      <c r="AA66" s="28"/>
      <c r="AB66" s="8"/>
      <c r="AC66" s="8"/>
      <c r="AD66" s="8"/>
      <c r="AE66" s="8"/>
      <c r="AF66" s="8"/>
      <c r="AG66" s="8"/>
      <c r="AH66" s="8"/>
      <c r="AI66" s="8"/>
    </row>
    <row r="67" spans="2:35" s="6" customFormat="1" ht="13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8"/>
      <c r="S67" s="8"/>
      <c r="T67" s="223"/>
      <c r="U67" s="8"/>
      <c r="V67" s="8"/>
      <c r="W67" s="8"/>
      <c r="X67" s="8"/>
      <c r="Y67" s="8"/>
      <c r="Z67" s="28"/>
      <c r="AA67" s="28"/>
      <c r="AB67" s="8"/>
      <c r="AC67" s="8"/>
      <c r="AD67" s="8"/>
      <c r="AE67" s="8"/>
      <c r="AF67" s="8"/>
      <c r="AG67" s="8"/>
      <c r="AH67" s="8"/>
      <c r="AI67" s="8"/>
    </row>
    <row r="68" spans="2:35" s="6" customFormat="1" ht="13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8"/>
      <c r="S68" s="8"/>
      <c r="T68" s="223"/>
      <c r="U68" s="8"/>
      <c r="V68" s="8"/>
      <c r="W68" s="8"/>
      <c r="X68" s="8"/>
      <c r="Y68" s="8"/>
      <c r="Z68" s="28"/>
      <c r="AA68" s="28"/>
      <c r="AB68" s="8"/>
      <c r="AC68" s="8"/>
      <c r="AD68" s="8"/>
      <c r="AE68" s="8"/>
      <c r="AF68" s="8"/>
      <c r="AG68" s="8"/>
      <c r="AH68" s="8"/>
      <c r="AI68" s="8"/>
    </row>
    <row r="69" spans="2:35" s="6" customFormat="1" ht="13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8"/>
      <c r="S69" s="8"/>
      <c r="T69" s="223"/>
      <c r="U69" s="8"/>
      <c r="V69" s="8"/>
      <c r="W69" s="8"/>
      <c r="X69" s="8"/>
      <c r="Y69" s="8"/>
      <c r="Z69" s="28"/>
      <c r="AA69" s="28"/>
      <c r="AB69" s="8"/>
      <c r="AC69" s="8"/>
      <c r="AD69" s="8"/>
      <c r="AE69" s="8"/>
      <c r="AF69" s="8"/>
      <c r="AG69" s="8"/>
      <c r="AH69" s="8"/>
      <c r="AI69" s="8"/>
    </row>
    <row r="70" spans="2:35" s="6" customFormat="1" ht="13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8"/>
      <c r="S70" s="8"/>
      <c r="T70" s="223"/>
      <c r="U70" s="8"/>
      <c r="V70" s="8"/>
      <c r="W70" s="8"/>
      <c r="X70" s="8"/>
      <c r="Y70" s="8"/>
      <c r="Z70" s="28"/>
      <c r="AA70" s="28"/>
      <c r="AB70" s="8"/>
      <c r="AC70" s="8"/>
      <c r="AD70" s="8"/>
      <c r="AE70" s="8"/>
      <c r="AF70" s="8"/>
      <c r="AG70" s="8"/>
      <c r="AH70" s="8"/>
      <c r="AI70" s="8"/>
    </row>
    <row r="71" spans="2:35" s="6" customFormat="1" ht="13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8"/>
      <c r="S71" s="8"/>
      <c r="T71" s="223"/>
      <c r="U71" s="8"/>
      <c r="V71" s="8"/>
      <c r="W71" s="8"/>
      <c r="X71" s="8"/>
      <c r="Y71" s="8"/>
      <c r="Z71" s="28"/>
      <c r="AA71" s="28"/>
      <c r="AB71" s="8"/>
      <c r="AC71" s="8"/>
      <c r="AD71" s="8"/>
      <c r="AE71" s="8"/>
      <c r="AF71" s="8"/>
      <c r="AG71" s="8"/>
      <c r="AH71" s="8"/>
      <c r="AI71" s="8"/>
    </row>
    <row r="72" spans="2:35" s="6" customFormat="1" ht="13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8"/>
      <c r="S72" s="8"/>
      <c r="T72" s="223"/>
      <c r="U72" s="8"/>
      <c r="V72" s="8"/>
      <c r="W72" s="8"/>
      <c r="X72" s="8"/>
      <c r="Y72" s="8"/>
      <c r="Z72" s="28"/>
      <c r="AA72" s="28"/>
      <c r="AB72" s="8"/>
      <c r="AC72" s="8"/>
      <c r="AD72" s="8"/>
      <c r="AE72" s="8"/>
      <c r="AF72" s="8"/>
      <c r="AG72" s="8"/>
      <c r="AH72" s="8"/>
      <c r="AI72" s="8"/>
    </row>
    <row r="73" spans="2:35" s="6" customFormat="1" ht="13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8"/>
      <c r="S73" s="8"/>
      <c r="T73" s="223"/>
      <c r="U73" s="8"/>
      <c r="V73" s="8"/>
      <c r="W73" s="8"/>
      <c r="X73" s="8"/>
      <c r="Y73" s="8"/>
      <c r="Z73" s="28"/>
      <c r="AA73" s="28"/>
      <c r="AB73" s="8"/>
      <c r="AC73" s="8"/>
      <c r="AD73" s="8"/>
      <c r="AE73" s="8"/>
      <c r="AF73" s="8"/>
      <c r="AG73" s="8"/>
      <c r="AH73" s="8"/>
      <c r="AI73" s="8"/>
    </row>
    <row r="74" spans="2:35" s="6" customFormat="1" ht="13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8"/>
      <c r="S74" s="8"/>
      <c r="T74" s="223"/>
      <c r="U74" s="8"/>
      <c r="V74" s="8"/>
      <c r="W74" s="8"/>
      <c r="X74" s="8"/>
      <c r="Y74" s="8"/>
      <c r="Z74" s="28"/>
      <c r="AA74" s="28"/>
      <c r="AB74" s="8"/>
      <c r="AC74" s="8"/>
      <c r="AD74" s="8"/>
      <c r="AE74" s="8"/>
      <c r="AF74" s="8"/>
      <c r="AG74" s="8"/>
      <c r="AH74" s="8"/>
      <c r="AI74" s="8"/>
    </row>
    <row r="75" spans="2:35" s="6" customFormat="1" ht="13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8"/>
      <c r="S75" s="8"/>
      <c r="T75" s="223"/>
      <c r="U75" s="8"/>
      <c r="V75" s="8"/>
      <c r="W75" s="8"/>
      <c r="X75" s="8"/>
      <c r="Y75" s="8"/>
      <c r="Z75" s="28"/>
      <c r="AA75" s="28"/>
      <c r="AB75" s="8"/>
      <c r="AC75" s="8"/>
      <c r="AD75" s="8"/>
      <c r="AE75" s="8"/>
      <c r="AF75" s="8"/>
      <c r="AG75" s="8"/>
      <c r="AH75" s="8"/>
      <c r="AI75" s="8"/>
    </row>
    <row r="76" spans="2:35" s="6" customFormat="1" ht="13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8"/>
      <c r="S76" s="8"/>
      <c r="T76" s="223"/>
      <c r="U76" s="8"/>
      <c r="V76" s="8"/>
      <c r="W76" s="8"/>
      <c r="X76" s="8"/>
      <c r="Y76" s="8"/>
      <c r="Z76" s="28"/>
      <c r="AA76" s="28"/>
      <c r="AB76" s="8"/>
      <c r="AC76" s="8"/>
      <c r="AD76" s="8"/>
      <c r="AE76" s="8"/>
      <c r="AF76" s="8"/>
      <c r="AG76" s="8"/>
      <c r="AH76" s="8"/>
      <c r="AI76" s="8"/>
    </row>
    <row r="77" spans="2:35" s="6" customFormat="1" ht="13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8"/>
      <c r="S77" s="8"/>
      <c r="T77" s="223"/>
      <c r="U77" s="8"/>
      <c r="V77" s="8"/>
      <c r="W77" s="8"/>
      <c r="X77" s="8"/>
      <c r="Y77" s="8"/>
      <c r="Z77" s="28"/>
      <c r="AA77" s="28"/>
      <c r="AB77" s="8"/>
      <c r="AC77" s="8"/>
      <c r="AD77" s="8"/>
      <c r="AE77" s="8"/>
      <c r="AF77" s="8"/>
      <c r="AG77" s="8"/>
      <c r="AH77" s="8"/>
      <c r="AI77" s="8"/>
    </row>
    <row r="78" spans="2:35" s="6" customFormat="1" ht="13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8"/>
      <c r="S78" s="8"/>
      <c r="T78" s="223"/>
      <c r="U78" s="8"/>
      <c r="V78" s="8"/>
      <c r="W78" s="8"/>
      <c r="X78" s="8"/>
      <c r="Y78" s="8"/>
      <c r="Z78" s="28"/>
      <c r="AA78" s="28"/>
      <c r="AB78" s="8"/>
      <c r="AC78" s="8"/>
      <c r="AD78" s="8"/>
      <c r="AE78" s="8"/>
      <c r="AF78" s="8"/>
      <c r="AG78" s="8"/>
      <c r="AH78" s="8"/>
      <c r="AI78" s="8"/>
    </row>
    <row r="79" spans="2:35" s="6" customFormat="1" ht="13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8"/>
      <c r="S79" s="8"/>
      <c r="T79" s="223"/>
      <c r="U79" s="8"/>
      <c r="V79" s="8"/>
      <c r="W79" s="8"/>
      <c r="X79" s="8"/>
      <c r="Y79" s="8"/>
      <c r="Z79" s="28"/>
      <c r="AA79" s="28"/>
      <c r="AB79" s="8"/>
      <c r="AC79" s="8"/>
      <c r="AD79" s="8"/>
      <c r="AE79" s="8"/>
      <c r="AF79" s="8"/>
      <c r="AG79" s="8"/>
      <c r="AH79" s="8"/>
      <c r="AI79" s="8"/>
    </row>
  </sheetData>
  <sheetProtection/>
  <mergeCells count="149">
    <mergeCell ref="A2:AA2"/>
    <mergeCell ref="A4:G4"/>
    <mergeCell ref="A5:A9"/>
    <mergeCell ref="B5:B11"/>
    <mergeCell ref="C5:C11"/>
    <mergeCell ref="D5:G5"/>
    <mergeCell ref="H5:AA5"/>
    <mergeCell ref="D6:D11"/>
    <mergeCell ref="E6:E11"/>
    <mergeCell ref="V6:V7"/>
    <mergeCell ref="W6:W7"/>
    <mergeCell ref="X6:Y7"/>
    <mergeCell ref="F6:F11"/>
    <mergeCell ref="G6:G11"/>
    <mergeCell ref="H6:H7"/>
    <mergeCell ref="L6:L7"/>
    <mergeCell ref="Q6:Q7"/>
    <mergeCell ref="R6:R7"/>
    <mergeCell ref="H8:H11"/>
    <mergeCell ref="O7:O11"/>
    <mergeCell ref="P7:P11"/>
    <mergeCell ref="L8:L11"/>
    <mergeCell ref="S6:S7"/>
    <mergeCell ref="T6:T7"/>
    <mergeCell ref="U6:U7"/>
    <mergeCell ref="Q8:Q11"/>
    <mergeCell ref="R8:R11"/>
    <mergeCell ref="V8:V11"/>
    <mergeCell ref="W8:W11"/>
    <mergeCell ref="X8:X11"/>
    <mergeCell ref="Z6:Z11"/>
    <mergeCell ref="AA6:AA11"/>
    <mergeCell ref="I7:I8"/>
    <mergeCell ref="J7:J8"/>
    <mergeCell ref="K7:K9"/>
    <mergeCell ref="M7:M8"/>
    <mergeCell ref="N7:N11"/>
    <mergeCell ref="Y8:Y11"/>
    <mergeCell ref="I9:I11"/>
    <mergeCell ref="J9:J11"/>
    <mergeCell ref="M9:M11"/>
    <mergeCell ref="K10:K11"/>
    <mergeCell ref="O12:P12"/>
    <mergeCell ref="X12:Y12"/>
    <mergeCell ref="S8:S11"/>
    <mergeCell ref="T8:T11"/>
    <mergeCell ref="U8:U11"/>
    <mergeCell ref="O13:P13"/>
    <mergeCell ref="X13:Y13"/>
    <mergeCell ref="O14:P14"/>
    <mergeCell ref="X14:Y14"/>
    <mergeCell ref="X16:Y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W17:W18"/>
    <mergeCell ref="X17:Y18"/>
    <mergeCell ref="Z17:Z18"/>
    <mergeCell ref="M17:M18"/>
    <mergeCell ref="N17:N18"/>
    <mergeCell ref="O17:P18"/>
    <mergeCell ref="Q17:Q18"/>
    <mergeCell ref="R17:R18"/>
    <mergeCell ref="S17:S18"/>
    <mergeCell ref="AA17:AA18"/>
    <mergeCell ref="O19:P19"/>
    <mergeCell ref="X19:Y19"/>
    <mergeCell ref="O20:P20"/>
    <mergeCell ref="X20:Y20"/>
    <mergeCell ref="O21:P21"/>
    <mergeCell ref="X21:Y21"/>
    <mergeCell ref="T17:T18"/>
    <mergeCell ref="U17:U18"/>
    <mergeCell ref="V17:V18"/>
    <mergeCell ref="O22:P22"/>
    <mergeCell ref="X22:Y22"/>
    <mergeCell ref="O23:P23"/>
    <mergeCell ref="X23:Y23"/>
    <mergeCell ref="O24:P24"/>
    <mergeCell ref="X24:Y24"/>
    <mergeCell ref="O25:P25"/>
    <mergeCell ref="X25:Y25"/>
    <mergeCell ref="O26:P26"/>
    <mergeCell ref="X26:Y26"/>
    <mergeCell ref="O27:P27"/>
    <mergeCell ref="X27:Y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P29"/>
    <mergeCell ref="Q28:Q29"/>
    <mergeCell ref="R28:R29"/>
    <mergeCell ref="S28:S29"/>
    <mergeCell ref="T28:T29"/>
    <mergeCell ref="U28:U29"/>
    <mergeCell ref="V28:V29"/>
    <mergeCell ref="W28:W29"/>
    <mergeCell ref="X28:Y29"/>
    <mergeCell ref="Z28:Z29"/>
    <mergeCell ref="AA28:AA29"/>
    <mergeCell ref="O30:P30"/>
    <mergeCell ref="X30:Y30"/>
    <mergeCell ref="O31:P31"/>
    <mergeCell ref="X31:Y31"/>
    <mergeCell ref="O32:P32"/>
    <mergeCell ref="X32:Y32"/>
    <mergeCell ref="L33:L34"/>
    <mergeCell ref="M33:M34"/>
    <mergeCell ref="B33:B34"/>
    <mergeCell ref="C33:C34"/>
    <mergeCell ref="D33:D34"/>
    <mergeCell ref="E33:E34"/>
    <mergeCell ref="F33:F34"/>
    <mergeCell ref="G33:G34"/>
    <mergeCell ref="AA33:AA34"/>
    <mergeCell ref="N33:N34"/>
    <mergeCell ref="O33:P34"/>
    <mergeCell ref="Q33:Q34"/>
    <mergeCell ref="R33:R34"/>
    <mergeCell ref="S33:S34"/>
    <mergeCell ref="T33:T34"/>
    <mergeCell ref="A1:F1"/>
    <mergeCell ref="U33:U34"/>
    <mergeCell ref="V33:V34"/>
    <mergeCell ref="W33:W34"/>
    <mergeCell ref="X33:Y34"/>
    <mergeCell ref="Z33:Z34"/>
    <mergeCell ref="H33:H34"/>
    <mergeCell ref="I33:I34"/>
    <mergeCell ref="J33:J34"/>
    <mergeCell ref="K33:K34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scale="56" r:id="rId1"/>
  <colBreaks count="1" manualBreakCount="1">
    <brk id="12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showGridLines="0" zoomScaleSheetLayoutView="100" zoomScalePageLayoutView="0" workbookViewId="0" topLeftCell="A1">
      <selection activeCell="M17" sqref="M17"/>
    </sheetView>
  </sheetViews>
  <sheetFormatPr defaultColWidth="9.140625" defaultRowHeight="15"/>
  <cols>
    <col min="1" max="1" width="10.7109375" style="4" customWidth="1"/>
    <col min="2" max="2" width="15.00390625" style="3" customWidth="1"/>
    <col min="3" max="3" width="11.57421875" style="3" customWidth="1"/>
    <col min="4" max="4" width="6.28125" style="3" customWidth="1"/>
    <col min="5" max="5" width="12.421875" style="3" customWidth="1"/>
    <col min="6" max="6" width="6.421875" style="3" customWidth="1"/>
    <col min="7" max="7" width="11.57421875" style="3" customWidth="1"/>
    <col min="8" max="8" width="6.421875" style="3" customWidth="1"/>
    <col min="9" max="9" width="11.140625" style="3" customWidth="1"/>
    <col min="10" max="10" width="6.28125" style="3" customWidth="1"/>
    <col min="11" max="11" width="6.8515625" style="66" customWidth="1"/>
    <col min="12" max="26" width="9.00390625" style="66" customWidth="1"/>
    <col min="27" max="16384" width="9.00390625" style="4" customWidth="1"/>
  </cols>
  <sheetData>
    <row r="1" spans="1:10" ht="13.5">
      <c r="A1" s="300" t="s">
        <v>635</v>
      </c>
      <c r="B1" s="300"/>
      <c r="C1" s="300"/>
      <c r="D1" s="300"/>
      <c r="E1" s="300"/>
      <c r="F1" s="300"/>
      <c r="G1" s="1"/>
      <c r="H1" s="2"/>
      <c r="I1" s="2"/>
      <c r="J1" s="2"/>
    </row>
    <row r="2" spans="1:10" ht="17.25">
      <c r="A2" s="303" t="s">
        <v>301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26" s="31" customFormat="1" ht="17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s="6" customFormat="1" ht="17.25" customHeight="1" thickBot="1">
      <c r="A4" s="313" t="s">
        <v>302</v>
      </c>
      <c r="B4" s="313"/>
      <c r="C4" s="313"/>
      <c r="D4" s="27"/>
      <c r="E4" s="5"/>
      <c r="F4" s="5"/>
      <c r="G4" s="5"/>
      <c r="H4" s="5"/>
      <c r="I4" s="100"/>
      <c r="J4" s="10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6" customFormat="1" ht="26.25" customHeight="1" thickTop="1">
      <c r="A5" s="151" t="s">
        <v>303</v>
      </c>
      <c r="B5" s="152" t="s">
        <v>304</v>
      </c>
      <c r="C5" s="526" t="s">
        <v>305</v>
      </c>
      <c r="D5" s="527"/>
      <c r="E5" s="526" t="s">
        <v>306</v>
      </c>
      <c r="F5" s="527"/>
      <c r="G5" s="526" t="s">
        <v>307</v>
      </c>
      <c r="H5" s="527"/>
      <c r="I5" s="526" t="s">
        <v>308</v>
      </c>
      <c r="J5" s="52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6" customFormat="1" ht="29.25" customHeight="1">
      <c r="A6" s="153"/>
      <c r="B6" s="154" t="s">
        <v>309</v>
      </c>
      <c r="C6" s="155" t="s">
        <v>309</v>
      </c>
      <c r="D6" s="155" t="s">
        <v>310</v>
      </c>
      <c r="E6" s="155" t="s">
        <v>309</v>
      </c>
      <c r="F6" s="155" t="s">
        <v>310</v>
      </c>
      <c r="G6" s="155" t="s">
        <v>309</v>
      </c>
      <c r="H6" s="155" t="s">
        <v>310</v>
      </c>
      <c r="I6" s="155" t="s">
        <v>309</v>
      </c>
      <c r="J6" s="155" t="s">
        <v>310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46" customFormat="1" ht="29.25" customHeight="1">
      <c r="A7" s="109" t="s">
        <v>243</v>
      </c>
      <c r="B7" s="143">
        <v>124879</v>
      </c>
      <c r="C7" s="37">
        <f>B7-E7</f>
        <v>121521</v>
      </c>
      <c r="D7" s="81">
        <f>C7/B7*100</f>
        <v>97.31099704513969</v>
      </c>
      <c r="E7" s="37">
        <v>3358</v>
      </c>
      <c r="F7" s="81">
        <f>100-D7</f>
        <v>2.689002954860314</v>
      </c>
      <c r="G7" s="37">
        <v>90116</v>
      </c>
      <c r="H7" s="81">
        <f>G7/B7*100</f>
        <v>72.16265344853818</v>
      </c>
      <c r="I7" s="37">
        <f>B7-G7</f>
        <v>34763</v>
      </c>
      <c r="J7" s="81">
        <f>100-H7</f>
        <v>27.83734655146182</v>
      </c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</row>
    <row r="8" spans="1:26" s="46" customFormat="1" ht="29.25" customHeight="1">
      <c r="A8" s="114">
        <v>16</v>
      </c>
      <c r="B8" s="143">
        <v>119836</v>
      </c>
      <c r="C8" s="37">
        <f>B8-E8</f>
        <v>115926</v>
      </c>
      <c r="D8" s="81">
        <f>C8/B8*100</f>
        <v>96.73720751693982</v>
      </c>
      <c r="E8" s="37">
        <v>3910</v>
      </c>
      <c r="F8" s="81">
        <f>100-D8</f>
        <v>3.2627924830601813</v>
      </c>
      <c r="G8" s="37">
        <v>87316</v>
      </c>
      <c r="H8" s="81">
        <f>G8/B8*100</f>
        <v>72.86291264728463</v>
      </c>
      <c r="I8" s="37">
        <f>B8-G8</f>
        <v>32520</v>
      </c>
      <c r="J8" s="81">
        <f>100-H8</f>
        <v>27.13708735271537</v>
      </c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</row>
    <row r="9" spans="1:26" s="161" customFormat="1" ht="29.25" customHeight="1">
      <c r="A9" s="156">
        <v>17</v>
      </c>
      <c r="B9" s="157">
        <v>114632</v>
      </c>
      <c r="C9" s="158">
        <f>B9-E9</f>
        <v>110104</v>
      </c>
      <c r="D9" s="159">
        <f>C9/B9*100</f>
        <v>96.04996859515667</v>
      </c>
      <c r="E9" s="158">
        <v>4528</v>
      </c>
      <c r="F9" s="159">
        <f>100-D9</f>
        <v>3.9500314048433296</v>
      </c>
      <c r="G9" s="158">
        <v>84049</v>
      </c>
      <c r="H9" s="159">
        <f>G9/B9*100</f>
        <v>73.32071323888617</v>
      </c>
      <c r="I9" s="158">
        <f>B9-G9</f>
        <v>30583</v>
      </c>
      <c r="J9" s="159">
        <f>100-H9</f>
        <v>26.67928676111383</v>
      </c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s="161" customFormat="1" ht="15" customHeight="1">
      <c r="A10" s="44" t="s">
        <v>311</v>
      </c>
      <c r="B10" s="162"/>
      <c r="C10" s="162"/>
      <c r="D10" s="45"/>
      <c r="E10" s="45"/>
      <c r="F10" s="45"/>
      <c r="G10" s="35"/>
      <c r="H10" s="83"/>
      <c r="I10" s="35"/>
      <c r="J10" s="83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s="161" customFormat="1" ht="15" customHeight="1">
      <c r="A11" s="162" t="s">
        <v>312</v>
      </c>
      <c r="B11" s="162"/>
      <c r="C11" s="162"/>
      <c r="D11" s="45"/>
      <c r="E11" s="45"/>
      <c r="F11" s="45"/>
      <c r="G11" s="35"/>
      <c r="H11" s="83"/>
      <c r="I11" s="35"/>
      <c r="J11" s="83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s="6" customFormat="1" ht="15" customHeight="1">
      <c r="A12" s="299" t="s">
        <v>313</v>
      </c>
      <c r="B12" s="299"/>
      <c r="C12" s="299"/>
      <c r="D12" s="27"/>
      <c r="E12" s="27"/>
      <c r="F12" s="27"/>
      <c r="G12" s="27"/>
      <c r="H12" s="27"/>
      <c r="I12" s="27"/>
      <c r="J12" s="2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s="6" customFormat="1" ht="13.5">
      <c r="B13" s="28"/>
      <c r="C13" s="28"/>
      <c r="D13" s="28"/>
      <c r="E13" s="28"/>
      <c r="F13" s="28"/>
      <c r="G13" s="28"/>
      <c r="H13" s="28"/>
      <c r="I13" s="28"/>
      <c r="J13" s="2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s="6" customFormat="1" ht="13.5">
      <c r="B14" s="28"/>
      <c r="C14" s="28"/>
      <c r="D14" s="28"/>
      <c r="E14" s="28"/>
      <c r="F14" s="28"/>
      <c r="G14" s="28"/>
      <c r="H14" s="28"/>
      <c r="I14" s="28"/>
      <c r="J14" s="2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6" customFormat="1" ht="13.5">
      <c r="B15" s="28"/>
      <c r="C15" s="28"/>
      <c r="D15" s="28"/>
      <c r="E15" s="28"/>
      <c r="F15" s="28"/>
      <c r="G15" s="28"/>
      <c r="H15" s="28"/>
      <c r="I15" s="28"/>
      <c r="J15" s="2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6" customFormat="1" ht="13.5">
      <c r="B16" s="28"/>
      <c r="C16" s="28"/>
      <c r="D16" s="28"/>
      <c r="E16" s="28"/>
      <c r="F16" s="28"/>
      <c r="G16" s="28"/>
      <c r="H16" s="28"/>
      <c r="I16" s="28"/>
      <c r="J16" s="2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6" customFormat="1" ht="13.5">
      <c r="B17" s="28"/>
      <c r="C17" s="28"/>
      <c r="D17" s="28"/>
      <c r="E17" s="28"/>
      <c r="F17" s="28"/>
      <c r="G17" s="28"/>
      <c r="H17" s="28"/>
      <c r="I17" s="28"/>
      <c r="J17" s="2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6" customFormat="1" ht="13.5">
      <c r="B18" s="28"/>
      <c r="C18" s="28"/>
      <c r="D18" s="28"/>
      <c r="E18" s="28"/>
      <c r="F18" s="28"/>
      <c r="G18" s="28"/>
      <c r="H18" s="28"/>
      <c r="I18" s="28"/>
      <c r="J18" s="2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6" customFormat="1" ht="13.5">
      <c r="B19" s="28"/>
      <c r="C19" s="28"/>
      <c r="D19" s="28"/>
      <c r="E19" s="28"/>
      <c r="F19" s="28"/>
      <c r="G19" s="28"/>
      <c r="H19" s="28"/>
      <c r="I19" s="28"/>
      <c r="J19" s="2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6" customFormat="1" ht="13.5">
      <c r="B20" s="28"/>
      <c r="C20" s="28"/>
      <c r="D20" s="28"/>
      <c r="E20" s="28"/>
      <c r="F20" s="28"/>
      <c r="G20" s="28"/>
      <c r="H20" s="28"/>
      <c r="I20" s="28"/>
      <c r="J20" s="2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s="6" customFormat="1" ht="13.5">
      <c r="B21" s="28"/>
      <c r="C21" s="28"/>
      <c r="D21" s="28"/>
      <c r="E21" s="28"/>
      <c r="F21" s="28"/>
      <c r="G21" s="28"/>
      <c r="H21" s="28"/>
      <c r="I21" s="28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s="6" customFormat="1" ht="13.5">
      <c r="B22" s="28"/>
      <c r="C22" s="28"/>
      <c r="D22" s="28"/>
      <c r="E22" s="28"/>
      <c r="F22" s="28"/>
      <c r="G22" s="28"/>
      <c r="H22" s="28"/>
      <c r="I22" s="28"/>
      <c r="J22" s="2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6" customFormat="1" ht="13.5">
      <c r="B23" s="28"/>
      <c r="C23" s="28"/>
      <c r="D23" s="28"/>
      <c r="E23" s="28"/>
      <c r="F23" s="28"/>
      <c r="G23" s="28"/>
      <c r="H23" s="28"/>
      <c r="I23" s="28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6" customFormat="1" ht="13.5">
      <c r="B24" s="28"/>
      <c r="C24" s="28"/>
      <c r="D24" s="28"/>
      <c r="E24" s="28"/>
      <c r="F24" s="28"/>
      <c r="G24" s="28"/>
      <c r="H24" s="28"/>
      <c r="I24" s="28"/>
      <c r="J24" s="2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s="6" customFormat="1" ht="13.5">
      <c r="B25" s="28"/>
      <c r="C25" s="28"/>
      <c r="D25" s="28"/>
      <c r="E25" s="28"/>
      <c r="F25" s="28"/>
      <c r="G25" s="28"/>
      <c r="H25" s="28"/>
      <c r="I25" s="28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6" customFormat="1" ht="13.5">
      <c r="B26" s="28"/>
      <c r="C26" s="28"/>
      <c r="D26" s="28"/>
      <c r="E26" s="28"/>
      <c r="F26" s="28"/>
      <c r="G26" s="28"/>
      <c r="H26" s="28"/>
      <c r="I26" s="28"/>
      <c r="J26" s="2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s="6" customFormat="1" ht="13.5">
      <c r="B27" s="28"/>
      <c r="C27" s="28"/>
      <c r="D27" s="28"/>
      <c r="E27" s="28"/>
      <c r="F27" s="28"/>
      <c r="G27" s="28"/>
      <c r="H27" s="28"/>
      <c r="I27" s="28"/>
      <c r="J27" s="2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s="6" customFormat="1" ht="13.5">
      <c r="B28" s="28"/>
      <c r="C28" s="28"/>
      <c r="D28" s="28"/>
      <c r="E28" s="28"/>
      <c r="F28" s="28"/>
      <c r="G28" s="28"/>
      <c r="H28" s="28"/>
      <c r="I28" s="28"/>
      <c r="J28" s="2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s="6" customFormat="1" ht="13.5">
      <c r="B29" s="28"/>
      <c r="C29" s="28"/>
      <c r="D29" s="28"/>
      <c r="E29" s="28"/>
      <c r="F29" s="28"/>
      <c r="G29" s="28"/>
      <c r="H29" s="28"/>
      <c r="I29" s="28"/>
      <c r="J29" s="2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s="6" customFormat="1" ht="13.5">
      <c r="B30" s="28"/>
      <c r="C30" s="28"/>
      <c r="D30" s="28"/>
      <c r="E30" s="28"/>
      <c r="F30" s="28"/>
      <c r="G30" s="28"/>
      <c r="H30" s="28"/>
      <c r="I30" s="28"/>
      <c r="J30" s="2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s="6" customFormat="1" ht="13.5">
      <c r="B31" s="28"/>
      <c r="C31" s="28"/>
      <c r="D31" s="28"/>
      <c r="E31" s="28"/>
      <c r="F31" s="28"/>
      <c r="G31" s="28"/>
      <c r="H31" s="28"/>
      <c r="I31" s="28"/>
      <c r="J31" s="2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s="6" customFormat="1" ht="13.5">
      <c r="B32" s="28"/>
      <c r="C32" s="28"/>
      <c r="D32" s="28"/>
      <c r="E32" s="28"/>
      <c r="F32" s="28"/>
      <c r="G32" s="28"/>
      <c r="H32" s="28"/>
      <c r="I32" s="28"/>
      <c r="J32" s="2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s="6" customFormat="1" ht="13.5">
      <c r="B33" s="28"/>
      <c r="C33" s="28"/>
      <c r="D33" s="28"/>
      <c r="E33" s="28"/>
      <c r="F33" s="28"/>
      <c r="G33" s="28"/>
      <c r="H33" s="28"/>
      <c r="I33" s="28"/>
      <c r="J33" s="2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s="6" customFormat="1" ht="13.5">
      <c r="B34" s="28"/>
      <c r="C34" s="28"/>
      <c r="D34" s="28"/>
      <c r="E34" s="28"/>
      <c r="F34" s="28"/>
      <c r="G34" s="28"/>
      <c r="H34" s="28"/>
      <c r="I34" s="28"/>
      <c r="J34" s="2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26" s="6" customFormat="1" ht="13.5">
      <c r="B35" s="28"/>
      <c r="C35" s="28"/>
      <c r="D35" s="28"/>
      <c r="E35" s="28"/>
      <c r="F35" s="28"/>
      <c r="G35" s="28"/>
      <c r="H35" s="28"/>
      <c r="I35" s="28"/>
      <c r="J35" s="2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s="6" customFormat="1" ht="13.5">
      <c r="B36" s="28"/>
      <c r="C36" s="28"/>
      <c r="D36" s="28"/>
      <c r="E36" s="28"/>
      <c r="F36" s="28"/>
      <c r="G36" s="28"/>
      <c r="H36" s="28"/>
      <c r="I36" s="28"/>
      <c r="J36" s="2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s="6" customFormat="1" ht="13.5">
      <c r="B37" s="28"/>
      <c r="C37" s="28"/>
      <c r="D37" s="28"/>
      <c r="E37" s="28"/>
      <c r="F37" s="28"/>
      <c r="G37" s="28"/>
      <c r="H37" s="28"/>
      <c r="I37" s="28"/>
      <c r="J37" s="2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s="6" customFormat="1" ht="13.5">
      <c r="B38" s="28"/>
      <c r="C38" s="28"/>
      <c r="D38" s="28"/>
      <c r="E38" s="28"/>
      <c r="F38" s="28"/>
      <c r="G38" s="28"/>
      <c r="H38" s="28"/>
      <c r="I38" s="28"/>
      <c r="J38" s="2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s="6" customFormat="1" ht="13.5">
      <c r="B39" s="28"/>
      <c r="C39" s="28"/>
      <c r="D39" s="28"/>
      <c r="E39" s="28"/>
      <c r="F39" s="28"/>
      <c r="G39" s="28"/>
      <c r="H39" s="28"/>
      <c r="I39" s="28"/>
      <c r="J39" s="2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s="6" customFormat="1" ht="13.5">
      <c r="B40" s="28"/>
      <c r="C40" s="28"/>
      <c r="D40" s="28"/>
      <c r="E40" s="28"/>
      <c r="F40" s="28"/>
      <c r="G40" s="28"/>
      <c r="H40" s="28"/>
      <c r="I40" s="28"/>
      <c r="J40" s="2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s="6" customFormat="1" ht="13.5">
      <c r="B41" s="28"/>
      <c r="C41" s="28"/>
      <c r="D41" s="28"/>
      <c r="E41" s="28"/>
      <c r="F41" s="28"/>
      <c r="G41" s="28"/>
      <c r="H41" s="28"/>
      <c r="I41" s="28"/>
      <c r="J41" s="2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s="6" customFormat="1" ht="13.5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s="6" customFormat="1" ht="13.5">
      <c r="B43" s="28"/>
      <c r="C43" s="28"/>
      <c r="D43" s="28"/>
      <c r="E43" s="28"/>
      <c r="F43" s="28"/>
      <c r="G43" s="28"/>
      <c r="H43" s="28"/>
      <c r="I43" s="28"/>
      <c r="J43" s="2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2:26" s="6" customFormat="1" ht="13.5">
      <c r="B44" s="28"/>
      <c r="C44" s="28"/>
      <c r="D44" s="28"/>
      <c r="E44" s="28"/>
      <c r="F44" s="28"/>
      <c r="G44" s="28"/>
      <c r="H44" s="28"/>
      <c r="I44" s="28"/>
      <c r="J44" s="2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s="6" customFormat="1" ht="13.5">
      <c r="B45" s="28"/>
      <c r="C45" s="28"/>
      <c r="D45" s="28"/>
      <c r="E45" s="28"/>
      <c r="F45" s="28"/>
      <c r="G45" s="28"/>
      <c r="H45" s="28"/>
      <c r="I45" s="28"/>
      <c r="J45" s="2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2:26" s="6" customFormat="1" ht="13.5">
      <c r="B46" s="28"/>
      <c r="C46" s="28"/>
      <c r="D46" s="28"/>
      <c r="E46" s="28"/>
      <c r="F46" s="28"/>
      <c r="G46" s="28"/>
      <c r="H46" s="28"/>
      <c r="I46" s="28"/>
      <c r="J46" s="2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2:26" s="6" customFormat="1" ht="13.5">
      <c r="B47" s="28"/>
      <c r="C47" s="28"/>
      <c r="D47" s="28"/>
      <c r="E47" s="28"/>
      <c r="F47" s="28"/>
      <c r="G47" s="28"/>
      <c r="H47" s="28"/>
      <c r="I47" s="28"/>
      <c r="J47" s="2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s="6" customFormat="1" ht="13.5">
      <c r="B48" s="28"/>
      <c r="C48" s="28"/>
      <c r="D48" s="28"/>
      <c r="E48" s="28"/>
      <c r="F48" s="28"/>
      <c r="G48" s="28"/>
      <c r="H48" s="28"/>
      <c r="I48" s="28"/>
      <c r="J48" s="2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2:26" s="6" customFormat="1" ht="13.5">
      <c r="B49" s="28"/>
      <c r="C49" s="28"/>
      <c r="D49" s="28"/>
      <c r="E49" s="28"/>
      <c r="F49" s="28"/>
      <c r="G49" s="28"/>
      <c r="H49" s="28"/>
      <c r="I49" s="28"/>
      <c r="J49" s="2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s="6" customFormat="1" ht="13.5">
      <c r="B50" s="28"/>
      <c r="C50" s="28"/>
      <c r="D50" s="28"/>
      <c r="E50" s="28"/>
      <c r="F50" s="28"/>
      <c r="G50" s="28"/>
      <c r="H50" s="28"/>
      <c r="I50" s="28"/>
      <c r="J50" s="2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s="6" customFormat="1" ht="13.5">
      <c r="B51" s="28"/>
      <c r="C51" s="28"/>
      <c r="D51" s="28"/>
      <c r="E51" s="28"/>
      <c r="F51" s="28"/>
      <c r="G51" s="28"/>
      <c r="H51" s="28"/>
      <c r="I51" s="28"/>
      <c r="J51" s="2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2:26" s="6" customFormat="1" ht="13.5">
      <c r="B52" s="28"/>
      <c r="C52" s="28"/>
      <c r="D52" s="28"/>
      <c r="E52" s="28"/>
      <c r="F52" s="28"/>
      <c r="G52" s="28"/>
      <c r="H52" s="28"/>
      <c r="I52" s="28"/>
      <c r="J52" s="2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2:26" s="6" customFormat="1" ht="13.5">
      <c r="B53" s="28"/>
      <c r="C53" s="28"/>
      <c r="D53" s="28"/>
      <c r="E53" s="28"/>
      <c r="F53" s="28"/>
      <c r="G53" s="28"/>
      <c r="H53" s="28"/>
      <c r="I53" s="28"/>
      <c r="J53" s="2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2:26" s="6" customFormat="1" ht="13.5">
      <c r="B54" s="28"/>
      <c r="C54" s="28"/>
      <c r="D54" s="28"/>
      <c r="E54" s="28"/>
      <c r="F54" s="28"/>
      <c r="G54" s="28"/>
      <c r="H54" s="28"/>
      <c r="I54" s="28"/>
      <c r="J54" s="2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2:26" s="6" customFormat="1" ht="13.5">
      <c r="B55" s="28"/>
      <c r="C55" s="28"/>
      <c r="D55" s="28"/>
      <c r="E55" s="28"/>
      <c r="F55" s="28"/>
      <c r="G55" s="28"/>
      <c r="H55" s="28"/>
      <c r="I55" s="28"/>
      <c r="J55" s="2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2:26" s="6" customFormat="1" ht="13.5">
      <c r="B56" s="28"/>
      <c r="C56" s="28"/>
      <c r="D56" s="28"/>
      <c r="E56" s="28"/>
      <c r="F56" s="28"/>
      <c r="G56" s="28"/>
      <c r="H56" s="28"/>
      <c r="I56" s="28"/>
      <c r="J56" s="2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2:26" s="6" customFormat="1" ht="13.5">
      <c r="B57" s="28"/>
      <c r="C57" s="28"/>
      <c r="D57" s="28"/>
      <c r="E57" s="28"/>
      <c r="F57" s="28"/>
      <c r="G57" s="28"/>
      <c r="H57" s="28"/>
      <c r="I57" s="28"/>
      <c r="J57" s="2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2:26" s="6" customFormat="1" ht="13.5">
      <c r="B58" s="28"/>
      <c r="C58" s="28"/>
      <c r="D58" s="28"/>
      <c r="E58" s="28"/>
      <c r="F58" s="28"/>
      <c r="G58" s="28"/>
      <c r="H58" s="28"/>
      <c r="I58" s="28"/>
      <c r="J58" s="2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26" s="6" customFormat="1" ht="13.5">
      <c r="B59" s="28"/>
      <c r="C59" s="28"/>
      <c r="D59" s="28"/>
      <c r="E59" s="28"/>
      <c r="F59" s="28"/>
      <c r="G59" s="28"/>
      <c r="H59" s="28"/>
      <c r="I59" s="28"/>
      <c r="J59" s="2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s="6" customFormat="1" ht="13.5">
      <c r="B60" s="28"/>
      <c r="C60" s="28"/>
      <c r="D60" s="28"/>
      <c r="E60" s="28"/>
      <c r="F60" s="28"/>
      <c r="G60" s="28"/>
      <c r="H60" s="28"/>
      <c r="I60" s="28"/>
      <c r="J60" s="2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s="6" customFormat="1" ht="13.5">
      <c r="B61" s="28"/>
      <c r="C61" s="28"/>
      <c r="D61" s="28"/>
      <c r="E61" s="28"/>
      <c r="F61" s="28"/>
      <c r="G61" s="28"/>
      <c r="H61" s="28"/>
      <c r="I61" s="28"/>
      <c r="J61" s="2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s="6" customFormat="1" ht="13.5">
      <c r="B62" s="28"/>
      <c r="C62" s="28"/>
      <c r="D62" s="28"/>
      <c r="E62" s="28"/>
      <c r="F62" s="28"/>
      <c r="G62" s="28"/>
      <c r="H62" s="28"/>
      <c r="I62" s="28"/>
      <c r="J62" s="2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s="6" customFormat="1" ht="13.5">
      <c r="B63" s="28"/>
      <c r="C63" s="28"/>
      <c r="D63" s="28"/>
      <c r="E63" s="28"/>
      <c r="F63" s="28"/>
      <c r="G63" s="28"/>
      <c r="H63" s="28"/>
      <c r="I63" s="28"/>
      <c r="J63" s="2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s="6" customFormat="1" ht="13.5">
      <c r="B64" s="28"/>
      <c r="C64" s="28"/>
      <c r="D64" s="28"/>
      <c r="E64" s="28"/>
      <c r="F64" s="28"/>
      <c r="G64" s="28"/>
      <c r="H64" s="28"/>
      <c r="I64" s="28"/>
      <c r="J64" s="2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s="6" customFormat="1" ht="13.5">
      <c r="B65" s="28"/>
      <c r="C65" s="28"/>
      <c r="D65" s="28"/>
      <c r="E65" s="28"/>
      <c r="F65" s="28"/>
      <c r="G65" s="28"/>
      <c r="H65" s="28"/>
      <c r="I65" s="28"/>
      <c r="J65" s="2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s="6" customFormat="1" ht="13.5">
      <c r="B66" s="28"/>
      <c r="C66" s="28"/>
      <c r="D66" s="28"/>
      <c r="E66" s="28"/>
      <c r="F66" s="28"/>
      <c r="G66" s="28"/>
      <c r="H66" s="28"/>
      <c r="I66" s="28"/>
      <c r="J66" s="2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s="6" customFormat="1" ht="13.5">
      <c r="B67" s="28"/>
      <c r="C67" s="28"/>
      <c r="D67" s="28"/>
      <c r="E67" s="28"/>
      <c r="F67" s="28"/>
      <c r="G67" s="28"/>
      <c r="H67" s="28"/>
      <c r="I67" s="28"/>
      <c r="J67" s="2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s="6" customFormat="1" ht="13.5">
      <c r="B68" s="28"/>
      <c r="C68" s="28"/>
      <c r="D68" s="28"/>
      <c r="E68" s="28"/>
      <c r="F68" s="28"/>
      <c r="G68" s="28"/>
      <c r="H68" s="28"/>
      <c r="I68" s="28"/>
      <c r="J68" s="2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s="6" customFormat="1" ht="13.5">
      <c r="B69" s="28"/>
      <c r="C69" s="28"/>
      <c r="D69" s="28"/>
      <c r="E69" s="28"/>
      <c r="F69" s="28"/>
      <c r="G69" s="28"/>
      <c r="H69" s="28"/>
      <c r="I69" s="28"/>
      <c r="J69" s="2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s="6" customFormat="1" ht="13.5">
      <c r="B70" s="28"/>
      <c r="C70" s="28"/>
      <c r="D70" s="28"/>
      <c r="E70" s="28"/>
      <c r="F70" s="28"/>
      <c r="G70" s="28"/>
      <c r="H70" s="28"/>
      <c r="I70" s="28"/>
      <c r="J70" s="2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s="6" customFormat="1" ht="13.5">
      <c r="B71" s="28"/>
      <c r="C71" s="28"/>
      <c r="D71" s="28"/>
      <c r="E71" s="28"/>
      <c r="F71" s="28"/>
      <c r="G71" s="28"/>
      <c r="H71" s="28"/>
      <c r="I71" s="28"/>
      <c r="J71" s="2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s="6" customFormat="1" ht="13.5">
      <c r="B72" s="28"/>
      <c r="C72" s="28"/>
      <c r="D72" s="28"/>
      <c r="E72" s="28"/>
      <c r="F72" s="28"/>
      <c r="G72" s="28"/>
      <c r="H72" s="28"/>
      <c r="I72" s="28"/>
      <c r="J72" s="2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s="6" customFormat="1" ht="13.5">
      <c r="B73" s="28"/>
      <c r="C73" s="28"/>
      <c r="D73" s="28"/>
      <c r="E73" s="28"/>
      <c r="F73" s="28"/>
      <c r="G73" s="28"/>
      <c r="H73" s="28"/>
      <c r="I73" s="28"/>
      <c r="J73" s="2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s="6" customFormat="1" ht="13.5">
      <c r="B74" s="28"/>
      <c r="C74" s="28"/>
      <c r="D74" s="28"/>
      <c r="E74" s="28"/>
      <c r="F74" s="28"/>
      <c r="G74" s="28"/>
      <c r="H74" s="28"/>
      <c r="I74" s="28"/>
      <c r="J74" s="2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s="6" customFormat="1" ht="13.5">
      <c r="B75" s="28"/>
      <c r="C75" s="28"/>
      <c r="D75" s="28"/>
      <c r="E75" s="28"/>
      <c r="F75" s="28"/>
      <c r="G75" s="28"/>
      <c r="H75" s="28"/>
      <c r="I75" s="28"/>
      <c r="J75" s="2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s="6" customFormat="1" ht="13.5">
      <c r="B76" s="28"/>
      <c r="C76" s="28"/>
      <c r="D76" s="28"/>
      <c r="E76" s="28"/>
      <c r="F76" s="28"/>
      <c r="G76" s="28"/>
      <c r="H76" s="28"/>
      <c r="I76" s="28"/>
      <c r="J76" s="2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s="6" customFormat="1" ht="13.5">
      <c r="B77" s="28"/>
      <c r="C77" s="28"/>
      <c r="D77" s="28"/>
      <c r="E77" s="28"/>
      <c r="F77" s="28"/>
      <c r="G77" s="28"/>
      <c r="H77" s="28"/>
      <c r="I77" s="28"/>
      <c r="J77" s="2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s="6" customFormat="1" ht="13.5">
      <c r="B78" s="28"/>
      <c r="C78" s="28"/>
      <c r="D78" s="28"/>
      <c r="E78" s="28"/>
      <c r="F78" s="28"/>
      <c r="G78" s="28"/>
      <c r="H78" s="28"/>
      <c r="I78" s="28"/>
      <c r="J78" s="2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s="6" customFormat="1" ht="13.5">
      <c r="B79" s="28"/>
      <c r="C79" s="28"/>
      <c r="D79" s="28"/>
      <c r="E79" s="28"/>
      <c r="F79" s="28"/>
      <c r="G79" s="28"/>
      <c r="H79" s="28"/>
      <c r="I79" s="28"/>
      <c r="J79" s="2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s="6" customFormat="1" ht="13.5">
      <c r="B80" s="28"/>
      <c r="C80" s="28"/>
      <c r="D80" s="28"/>
      <c r="E80" s="28"/>
      <c r="F80" s="28"/>
      <c r="G80" s="28"/>
      <c r="H80" s="28"/>
      <c r="I80" s="28"/>
      <c r="J80" s="2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s="6" customFormat="1" ht="13.5">
      <c r="B81" s="28"/>
      <c r="C81" s="28"/>
      <c r="D81" s="28"/>
      <c r="E81" s="28"/>
      <c r="F81" s="28"/>
      <c r="G81" s="28"/>
      <c r="H81" s="28"/>
      <c r="I81" s="28"/>
      <c r="J81" s="2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s="6" customFormat="1" ht="13.5">
      <c r="B82" s="28"/>
      <c r="C82" s="28"/>
      <c r="D82" s="28"/>
      <c r="E82" s="28"/>
      <c r="F82" s="28"/>
      <c r="G82" s="28"/>
      <c r="H82" s="28"/>
      <c r="I82" s="28"/>
      <c r="J82" s="2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s="6" customFormat="1" ht="13.5">
      <c r="B83" s="28"/>
      <c r="C83" s="28"/>
      <c r="D83" s="28"/>
      <c r="E83" s="28"/>
      <c r="F83" s="28"/>
      <c r="G83" s="28"/>
      <c r="H83" s="28"/>
      <c r="I83" s="28"/>
      <c r="J83" s="2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s="6" customFormat="1" ht="13.5">
      <c r="B84" s="28"/>
      <c r="C84" s="28"/>
      <c r="D84" s="28"/>
      <c r="E84" s="28"/>
      <c r="F84" s="28"/>
      <c r="G84" s="28"/>
      <c r="H84" s="28"/>
      <c r="I84" s="28"/>
      <c r="J84" s="2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s="6" customFormat="1" ht="13.5">
      <c r="B85" s="28"/>
      <c r="C85" s="28"/>
      <c r="D85" s="28"/>
      <c r="E85" s="28"/>
      <c r="F85" s="28"/>
      <c r="G85" s="28"/>
      <c r="H85" s="28"/>
      <c r="I85" s="28"/>
      <c r="J85" s="2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</sheetData>
  <sheetProtection/>
  <mergeCells count="8">
    <mergeCell ref="A12:C12"/>
    <mergeCell ref="A1:F1"/>
    <mergeCell ref="A2:J2"/>
    <mergeCell ref="A4:C4"/>
    <mergeCell ref="C5:D5"/>
    <mergeCell ref="E5:F5"/>
    <mergeCell ref="G5:H5"/>
    <mergeCell ref="I5:J5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showGridLines="0" zoomScale="85" zoomScaleNormal="85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15.8515625" style="4" customWidth="1"/>
    <col min="2" max="9" width="12.57421875" style="3" customWidth="1"/>
    <col min="10" max="10" width="6.8515625" style="66" customWidth="1"/>
    <col min="11" max="25" width="9.00390625" style="66" customWidth="1"/>
    <col min="26" max="16384" width="9.00390625" style="4" customWidth="1"/>
  </cols>
  <sheetData>
    <row r="1" spans="1:9" ht="13.5">
      <c r="A1" s="300" t="s">
        <v>635</v>
      </c>
      <c r="B1" s="300"/>
      <c r="C1" s="300"/>
      <c r="D1" s="300"/>
      <c r="E1" s="300"/>
      <c r="F1" s="300"/>
      <c r="G1" s="1"/>
      <c r="H1" s="2"/>
      <c r="I1" s="2"/>
    </row>
    <row r="2" spans="1:9" ht="17.25">
      <c r="A2" s="303" t="s">
        <v>301</v>
      </c>
      <c r="B2" s="303"/>
      <c r="C2" s="303"/>
      <c r="D2" s="303"/>
      <c r="E2" s="303"/>
      <c r="F2" s="303"/>
      <c r="G2" s="303"/>
      <c r="H2" s="303"/>
      <c r="I2" s="303"/>
    </row>
    <row r="3" spans="1:25" s="31" customFormat="1" ht="17.25" customHeight="1">
      <c r="A3" s="28"/>
      <c r="B3" s="28"/>
      <c r="C3" s="28"/>
      <c r="D3" s="28"/>
      <c r="E3" s="28"/>
      <c r="F3" s="28"/>
      <c r="G3" s="28"/>
      <c r="H3" s="28"/>
      <c r="I3" s="28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9" ht="18" thickBot="1">
      <c r="A4" s="313" t="s">
        <v>314</v>
      </c>
      <c r="B4" s="313"/>
      <c r="C4" s="313"/>
      <c r="D4" s="27"/>
      <c r="E4" s="100"/>
      <c r="F4" s="100"/>
      <c r="G4" s="100"/>
      <c r="H4" s="531" t="s">
        <v>315</v>
      </c>
      <c r="I4" s="531"/>
    </row>
    <row r="5" spans="1:25" s="39" customFormat="1" ht="11.25" customHeight="1" thickTop="1">
      <c r="A5" s="371" t="s">
        <v>303</v>
      </c>
      <c r="B5" s="164"/>
      <c r="C5" s="414" t="s">
        <v>316</v>
      </c>
      <c r="D5" s="414"/>
      <c r="E5" s="414"/>
      <c r="F5" s="414"/>
      <c r="G5" s="445" t="s">
        <v>317</v>
      </c>
      <c r="H5" s="447" t="s">
        <v>318</v>
      </c>
      <c r="I5" s="520" t="s">
        <v>319</v>
      </c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</row>
    <row r="6" spans="1:25" s="39" customFormat="1" ht="11.25" customHeight="1">
      <c r="A6" s="372"/>
      <c r="B6" s="70"/>
      <c r="C6" s="529"/>
      <c r="D6" s="529"/>
      <c r="E6" s="529"/>
      <c r="F6" s="529"/>
      <c r="G6" s="446"/>
      <c r="H6" s="532"/>
      <c r="I6" s="439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</row>
    <row r="7" spans="1:25" s="39" customFormat="1" ht="11.25" customHeight="1">
      <c r="A7" s="372"/>
      <c r="B7" s="70"/>
      <c r="C7" s="529" t="s">
        <v>320</v>
      </c>
      <c r="D7" s="529"/>
      <c r="E7" s="529" t="s">
        <v>321</v>
      </c>
      <c r="F7" s="529" t="s">
        <v>322</v>
      </c>
      <c r="G7" s="446"/>
      <c r="H7" s="532"/>
      <c r="I7" s="439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</row>
    <row r="8" spans="1:25" s="39" customFormat="1" ht="11.25" customHeight="1">
      <c r="A8" s="372"/>
      <c r="B8" s="70"/>
      <c r="C8" s="529"/>
      <c r="D8" s="529"/>
      <c r="E8" s="529"/>
      <c r="F8" s="439"/>
      <c r="G8" s="446" t="s">
        <v>323</v>
      </c>
      <c r="H8" s="533"/>
      <c r="I8" s="439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</row>
    <row r="9" spans="1:25" s="39" customFormat="1" ht="11.25" customHeight="1">
      <c r="A9" s="372"/>
      <c r="B9" s="70"/>
      <c r="C9" s="529" t="s">
        <v>324</v>
      </c>
      <c r="D9" s="529" t="s">
        <v>325</v>
      </c>
      <c r="E9" s="529"/>
      <c r="F9" s="439"/>
      <c r="G9" s="446"/>
      <c r="H9" s="533"/>
      <c r="I9" s="439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</row>
    <row r="10" spans="1:25" s="39" customFormat="1" ht="11.25" customHeight="1">
      <c r="A10" s="373"/>
      <c r="B10" s="168"/>
      <c r="C10" s="529"/>
      <c r="D10" s="529"/>
      <c r="E10" s="529"/>
      <c r="F10" s="439"/>
      <c r="G10" s="447"/>
      <c r="H10" s="533"/>
      <c r="I10" s="439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</row>
    <row r="11" spans="1:25" s="46" customFormat="1" ht="26.25" customHeight="1">
      <c r="A11" s="14" t="s">
        <v>243</v>
      </c>
      <c r="B11" s="70" t="s">
        <v>326</v>
      </c>
      <c r="C11" s="37">
        <v>113462</v>
      </c>
      <c r="D11" s="37">
        <v>1807742</v>
      </c>
      <c r="E11" s="37">
        <v>140762</v>
      </c>
      <c r="F11" s="37">
        <v>317654</v>
      </c>
      <c r="G11" s="169" t="s">
        <v>327</v>
      </c>
      <c r="H11" s="37">
        <v>156020</v>
      </c>
      <c r="I11" s="37">
        <v>2432489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</row>
    <row r="12" spans="2:25" s="46" customFormat="1" ht="26.25" customHeight="1">
      <c r="B12" s="170" t="s">
        <v>328</v>
      </c>
      <c r="C12" s="171" t="s">
        <v>329</v>
      </c>
      <c r="D12" s="169" t="s">
        <v>330</v>
      </c>
      <c r="E12" s="169" t="s">
        <v>331</v>
      </c>
      <c r="F12" s="169" t="s">
        <v>332</v>
      </c>
      <c r="G12" s="169" t="s">
        <v>333</v>
      </c>
      <c r="H12" s="169" t="s">
        <v>334</v>
      </c>
      <c r="I12" s="169" t="s">
        <v>335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s="46" customFormat="1" ht="26.25" customHeight="1">
      <c r="A13" s="14"/>
      <c r="B13" s="70" t="s">
        <v>336</v>
      </c>
      <c r="C13" s="37">
        <v>45345686</v>
      </c>
      <c r="D13" s="37">
        <v>30735308</v>
      </c>
      <c r="E13" s="37">
        <v>2366613</v>
      </c>
      <c r="F13" s="37">
        <v>4561908</v>
      </c>
      <c r="G13" s="169" t="s">
        <v>327</v>
      </c>
      <c r="H13" s="37">
        <v>1460072</v>
      </c>
      <c r="I13" s="37">
        <v>84602886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25" s="46" customFormat="1" ht="26.25" customHeight="1">
      <c r="A14" s="14"/>
      <c r="B14" s="170" t="s">
        <v>328</v>
      </c>
      <c r="C14" s="169" t="s">
        <v>337</v>
      </c>
      <c r="D14" s="169" t="s">
        <v>338</v>
      </c>
      <c r="E14" s="169" t="s">
        <v>339</v>
      </c>
      <c r="F14" s="169" t="s">
        <v>340</v>
      </c>
      <c r="G14" s="169" t="s">
        <v>333</v>
      </c>
      <c r="H14" s="169" t="s">
        <v>341</v>
      </c>
      <c r="I14" s="169" t="s">
        <v>342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</row>
    <row r="15" spans="1:25" s="46" customFormat="1" ht="26.25" customHeight="1">
      <c r="A15" s="14"/>
      <c r="B15" s="170"/>
      <c r="C15" s="37"/>
      <c r="D15" s="37"/>
      <c r="E15" s="37"/>
      <c r="F15" s="37"/>
      <c r="G15" s="37"/>
      <c r="H15" s="37"/>
      <c r="I15" s="37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</row>
    <row r="16" spans="1:25" s="46" customFormat="1" ht="26.25" customHeight="1">
      <c r="A16" s="14" t="s">
        <v>343</v>
      </c>
      <c r="B16" s="70" t="s">
        <v>326</v>
      </c>
      <c r="C16" s="37">
        <v>112368</v>
      </c>
      <c r="D16" s="37">
        <v>1748776</v>
      </c>
      <c r="E16" s="37">
        <v>136646</v>
      </c>
      <c r="F16" s="37">
        <v>328997</v>
      </c>
      <c r="G16" s="169" t="s">
        <v>327</v>
      </c>
      <c r="H16" s="37">
        <v>161592</v>
      </c>
      <c r="I16" s="37">
        <v>2491896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</row>
    <row r="17" spans="1:25" s="46" customFormat="1" ht="26.25" customHeight="1">
      <c r="A17" s="109"/>
      <c r="B17" s="170" t="s">
        <v>328</v>
      </c>
      <c r="C17" s="169" t="s">
        <v>344</v>
      </c>
      <c r="D17" s="169" t="s">
        <v>345</v>
      </c>
      <c r="E17" s="169" t="s">
        <v>346</v>
      </c>
      <c r="F17" s="169" t="s">
        <v>347</v>
      </c>
      <c r="G17" s="169" t="s">
        <v>333</v>
      </c>
      <c r="H17" s="169" t="s">
        <v>347</v>
      </c>
      <c r="I17" s="169" t="s">
        <v>348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</row>
    <row r="18" spans="1:25" s="46" customFormat="1" ht="26.25" customHeight="1">
      <c r="A18" s="109"/>
      <c r="B18" s="70" t="s">
        <v>336</v>
      </c>
      <c r="C18" s="37">
        <v>44944966</v>
      </c>
      <c r="D18" s="37">
        <v>29904731</v>
      </c>
      <c r="E18" s="37">
        <v>2229341</v>
      </c>
      <c r="F18" s="37">
        <v>4845267</v>
      </c>
      <c r="G18" s="169" t="s">
        <v>327</v>
      </c>
      <c r="H18" s="37">
        <v>1372548</v>
      </c>
      <c r="I18" s="37">
        <v>83525180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</row>
    <row r="19" spans="1:25" s="46" customFormat="1" ht="26.25" customHeight="1">
      <c r="A19" s="109"/>
      <c r="B19" s="170" t="s">
        <v>328</v>
      </c>
      <c r="C19" s="169" t="s">
        <v>349</v>
      </c>
      <c r="D19" s="169" t="s">
        <v>350</v>
      </c>
      <c r="E19" s="169" t="s">
        <v>351</v>
      </c>
      <c r="F19" s="169" t="s">
        <v>352</v>
      </c>
      <c r="G19" s="169" t="s">
        <v>333</v>
      </c>
      <c r="H19" s="169" t="s">
        <v>353</v>
      </c>
      <c r="I19" s="169" t="s">
        <v>354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</row>
    <row r="20" spans="1:25" s="46" customFormat="1" ht="26.25" customHeight="1">
      <c r="A20" s="109"/>
      <c r="B20" s="170"/>
      <c r="C20" s="37"/>
      <c r="D20" s="37"/>
      <c r="E20" s="37"/>
      <c r="F20" s="37"/>
      <c r="G20" s="37"/>
      <c r="H20" s="37"/>
      <c r="I20" s="37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</row>
    <row r="21" spans="1:25" s="161" customFormat="1" ht="26.25" customHeight="1">
      <c r="A21" s="172">
        <v>17</v>
      </c>
      <c r="B21" s="173" t="s">
        <v>326</v>
      </c>
      <c r="C21" s="35">
        <v>112235</v>
      </c>
      <c r="D21" s="35">
        <v>1684200</v>
      </c>
      <c r="E21" s="35">
        <v>129682</v>
      </c>
      <c r="F21" s="35">
        <v>358625</v>
      </c>
      <c r="G21" s="174" t="s">
        <v>327</v>
      </c>
      <c r="H21" s="35">
        <v>161389</v>
      </c>
      <c r="I21" s="35">
        <v>2449648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</row>
    <row r="22" spans="1:25" s="161" customFormat="1" ht="26.25" customHeight="1">
      <c r="A22" s="175"/>
      <c r="B22" s="176" t="s">
        <v>328</v>
      </c>
      <c r="C22" s="177">
        <f>C21/C16*100</f>
        <v>99.88163890075467</v>
      </c>
      <c r="D22" s="177">
        <f>D21/D16*100</f>
        <v>96.30736011930631</v>
      </c>
      <c r="E22" s="177">
        <f>E21/E16*100</f>
        <v>94.90361957174012</v>
      </c>
      <c r="F22" s="177">
        <f>F21/F16*100</f>
        <v>109.00555324212682</v>
      </c>
      <c r="G22" s="174" t="s">
        <v>333</v>
      </c>
      <c r="H22" s="177">
        <f>H21/H16*100</f>
        <v>99.87437496905788</v>
      </c>
      <c r="I22" s="177">
        <f>I21/I16*100</f>
        <v>98.30458413994806</v>
      </c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s="161" customFormat="1" ht="26.25" customHeight="1">
      <c r="A23" s="175"/>
      <c r="B23" s="173" t="s">
        <v>336</v>
      </c>
      <c r="C23" s="35">
        <v>45536654</v>
      </c>
      <c r="D23" s="35">
        <v>29487259</v>
      </c>
      <c r="E23" s="35">
        <v>2062626</v>
      </c>
      <c r="F23" s="35">
        <v>5448663</v>
      </c>
      <c r="G23" s="174" t="s">
        <v>327</v>
      </c>
      <c r="H23" s="35">
        <v>1425412</v>
      </c>
      <c r="I23" s="35">
        <v>84206604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s="161" customFormat="1" ht="26.25" customHeight="1">
      <c r="A24" s="178"/>
      <c r="B24" s="179" t="s">
        <v>328</v>
      </c>
      <c r="C24" s="177">
        <f>C23/C18*100</f>
        <v>101.31647223851499</v>
      </c>
      <c r="D24" s="177">
        <f>D23/D18*100</f>
        <v>98.60399346177032</v>
      </c>
      <c r="E24" s="177">
        <f>E23/E18*100</f>
        <v>92.52178110033414</v>
      </c>
      <c r="F24" s="177">
        <f>F23/F18*100</f>
        <v>112.45330752670594</v>
      </c>
      <c r="G24" s="180" t="s">
        <v>333</v>
      </c>
      <c r="H24" s="181">
        <f>H23/H18*100</f>
        <v>103.85152286113126</v>
      </c>
      <c r="I24" s="181">
        <f>I23/I18*100</f>
        <v>100.8158306273629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161" customFormat="1" ht="18.75" customHeight="1">
      <c r="A25" s="530" t="s">
        <v>355</v>
      </c>
      <c r="B25" s="530"/>
      <c r="C25" s="530"/>
      <c r="D25" s="530"/>
      <c r="E25" s="530"/>
      <c r="F25" s="530"/>
      <c r="G25" s="174"/>
      <c r="H25" s="174"/>
      <c r="I25" s="174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s="161" customFormat="1" ht="18.75" customHeight="1">
      <c r="A26" s="45" t="s">
        <v>356</v>
      </c>
      <c r="B26" s="45"/>
      <c r="C26" s="45"/>
      <c r="D26" s="45"/>
      <c r="E26" s="45"/>
      <c r="F26" s="45"/>
      <c r="G26" s="174"/>
      <c r="H26" s="174"/>
      <c r="I26" s="174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s="6" customFormat="1" ht="18.75" customHeight="1">
      <c r="A27" s="387" t="s">
        <v>313</v>
      </c>
      <c r="B27" s="387"/>
      <c r="C27" s="387"/>
      <c r="D27" s="27"/>
      <c r="E27" s="27"/>
      <c r="F27" s="27"/>
      <c r="G27" s="27"/>
      <c r="H27" s="27"/>
      <c r="I27" s="2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s="6" customFormat="1" ht="13.5">
      <c r="B28" s="28"/>
      <c r="C28" s="28"/>
      <c r="D28" s="28"/>
      <c r="E28" s="28"/>
      <c r="F28" s="28"/>
      <c r="G28" s="28"/>
      <c r="H28" s="28"/>
      <c r="I28" s="2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2:25" s="6" customFormat="1" ht="13.5">
      <c r="B29" s="28"/>
      <c r="C29" s="28"/>
      <c r="D29" s="28"/>
      <c r="E29" s="28"/>
      <c r="F29" s="28"/>
      <c r="G29" s="28"/>
      <c r="H29" s="28"/>
      <c r="I29" s="2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2:25" s="6" customFormat="1" ht="13.5">
      <c r="B30" s="28"/>
      <c r="C30" s="28"/>
      <c r="D30" s="28"/>
      <c r="E30" s="28"/>
      <c r="F30" s="28"/>
      <c r="G30" s="28"/>
      <c r="H30" s="28"/>
      <c r="I30" s="2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2:25" s="6" customFormat="1" ht="13.5">
      <c r="B31" s="28"/>
      <c r="C31" s="28"/>
      <c r="D31" s="28"/>
      <c r="E31" s="28"/>
      <c r="F31" s="28"/>
      <c r="G31" s="28"/>
      <c r="H31" s="28"/>
      <c r="I31" s="2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2:25" s="6" customFormat="1" ht="13.5">
      <c r="B32" s="28"/>
      <c r="C32" s="28"/>
      <c r="D32" s="28"/>
      <c r="E32" s="28"/>
      <c r="F32" s="28"/>
      <c r="G32" s="28"/>
      <c r="H32" s="28"/>
      <c r="I32" s="2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2:25" s="6" customFormat="1" ht="13.5">
      <c r="B33" s="28"/>
      <c r="C33" s="28"/>
      <c r="D33" s="28"/>
      <c r="E33" s="28"/>
      <c r="F33" s="28"/>
      <c r="G33" s="28"/>
      <c r="H33" s="28"/>
      <c r="I33" s="2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2:25" s="6" customFormat="1" ht="13.5">
      <c r="B34" s="28"/>
      <c r="C34" s="28"/>
      <c r="D34" s="28"/>
      <c r="E34" s="28"/>
      <c r="F34" s="28"/>
      <c r="G34" s="28"/>
      <c r="H34" s="28"/>
      <c r="I34" s="2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2:25" s="6" customFormat="1" ht="13.5">
      <c r="B35" s="28"/>
      <c r="C35" s="28"/>
      <c r="D35" s="28"/>
      <c r="E35" s="28"/>
      <c r="F35" s="28"/>
      <c r="G35" s="28"/>
      <c r="H35" s="28"/>
      <c r="I35" s="2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2:25" s="6" customFormat="1" ht="13.5">
      <c r="B36" s="28"/>
      <c r="C36" s="28"/>
      <c r="D36" s="28"/>
      <c r="E36" s="28"/>
      <c r="F36" s="28"/>
      <c r="G36" s="28"/>
      <c r="H36" s="28"/>
      <c r="I36" s="2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2:25" s="6" customFormat="1" ht="13.5">
      <c r="B37" s="28"/>
      <c r="C37" s="28"/>
      <c r="D37" s="28"/>
      <c r="E37" s="28"/>
      <c r="F37" s="28"/>
      <c r="G37" s="28"/>
      <c r="H37" s="28"/>
      <c r="I37" s="2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2:25" s="6" customFormat="1" ht="13.5">
      <c r="B38" s="28"/>
      <c r="C38" s="28"/>
      <c r="D38" s="28"/>
      <c r="E38" s="28"/>
      <c r="F38" s="28"/>
      <c r="G38" s="28"/>
      <c r="H38" s="28"/>
      <c r="I38" s="2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6" customFormat="1" ht="13.5">
      <c r="B39" s="28"/>
      <c r="C39" s="28"/>
      <c r="D39" s="28"/>
      <c r="E39" s="28"/>
      <c r="F39" s="28"/>
      <c r="G39" s="28"/>
      <c r="H39" s="28"/>
      <c r="I39" s="2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2:25" s="6" customFormat="1" ht="13.5">
      <c r="B40" s="28"/>
      <c r="C40" s="28"/>
      <c r="D40" s="28"/>
      <c r="E40" s="28"/>
      <c r="F40" s="28"/>
      <c r="G40" s="28"/>
      <c r="H40" s="28"/>
      <c r="I40" s="2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2:25" s="6" customFormat="1" ht="13.5">
      <c r="B41" s="28"/>
      <c r="C41" s="28"/>
      <c r="D41" s="28"/>
      <c r="E41" s="28"/>
      <c r="F41" s="28"/>
      <c r="G41" s="28"/>
      <c r="H41" s="28"/>
      <c r="I41" s="2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25" s="6" customFormat="1" ht="13.5">
      <c r="B42" s="28"/>
      <c r="C42" s="28"/>
      <c r="D42" s="28"/>
      <c r="E42" s="28"/>
      <c r="F42" s="28"/>
      <c r="G42" s="28"/>
      <c r="H42" s="28"/>
      <c r="I42" s="2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5" s="6" customFormat="1" ht="13.5">
      <c r="B43" s="28"/>
      <c r="C43" s="28"/>
      <c r="D43" s="28"/>
      <c r="E43" s="28"/>
      <c r="F43" s="28"/>
      <c r="G43" s="28"/>
      <c r="H43" s="28"/>
      <c r="I43" s="2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2:25" s="6" customFormat="1" ht="13.5">
      <c r="B44" s="28"/>
      <c r="C44" s="28"/>
      <c r="D44" s="28"/>
      <c r="E44" s="28"/>
      <c r="F44" s="28"/>
      <c r="G44" s="28"/>
      <c r="H44" s="28"/>
      <c r="I44" s="2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2:25" s="6" customFormat="1" ht="13.5">
      <c r="B45" s="28"/>
      <c r="C45" s="28"/>
      <c r="D45" s="28"/>
      <c r="E45" s="28"/>
      <c r="F45" s="28"/>
      <c r="G45" s="28"/>
      <c r="H45" s="28"/>
      <c r="I45" s="2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s="6" customFormat="1" ht="13.5">
      <c r="B46" s="28"/>
      <c r="C46" s="28"/>
      <c r="D46" s="28"/>
      <c r="E46" s="28"/>
      <c r="F46" s="28"/>
      <c r="G46" s="28"/>
      <c r="H46" s="28"/>
      <c r="I46" s="2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2:25" s="6" customFormat="1" ht="13.5">
      <c r="B47" s="28"/>
      <c r="C47" s="28"/>
      <c r="D47" s="28"/>
      <c r="E47" s="28"/>
      <c r="F47" s="28"/>
      <c r="G47" s="28"/>
      <c r="H47" s="28"/>
      <c r="I47" s="2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2:25" s="6" customFormat="1" ht="13.5">
      <c r="B48" s="28"/>
      <c r="C48" s="28"/>
      <c r="D48" s="28"/>
      <c r="E48" s="28"/>
      <c r="F48" s="28"/>
      <c r="G48" s="28"/>
      <c r="H48" s="28"/>
      <c r="I48" s="2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2:25" s="6" customFormat="1" ht="13.5">
      <c r="B49" s="28"/>
      <c r="C49" s="28"/>
      <c r="D49" s="28"/>
      <c r="E49" s="28"/>
      <c r="F49" s="28"/>
      <c r="G49" s="28"/>
      <c r="H49" s="28"/>
      <c r="I49" s="2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25" s="6" customFormat="1" ht="13.5">
      <c r="B50" s="28"/>
      <c r="C50" s="28"/>
      <c r="D50" s="28"/>
      <c r="E50" s="28"/>
      <c r="F50" s="28"/>
      <c r="G50" s="28"/>
      <c r="H50" s="28"/>
      <c r="I50" s="2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2:25" s="6" customFormat="1" ht="13.5">
      <c r="B51" s="28"/>
      <c r="C51" s="28"/>
      <c r="D51" s="28"/>
      <c r="E51" s="28"/>
      <c r="F51" s="28"/>
      <c r="G51" s="28"/>
      <c r="H51" s="28"/>
      <c r="I51" s="2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2:25" s="6" customFormat="1" ht="13.5">
      <c r="B52" s="28"/>
      <c r="C52" s="28"/>
      <c r="D52" s="28"/>
      <c r="E52" s="28"/>
      <c r="F52" s="28"/>
      <c r="G52" s="28"/>
      <c r="H52" s="28"/>
      <c r="I52" s="2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2:25" s="6" customFormat="1" ht="13.5">
      <c r="B53" s="28"/>
      <c r="C53" s="28"/>
      <c r="D53" s="28"/>
      <c r="E53" s="28"/>
      <c r="F53" s="28"/>
      <c r="G53" s="28"/>
      <c r="H53" s="28"/>
      <c r="I53" s="2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2:25" s="6" customFormat="1" ht="13.5">
      <c r="B54" s="28"/>
      <c r="C54" s="28"/>
      <c r="D54" s="28"/>
      <c r="E54" s="28"/>
      <c r="F54" s="28"/>
      <c r="G54" s="28"/>
      <c r="H54" s="28"/>
      <c r="I54" s="2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2:25" s="6" customFormat="1" ht="13.5">
      <c r="B55" s="28"/>
      <c r="C55" s="28"/>
      <c r="D55" s="28"/>
      <c r="E55" s="28"/>
      <c r="F55" s="28"/>
      <c r="G55" s="28"/>
      <c r="H55" s="28"/>
      <c r="I55" s="2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2:25" s="6" customFormat="1" ht="13.5">
      <c r="B56" s="28"/>
      <c r="C56" s="28"/>
      <c r="D56" s="28"/>
      <c r="E56" s="28"/>
      <c r="F56" s="28"/>
      <c r="G56" s="28"/>
      <c r="H56" s="28"/>
      <c r="I56" s="2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2:25" s="6" customFormat="1" ht="13.5">
      <c r="B57" s="28"/>
      <c r="C57" s="28"/>
      <c r="D57" s="28"/>
      <c r="E57" s="28"/>
      <c r="F57" s="28"/>
      <c r="G57" s="28"/>
      <c r="H57" s="28"/>
      <c r="I57" s="2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2:25" s="6" customFormat="1" ht="13.5">
      <c r="B58" s="28"/>
      <c r="C58" s="28"/>
      <c r="D58" s="28"/>
      <c r="E58" s="28"/>
      <c r="F58" s="28"/>
      <c r="G58" s="28"/>
      <c r="H58" s="28"/>
      <c r="I58" s="2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2:25" s="6" customFormat="1" ht="13.5">
      <c r="B59" s="28"/>
      <c r="C59" s="28"/>
      <c r="D59" s="28"/>
      <c r="E59" s="28"/>
      <c r="F59" s="28"/>
      <c r="G59" s="28"/>
      <c r="H59" s="28"/>
      <c r="I59" s="2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2:25" s="6" customFormat="1" ht="13.5">
      <c r="B60" s="28"/>
      <c r="C60" s="28"/>
      <c r="D60" s="28"/>
      <c r="E60" s="28"/>
      <c r="F60" s="28"/>
      <c r="G60" s="28"/>
      <c r="H60" s="28"/>
      <c r="I60" s="2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2:25" s="6" customFormat="1" ht="13.5">
      <c r="B61" s="28"/>
      <c r="C61" s="28"/>
      <c r="D61" s="28"/>
      <c r="E61" s="28"/>
      <c r="F61" s="28"/>
      <c r="G61" s="28"/>
      <c r="H61" s="28"/>
      <c r="I61" s="2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2:25" s="6" customFormat="1" ht="13.5">
      <c r="B62" s="28"/>
      <c r="C62" s="28"/>
      <c r="D62" s="28"/>
      <c r="E62" s="28"/>
      <c r="F62" s="28"/>
      <c r="G62" s="28"/>
      <c r="H62" s="28"/>
      <c r="I62" s="2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2:25" s="6" customFormat="1" ht="13.5">
      <c r="B63" s="28"/>
      <c r="C63" s="28"/>
      <c r="D63" s="28"/>
      <c r="E63" s="28"/>
      <c r="F63" s="28"/>
      <c r="G63" s="28"/>
      <c r="H63" s="28"/>
      <c r="I63" s="2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2:25" s="6" customFormat="1" ht="13.5">
      <c r="B64" s="28"/>
      <c r="C64" s="28"/>
      <c r="D64" s="28"/>
      <c r="E64" s="28"/>
      <c r="F64" s="28"/>
      <c r="G64" s="28"/>
      <c r="H64" s="28"/>
      <c r="I64" s="2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2:25" s="6" customFormat="1" ht="13.5">
      <c r="B65" s="28"/>
      <c r="C65" s="28"/>
      <c r="D65" s="28"/>
      <c r="E65" s="28"/>
      <c r="F65" s="28"/>
      <c r="G65" s="28"/>
      <c r="H65" s="28"/>
      <c r="I65" s="2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2:25" s="6" customFormat="1" ht="13.5">
      <c r="B66" s="28"/>
      <c r="C66" s="28"/>
      <c r="D66" s="28"/>
      <c r="E66" s="28"/>
      <c r="F66" s="28"/>
      <c r="G66" s="28"/>
      <c r="H66" s="28"/>
      <c r="I66" s="2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2:25" s="6" customFormat="1" ht="13.5">
      <c r="B67" s="28"/>
      <c r="C67" s="28"/>
      <c r="D67" s="28"/>
      <c r="E67" s="28"/>
      <c r="F67" s="28"/>
      <c r="G67" s="28"/>
      <c r="H67" s="28"/>
      <c r="I67" s="2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2:25" s="6" customFormat="1" ht="13.5">
      <c r="B68" s="28"/>
      <c r="C68" s="28"/>
      <c r="D68" s="28"/>
      <c r="E68" s="28"/>
      <c r="F68" s="28"/>
      <c r="G68" s="28"/>
      <c r="H68" s="28"/>
      <c r="I68" s="2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2:25" s="6" customFormat="1" ht="13.5">
      <c r="B69" s="28"/>
      <c r="C69" s="28"/>
      <c r="D69" s="28"/>
      <c r="E69" s="28"/>
      <c r="F69" s="28"/>
      <c r="G69" s="28"/>
      <c r="H69" s="28"/>
      <c r="I69" s="2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2:25" s="6" customFormat="1" ht="13.5">
      <c r="B70" s="28"/>
      <c r="C70" s="28"/>
      <c r="D70" s="28"/>
      <c r="E70" s="28"/>
      <c r="F70" s="28"/>
      <c r="G70" s="28"/>
      <c r="H70" s="28"/>
      <c r="I70" s="2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2:25" s="6" customFormat="1" ht="13.5">
      <c r="B71" s="28"/>
      <c r="C71" s="28"/>
      <c r="D71" s="28"/>
      <c r="E71" s="28"/>
      <c r="F71" s="28"/>
      <c r="G71" s="28"/>
      <c r="H71" s="28"/>
      <c r="I71" s="2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2:25" s="6" customFormat="1" ht="13.5">
      <c r="B72" s="28"/>
      <c r="C72" s="28"/>
      <c r="D72" s="28"/>
      <c r="E72" s="28"/>
      <c r="F72" s="28"/>
      <c r="G72" s="28"/>
      <c r="H72" s="28"/>
      <c r="I72" s="2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2:25" s="6" customFormat="1" ht="13.5">
      <c r="B73" s="28"/>
      <c r="C73" s="28"/>
      <c r="D73" s="28"/>
      <c r="E73" s="28"/>
      <c r="F73" s="28"/>
      <c r="G73" s="28"/>
      <c r="H73" s="28"/>
      <c r="I73" s="2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2:25" s="6" customFormat="1" ht="13.5">
      <c r="B74" s="28"/>
      <c r="C74" s="28"/>
      <c r="D74" s="28"/>
      <c r="E74" s="28"/>
      <c r="F74" s="28"/>
      <c r="G74" s="28"/>
      <c r="H74" s="28"/>
      <c r="I74" s="2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2:25" s="6" customFormat="1" ht="13.5">
      <c r="B75" s="28"/>
      <c r="C75" s="28"/>
      <c r="D75" s="28"/>
      <c r="E75" s="28"/>
      <c r="F75" s="28"/>
      <c r="G75" s="28"/>
      <c r="H75" s="28"/>
      <c r="I75" s="2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2:25" s="6" customFormat="1" ht="13.5">
      <c r="B76" s="28"/>
      <c r="C76" s="28"/>
      <c r="D76" s="28"/>
      <c r="E76" s="28"/>
      <c r="F76" s="28"/>
      <c r="G76" s="28"/>
      <c r="H76" s="28"/>
      <c r="I76" s="2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2:25" s="6" customFormat="1" ht="13.5">
      <c r="B77" s="28"/>
      <c r="C77" s="28"/>
      <c r="D77" s="28"/>
      <c r="E77" s="28"/>
      <c r="F77" s="28"/>
      <c r="G77" s="28"/>
      <c r="H77" s="28"/>
      <c r="I77" s="2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2:25" s="6" customFormat="1" ht="13.5">
      <c r="B78" s="28"/>
      <c r="C78" s="28"/>
      <c r="D78" s="28"/>
      <c r="E78" s="28"/>
      <c r="F78" s="28"/>
      <c r="G78" s="28"/>
      <c r="H78" s="28"/>
      <c r="I78" s="2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2:25" s="6" customFormat="1" ht="13.5">
      <c r="B79" s="28"/>
      <c r="C79" s="28"/>
      <c r="D79" s="28"/>
      <c r="E79" s="28"/>
      <c r="F79" s="28"/>
      <c r="G79" s="28"/>
      <c r="H79" s="28"/>
      <c r="I79" s="2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2:25" s="6" customFormat="1" ht="13.5">
      <c r="B80" s="28"/>
      <c r="C80" s="28"/>
      <c r="D80" s="28"/>
      <c r="E80" s="28"/>
      <c r="F80" s="28"/>
      <c r="G80" s="28"/>
      <c r="H80" s="28"/>
      <c r="I80" s="2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2:25" s="6" customFormat="1" ht="13.5">
      <c r="B81" s="28"/>
      <c r="C81" s="28"/>
      <c r="D81" s="28"/>
      <c r="E81" s="28"/>
      <c r="F81" s="28"/>
      <c r="G81" s="28"/>
      <c r="H81" s="28"/>
      <c r="I81" s="2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2:25" s="6" customFormat="1" ht="13.5">
      <c r="B82" s="28"/>
      <c r="C82" s="28"/>
      <c r="D82" s="28"/>
      <c r="E82" s="28"/>
      <c r="F82" s="28"/>
      <c r="G82" s="28"/>
      <c r="H82" s="28"/>
      <c r="I82" s="2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2:25" s="6" customFormat="1" ht="13.5">
      <c r="B83" s="28"/>
      <c r="C83" s="28"/>
      <c r="D83" s="28"/>
      <c r="E83" s="28"/>
      <c r="F83" s="28"/>
      <c r="G83" s="28"/>
      <c r="H83" s="28"/>
      <c r="I83" s="2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2:25" s="6" customFormat="1" ht="13.5">
      <c r="B84" s="28"/>
      <c r="C84" s="28"/>
      <c r="D84" s="28"/>
      <c r="E84" s="28"/>
      <c r="F84" s="28"/>
      <c r="G84" s="28"/>
      <c r="H84" s="28"/>
      <c r="I84" s="2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2:25" s="6" customFormat="1" ht="13.5">
      <c r="B85" s="28"/>
      <c r="C85" s="28"/>
      <c r="D85" s="28"/>
      <c r="E85" s="28"/>
      <c r="F85" s="28"/>
      <c r="G85" s="28"/>
      <c r="H85" s="28"/>
      <c r="I85" s="2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2:25" s="6" customFormat="1" ht="13.5">
      <c r="B86" s="28"/>
      <c r="C86" s="28"/>
      <c r="D86" s="28"/>
      <c r="E86" s="28"/>
      <c r="F86" s="28"/>
      <c r="G86" s="28"/>
      <c r="H86" s="28"/>
      <c r="I86" s="2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2:25" s="6" customFormat="1" ht="13.5">
      <c r="B87" s="28"/>
      <c r="C87" s="28"/>
      <c r="D87" s="28"/>
      <c r="E87" s="28"/>
      <c r="F87" s="28"/>
      <c r="G87" s="28"/>
      <c r="H87" s="28"/>
      <c r="I87" s="2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2:25" s="6" customFormat="1" ht="13.5">
      <c r="B88" s="28"/>
      <c r="C88" s="28"/>
      <c r="D88" s="28"/>
      <c r="E88" s="28"/>
      <c r="F88" s="28"/>
      <c r="G88" s="28"/>
      <c r="H88" s="28"/>
      <c r="I88" s="2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2:25" s="6" customFormat="1" ht="13.5">
      <c r="B89" s="28"/>
      <c r="C89" s="28"/>
      <c r="D89" s="28"/>
      <c r="E89" s="28"/>
      <c r="F89" s="28"/>
      <c r="G89" s="28"/>
      <c r="H89" s="28"/>
      <c r="I89" s="2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2:25" s="6" customFormat="1" ht="13.5">
      <c r="B90" s="28"/>
      <c r="C90" s="28"/>
      <c r="D90" s="28"/>
      <c r="E90" s="28"/>
      <c r="F90" s="28"/>
      <c r="G90" s="28"/>
      <c r="H90" s="28"/>
      <c r="I90" s="2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2:25" s="6" customFormat="1" ht="13.5">
      <c r="B91" s="28"/>
      <c r="C91" s="28"/>
      <c r="D91" s="28"/>
      <c r="E91" s="28"/>
      <c r="F91" s="28"/>
      <c r="G91" s="28"/>
      <c r="H91" s="28"/>
      <c r="I91" s="2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2:25" s="6" customFormat="1" ht="13.5">
      <c r="B92" s="28"/>
      <c r="C92" s="28"/>
      <c r="D92" s="28"/>
      <c r="E92" s="28"/>
      <c r="F92" s="28"/>
      <c r="G92" s="28"/>
      <c r="H92" s="28"/>
      <c r="I92" s="2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2:25" s="6" customFormat="1" ht="13.5">
      <c r="B93" s="28"/>
      <c r="C93" s="28"/>
      <c r="D93" s="28"/>
      <c r="E93" s="28"/>
      <c r="F93" s="28"/>
      <c r="G93" s="28"/>
      <c r="H93" s="28"/>
      <c r="I93" s="2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2:25" s="6" customFormat="1" ht="13.5">
      <c r="B94" s="28"/>
      <c r="C94" s="28"/>
      <c r="D94" s="28"/>
      <c r="E94" s="28"/>
      <c r="F94" s="28"/>
      <c r="G94" s="28"/>
      <c r="H94" s="28"/>
      <c r="I94" s="2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2:25" s="6" customFormat="1" ht="13.5">
      <c r="B95" s="28"/>
      <c r="C95" s="28"/>
      <c r="D95" s="28"/>
      <c r="E95" s="28"/>
      <c r="F95" s="28"/>
      <c r="G95" s="28"/>
      <c r="H95" s="28"/>
      <c r="I95" s="2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2:25" s="6" customFormat="1" ht="13.5">
      <c r="B96" s="28"/>
      <c r="C96" s="28"/>
      <c r="D96" s="28"/>
      <c r="E96" s="28"/>
      <c r="F96" s="28"/>
      <c r="G96" s="28"/>
      <c r="H96" s="28"/>
      <c r="I96" s="2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2:25" s="6" customFormat="1" ht="13.5">
      <c r="B97" s="28"/>
      <c r="C97" s="28"/>
      <c r="D97" s="28"/>
      <c r="E97" s="28"/>
      <c r="F97" s="28"/>
      <c r="G97" s="28"/>
      <c r="H97" s="28"/>
      <c r="I97" s="2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2:25" s="6" customFormat="1" ht="13.5">
      <c r="B98" s="28"/>
      <c r="C98" s="28"/>
      <c r="D98" s="28"/>
      <c r="E98" s="28"/>
      <c r="F98" s="28"/>
      <c r="G98" s="28"/>
      <c r="H98" s="28"/>
      <c r="I98" s="2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2:25" s="6" customFormat="1" ht="13.5">
      <c r="B99" s="28"/>
      <c r="C99" s="28"/>
      <c r="D99" s="28"/>
      <c r="E99" s="28"/>
      <c r="F99" s="28"/>
      <c r="G99" s="28"/>
      <c r="H99" s="28"/>
      <c r="I99" s="2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2:25" s="6" customFormat="1" ht="13.5">
      <c r="B100" s="28"/>
      <c r="C100" s="28"/>
      <c r="D100" s="28"/>
      <c r="E100" s="28"/>
      <c r="F100" s="28"/>
      <c r="G100" s="28"/>
      <c r="H100" s="28"/>
      <c r="I100" s="2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</sheetData>
  <sheetProtection/>
  <mergeCells count="17">
    <mergeCell ref="A27:C27"/>
    <mergeCell ref="A2:I2"/>
    <mergeCell ref="A4:C4"/>
    <mergeCell ref="H4:I4"/>
    <mergeCell ref="A5:A10"/>
    <mergeCell ref="C5:F6"/>
    <mergeCell ref="G5:G7"/>
    <mergeCell ref="H5:H10"/>
    <mergeCell ref="I5:I10"/>
    <mergeCell ref="C7:D8"/>
    <mergeCell ref="A1:F1"/>
    <mergeCell ref="F7:F10"/>
    <mergeCell ref="G8:G10"/>
    <mergeCell ref="C9:C10"/>
    <mergeCell ref="D9:D10"/>
    <mergeCell ref="A25:F25"/>
    <mergeCell ref="E7:E10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"/>
  <sheetViews>
    <sheetView showGridLines="0" zoomScale="90" zoomScaleNormal="90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9.140625" defaultRowHeight="15"/>
  <cols>
    <col min="1" max="1" width="15.8515625" style="184" customWidth="1"/>
    <col min="2" max="10" width="10.00390625" style="222" customWidth="1"/>
    <col min="11" max="11" width="8.421875" style="184" bestFit="1" customWidth="1"/>
    <col min="12" max="14" width="9.421875" style="222" customWidth="1"/>
    <col min="15" max="15" width="9.57421875" style="222" bestFit="1" customWidth="1"/>
    <col min="16" max="21" width="9.421875" style="222" customWidth="1"/>
    <col min="22" max="33" width="9.00390625" style="183" customWidth="1"/>
    <col min="34" max="16384" width="9.00390625" style="184" customWidth="1"/>
  </cols>
  <sheetData>
    <row r="1" spans="1:21" ht="13.5">
      <c r="A1" s="300" t="s">
        <v>635</v>
      </c>
      <c r="B1" s="300"/>
      <c r="C1" s="300"/>
      <c r="D1" s="300"/>
      <c r="E1" s="300"/>
      <c r="F1" s="300"/>
      <c r="G1" s="281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1" ht="17.25">
      <c r="A2" s="539" t="s">
        <v>357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185"/>
    </row>
    <row r="3" spans="1:33" s="188" customFormat="1" ht="13.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</row>
    <row r="4" spans="1:33" s="191" customFormat="1" ht="13.5" customHeight="1" thickBot="1">
      <c r="A4" s="540" t="s">
        <v>358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189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</row>
    <row r="5" spans="1:32" s="191" customFormat="1" ht="16.5" customHeight="1" thickTop="1">
      <c r="A5" s="192"/>
      <c r="B5" s="536" t="s">
        <v>359</v>
      </c>
      <c r="C5" s="537"/>
      <c r="D5" s="537"/>
      <c r="E5" s="541"/>
      <c r="F5" s="193" t="s">
        <v>360</v>
      </c>
      <c r="G5" s="536" t="s">
        <v>361</v>
      </c>
      <c r="H5" s="541"/>
      <c r="I5" s="534" t="s">
        <v>362</v>
      </c>
      <c r="J5" s="194" t="s">
        <v>363</v>
      </c>
      <c r="K5" s="542" t="s">
        <v>364</v>
      </c>
      <c r="L5" s="534" t="s">
        <v>365</v>
      </c>
      <c r="M5" s="193" t="s">
        <v>366</v>
      </c>
      <c r="N5" s="194" t="s">
        <v>367</v>
      </c>
      <c r="O5" s="534" t="s">
        <v>368</v>
      </c>
      <c r="P5" s="534" t="s">
        <v>369</v>
      </c>
      <c r="Q5" s="534" t="s">
        <v>370</v>
      </c>
      <c r="R5" s="534" t="s">
        <v>371</v>
      </c>
      <c r="S5" s="536" t="s">
        <v>372</v>
      </c>
      <c r="T5" s="537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</row>
    <row r="6" spans="1:32" s="191" customFormat="1" ht="16.5" customHeight="1">
      <c r="A6" s="195"/>
      <c r="B6" s="196" t="s">
        <v>373</v>
      </c>
      <c r="C6" s="197" t="s">
        <v>374</v>
      </c>
      <c r="D6" s="197" t="s">
        <v>375</v>
      </c>
      <c r="E6" s="197" t="s">
        <v>376</v>
      </c>
      <c r="F6" s="198" t="s">
        <v>359</v>
      </c>
      <c r="G6" s="199" t="s">
        <v>377</v>
      </c>
      <c r="H6" s="197" t="s">
        <v>378</v>
      </c>
      <c r="I6" s="535"/>
      <c r="J6" s="200" t="s">
        <v>379</v>
      </c>
      <c r="K6" s="543"/>
      <c r="L6" s="535"/>
      <c r="M6" s="201" t="s">
        <v>380</v>
      </c>
      <c r="N6" s="201" t="s">
        <v>381</v>
      </c>
      <c r="O6" s="535"/>
      <c r="P6" s="535"/>
      <c r="Q6" s="535"/>
      <c r="R6" s="535"/>
      <c r="S6" s="202" t="s">
        <v>382</v>
      </c>
      <c r="T6" s="203" t="s">
        <v>383</v>
      </c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</row>
    <row r="7" spans="1:32" s="208" customFormat="1" ht="17.25" customHeight="1">
      <c r="A7" s="204" t="s">
        <v>243</v>
      </c>
      <c r="B7" s="205">
        <v>71</v>
      </c>
      <c r="C7" s="206">
        <v>1298</v>
      </c>
      <c r="D7" s="206">
        <v>328</v>
      </c>
      <c r="E7" s="206">
        <v>11</v>
      </c>
      <c r="F7" s="206">
        <v>182</v>
      </c>
      <c r="G7" s="206">
        <v>46</v>
      </c>
      <c r="H7" s="206">
        <v>2</v>
      </c>
      <c r="I7" s="206">
        <v>165</v>
      </c>
      <c r="J7" s="206">
        <v>1340</v>
      </c>
      <c r="K7" s="206">
        <v>1051</v>
      </c>
      <c r="L7" s="206">
        <v>1627</v>
      </c>
      <c r="M7" s="206">
        <v>86812</v>
      </c>
      <c r="N7" s="206">
        <v>0</v>
      </c>
      <c r="O7" s="206">
        <v>2027</v>
      </c>
      <c r="P7" s="206">
        <v>839</v>
      </c>
      <c r="Q7" s="206">
        <v>165</v>
      </c>
      <c r="R7" s="206">
        <v>153</v>
      </c>
      <c r="S7" s="206">
        <v>183</v>
      </c>
      <c r="T7" s="206">
        <v>82</v>
      </c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</row>
    <row r="8" spans="1:32" s="211" customFormat="1" ht="17.25" customHeight="1">
      <c r="A8" s="209">
        <v>16</v>
      </c>
      <c r="B8" s="205">
        <v>75</v>
      </c>
      <c r="C8" s="206">
        <v>1283</v>
      </c>
      <c r="D8" s="206">
        <v>316</v>
      </c>
      <c r="E8" s="206">
        <v>11</v>
      </c>
      <c r="F8" s="206">
        <v>167</v>
      </c>
      <c r="G8" s="206">
        <v>47</v>
      </c>
      <c r="H8" s="206">
        <v>2</v>
      </c>
      <c r="I8" s="206">
        <v>166</v>
      </c>
      <c r="J8" s="206">
        <v>1300</v>
      </c>
      <c r="K8" s="206">
        <v>1040</v>
      </c>
      <c r="L8" s="206">
        <v>1661</v>
      </c>
      <c r="M8" s="206">
        <v>87517</v>
      </c>
      <c r="N8" s="206">
        <v>0</v>
      </c>
      <c r="O8" s="206">
        <v>2028</v>
      </c>
      <c r="P8" s="206">
        <v>837</v>
      </c>
      <c r="Q8" s="206">
        <v>165</v>
      </c>
      <c r="R8" s="206">
        <v>153</v>
      </c>
      <c r="S8" s="206">
        <v>190</v>
      </c>
      <c r="T8" s="206">
        <v>81</v>
      </c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</row>
    <row r="9" spans="1:32" s="208" customFormat="1" ht="17.25" customHeight="1">
      <c r="A9" s="212" t="s">
        <v>384</v>
      </c>
      <c r="B9" s="213">
        <v>75</v>
      </c>
      <c r="C9" s="214">
        <v>1247</v>
      </c>
      <c r="D9" s="214">
        <v>306</v>
      </c>
      <c r="E9" s="214">
        <v>11</v>
      </c>
      <c r="F9" s="214">
        <v>149</v>
      </c>
      <c r="G9" s="214">
        <v>47</v>
      </c>
      <c r="H9" s="214">
        <v>2</v>
      </c>
      <c r="I9" s="214">
        <v>162</v>
      </c>
      <c r="J9" s="214">
        <v>1291</v>
      </c>
      <c r="K9" s="214">
        <v>1042</v>
      </c>
      <c r="L9" s="214">
        <v>1680</v>
      </c>
      <c r="M9" s="214">
        <v>87923</v>
      </c>
      <c r="N9" s="214">
        <v>0</v>
      </c>
      <c r="O9" s="214">
        <v>2032</v>
      </c>
      <c r="P9" s="214">
        <v>836</v>
      </c>
      <c r="Q9" s="214">
        <v>165</v>
      </c>
      <c r="R9" s="214">
        <v>156</v>
      </c>
      <c r="S9" s="214">
        <v>194</v>
      </c>
      <c r="T9" s="214">
        <v>88</v>
      </c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</row>
    <row r="10" spans="1:20" s="207" customFormat="1" ht="3.75" customHeight="1">
      <c r="A10" s="212"/>
      <c r="B10" s="213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32" s="208" customFormat="1" ht="3.75" customHeight="1">
      <c r="A11" s="215"/>
      <c r="B11" s="213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</row>
    <row r="12" spans="1:32" s="211" customFormat="1" ht="16.5" customHeight="1">
      <c r="A12" s="204" t="s">
        <v>385</v>
      </c>
      <c r="B12" s="205">
        <v>27</v>
      </c>
      <c r="C12" s="206">
        <v>125</v>
      </c>
      <c r="D12" s="206">
        <v>29</v>
      </c>
      <c r="E12" s="206">
        <v>7</v>
      </c>
      <c r="F12" s="206">
        <v>4</v>
      </c>
      <c r="G12" s="206">
        <v>23</v>
      </c>
      <c r="H12" s="206">
        <v>0</v>
      </c>
      <c r="I12" s="206">
        <v>54</v>
      </c>
      <c r="J12" s="206">
        <v>508</v>
      </c>
      <c r="K12" s="206">
        <v>363</v>
      </c>
      <c r="L12" s="206">
        <v>647</v>
      </c>
      <c r="M12" s="206">
        <v>33286</v>
      </c>
      <c r="N12" s="206">
        <v>0</v>
      </c>
      <c r="O12" s="206">
        <v>411</v>
      </c>
      <c r="P12" s="206">
        <v>282</v>
      </c>
      <c r="Q12" s="206">
        <v>117</v>
      </c>
      <c r="R12" s="206">
        <v>18</v>
      </c>
      <c r="S12" s="206">
        <v>87</v>
      </c>
      <c r="T12" s="206">
        <v>57</v>
      </c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</row>
    <row r="13" spans="1:32" s="211" customFormat="1" ht="16.5" customHeight="1">
      <c r="A13" s="204" t="s">
        <v>386</v>
      </c>
      <c r="B13" s="205">
        <v>10</v>
      </c>
      <c r="C13" s="206">
        <v>190</v>
      </c>
      <c r="D13" s="206">
        <v>28</v>
      </c>
      <c r="E13" s="206">
        <v>0</v>
      </c>
      <c r="F13" s="206">
        <v>0</v>
      </c>
      <c r="G13" s="206">
        <v>3</v>
      </c>
      <c r="H13" s="206">
        <v>1</v>
      </c>
      <c r="I13" s="206">
        <v>8</v>
      </c>
      <c r="J13" s="206">
        <v>124</v>
      </c>
      <c r="K13" s="206">
        <v>83</v>
      </c>
      <c r="L13" s="206">
        <v>133</v>
      </c>
      <c r="M13" s="206">
        <v>8377</v>
      </c>
      <c r="N13" s="206">
        <v>0</v>
      </c>
      <c r="O13" s="206">
        <v>115</v>
      </c>
      <c r="P13" s="206">
        <v>1</v>
      </c>
      <c r="Q13" s="206">
        <v>3</v>
      </c>
      <c r="R13" s="206">
        <v>5</v>
      </c>
      <c r="S13" s="206">
        <v>17</v>
      </c>
      <c r="T13" s="206">
        <v>13</v>
      </c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</row>
    <row r="14" spans="1:32" s="211" customFormat="1" ht="16.5" customHeight="1">
      <c r="A14" s="204" t="s">
        <v>387</v>
      </c>
      <c r="B14" s="205">
        <v>8</v>
      </c>
      <c r="C14" s="206">
        <v>85</v>
      </c>
      <c r="D14" s="206">
        <v>16</v>
      </c>
      <c r="E14" s="206">
        <v>0</v>
      </c>
      <c r="F14" s="206">
        <v>35</v>
      </c>
      <c r="G14" s="206">
        <v>1</v>
      </c>
      <c r="H14" s="206"/>
      <c r="I14" s="206">
        <v>2</v>
      </c>
      <c r="J14" s="206">
        <v>30</v>
      </c>
      <c r="K14" s="206">
        <v>45</v>
      </c>
      <c r="L14" s="206">
        <v>61</v>
      </c>
      <c r="M14" s="206">
        <v>1660</v>
      </c>
      <c r="N14" s="206">
        <v>0</v>
      </c>
      <c r="O14" s="206">
        <v>139</v>
      </c>
      <c r="P14" s="206">
        <v>2</v>
      </c>
      <c r="Q14" s="206">
        <v>1</v>
      </c>
      <c r="R14" s="206">
        <v>0</v>
      </c>
      <c r="S14" s="206">
        <v>7</v>
      </c>
      <c r="T14" s="206">
        <v>2</v>
      </c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</row>
    <row r="15" spans="1:32" s="211" customFormat="1" ht="16.5" customHeight="1">
      <c r="A15" s="204" t="s">
        <v>388</v>
      </c>
      <c r="B15" s="205">
        <v>1</v>
      </c>
      <c r="C15" s="206">
        <v>30</v>
      </c>
      <c r="D15" s="206">
        <v>10</v>
      </c>
      <c r="E15" s="206">
        <v>0</v>
      </c>
      <c r="F15" s="206">
        <v>2</v>
      </c>
      <c r="G15" s="206">
        <v>2</v>
      </c>
      <c r="H15" s="206">
        <v>0</v>
      </c>
      <c r="I15" s="206">
        <v>12</v>
      </c>
      <c r="J15" s="206">
        <v>49</v>
      </c>
      <c r="K15" s="206">
        <v>60</v>
      </c>
      <c r="L15" s="206">
        <v>84</v>
      </c>
      <c r="M15" s="206">
        <v>7661</v>
      </c>
      <c r="N15" s="206">
        <v>0</v>
      </c>
      <c r="O15" s="206">
        <v>209</v>
      </c>
      <c r="P15" s="206">
        <v>81</v>
      </c>
      <c r="Q15" s="206">
        <v>1</v>
      </c>
      <c r="R15" s="206">
        <v>3</v>
      </c>
      <c r="S15" s="206">
        <v>6</v>
      </c>
      <c r="T15" s="206">
        <v>2</v>
      </c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</row>
    <row r="16" spans="1:32" s="211" customFormat="1" ht="16.5" customHeight="1">
      <c r="A16" s="204" t="s">
        <v>389</v>
      </c>
      <c r="B16" s="205">
        <v>4</v>
      </c>
      <c r="C16" s="206">
        <v>20</v>
      </c>
      <c r="D16" s="206">
        <v>2</v>
      </c>
      <c r="E16" s="206">
        <v>0</v>
      </c>
      <c r="F16" s="206">
        <v>1</v>
      </c>
      <c r="G16" s="206">
        <v>0</v>
      </c>
      <c r="H16" s="206">
        <v>0</v>
      </c>
      <c r="I16" s="206">
        <v>9</v>
      </c>
      <c r="J16" s="206">
        <v>37</v>
      </c>
      <c r="K16" s="206">
        <v>38</v>
      </c>
      <c r="L16" s="206">
        <v>54</v>
      </c>
      <c r="M16" s="206">
        <v>1112</v>
      </c>
      <c r="N16" s="206">
        <v>0</v>
      </c>
      <c r="O16" s="206">
        <v>73</v>
      </c>
      <c r="P16" s="206">
        <v>73</v>
      </c>
      <c r="Q16" s="206">
        <v>4</v>
      </c>
      <c r="R16" s="206">
        <v>6</v>
      </c>
      <c r="S16" s="206">
        <v>3</v>
      </c>
      <c r="T16" s="206">
        <v>0</v>
      </c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</row>
    <row r="17" spans="1:32" s="211" customFormat="1" ht="16.5" customHeight="1">
      <c r="A17" s="204" t="s">
        <v>630</v>
      </c>
      <c r="B17" s="205">
        <v>7</v>
      </c>
      <c r="C17" s="206">
        <v>13</v>
      </c>
      <c r="D17" s="206">
        <v>1</v>
      </c>
      <c r="E17" s="206">
        <v>0</v>
      </c>
      <c r="F17" s="206">
        <v>0</v>
      </c>
      <c r="G17" s="206">
        <v>3</v>
      </c>
      <c r="H17" s="206">
        <v>0</v>
      </c>
      <c r="I17" s="206">
        <v>8</v>
      </c>
      <c r="J17" s="206">
        <v>108</v>
      </c>
      <c r="K17" s="206">
        <v>72</v>
      </c>
      <c r="L17" s="206">
        <v>127</v>
      </c>
      <c r="M17" s="206">
        <v>4928</v>
      </c>
      <c r="N17" s="206">
        <v>0</v>
      </c>
      <c r="O17" s="206">
        <v>107</v>
      </c>
      <c r="P17" s="206">
        <v>1</v>
      </c>
      <c r="Q17" s="206">
        <v>1</v>
      </c>
      <c r="R17" s="206">
        <v>3</v>
      </c>
      <c r="S17" s="206">
        <v>11</v>
      </c>
      <c r="T17" s="206">
        <v>2</v>
      </c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</row>
    <row r="18" spans="1:32" s="211" customFormat="1" ht="16.5" customHeight="1">
      <c r="A18" s="204" t="s">
        <v>390</v>
      </c>
      <c r="B18" s="205">
        <v>2</v>
      </c>
      <c r="C18" s="206">
        <v>64</v>
      </c>
      <c r="D18" s="206">
        <v>6</v>
      </c>
      <c r="E18" s="206">
        <v>0</v>
      </c>
      <c r="F18" s="206">
        <v>0</v>
      </c>
      <c r="G18" s="206">
        <v>1</v>
      </c>
      <c r="H18" s="206">
        <v>0</v>
      </c>
      <c r="I18" s="206">
        <v>9</v>
      </c>
      <c r="J18" s="206">
        <v>43</v>
      </c>
      <c r="K18" s="206">
        <v>38</v>
      </c>
      <c r="L18" s="206">
        <v>59</v>
      </c>
      <c r="M18" s="206">
        <v>2521</v>
      </c>
      <c r="N18" s="206">
        <v>0</v>
      </c>
      <c r="O18" s="206">
        <v>74</v>
      </c>
      <c r="P18" s="206">
        <v>52</v>
      </c>
      <c r="Q18" s="206">
        <v>2</v>
      </c>
      <c r="R18" s="206">
        <v>83</v>
      </c>
      <c r="S18" s="206">
        <v>12</v>
      </c>
      <c r="T18" s="206">
        <v>0</v>
      </c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</row>
    <row r="19" spans="1:32" s="211" customFormat="1" ht="16.5" customHeight="1">
      <c r="A19" s="204" t="s">
        <v>391</v>
      </c>
      <c r="B19" s="205">
        <v>5</v>
      </c>
      <c r="C19" s="206">
        <v>31</v>
      </c>
      <c r="D19" s="206">
        <v>16</v>
      </c>
      <c r="E19" s="206">
        <v>1</v>
      </c>
      <c r="F19" s="206">
        <v>0</v>
      </c>
      <c r="G19" s="206">
        <v>4</v>
      </c>
      <c r="H19" s="206">
        <v>1</v>
      </c>
      <c r="I19" s="206">
        <v>11</v>
      </c>
      <c r="J19" s="206">
        <v>139</v>
      </c>
      <c r="K19" s="206">
        <v>107</v>
      </c>
      <c r="L19" s="206">
        <v>172</v>
      </c>
      <c r="M19" s="206">
        <v>14040</v>
      </c>
      <c r="N19" s="206">
        <v>0</v>
      </c>
      <c r="O19" s="206">
        <v>196</v>
      </c>
      <c r="P19" s="206">
        <v>84</v>
      </c>
      <c r="Q19" s="206">
        <v>3</v>
      </c>
      <c r="R19" s="206">
        <v>3</v>
      </c>
      <c r="S19" s="206">
        <v>11</v>
      </c>
      <c r="T19" s="206">
        <v>4</v>
      </c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</row>
    <row r="20" spans="1:32" s="211" customFormat="1" ht="16.5" customHeight="1">
      <c r="A20" s="204" t="s">
        <v>392</v>
      </c>
      <c r="B20" s="205">
        <v>4</v>
      </c>
      <c r="C20" s="206">
        <v>45</v>
      </c>
      <c r="D20" s="206">
        <v>29</v>
      </c>
      <c r="E20" s="206">
        <v>1</v>
      </c>
      <c r="F20" s="206">
        <v>0</v>
      </c>
      <c r="G20" s="206">
        <v>5</v>
      </c>
      <c r="H20" s="206">
        <v>0</v>
      </c>
      <c r="I20" s="206">
        <v>18</v>
      </c>
      <c r="J20" s="206">
        <v>131</v>
      </c>
      <c r="K20" s="206">
        <v>108</v>
      </c>
      <c r="L20" s="206">
        <v>175</v>
      </c>
      <c r="M20" s="206">
        <v>8326</v>
      </c>
      <c r="N20" s="206">
        <v>0</v>
      </c>
      <c r="O20" s="206">
        <v>161</v>
      </c>
      <c r="P20" s="206">
        <v>121</v>
      </c>
      <c r="Q20" s="206">
        <v>14</v>
      </c>
      <c r="R20" s="206">
        <v>9</v>
      </c>
      <c r="S20" s="206">
        <v>16</v>
      </c>
      <c r="T20" s="206">
        <v>6</v>
      </c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</row>
    <row r="21" spans="1:32" s="211" customFormat="1" ht="9.75" customHeight="1">
      <c r="A21" s="20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>
        <v>0</v>
      </c>
      <c r="O21" s="206"/>
      <c r="P21" s="206"/>
      <c r="Q21" s="206"/>
      <c r="R21" s="206"/>
      <c r="S21" s="206"/>
      <c r="T21" s="206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</row>
    <row r="22" spans="1:32" s="211" customFormat="1" ht="16.5" customHeight="1">
      <c r="A22" s="204" t="s">
        <v>393</v>
      </c>
      <c r="B22" s="205">
        <v>0</v>
      </c>
      <c r="C22" s="206">
        <v>14</v>
      </c>
      <c r="D22" s="206">
        <v>4</v>
      </c>
      <c r="E22" s="206">
        <v>0</v>
      </c>
      <c r="F22" s="206">
        <v>1</v>
      </c>
      <c r="G22" s="206">
        <v>0</v>
      </c>
      <c r="H22" s="206">
        <v>0</v>
      </c>
      <c r="I22" s="206">
        <v>4</v>
      </c>
      <c r="J22" s="206">
        <v>27</v>
      </c>
      <c r="K22" s="206">
        <v>24</v>
      </c>
      <c r="L22" s="206">
        <v>28</v>
      </c>
      <c r="M22" s="206">
        <v>624</v>
      </c>
      <c r="N22" s="206">
        <v>0</v>
      </c>
      <c r="O22" s="206">
        <v>84</v>
      </c>
      <c r="P22" s="206">
        <v>50</v>
      </c>
      <c r="Q22" s="206">
        <v>14</v>
      </c>
      <c r="R22" s="206">
        <v>0</v>
      </c>
      <c r="S22" s="206">
        <v>0</v>
      </c>
      <c r="T22" s="206">
        <v>0</v>
      </c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</row>
    <row r="23" spans="1:32" s="211" customFormat="1" ht="16.5" customHeight="1">
      <c r="A23" s="204" t="s">
        <v>394</v>
      </c>
      <c r="B23" s="205">
        <v>0</v>
      </c>
      <c r="C23" s="206">
        <v>4</v>
      </c>
      <c r="D23" s="206">
        <v>3</v>
      </c>
      <c r="E23" s="206">
        <v>0</v>
      </c>
      <c r="F23" s="206">
        <v>0</v>
      </c>
      <c r="G23" s="206">
        <v>0</v>
      </c>
      <c r="H23" s="206">
        <v>0</v>
      </c>
      <c r="I23" s="206">
        <v>1</v>
      </c>
      <c r="J23" s="206">
        <v>3</v>
      </c>
      <c r="K23" s="206">
        <v>6</v>
      </c>
      <c r="L23" s="206">
        <v>5</v>
      </c>
      <c r="M23" s="206">
        <v>3072</v>
      </c>
      <c r="N23" s="206">
        <v>0</v>
      </c>
      <c r="O23" s="206">
        <v>6</v>
      </c>
      <c r="P23" s="206">
        <v>5</v>
      </c>
      <c r="Q23" s="206">
        <v>1</v>
      </c>
      <c r="R23" s="206">
        <v>2</v>
      </c>
      <c r="S23" s="206">
        <v>1</v>
      </c>
      <c r="T23" s="206">
        <v>0</v>
      </c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</row>
    <row r="24" spans="1:32" s="211" customFormat="1" ht="16.5" customHeight="1">
      <c r="A24" s="204" t="s">
        <v>395</v>
      </c>
      <c r="B24" s="205">
        <v>0</v>
      </c>
      <c r="C24" s="206">
        <v>37</v>
      </c>
      <c r="D24" s="206">
        <v>23</v>
      </c>
      <c r="E24" s="206">
        <v>0</v>
      </c>
      <c r="F24" s="206">
        <v>0</v>
      </c>
      <c r="G24" s="206">
        <v>0</v>
      </c>
      <c r="H24" s="206">
        <v>0</v>
      </c>
      <c r="I24" s="206">
        <v>6</v>
      </c>
      <c r="J24" s="206">
        <v>9</v>
      </c>
      <c r="K24" s="206">
        <v>15</v>
      </c>
      <c r="L24" s="206">
        <v>21</v>
      </c>
      <c r="M24" s="206">
        <v>403</v>
      </c>
      <c r="N24" s="206">
        <v>0</v>
      </c>
      <c r="O24" s="206">
        <v>105</v>
      </c>
      <c r="P24" s="206">
        <v>52</v>
      </c>
      <c r="Q24" s="206">
        <v>2</v>
      </c>
      <c r="R24" s="206">
        <v>3</v>
      </c>
      <c r="S24" s="206">
        <v>1</v>
      </c>
      <c r="T24" s="206">
        <v>0</v>
      </c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</row>
    <row r="25" spans="1:32" s="211" customFormat="1" ht="16.5" customHeight="1">
      <c r="A25" s="204" t="s">
        <v>44</v>
      </c>
      <c r="B25" s="205">
        <v>0</v>
      </c>
      <c r="C25" s="206">
        <v>82</v>
      </c>
      <c r="D25" s="206">
        <v>49</v>
      </c>
      <c r="E25" s="206">
        <v>0</v>
      </c>
      <c r="F25" s="206">
        <v>2</v>
      </c>
      <c r="G25" s="206">
        <v>0</v>
      </c>
      <c r="H25" s="206">
        <v>0</v>
      </c>
      <c r="I25" s="206">
        <v>9</v>
      </c>
      <c r="J25" s="206">
        <v>27</v>
      </c>
      <c r="K25" s="206">
        <v>30</v>
      </c>
      <c r="L25" s="206">
        <v>37</v>
      </c>
      <c r="M25" s="206">
        <v>252</v>
      </c>
      <c r="N25" s="206">
        <v>0</v>
      </c>
      <c r="O25" s="206">
        <v>94</v>
      </c>
      <c r="P25" s="206">
        <v>10</v>
      </c>
      <c r="Q25" s="206">
        <v>0</v>
      </c>
      <c r="R25" s="206">
        <v>10</v>
      </c>
      <c r="S25" s="206">
        <v>4</v>
      </c>
      <c r="T25" s="206">
        <v>0</v>
      </c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</row>
    <row r="26" spans="1:32" s="211" customFormat="1" ht="16.5" customHeight="1">
      <c r="A26" s="204" t="s">
        <v>396</v>
      </c>
      <c r="B26" s="205">
        <v>2</v>
      </c>
      <c r="C26" s="206">
        <v>143</v>
      </c>
      <c r="D26" s="206">
        <v>36</v>
      </c>
      <c r="E26" s="206">
        <v>0</v>
      </c>
      <c r="F26" s="206">
        <v>0</v>
      </c>
      <c r="G26" s="206">
        <v>0</v>
      </c>
      <c r="H26" s="206">
        <v>0</v>
      </c>
      <c r="I26" s="206">
        <v>1</v>
      </c>
      <c r="J26" s="206">
        <v>20</v>
      </c>
      <c r="K26" s="206">
        <v>13</v>
      </c>
      <c r="L26" s="206">
        <v>19</v>
      </c>
      <c r="M26" s="206">
        <v>479</v>
      </c>
      <c r="N26" s="206">
        <v>0</v>
      </c>
      <c r="O26" s="206">
        <v>26</v>
      </c>
      <c r="P26" s="206">
        <v>1</v>
      </c>
      <c r="Q26" s="206">
        <v>0</v>
      </c>
      <c r="R26" s="206">
        <v>5</v>
      </c>
      <c r="S26" s="206">
        <v>5</v>
      </c>
      <c r="T26" s="206">
        <v>0</v>
      </c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</row>
    <row r="27" spans="1:32" s="211" customFormat="1" ht="16.5" customHeight="1">
      <c r="A27" s="204" t="s">
        <v>397</v>
      </c>
      <c r="B27" s="205">
        <v>3</v>
      </c>
      <c r="C27" s="206">
        <v>197</v>
      </c>
      <c r="D27" s="206">
        <v>44</v>
      </c>
      <c r="E27" s="206">
        <v>0</v>
      </c>
      <c r="F27" s="206">
        <v>104</v>
      </c>
      <c r="G27" s="206">
        <v>5</v>
      </c>
      <c r="H27" s="206">
        <v>0</v>
      </c>
      <c r="I27" s="206">
        <v>5</v>
      </c>
      <c r="J27" s="206">
        <v>16</v>
      </c>
      <c r="K27" s="206">
        <v>20</v>
      </c>
      <c r="L27" s="206">
        <v>30</v>
      </c>
      <c r="M27" s="206">
        <v>884</v>
      </c>
      <c r="N27" s="206">
        <v>0</v>
      </c>
      <c r="O27" s="206">
        <v>178</v>
      </c>
      <c r="P27" s="206">
        <v>3</v>
      </c>
      <c r="Q27" s="206">
        <v>0</v>
      </c>
      <c r="R27" s="206">
        <v>3</v>
      </c>
      <c r="S27" s="206">
        <v>10</v>
      </c>
      <c r="T27" s="206">
        <v>2</v>
      </c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</row>
    <row r="28" spans="1:32" s="211" customFormat="1" ht="16.5" customHeight="1">
      <c r="A28" s="216" t="s">
        <v>398</v>
      </c>
      <c r="B28" s="217">
        <v>2</v>
      </c>
      <c r="C28" s="218">
        <v>167</v>
      </c>
      <c r="D28" s="218">
        <v>10</v>
      </c>
      <c r="E28" s="218">
        <v>2</v>
      </c>
      <c r="F28" s="218">
        <v>0</v>
      </c>
      <c r="G28" s="218">
        <v>0</v>
      </c>
      <c r="H28" s="218">
        <v>0</v>
      </c>
      <c r="I28" s="218">
        <v>5</v>
      </c>
      <c r="J28" s="218">
        <v>20</v>
      </c>
      <c r="K28" s="218">
        <v>20</v>
      </c>
      <c r="L28" s="218">
        <v>28</v>
      </c>
      <c r="M28" s="218">
        <v>298</v>
      </c>
      <c r="N28" s="218">
        <v>0</v>
      </c>
      <c r="O28" s="218">
        <v>54</v>
      </c>
      <c r="P28" s="218">
        <v>18</v>
      </c>
      <c r="Q28" s="218">
        <v>2</v>
      </c>
      <c r="R28" s="218">
        <v>3</v>
      </c>
      <c r="S28" s="218">
        <v>3</v>
      </c>
      <c r="T28" s="218">
        <v>0</v>
      </c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</row>
    <row r="29" spans="1:33" s="191" customFormat="1" ht="17.25" customHeight="1">
      <c r="A29" s="538" t="s">
        <v>399</v>
      </c>
      <c r="B29" s="538"/>
      <c r="C29" s="538"/>
      <c r="D29" s="219"/>
      <c r="E29" s="219"/>
      <c r="F29" s="219"/>
      <c r="G29" s="219"/>
      <c r="H29" s="219"/>
      <c r="I29" s="219"/>
      <c r="J29" s="219"/>
      <c r="N29" s="219"/>
      <c r="O29" s="219"/>
      <c r="P29" s="219"/>
      <c r="Q29" s="219"/>
      <c r="R29" s="219"/>
      <c r="S29" s="219"/>
      <c r="T29" s="219"/>
      <c r="U29" s="219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</row>
    <row r="30" spans="2:33" s="191" customFormat="1" ht="13.5">
      <c r="B30" s="220"/>
      <c r="C30" s="220"/>
      <c r="D30" s="220"/>
      <c r="E30" s="220"/>
      <c r="F30" s="220"/>
      <c r="G30" s="220"/>
      <c r="H30" s="220"/>
      <c r="I30" s="220"/>
      <c r="J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</row>
    <row r="31" spans="2:33" s="191" customFormat="1" ht="13.5">
      <c r="B31" s="186"/>
      <c r="C31" s="186"/>
      <c r="D31" s="186"/>
      <c r="E31" s="186"/>
      <c r="F31" s="186"/>
      <c r="G31" s="186"/>
      <c r="H31" s="186"/>
      <c r="I31" s="186"/>
      <c r="J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</row>
    <row r="32" spans="2:33" s="191" customFormat="1" ht="13.5">
      <c r="B32" s="186"/>
      <c r="C32" s="186"/>
      <c r="D32" s="186"/>
      <c r="E32" s="186"/>
      <c r="F32" s="186"/>
      <c r="G32" s="186"/>
      <c r="H32" s="186"/>
      <c r="I32" s="186"/>
      <c r="J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</row>
    <row r="33" spans="2:33" s="191" customFormat="1" ht="13.5">
      <c r="B33" s="186"/>
      <c r="C33" s="186"/>
      <c r="D33" s="186"/>
      <c r="E33" s="186"/>
      <c r="F33" s="186"/>
      <c r="G33" s="186"/>
      <c r="H33" s="186"/>
      <c r="I33" s="186"/>
      <c r="J33" s="186"/>
      <c r="L33" s="186"/>
      <c r="M33" s="186"/>
      <c r="N33" s="186"/>
      <c r="O33" s="221"/>
      <c r="P33" s="186"/>
      <c r="Q33" s="186"/>
      <c r="R33" s="186"/>
      <c r="S33" s="186"/>
      <c r="T33" s="186"/>
      <c r="U33" s="186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</row>
    <row r="34" spans="2:33" s="191" customFormat="1" ht="13.5">
      <c r="B34" s="186"/>
      <c r="C34" s="186"/>
      <c r="D34" s="186"/>
      <c r="E34" s="186"/>
      <c r="F34" s="186"/>
      <c r="G34" s="186"/>
      <c r="H34" s="186"/>
      <c r="I34" s="186"/>
      <c r="J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</row>
    <row r="35" spans="2:33" s="191" customFormat="1" ht="13.5">
      <c r="B35" s="186"/>
      <c r="C35" s="186"/>
      <c r="D35" s="186"/>
      <c r="E35" s="186"/>
      <c r="F35" s="186"/>
      <c r="G35" s="186"/>
      <c r="H35" s="186"/>
      <c r="I35" s="186"/>
      <c r="J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</row>
    <row r="36" spans="2:33" s="191" customFormat="1" ht="13.5">
      <c r="B36" s="186"/>
      <c r="C36" s="186"/>
      <c r="D36" s="186"/>
      <c r="E36" s="186"/>
      <c r="F36" s="186"/>
      <c r="G36" s="186"/>
      <c r="H36" s="186"/>
      <c r="I36" s="186"/>
      <c r="J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</row>
    <row r="37" spans="2:33" s="191" customFormat="1" ht="13.5">
      <c r="B37" s="186"/>
      <c r="C37" s="186"/>
      <c r="D37" s="186"/>
      <c r="E37" s="186"/>
      <c r="F37" s="186"/>
      <c r="G37" s="186"/>
      <c r="H37" s="186"/>
      <c r="I37" s="186"/>
      <c r="J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</row>
    <row r="38" spans="2:33" s="191" customFormat="1" ht="13.5">
      <c r="B38" s="186"/>
      <c r="C38" s="186"/>
      <c r="D38" s="186"/>
      <c r="E38" s="186"/>
      <c r="F38" s="186"/>
      <c r="G38" s="186"/>
      <c r="H38" s="186"/>
      <c r="I38" s="186"/>
      <c r="J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</row>
    <row r="39" spans="2:33" s="191" customFormat="1" ht="13.5">
      <c r="B39" s="186"/>
      <c r="C39" s="186"/>
      <c r="D39" s="186"/>
      <c r="E39" s="186"/>
      <c r="F39" s="186"/>
      <c r="G39" s="186"/>
      <c r="H39" s="186"/>
      <c r="I39" s="186"/>
      <c r="J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</row>
    <row r="40" spans="2:33" s="191" customFormat="1" ht="13.5">
      <c r="B40" s="186"/>
      <c r="C40" s="186"/>
      <c r="D40" s="186"/>
      <c r="E40" s="186"/>
      <c r="F40" s="186"/>
      <c r="G40" s="186"/>
      <c r="H40" s="186"/>
      <c r="I40" s="186"/>
      <c r="J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</row>
    <row r="41" spans="2:33" s="191" customFormat="1" ht="13.5">
      <c r="B41" s="186"/>
      <c r="C41" s="186"/>
      <c r="D41" s="186"/>
      <c r="E41" s="186"/>
      <c r="F41" s="186"/>
      <c r="G41" s="186"/>
      <c r="H41" s="186"/>
      <c r="I41" s="186"/>
      <c r="J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</row>
    <row r="42" spans="2:33" s="191" customFormat="1" ht="13.5">
      <c r="B42" s="186"/>
      <c r="C42" s="186"/>
      <c r="D42" s="186"/>
      <c r="E42" s="186"/>
      <c r="F42" s="186"/>
      <c r="G42" s="186"/>
      <c r="H42" s="186"/>
      <c r="I42" s="186"/>
      <c r="J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</row>
    <row r="43" spans="2:33" s="191" customFormat="1" ht="13.5">
      <c r="B43" s="186"/>
      <c r="C43" s="186"/>
      <c r="D43" s="186"/>
      <c r="E43" s="186"/>
      <c r="F43" s="186"/>
      <c r="G43" s="186"/>
      <c r="H43" s="186"/>
      <c r="I43" s="186"/>
      <c r="J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</row>
    <row r="44" spans="2:33" s="191" customFormat="1" ht="13.5">
      <c r="B44" s="186"/>
      <c r="C44" s="186"/>
      <c r="D44" s="186"/>
      <c r="E44" s="186"/>
      <c r="F44" s="186"/>
      <c r="G44" s="186"/>
      <c r="H44" s="186"/>
      <c r="I44" s="186"/>
      <c r="J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</row>
    <row r="45" spans="2:33" s="191" customFormat="1" ht="13.5">
      <c r="B45" s="186"/>
      <c r="C45" s="186"/>
      <c r="D45" s="186"/>
      <c r="E45" s="186"/>
      <c r="F45" s="186"/>
      <c r="G45" s="186"/>
      <c r="H45" s="186"/>
      <c r="I45" s="186"/>
      <c r="J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</row>
    <row r="46" spans="2:33" s="191" customFormat="1" ht="13.5">
      <c r="B46" s="186"/>
      <c r="C46" s="186"/>
      <c r="D46" s="186"/>
      <c r="E46" s="186"/>
      <c r="F46" s="186"/>
      <c r="G46" s="186"/>
      <c r="H46" s="186"/>
      <c r="I46" s="186"/>
      <c r="J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</row>
    <row r="47" spans="2:33" s="191" customFormat="1" ht="13.5">
      <c r="B47" s="186"/>
      <c r="C47" s="186"/>
      <c r="D47" s="186"/>
      <c r="E47" s="186"/>
      <c r="F47" s="186"/>
      <c r="G47" s="186"/>
      <c r="H47" s="186"/>
      <c r="I47" s="186"/>
      <c r="J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</row>
    <row r="48" spans="2:33" s="191" customFormat="1" ht="13.5">
      <c r="B48" s="186"/>
      <c r="C48" s="186"/>
      <c r="D48" s="186"/>
      <c r="E48" s="186"/>
      <c r="F48" s="186"/>
      <c r="G48" s="186"/>
      <c r="H48" s="186"/>
      <c r="I48" s="186"/>
      <c r="J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</row>
    <row r="49" spans="2:33" s="191" customFormat="1" ht="13.5">
      <c r="B49" s="186"/>
      <c r="C49" s="186"/>
      <c r="D49" s="186"/>
      <c r="E49" s="186"/>
      <c r="F49" s="186"/>
      <c r="G49" s="186"/>
      <c r="H49" s="186"/>
      <c r="I49" s="186"/>
      <c r="J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</row>
    <row r="50" spans="2:33" s="191" customFormat="1" ht="13.5">
      <c r="B50" s="186"/>
      <c r="C50" s="186"/>
      <c r="D50" s="186"/>
      <c r="E50" s="186"/>
      <c r="F50" s="186"/>
      <c r="G50" s="186"/>
      <c r="H50" s="186"/>
      <c r="I50" s="186"/>
      <c r="J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</row>
    <row r="51" spans="2:33" s="191" customFormat="1" ht="13.5">
      <c r="B51" s="186"/>
      <c r="C51" s="186"/>
      <c r="D51" s="186"/>
      <c r="E51" s="186"/>
      <c r="F51" s="186"/>
      <c r="G51" s="186"/>
      <c r="H51" s="186"/>
      <c r="I51" s="186"/>
      <c r="J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</row>
    <row r="52" spans="2:33" s="191" customFormat="1" ht="13.5">
      <c r="B52" s="186"/>
      <c r="C52" s="186"/>
      <c r="D52" s="186"/>
      <c r="E52" s="186"/>
      <c r="F52" s="186"/>
      <c r="G52" s="186"/>
      <c r="H52" s="186"/>
      <c r="I52" s="186"/>
      <c r="J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</row>
    <row r="53" spans="2:33" s="191" customFormat="1" ht="13.5">
      <c r="B53" s="186"/>
      <c r="C53" s="186"/>
      <c r="D53" s="186"/>
      <c r="E53" s="186"/>
      <c r="F53" s="186"/>
      <c r="G53" s="186"/>
      <c r="H53" s="186"/>
      <c r="I53" s="186"/>
      <c r="J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</row>
    <row r="54" spans="2:33" s="191" customFormat="1" ht="13.5">
      <c r="B54" s="186"/>
      <c r="C54" s="186"/>
      <c r="D54" s="186"/>
      <c r="E54" s="186"/>
      <c r="F54" s="186"/>
      <c r="G54" s="186"/>
      <c r="H54" s="186"/>
      <c r="I54" s="186"/>
      <c r="J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</row>
    <row r="55" spans="2:33" s="191" customFormat="1" ht="13.5">
      <c r="B55" s="186"/>
      <c r="C55" s="186"/>
      <c r="D55" s="186"/>
      <c r="E55" s="186"/>
      <c r="F55" s="186"/>
      <c r="G55" s="186"/>
      <c r="H55" s="186"/>
      <c r="I55" s="186"/>
      <c r="J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</row>
    <row r="56" spans="2:33" s="191" customFormat="1" ht="13.5">
      <c r="B56" s="186"/>
      <c r="C56" s="186"/>
      <c r="D56" s="186"/>
      <c r="E56" s="186"/>
      <c r="F56" s="186"/>
      <c r="G56" s="186"/>
      <c r="H56" s="186"/>
      <c r="I56" s="186"/>
      <c r="J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</row>
    <row r="57" spans="2:33" s="191" customFormat="1" ht="13.5">
      <c r="B57" s="186"/>
      <c r="C57" s="186"/>
      <c r="D57" s="186"/>
      <c r="E57" s="186"/>
      <c r="F57" s="186"/>
      <c r="G57" s="186"/>
      <c r="H57" s="186"/>
      <c r="I57" s="186"/>
      <c r="J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</row>
    <row r="58" spans="2:33" s="191" customFormat="1" ht="13.5">
      <c r="B58" s="186"/>
      <c r="C58" s="186"/>
      <c r="D58" s="186"/>
      <c r="E58" s="186"/>
      <c r="F58" s="186"/>
      <c r="G58" s="186"/>
      <c r="H58" s="186"/>
      <c r="I58" s="186"/>
      <c r="J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</row>
    <row r="59" spans="2:33" s="191" customFormat="1" ht="13.5">
      <c r="B59" s="186"/>
      <c r="C59" s="186"/>
      <c r="D59" s="186"/>
      <c r="E59" s="186"/>
      <c r="F59" s="186"/>
      <c r="G59" s="186"/>
      <c r="H59" s="186"/>
      <c r="I59" s="186"/>
      <c r="J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</row>
    <row r="60" spans="2:33" s="191" customFormat="1" ht="13.5">
      <c r="B60" s="186"/>
      <c r="C60" s="186"/>
      <c r="D60" s="186"/>
      <c r="E60" s="186"/>
      <c r="F60" s="186"/>
      <c r="G60" s="186"/>
      <c r="H60" s="186"/>
      <c r="I60" s="186"/>
      <c r="J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</row>
    <row r="61" spans="2:33" s="191" customFormat="1" ht="13.5">
      <c r="B61" s="186"/>
      <c r="C61" s="186"/>
      <c r="D61" s="186"/>
      <c r="E61" s="186"/>
      <c r="F61" s="186"/>
      <c r="G61" s="186"/>
      <c r="H61" s="186"/>
      <c r="I61" s="186"/>
      <c r="J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</row>
    <row r="62" spans="2:33" s="191" customFormat="1" ht="13.5">
      <c r="B62" s="186"/>
      <c r="C62" s="186"/>
      <c r="D62" s="186"/>
      <c r="E62" s="186"/>
      <c r="F62" s="186"/>
      <c r="G62" s="186"/>
      <c r="H62" s="186"/>
      <c r="I62" s="186"/>
      <c r="J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</row>
    <row r="63" spans="2:33" s="191" customFormat="1" ht="13.5">
      <c r="B63" s="186"/>
      <c r="C63" s="186"/>
      <c r="D63" s="186"/>
      <c r="E63" s="186"/>
      <c r="F63" s="186"/>
      <c r="G63" s="186"/>
      <c r="H63" s="186"/>
      <c r="I63" s="186"/>
      <c r="J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</row>
    <row r="64" spans="2:33" s="191" customFormat="1" ht="13.5">
      <c r="B64" s="186"/>
      <c r="C64" s="186"/>
      <c r="D64" s="186"/>
      <c r="E64" s="186"/>
      <c r="F64" s="186"/>
      <c r="G64" s="186"/>
      <c r="H64" s="186"/>
      <c r="I64" s="186"/>
      <c r="J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</row>
    <row r="65" spans="2:33" s="191" customFormat="1" ht="13.5">
      <c r="B65" s="186"/>
      <c r="C65" s="186"/>
      <c r="D65" s="186"/>
      <c r="E65" s="186"/>
      <c r="F65" s="186"/>
      <c r="G65" s="186"/>
      <c r="H65" s="186"/>
      <c r="I65" s="186"/>
      <c r="J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</row>
    <row r="66" spans="2:33" s="191" customFormat="1" ht="13.5">
      <c r="B66" s="186"/>
      <c r="C66" s="186"/>
      <c r="D66" s="186"/>
      <c r="E66" s="186"/>
      <c r="F66" s="186"/>
      <c r="G66" s="186"/>
      <c r="H66" s="186"/>
      <c r="I66" s="186"/>
      <c r="J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</row>
    <row r="67" spans="2:33" s="191" customFormat="1" ht="13.5">
      <c r="B67" s="186"/>
      <c r="C67" s="186"/>
      <c r="D67" s="186"/>
      <c r="E67" s="186"/>
      <c r="F67" s="186"/>
      <c r="G67" s="186"/>
      <c r="H67" s="186"/>
      <c r="I67" s="186"/>
      <c r="J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</row>
    <row r="68" spans="2:33" s="191" customFormat="1" ht="13.5">
      <c r="B68" s="186"/>
      <c r="C68" s="186"/>
      <c r="D68" s="186"/>
      <c r="E68" s="186"/>
      <c r="F68" s="186"/>
      <c r="G68" s="186"/>
      <c r="H68" s="186"/>
      <c r="I68" s="186"/>
      <c r="J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</row>
    <row r="69" spans="2:33" s="191" customFormat="1" ht="13.5">
      <c r="B69" s="186"/>
      <c r="C69" s="186"/>
      <c r="D69" s="186"/>
      <c r="E69" s="186"/>
      <c r="F69" s="186"/>
      <c r="G69" s="186"/>
      <c r="H69" s="186"/>
      <c r="I69" s="186"/>
      <c r="J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</row>
    <row r="70" spans="2:33" s="191" customFormat="1" ht="13.5">
      <c r="B70" s="186"/>
      <c r="C70" s="186"/>
      <c r="D70" s="186"/>
      <c r="E70" s="186"/>
      <c r="F70" s="186"/>
      <c r="G70" s="186"/>
      <c r="H70" s="186"/>
      <c r="I70" s="186"/>
      <c r="J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</row>
    <row r="71" spans="2:33" s="191" customFormat="1" ht="13.5">
      <c r="B71" s="186"/>
      <c r="C71" s="186"/>
      <c r="D71" s="186"/>
      <c r="E71" s="186"/>
      <c r="F71" s="186"/>
      <c r="G71" s="186"/>
      <c r="H71" s="186"/>
      <c r="I71" s="186"/>
      <c r="J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</row>
    <row r="72" spans="2:33" s="191" customFormat="1" ht="13.5">
      <c r="B72" s="186"/>
      <c r="C72" s="186"/>
      <c r="D72" s="186"/>
      <c r="E72" s="186"/>
      <c r="F72" s="186"/>
      <c r="G72" s="186"/>
      <c r="H72" s="186"/>
      <c r="I72" s="186"/>
      <c r="J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</row>
    <row r="73" spans="2:33" s="191" customFormat="1" ht="13.5">
      <c r="B73" s="186"/>
      <c r="C73" s="186"/>
      <c r="D73" s="186"/>
      <c r="E73" s="186"/>
      <c r="F73" s="186"/>
      <c r="G73" s="186"/>
      <c r="H73" s="186"/>
      <c r="I73" s="186"/>
      <c r="J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</row>
    <row r="74" spans="2:33" s="191" customFormat="1" ht="13.5">
      <c r="B74" s="186"/>
      <c r="C74" s="186"/>
      <c r="D74" s="186"/>
      <c r="E74" s="186"/>
      <c r="F74" s="186"/>
      <c r="G74" s="186"/>
      <c r="H74" s="186"/>
      <c r="I74" s="186"/>
      <c r="J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</row>
    <row r="75" spans="2:33" s="191" customFormat="1" ht="13.5">
      <c r="B75" s="186"/>
      <c r="C75" s="186"/>
      <c r="D75" s="186"/>
      <c r="E75" s="186"/>
      <c r="F75" s="186"/>
      <c r="G75" s="186"/>
      <c r="H75" s="186"/>
      <c r="I75" s="186"/>
      <c r="J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</row>
    <row r="76" spans="2:33" s="191" customFormat="1" ht="13.5">
      <c r="B76" s="186"/>
      <c r="C76" s="186"/>
      <c r="D76" s="186"/>
      <c r="E76" s="186"/>
      <c r="F76" s="186"/>
      <c r="G76" s="186"/>
      <c r="H76" s="186"/>
      <c r="I76" s="186"/>
      <c r="J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</row>
    <row r="77" spans="2:33" s="191" customFormat="1" ht="13.5">
      <c r="B77" s="186"/>
      <c r="C77" s="186"/>
      <c r="D77" s="186"/>
      <c r="E77" s="186"/>
      <c r="F77" s="186"/>
      <c r="G77" s="186"/>
      <c r="H77" s="186"/>
      <c r="I77" s="186"/>
      <c r="J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</row>
    <row r="78" spans="2:33" s="191" customFormat="1" ht="13.5">
      <c r="B78" s="186"/>
      <c r="C78" s="186"/>
      <c r="D78" s="186"/>
      <c r="E78" s="186"/>
      <c r="F78" s="186"/>
      <c r="G78" s="186"/>
      <c r="H78" s="186"/>
      <c r="I78" s="186"/>
      <c r="J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</row>
    <row r="79" spans="2:33" s="191" customFormat="1" ht="13.5">
      <c r="B79" s="186"/>
      <c r="C79" s="186"/>
      <c r="D79" s="186"/>
      <c r="E79" s="186"/>
      <c r="F79" s="186"/>
      <c r="G79" s="186"/>
      <c r="H79" s="186"/>
      <c r="I79" s="186"/>
      <c r="J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</row>
    <row r="80" spans="2:33" s="191" customFormat="1" ht="13.5">
      <c r="B80" s="186"/>
      <c r="C80" s="186"/>
      <c r="D80" s="186"/>
      <c r="E80" s="186"/>
      <c r="F80" s="186"/>
      <c r="G80" s="186"/>
      <c r="H80" s="186"/>
      <c r="I80" s="186"/>
      <c r="J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</row>
    <row r="81" spans="2:33" s="191" customFormat="1" ht="13.5">
      <c r="B81" s="186"/>
      <c r="C81" s="186"/>
      <c r="D81" s="186"/>
      <c r="E81" s="186"/>
      <c r="F81" s="186"/>
      <c r="G81" s="186"/>
      <c r="H81" s="186"/>
      <c r="I81" s="186"/>
      <c r="J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</row>
    <row r="82" spans="2:33" s="191" customFormat="1" ht="13.5">
      <c r="B82" s="186"/>
      <c r="C82" s="186"/>
      <c r="D82" s="186"/>
      <c r="E82" s="186"/>
      <c r="F82" s="186"/>
      <c r="G82" s="186"/>
      <c r="H82" s="186"/>
      <c r="I82" s="186"/>
      <c r="J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</row>
    <row r="83" spans="2:33" s="191" customFormat="1" ht="13.5">
      <c r="B83" s="186"/>
      <c r="C83" s="186"/>
      <c r="D83" s="186"/>
      <c r="E83" s="186"/>
      <c r="F83" s="186"/>
      <c r="G83" s="186"/>
      <c r="H83" s="186"/>
      <c r="I83" s="186"/>
      <c r="J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</row>
    <row r="84" spans="2:33" s="191" customFormat="1" ht="13.5">
      <c r="B84" s="186"/>
      <c r="C84" s="186"/>
      <c r="D84" s="186"/>
      <c r="E84" s="186"/>
      <c r="F84" s="186"/>
      <c r="G84" s="186"/>
      <c r="H84" s="186"/>
      <c r="I84" s="186"/>
      <c r="J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</row>
    <row r="85" spans="2:33" s="191" customFormat="1" ht="13.5">
      <c r="B85" s="186"/>
      <c r="C85" s="186"/>
      <c r="D85" s="186"/>
      <c r="E85" s="186"/>
      <c r="F85" s="186"/>
      <c r="G85" s="186"/>
      <c r="H85" s="186"/>
      <c r="I85" s="186"/>
      <c r="J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</row>
    <row r="86" spans="2:33" s="191" customFormat="1" ht="13.5">
      <c r="B86" s="186"/>
      <c r="C86" s="186"/>
      <c r="D86" s="186"/>
      <c r="E86" s="186"/>
      <c r="F86" s="186"/>
      <c r="G86" s="186"/>
      <c r="H86" s="186"/>
      <c r="I86" s="186"/>
      <c r="J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</row>
    <row r="87" spans="2:33" s="191" customFormat="1" ht="13.5">
      <c r="B87" s="186"/>
      <c r="C87" s="186"/>
      <c r="D87" s="186"/>
      <c r="E87" s="186"/>
      <c r="F87" s="186"/>
      <c r="G87" s="186"/>
      <c r="H87" s="186"/>
      <c r="I87" s="186"/>
      <c r="J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</row>
    <row r="88" spans="2:33" s="191" customFormat="1" ht="13.5">
      <c r="B88" s="186"/>
      <c r="C88" s="186"/>
      <c r="D88" s="186"/>
      <c r="E88" s="186"/>
      <c r="F88" s="186"/>
      <c r="G88" s="186"/>
      <c r="H88" s="186"/>
      <c r="I88" s="186"/>
      <c r="J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</row>
    <row r="89" spans="2:33" s="191" customFormat="1" ht="13.5">
      <c r="B89" s="186"/>
      <c r="C89" s="186"/>
      <c r="D89" s="186"/>
      <c r="E89" s="186"/>
      <c r="F89" s="186"/>
      <c r="G89" s="186"/>
      <c r="H89" s="186"/>
      <c r="I89" s="186"/>
      <c r="J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</row>
    <row r="90" spans="2:33" s="191" customFormat="1" ht="13.5">
      <c r="B90" s="186"/>
      <c r="C90" s="186"/>
      <c r="D90" s="186"/>
      <c r="E90" s="186"/>
      <c r="F90" s="186"/>
      <c r="G90" s="186"/>
      <c r="H90" s="186"/>
      <c r="I90" s="186"/>
      <c r="J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</row>
    <row r="91" spans="2:33" s="191" customFormat="1" ht="13.5">
      <c r="B91" s="186"/>
      <c r="C91" s="186"/>
      <c r="D91" s="186"/>
      <c r="E91" s="186"/>
      <c r="F91" s="186"/>
      <c r="G91" s="186"/>
      <c r="H91" s="186"/>
      <c r="I91" s="186"/>
      <c r="J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</row>
    <row r="92" spans="2:33" s="191" customFormat="1" ht="13.5">
      <c r="B92" s="186"/>
      <c r="C92" s="186"/>
      <c r="D92" s="186"/>
      <c r="E92" s="186"/>
      <c r="F92" s="186"/>
      <c r="G92" s="186"/>
      <c r="H92" s="186"/>
      <c r="I92" s="186"/>
      <c r="J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</row>
    <row r="93" spans="2:33" s="191" customFormat="1" ht="13.5">
      <c r="B93" s="186"/>
      <c r="C93" s="186"/>
      <c r="D93" s="186"/>
      <c r="E93" s="186"/>
      <c r="F93" s="186"/>
      <c r="G93" s="186"/>
      <c r="H93" s="186"/>
      <c r="I93" s="186"/>
      <c r="J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</row>
    <row r="94" spans="2:33" s="191" customFormat="1" ht="13.5">
      <c r="B94" s="186"/>
      <c r="C94" s="186"/>
      <c r="D94" s="186"/>
      <c r="E94" s="186"/>
      <c r="F94" s="186"/>
      <c r="G94" s="186"/>
      <c r="H94" s="186"/>
      <c r="I94" s="186"/>
      <c r="J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</row>
    <row r="95" spans="2:33" s="191" customFormat="1" ht="13.5">
      <c r="B95" s="186"/>
      <c r="C95" s="186"/>
      <c r="D95" s="186"/>
      <c r="E95" s="186"/>
      <c r="F95" s="186"/>
      <c r="G95" s="186"/>
      <c r="H95" s="186"/>
      <c r="I95" s="186"/>
      <c r="J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</row>
    <row r="96" spans="2:33" s="191" customFormat="1" ht="13.5">
      <c r="B96" s="186"/>
      <c r="C96" s="186"/>
      <c r="D96" s="186"/>
      <c r="E96" s="186"/>
      <c r="F96" s="186"/>
      <c r="G96" s="186"/>
      <c r="H96" s="186"/>
      <c r="I96" s="186"/>
      <c r="J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</row>
    <row r="97" spans="2:33" s="191" customFormat="1" ht="13.5">
      <c r="B97" s="186"/>
      <c r="C97" s="186"/>
      <c r="D97" s="186"/>
      <c r="E97" s="186"/>
      <c r="F97" s="186"/>
      <c r="G97" s="186"/>
      <c r="H97" s="186"/>
      <c r="I97" s="186"/>
      <c r="J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</row>
    <row r="98" spans="2:33" s="191" customFormat="1" ht="13.5">
      <c r="B98" s="186"/>
      <c r="C98" s="186"/>
      <c r="D98" s="186"/>
      <c r="E98" s="186"/>
      <c r="F98" s="186"/>
      <c r="G98" s="186"/>
      <c r="H98" s="186"/>
      <c r="I98" s="186"/>
      <c r="J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</row>
    <row r="99" spans="2:33" s="191" customFormat="1" ht="13.5">
      <c r="B99" s="186"/>
      <c r="C99" s="186"/>
      <c r="D99" s="186"/>
      <c r="E99" s="186"/>
      <c r="F99" s="186"/>
      <c r="G99" s="186"/>
      <c r="H99" s="186"/>
      <c r="I99" s="186"/>
      <c r="J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</row>
    <row r="100" spans="2:33" s="191" customFormat="1" ht="13.5">
      <c r="B100" s="186"/>
      <c r="C100" s="186"/>
      <c r="D100" s="186"/>
      <c r="E100" s="186"/>
      <c r="F100" s="186"/>
      <c r="G100" s="186"/>
      <c r="H100" s="186"/>
      <c r="I100" s="186"/>
      <c r="J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</row>
  </sheetData>
  <sheetProtection/>
  <mergeCells count="14">
    <mergeCell ref="K5:K6"/>
    <mergeCell ref="L5:L6"/>
    <mergeCell ref="O5:O6"/>
    <mergeCell ref="P5:P6"/>
    <mergeCell ref="Q5:Q6"/>
    <mergeCell ref="R5:R6"/>
    <mergeCell ref="S5:T5"/>
    <mergeCell ref="A29:C29"/>
    <mergeCell ref="A1:F1"/>
    <mergeCell ref="A2:T2"/>
    <mergeCell ref="A4:T4"/>
    <mergeCell ref="B5:E5"/>
    <mergeCell ref="G5:H5"/>
    <mergeCell ref="I5:I6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2"/>
  <sheetViews>
    <sheetView showGridLines="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2" sqref="H12"/>
    </sheetView>
  </sheetViews>
  <sheetFormatPr defaultColWidth="9.140625" defaultRowHeight="15"/>
  <cols>
    <col min="1" max="2" width="5.00390625" style="4" customWidth="1"/>
    <col min="3" max="3" width="1.8515625" style="4" customWidth="1"/>
    <col min="4" max="4" width="3.140625" style="4" customWidth="1"/>
    <col min="5" max="5" width="3.28125" style="4" customWidth="1"/>
    <col min="6" max="11" width="11.28125" style="3" customWidth="1"/>
    <col min="12" max="23" width="9.00390625" style="66" customWidth="1"/>
    <col min="24" max="16384" width="9.00390625" style="4" customWidth="1"/>
  </cols>
  <sheetData>
    <row r="1" spans="1:11" ht="13.5">
      <c r="A1" s="300" t="s">
        <v>635</v>
      </c>
      <c r="B1" s="300"/>
      <c r="C1" s="300"/>
      <c r="D1" s="300"/>
      <c r="E1" s="300"/>
      <c r="F1" s="300"/>
      <c r="G1" s="1"/>
      <c r="H1" s="2"/>
      <c r="I1" s="2"/>
      <c r="J1" s="2"/>
      <c r="K1" s="2"/>
    </row>
    <row r="2" spans="1:11" ht="17.25">
      <c r="A2" s="303" t="s">
        <v>400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23" s="31" customFormat="1" ht="13.5">
      <c r="A3" s="28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2:23" s="6" customFormat="1" ht="13.5" customHeight="1" thickBot="1">
      <c r="B4" s="111"/>
      <c r="C4" s="111"/>
      <c r="D4" s="111"/>
      <c r="E4" s="111"/>
      <c r="F4" s="111"/>
      <c r="G4" s="453" t="s">
        <v>401</v>
      </c>
      <c r="H4" s="453"/>
      <c r="I4" s="453"/>
      <c r="J4" s="548" t="s">
        <v>402</v>
      </c>
      <c r="K4" s="54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6" customFormat="1" ht="18.75" customHeight="1" thickTop="1">
      <c r="A5" s="323" t="s">
        <v>403</v>
      </c>
      <c r="B5" s="323"/>
      <c r="C5" s="323"/>
      <c r="D5" s="323"/>
      <c r="E5" s="324"/>
      <c r="F5" s="415" t="s">
        <v>404</v>
      </c>
      <c r="G5" s="448"/>
      <c r="H5" s="415" t="s">
        <v>405</v>
      </c>
      <c r="I5" s="448"/>
      <c r="J5" s="415" t="s">
        <v>406</v>
      </c>
      <c r="K5" s="43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6" customFormat="1" ht="18.75" customHeight="1">
      <c r="A6" s="308"/>
      <c r="B6" s="308"/>
      <c r="C6" s="308"/>
      <c r="D6" s="308"/>
      <c r="E6" s="326"/>
      <c r="F6" s="167" t="s">
        <v>407</v>
      </c>
      <c r="G6" s="224" t="s">
        <v>408</v>
      </c>
      <c r="H6" s="166" t="s">
        <v>407</v>
      </c>
      <c r="I6" s="224" t="s">
        <v>408</v>
      </c>
      <c r="J6" s="166" t="s">
        <v>407</v>
      </c>
      <c r="K6" s="225" t="s">
        <v>408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6" customFormat="1" ht="13.5" customHeight="1">
      <c r="A7" s="544" t="s">
        <v>409</v>
      </c>
      <c r="D7" s="9"/>
      <c r="E7" s="9"/>
      <c r="F7" s="226"/>
      <c r="G7" s="227"/>
      <c r="H7" s="71"/>
      <c r="I7" s="227"/>
      <c r="J7" s="71"/>
      <c r="K7" s="22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6" customFormat="1" ht="13.5" customHeight="1">
      <c r="A8" s="545"/>
      <c r="B8" s="546" t="s">
        <v>410</v>
      </c>
      <c r="C8" s="229"/>
      <c r="D8" s="9"/>
      <c r="E8" s="10"/>
      <c r="F8" s="230"/>
      <c r="G8" s="227"/>
      <c r="H8" s="71"/>
      <c r="I8" s="227"/>
      <c r="J8" s="71"/>
      <c r="K8" s="22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46" customFormat="1" ht="19.5" customHeight="1">
      <c r="A9" s="545"/>
      <c r="B9" s="546"/>
      <c r="C9" s="229"/>
      <c r="D9" s="15" t="s">
        <v>411</v>
      </c>
      <c r="E9" s="59" t="s">
        <v>412</v>
      </c>
      <c r="F9" s="231">
        <v>110.6</v>
      </c>
      <c r="G9" s="232">
        <v>4.68</v>
      </c>
      <c r="H9" s="231">
        <v>18.9</v>
      </c>
      <c r="I9" s="232">
        <v>2.76</v>
      </c>
      <c r="J9" s="231">
        <v>62</v>
      </c>
      <c r="K9" s="232">
        <v>2.69</v>
      </c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s="6" customFormat="1" ht="13.5" customHeight="1">
      <c r="A10" s="545"/>
      <c r="B10" s="546"/>
      <c r="C10" s="229"/>
      <c r="D10" s="9"/>
      <c r="E10" s="10"/>
      <c r="F10" s="231"/>
      <c r="G10" s="232"/>
      <c r="H10" s="231"/>
      <c r="I10" s="232"/>
      <c r="J10" s="231"/>
      <c r="K10" s="232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6" customFormat="1" ht="13.5" customHeight="1">
      <c r="A11" s="545"/>
      <c r="B11" s="229"/>
      <c r="C11" s="233"/>
      <c r="D11" s="9"/>
      <c r="E11" s="10"/>
      <c r="F11" s="231"/>
      <c r="G11" s="232"/>
      <c r="H11" s="231"/>
      <c r="I11" s="232"/>
      <c r="J11" s="231"/>
      <c r="K11" s="23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s="46" customFormat="1" ht="19.5" customHeight="1">
      <c r="A12" s="545"/>
      <c r="B12" s="547" t="s">
        <v>413</v>
      </c>
      <c r="C12" s="234"/>
      <c r="D12" s="15" t="s">
        <v>414</v>
      </c>
      <c r="E12" s="114"/>
      <c r="F12" s="231">
        <v>116.6</v>
      </c>
      <c r="G12" s="232">
        <v>4.9</v>
      </c>
      <c r="H12" s="231">
        <v>21.5</v>
      </c>
      <c r="I12" s="232">
        <v>3.32</v>
      </c>
      <c r="J12" s="231">
        <v>65.1</v>
      </c>
      <c r="K12" s="232">
        <v>2.88</v>
      </c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s="161" customFormat="1" ht="19.5" customHeight="1">
      <c r="A13" s="545"/>
      <c r="B13" s="547"/>
      <c r="C13" s="234"/>
      <c r="D13" s="15" t="s">
        <v>415</v>
      </c>
      <c r="E13" s="235"/>
      <c r="F13" s="231">
        <v>122.1</v>
      </c>
      <c r="G13" s="232">
        <v>4.99</v>
      </c>
      <c r="H13" s="231">
        <v>24.2</v>
      </c>
      <c r="I13" s="232">
        <v>4.48</v>
      </c>
      <c r="J13" s="231">
        <v>67.6</v>
      </c>
      <c r="K13" s="232">
        <v>2.9</v>
      </c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</row>
    <row r="14" spans="1:23" s="46" customFormat="1" ht="19.5" customHeight="1">
      <c r="A14" s="545"/>
      <c r="B14" s="547"/>
      <c r="C14" s="234"/>
      <c r="D14" s="15" t="s">
        <v>416</v>
      </c>
      <c r="E14" s="59"/>
      <c r="F14" s="231">
        <v>128.4</v>
      </c>
      <c r="G14" s="232">
        <v>5.37</v>
      </c>
      <c r="H14" s="231">
        <v>27.7</v>
      </c>
      <c r="I14" s="232">
        <v>5.69</v>
      </c>
      <c r="J14" s="231">
        <v>70.7</v>
      </c>
      <c r="K14" s="232">
        <v>3.03</v>
      </c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s="46" customFormat="1" ht="19.5" customHeight="1">
      <c r="A15" s="545"/>
      <c r="B15" s="547"/>
      <c r="C15" s="234"/>
      <c r="D15" s="15" t="s">
        <v>417</v>
      </c>
      <c r="E15" s="59"/>
      <c r="F15" s="231">
        <v>133.9</v>
      </c>
      <c r="G15" s="232">
        <v>5.63</v>
      </c>
      <c r="H15" s="231">
        <v>31</v>
      </c>
      <c r="I15" s="232">
        <v>6.29</v>
      </c>
      <c r="J15" s="231">
        <v>72.9</v>
      </c>
      <c r="K15" s="232">
        <v>3.15</v>
      </c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spans="1:23" s="46" customFormat="1" ht="19.5" customHeight="1">
      <c r="A16" s="545"/>
      <c r="B16" s="547"/>
      <c r="C16" s="234"/>
      <c r="D16" s="15" t="s">
        <v>418</v>
      </c>
      <c r="E16" s="59"/>
      <c r="F16" s="231">
        <v>139</v>
      </c>
      <c r="G16" s="232">
        <v>6.07</v>
      </c>
      <c r="H16" s="231">
        <v>34.3</v>
      </c>
      <c r="I16" s="232">
        <v>6.87</v>
      </c>
      <c r="J16" s="231">
        <v>75.3</v>
      </c>
      <c r="K16" s="232">
        <v>3.22</v>
      </c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spans="1:23" s="46" customFormat="1" ht="19.5" customHeight="1">
      <c r="A17" s="545"/>
      <c r="B17" s="547"/>
      <c r="C17" s="234"/>
      <c r="D17" s="15" t="s">
        <v>419</v>
      </c>
      <c r="E17" s="59"/>
      <c r="F17" s="231">
        <v>144.8</v>
      </c>
      <c r="G17" s="232">
        <v>6.72</v>
      </c>
      <c r="H17" s="231">
        <v>38.1</v>
      </c>
      <c r="I17" s="232">
        <v>8.17</v>
      </c>
      <c r="J17" s="231">
        <v>77.7</v>
      </c>
      <c r="K17" s="232">
        <v>3.6</v>
      </c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1:23" s="6" customFormat="1" ht="13.5" customHeight="1">
      <c r="A18" s="545"/>
      <c r="B18" s="234"/>
      <c r="C18" s="228"/>
      <c r="D18" s="9"/>
      <c r="E18" s="10"/>
      <c r="F18" s="231"/>
      <c r="G18" s="232"/>
      <c r="H18" s="231"/>
      <c r="I18" s="232"/>
      <c r="J18" s="231"/>
      <c r="K18" s="23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46" customFormat="1" ht="19.5" customHeight="1">
      <c r="A19" s="545"/>
      <c r="B19" s="547" t="s">
        <v>420</v>
      </c>
      <c r="C19" s="234"/>
      <c r="D19" s="15" t="s">
        <v>421</v>
      </c>
      <c r="E19" s="59"/>
      <c r="F19" s="231">
        <v>152.7</v>
      </c>
      <c r="G19" s="232">
        <v>8.14</v>
      </c>
      <c r="H19" s="231">
        <v>44.5</v>
      </c>
      <c r="I19" s="232">
        <v>9.41</v>
      </c>
      <c r="J19" s="231">
        <v>81.5</v>
      </c>
      <c r="K19" s="232">
        <v>4.62</v>
      </c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</row>
    <row r="20" spans="1:23" s="46" customFormat="1" ht="19.5" customHeight="1">
      <c r="A20" s="545"/>
      <c r="B20" s="547"/>
      <c r="C20" s="234"/>
      <c r="D20" s="15" t="s">
        <v>422</v>
      </c>
      <c r="E20" s="59"/>
      <c r="F20" s="231">
        <v>160.4</v>
      </c>
      <c r="G20" s="232">
        <v>7.47</v>
      </c>
      <c r="H20" s="231">
        <v>49.7</v>
      </c>
      <c r="I20" s="232">
        <v>9.79</v>
      </c>
      <c r="J20" s="231">
        <v>85.4</v>
      </c>
      <c r="K20" s="232">
        <v>4.32</v>
      </c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</row>
    <row r="21" spans="1:23" s="46" customFormat="1" ht="19.5" customHeight="1">
      <c r="A21" s="545"/>
      <c r="B21" s="547"/>
      <c r="C21" s="234"/>
      <c r="D21" s="15" t="s">
        <v>423</v>
      </c>
      <c r="E21" s="59"/>
      <c r="F21" s="231">
        <v>166.1</v>
      </c>
      <c r="G21" s="232">
        <v>6.44</v>
      </c>
      <c r="H21" s="231">
        <v>55.2</v>
      </c>
      <c r="I21" s="232">
        <v>9.86</v>
      </c>
      <c r="J21" s="231">
        <v>88.5</v>
      </c>
      <c r="K21" s="232">
        <v>3.73</v>
      </c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</row>
    <row r="22" spans="1:23" s="6" customFormat="1" ht="13.5" customHeight="1">
      <c r="A22" s="545"/>
      <c r="B22" s="234"/>
      <c r="C22" s="228"/>
      <c r="D22" s="9"/>
      <c r="E22" s="10"/>
      <c r="F22" s="231"/>
      <c r="G22" s="236"/>
      <c r="H22" s="231"/>
      <c r="I22" s="236"/>
      <c r="J22" s="231"/>
      <c r="K22" s="236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46" customFormat="1" ht="19.5" customHeight="1">
      <c r="A23" s="545"/>
      <c r="B23" s="547" t="s">
        <v>424</v>
      </c>
      <c r="C23" s="234"/>
      <c r="D23" s="15" t="s">
        <v>425</v>
      </c>
      <c r="E23" s="59"/>
      <c r="F23" s="231">
        <v>169.2</v>
      </c>
      <c r="G23" s="232">
        <v>5.75</v>
      </c>
      <c r="H23" s="231">
        <v>61.5</v>
      </c>
      <c r="I23" s="232">
        <v>11.1</v>
      </c>
      <c r="J23" s="231">
        <v>90.8</v>
      </c>
      <c r="K23" s="232">
        <v>3.32</v>
      </c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</row>
    <row r="24" spans="1:23" s="46" customFormat="1" ht="19.5" customHeight="1">
      <c r="A24" s="545"/>
      <c r="B24" s="547"/>
      <c r="C24" s="234"/>
      <c r="D24" s="15" t="s">
        <v>426</v>
      </c>
      <c r="E24" s="59"/>
      <c r="F24" s="231">
        <v>170.1</v>
      </c>
      <c r="G24" s="232">
        <v>6.01</v>
      </c>
      <c r="H24" s="231">
        <v>62.5</v>
      </c>
      <c r="I24" s="232">
        <v>11.5</v>
      </c>
      <c r="J24" s="231">
        <v>91.4</v>
      </c>
      <c r="K24" s="232">
        <v>3.35</v>
      </c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</row>
    <row r="25" spans="1:23" s="46" customFormat="1" ht="19.5" customHeight="1">
      <c r="A25" s="545"/>
      <c r="B25" s="547"/>
      <c r="C25" s="234"/>
      <c r="D25" s="15" t="s">
        <v>427</v>
      </c>
      <c r="E25" s="15"/>
      <c r="F25" s="237">
        <v>171.3</v>
      </c>
      <c r="G25" s="232">
        <v>5.66</v>
      </c>
      <c r="H25" s="137">
        <v>64.4</v>
      </c>
      <c r="I25" s="232">
        <v>10.65</v>
      </c>
      <c r="J25" s="137">
        <v>92.3</v>
      </c>
      <c r="K25" s="232">
        <v>3.13</v>
      </c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</row>
    <row r="26" spans="1:23" s="46" customFormat="1" ht="13.5" customHeight="1">
      <c r="A26" s="238"/>
      <c r="B26" s="238"/>
      <c r="C26" s="238"/>
      <c r="D26" s="61"/>
      <c r="E26" s="61"/>
      <c r="F26" s="239"/>
      <c r="G26" s="240"/>
      <c r="H26" s="241"/>
      <c r="I26" s="240"/>
      <c r="J26" s="241"/>
      <c r="K26" s="240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</row>
    <row r="27" spans="1:23" s="6" customFormat="1" ht="13.5" customHeight="1">
      <c r="A27" s="545" t="s">
        <v>428</v>
      </c>
      <c r="D27" s="9"/>
      <c r="E27" s="242"/>
      <c r="F27" s="37"/>
      <c r="G27" s="243"/>
      <c r="H27" s="244"/>
      <c r="I27" s="243"/>
      <c r="J27" s="245"/>
      <c r="K27" s="24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s="6" customFormat="1" ht="13.5" customHeight="1">
      <c r="A28" s="545"/>
      <c r="B28" s="546" t="s">
        <v>410</v>
      </c>
      <c r="C28" s="229"/>
      <c r="D28" s="9"/>
      <c r="E28" s="10"/>
      <c r="F28" s="230"/>
      <c r="G28" s="243"/>
      <c r="H28" s="71"/>
      <c r="I28" s="243"/>
      <c r="J28" s="71"/>
      <c r="K28" s="24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s="46" customFormat="1" ht="19.5" customHeight="1">
      <c r="A29" s="545"/>
      <c r="B29" s="546"/>
      <c r="C29" s="229"/>
      <c r="D29" s="15" t="s">
        <v>411</v>
      </c>
      <c r="E29" s="59" t="s">
        <v>412</v>
      </c>
      <c r="F29" s="231">
        <v>109.8</v>
      </c>
      <c r="G29" s="232">
        <v>4.52</v>
      </c>
      <c r="H29" s="231">
        <v>18.5</v>
      </c>
      <c r="I29" s="232">
        <v>2.44</v>
      </c>
      <c r="J29" s="231">
        <v>61.5</v>
      </c>
      <c r="K29" s="232">
        <v>2.71</v>
      </c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6" customFormat="1" ht="13.5" customHeight="1">
      <c r="A30" s="545"/>
      <c r="B30" s="546"/>
      <c r="C30" s="229"/>
      <c r="D30" s="9"/>
      <c r="E30" s="10"/>
      <c r="F30" s="231"/>
      <c r="G30" s="232"/>
      <c r="H30" s="231"/>
      <c r="I30" s="232"/>
      <c r="J30" s="231"/>
      <c r="K30" s="232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6" customFormat="1" ht="13.5" customHeight="1">
      <c r="A31" s="545"/>
      <c r="B31" s="229"/>
      <c r="C31" s="233"/>
      <c r="D31" s="9"/>
      <c r="E31" s="10"/>
      <c r="F31" s="231"/>
      <c r="G31" s="232"/>
      <c r="H31" s="231"/>
      <c r="I31" s="232"/>
      <c r="J31" s="231"/>
      <c r="K31" s="232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s="46" customFormat="1" ht="19.5" customHeight="1">
      <c r="A32" s="545"/>
      <c r="B32" s="547" t="s">
        <v>413</v>
      </c>
      <c r="C32" s="234"/>
      <c r="D32" s="15" t="s">
        <v>414</v>
      </c>
      <c r="E32" s="114"/>
      <c r="F32" s="231">
        <v>116.1</v>
      </c>
      <c r="G32" s="232">
        <v>4.94</v>
      </c>
      <c r="H32" s="231">
        <v>21.2</v>
      </c>
      <c r="I32" s="232">
        <v>3.36</v>
      </c>
      <c r="J32" s="231">
        <v>64.8</v>
      </c>
      <c r="K32" s="232">
        <v>2.92</v>
      </c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</row>
    <row r="33" spans="1:23" s="161" customFormat="1" ht="19.5" customHeight="1">
      <c r="A33" s="545"/>
      <c r="B33" s="547"/>
      <c r="C33" s="234"/>
      <c r="D33" s="15" t="s">
        <v>415</v>
      </c>
      <c r="E33" s="235"/>
      <c r="F33" s="246">
        <v>121.4</v>
      </c>
      <c r="G33" s="232">
        <v>5</v>
      </c>
      <c r="H33" s="246">
        <v>23.4</v>
      </c>
      <c r="I33" s="232">
        <v>3.84</v>
      </c>
      <c r="J33" s="246">
        <v>67.4</v>
      </c>
      <c r="K33" s="232">
        <v>2.99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</row>
    <row r="34" spans="1:23" s="46" customFormat="1" ht="19.5" customHeight="1">
      <c r="A34" s="545"/>
      <c r="B34" s="547"/>
      <c r="C34" s="234"/>
      <c r="D34" s="15" t="s">
        <v>416</v>
      </c>
      <c r="E34" s="59"/>
      <c r="F34" s="231">
        <v>127.9</v>
      </c>
      <c r="G34" s="232">
        <v>5.36</v>
      </c>
      <c r="H34" s="231">
        <v>26.9</v>
      </c>
      <c r="I34" s="232">
        <v>4.72</v>
      </c>
      <c r="J34" s="231">
        <v>70.4</v>
      </c>
      <c r="K34" s="232">
        <v>2.98</v>
      </c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</row>
    <row r="35" spans="1:23" s="46" customFormat="1" ht="19.5" customHeight="1">
      <c r="A35" s="545"/>
      <c r="B35" s="547"/>
      <c r="C35" s="234"/>
      <c r="D35" s="15" t="s">
        <v>417</v>
      </c>
      <c r="E35" s="59"/>
      <c r="F35" s="246">
        <v>133.9</v>
      </c>
      <c r="G35" s="232">
        <v>5.89</v>
      </c>
      <c r="H35" s="246">
        <v>29.9</v>
      </c>
      <c r="I35" s="232">
        <v>5.56</v>
      </c>
      <c r="J35" s="246">
        <v>73.2</v>
      </c>
      <c r="K35" s="232">
        <v>3.33</v>
      </c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</row>
    <row r="36" spans="1:23" s="46" customFormat="1" ht="19.5" customHeight="1">
      <c r="A36" s="545"/>
      <c r="B36" s="547"/>
      <c r="C36" s="234"/>
      <c r="D36" s="15" t="s">
        <v>418</v>
      </c>
      <c r="E36" s="59"/>
      <c r="F36" s="231">
        <v>140.8</v>
      </c>
      <c r="G36" s="232">
        <v>6.87</v>
      </c>
      <c r="H36" s="231">
        <v>34.3</v>
      </c>
      <c r="I36" s="232">
        <v>7.29</v>
      </c>
      <c r="J36" s="231">
        <v>76.3</v>
      </c>
      <c r="K36" s="232">
        <v>3.82</v>
      </c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</row>
    <row r="37" spans="1:23" s="46" customFormat="1" ht="19.5" customHeight="1">
      <c r="A37" s="545"/>
      <c r="B37" s="547"/>
      <c r="C37" s="234"/>
      <c r="D37" s="15" t="s">
        <v>419</v>
      </c>
      <c r="E37" s="59"/>
      <c r="F37" s="231">
        <v>147.3</v>
      </c>
      <c r="G37" s="232">
        <v>7.11</v>
      </c>
      <c r="H37" s="231">
        <v>39.7</v>
      </c>
      <c r="I37" s="232">
        <v>8.24</v>
      </c>
      <c r="J37" s="231">
        <v>79.6</v>
      </c>
      <c r="K37" s="232">
        <v>4.18</v>
      </c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</row>
    <row r="38" spans="1:23" s="6" customFormat="1" ht="13.5" customHeight="1">
      <c r="A38" s="545"/>
      <c r="B38" s="234"/>
      <c r="C38" s="228"/>
      <c r="D38" s="9"/>
      <c r="E38" s="10"/>
      <c r="F38" s="231"/>
      <c r="G38" s="236"/>
      <c r="H38" s="231"/>
      <c r="I38" s="236"/>
      <c r="J38" s="231"/>
      <c r="K38" s="236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s="46" customFormat="1" ht="19.5" customHeight="1">
      <c r="A39" s="545"/>
      <c r="B39" s="547" t="s">
        <v>420</v>
      </c>
      <c r="C39" s="234"/>
      <c r="D39" s="15" t="s">
        <v>421</v>
      </c>
      <c r="E39" s="59"/>
      <c r="F39" s="231">
        <v>152.1</v>
      </c>
      <c r="G39" s="232">
        <v>5.72</v>
      </c>
      <c r="H39" s="231">
        <v>44.4</v>
      </c>
      <c r="I39" s="232">
        <v>7.98</v>
      </c>
      <c r="J39" s="231">
        <v>82.4</v>
      </c>
      <c r="K39" s="232">
        <v>3.54</v>
      </c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</row>
    <row r="40" spans="1:23" s="46" customFormat="1" ht="19.5" customHeight="1">
      <c r="A40" s="545"/>
      <c r="B40" s="547"/>
      <c r="C40" s="234"/>
      <c r="D40" s="15" t="s">
        <v>422</v>
      </c>
      <c r="E40" s="59"/>
      <c r="F40" s="231">
        <v>155.6</v>
      </c>
      <c r="G40" s="232">
        <v>5.23</v>
      </c>
      <c r="H40" s="231">
        <v>47.9</v>
      </c>
      <c r="I40" s="232">
        <v>7.84</v>
      </c>
      <c r="J40" s="231">
        <v>84.2</v>
      </c>
      <c r="K40" s="232">
        <v>3.19</v>
      </c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</row>
    <row r="41" spans="1:23" s="46" customFormat="1" ht="19.5" customHeight="1">
      <c r="A41" s="545"/>
      <c r="B41" s="547"/>
      <c r="C41" s="234"/>
      <c r="D41" s="15" t="s">
        <v>423</v>
      </c>
      <c r="E41" s="59"/>
      <c r="F41" s="231">
        <v>157.6</v>
      </c>
      <c r="G41" s="232">
        <v>5.15</v>
      </c>
      <c r="H41" s="231">
        <v>51</v>
      </c>
      <c r="I41" s="232">
        <v>8.04</v>
      </c>
      <c r="J41" s="231">
        <v>85.4</v>
      </c>
      <c r="K41" s="232">
        <v>2.91</v>
      </c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</row>
    <row r="42" spans="1:23" s="6" customFormat="1" ht="13.5" customHeight="1">
      <c r="A42" s="545"/>
      <c r="B42" s="234"/>
      <c r="C42" s="228"/>
      <c r="D42" s="9"/>
      <c r="E42" s="10"/>
      <c r="F42" s="231"/>
      <c r="G42" s="236"/>
      <c r="H42" s="231"/>
      <c r="I42" s="236"/>
      <c r="J42" s="231"/>
      <c r="K42" s="236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s="46" customFormat="1" ht="19.5" customHeight="1">
      <c r="A43" s="545"/>
      <c r="B43" s="547" t="s">
        <v>424</v>
      </c>
      <c r="C43" s="234"/>
      <c r="D43" s="15" t="s">
        <v>425</v>
      </c>
      <c r="E43" s="59"/>
      <c r="F43" s="231">
        <v>157.7</v>
      </c>
      <c r="G43" s="232">
        <v>4.9</v>
      </c>
      <c r="H43" s="231">
        <v>52.8</v>
      </c>
      <c r="I43" s="232">
        <v>8.45</v>
      </c>
      <c r="J43" s="231">
        <v>85.8</v>
      </c>
      <c r="K43" s="232">
        <v>2.75</v>
      </c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</row>
    <row r="44" spans="1:23" s="46" customFormat="1" ht="19.5" customHeight="1">
      <c r="A44" s="545"/>
      <c r="B44" s="547"/>
      <c r="C44" s="234"/>
      <c r="D44" s="15" t="s">
        <v>426</v>
      </c>
      <c r="E44" s="59"/>
      <c r="F44" s="231">
        <v>158.1</v>
      </c>
      <c r="G44" s="232">
        <v>5.32</v>
      </c>
      <c r="H44" s="231">
        <v>53.6</v>
      </c>
      <c r="I44" s="232">
        <v>7.91</v>
      </c>
      <c r="J44" s="231">
        <v>85.9</v>
      </c>
      <c r="K44" s="232">
        <v>2.91</v>
      </c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</row>
    <row r="45" spans="1:23" s="46" customFormat="1" ht="19.5" customHeight="1">
      <c r="A45" s="545"/>
      <c r="B45" s="547"/>
      <c r="C45" s="234"/>
      <c r="D45" s="15" t="s">
        <v>427</v>
      </c>
      <c r="E45" s="59"/>
      <c r="F45" s="137">
        <v>158.7</v>
      </c>
      <c r="G45" s="232">
        <v>5.32</v>
      </c>
      <c r="H45" s="137">
        <v>54.4</v>
      </c>
      <c r="I45" s="232">
        <v>8.13</v>
      </c>
      <c r="J45" s="137">
        <v>86.3</v>
      </c>
      <c r="K45" s="232">
        <v>2.89</v>
      </c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</row>
    <row r="46" spans="1:23" s="46" customFormat="1" ht="13.5" customHeight="1">
      <c r="A46" s="238"/>
      <c r="B46" s="238"/>
      <c r="C46" s="238"/>
      <c r="D46" s="61"/>
      <c r="E46" s="61"/>
      <c r="F46" s="239"/>
      <c r="G46" s="43"/>
      <c r="H46" s="247"/>
      <c r="I46" s="43"/>
      <c r="J46" s="247"/>
      <c r="K46" s="43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</row>
    <row r="47" spans="1:23" s="6" customFormat="1" ht="16.5" customHeight="1">
      <c r="A47" s="44" t="s">
        <v>429</v>
      </c>
      <c r="B47" s="136"/>
      <c r="C47" s="136"/>
      <c r="D47" s="136"/>
      <c r="E47" s="136"/>
      <c r="F47" s="248"/>
      <c r="G47" s="136"/>
      <c r="H47" s="37"/>
      <c r="I47" s="27"/>
      <c r="J47" s="241"/>
      <c r="K47" s="27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6:23" s="6" customFormat="1" ht="13.5">
      <c r="F48" s="37"/>
      <c r="G48" s="28"/>
      <c r="H48" s="27"/>
      <c r="I48" s="28"/>
      <c r="J48" s="37"/>
      <c r="K48" s="2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6:23" s="6" customFormat="1" ht="13.5">
      <c r="F49" s="27"/>
      <c r="G49" s="28"/>
      <c r="H49" s="28"/>
      <c r="I49" s="28"/>
      <c r="J49" s="27"/>
      <c r="K49" s="2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6:23" s="6" customFormat="1" ht="13.5">
      <c r="F50" s="28"/>
      <c r="G50" s="28"/>
      <c r="H50" s="28"/>
      <c r="I50" s="28"/>
      <c r="J50" s="28"/>
      <c r="K50" s="2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6:23" s="6" customFormat="1" ht="13.5">
      <c r="F51" s="28"/>
      <c r="G51" s="28"/>
      <c r="H51" s="28"/>
      <c r="I51" s="28"/>
      <c r="J51" s="28"/>
      <c r="K51" s="2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6:23" s="6" customFormat="1" ht="13.5">
      <c r="F52" s="28"/>
      <c r="G52" s="28"/>
      <c r="H52" s="28"/>
      <c r="I52" s="28"/>
      <c r="J52" s="28"/>
      <c r="K52" s="2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6:23" s="6" customFormat="1" ht="13.5">
      <c r="F53" s="28"/>
      <c r="G53" s="28"/>
      <c r="H53" s="28"/>
      <c r="I53" s="28"/>
      <c r="J53" s="28"/>
      <c r="K53" s="2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6:23" s="6" customFormat="1" ht="13.5">
      <c r="F54" s="28"/>
      <c r="G54" s="28"/>
      <c r="H54" s="28"/>
      <c r="I54" s="28"/>
      <c r="J54" s="28"/>
      <c r="K54" s="2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6:23" s="6" customFormat="1" ht="13.5">
      <c r="F55" s="28"/>
      <c r="G55" s="28"/>
      <c r="H55" s="28"/>
      <c r="I55" s="28"/>
      <c r="J55" s="28"/>
      <c r="K55" s="2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6:23" s="6" customFormat="1" ht="13.5">
      <c r="F56" s="28"/>
      <c r="G56" s="28"/>
      <c r="H56" s="28"/>
      <c r="I56" s="28"/>
      <c r="J56" s="28"/>
      <c r="K56" s="2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6:23" s="6" customFormat="1" ht="13.5">
      <c r="F57" s="28"/>
      <c r="G57" s="28"/>
      <c r="H57" s="28"/>
      <c r="I57" s="28"/>
      <c r="J57" s="28"/>
      <c r="K57" s="2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6:23" s="6" customFormat="1" ht="13.5">
      <c r="F58" s="28"/>
      <c r="G58" s="28"/>
      <c r="H58" s="28"/>
      <c r="I58" s="28"/>
      <c r="J58" s="28"/>
      <c r="K58" s="2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6:23" s="6" customFormat="1" ht="13.5">
      <c r="F59" s="28"/>
      <c r="G59" s="28"/>
      <c r="H59" s="28"/>
      <c r="I59" s="28"/>
      <c r="J59" s="28"/>
      <c r="K59" s="2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6:23" s="6" customFormat="1" ht="13.5">
      <c r="F60" s="28"/>
      <c r="G60" s="28"/>
      <c r="H60" s="28"/>
      <c r="I60" s="28"/>
      <c r="J60" s="28"/>
      <c r="K60" s="2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6:23" s="6" customFormat="1" ht="13.5">
      <c r="F61" s="28"/>
      <c r="G61" s="28"/>
      <c r="H61" s="28"/>
      <c r="I61" s="28"/>
      <c r="J61" s="28"/>
      <c r="K61" s="2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6:23" s="6" customFormat="1" ht="13.5">
      <c r="F62" s="28"/>
      <c r="G62" s="28"/>
      <c r="H62" s="28"/>
      <c r="I62" s="28"/>
      <c r="J62" s="28"/>
      <c r="K62" s="2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6:23" s="6" customFormat="1" ht="13.5">
      <c r="F63" s="28"/>
      <c r="G63" s="28"/>
      <c r="H63" s="28"/>
      <c r="I63" s="28"/>
      <c r="J63" s="28"/>
      <c r="K63" s="2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6:23" s="6" customFormat="1" ht="13.5">
      <c r="F64" s="28"/>
      <c r="G64" s="28"/>
      <c r="H64" s="28"/>
      <c r="I64" s="28"/>
      <c r="J64" s="28"/>
      <c r="K64" s="2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6:23" s="6" customFormat="1" ht="13.5">
      <c r="F65" s="28"/>
      <c r="G65" s="28"/>
      <c r="H65" s="28"/>
      <c r="I65" s="28"/>
      <c r="J65" s="28"/>
      <c r="K65" s="2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6:23" s="6" customFormat="1" ht="13.5">
      <c r="F66" s="28"/>
      <c r="G66" s="28"/>
      <c r="H66" s="28"/>
      <c r="I66" s="28"/>
      <c r="J66" s="28"/>
      <c r="K66" s="2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6:23" s="6" customFormat="1" ht="13.5">
      <c r="F67" s="28"/>
      <c r="G67" s="28"/>
      <c r="H67" s="28"/>
      <c r="I67" s="28"/>
      <c r="J67" s="28"/>
      <c r="K67" s="2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6:23" s="6" customFormat="1" ht="13.5">
      <c r="F68" s="28"/>
      <c r="G68" s="28"/>
      <c r="H68" s="28"/>
      <c r="I68" s="28"/>
      <c r="J68" s="28"/>
      <c r="K68" s="2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6:23" s="6" customFormat="1" ht="13.5">
      <c r="F69" s="28"/>
      <c r="G69" s="28"/>
      <c r="H69" s="28"/>
      <c r="I69" s="28"/>
      <c r="J69" s="28"/>
      <c r="K69" s="2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6:23" s="6" customFormat="1" ht="13.5">
      <c r="F70" s="28"/>
      <c r="G70" s="28"/>
      <c r="H70" s="28"/>
      <c r="I70" s="28"/>
      <c r="J70" s="28"/>
      <c r="K70" s="2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6:23" s="6" customFormat="1" ht="13.5">
      <c r="F71" s="28"/>
      <c r="G71" s="28"/>
      <c r="H71" s="28"/>
      <c r="I71" s="28"/>
      <c r="J71" s="28"/>
      <c r="K71" s="2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6:23" s="6" customFormat="1" ht="13.5">
      <c r="F72" s="28"/>
      <c r="G72" s="28"/>
      <c r="H72" s="28"/>
      <c r="I72" s="28"/>
      <c r="J72" s="28"/>
      <c r="K72" s="2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6:23" s="6" customFormat="1" ht="13.5">
      <c r="F73" s="28"/>
      <c r="G73" s="28"/>
      <c r="H73" s="28"/>
      <c r="I73" s="28"/>
      <c r="J73" s="28"/>
      <c r="K73" s="2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6:23" s="6" customFormat="1" ht="13.5">
      <c r="F74" s="28"/>
      <c r="G74" s="28"/>
      <c r="H74" s="28"/>
      <c r="I74" s="28"/>
      <c r="J74" s="28"/>
      <c r="K74" s="2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6:23" s="6" customFormat="1" ht="13.5">
      <c r="F75" s="28"/>
      <c r="G75" s="28"/>
      <c r="H75" s="28"/>
      <c r="I75" s="28"/>
      <c r="J75" s="28"/>
      <c r="K75" s="2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6:23" s="6" customFormat="1" ht="13.5">
      <c r="F76" s="28"/>
      <c r="G76" s="28"/>
      <c r="H76" s="28"/>
      <c r="I76" s="28"/>
      <c r="J76" s="28"/>
      <c r="K76" s="2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6:23" s="6" customFormat="1" ht="13.5">
      <c r="F77" s="28"/>
      <c r="G77" s="28"/>
      <c r="H77" s="28"/>
      <c r="I77" s="28"/>
      <c r="J77" s="28"/>
      <c r="K77" s="2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6:23" s="6" customFormat="1" ht="13.5">
      <c r="F78" s="28"/>
      <c r="G78" s="28"/>
      <c r="H78" s="28"/>
      <c r="I78" s="28"/>
      <c r="J78" s="28"/>
      <c r="K78" s="2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6:23" s="6" customFormat="1" ht="13.5">
      <c r="F79" s="28"/>
      <c r="G79" s="28"/>
      <c r="H79" s="28"/>
      <c r="I79" s="28"/>
      <c r="J79" s="28"/>
      <c r="K79" s="2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6:23" s="6" customFormat="1" ht="13.5">
      <c r="F80" s="28"/>
      <c r="G80" s="28"/>
      <c r="H80" s="28"/>
      <c r="I80" s="28"/>
      <c r="J80" s="28"/>
      <c r="K80" s="2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6:23" s="6" customFormat="1" ht="13.5">
      <c r="F81" s="28"/>
      <c r="G81" s="28"/>
      <c r="H81" s="28"/>
      <c r="I81" s="28"/>
      <c r="J81" s="28"/>
      <c r="K81" s="2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6:23" s="6" customFormat="1" ht="13.5">
      <c r="F82" s="28"/>
      <c r="G82" s="28"/>
      <c r="H82" s="28"/>
      <c r="I82" s="28"/>
      <c r="J82" s="28"/>
      <c r="K82" s="2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6:23" s="6" customFormat="1" ht="13.5">
      <c r="F83" s="28"/>
      <c r="G83" s="28"/>
      <c r="H83" s="28"/>
      <c r="I83" s="28"/>
      <c r="J83" s="28"/>
      <c r="K83" s="2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6:23" s="6" customFormat="1" ht="13.5">
      <c r="F84" s="28"/>
      <c r="G84" s="28"/>
      <c r="H84" s="28"/>
      <c r="I84" s="28"/>
      <c r="J84" s="28"/>
      <c r="K84" s="2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6:23" s="6" customFormat="1" ht="13.5">
      <c r="F85" s="28"/>
      <c r="G85" s="28"/>
      <c r="H85" s="28"/>
      <c r="I85" s="28"/>
      <c r="J85" s="28"/>
      <c r="K85" s="2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6:23" s="6" customFormat="1" ht="13.5">
      <c r="F86" s="28"/>
      <c r="G86" s="28"/>
      <c r="H86" s="28"/>
      <c r="I86" s="28"/>
      <c r="J86" s="28"/>
      <c r="K86" s="2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6:23" s="6" customFormat="1" ht="13.5">
      <c r="F87" s="28"/>
      <c r="G87" s="28"/>
      <c r="H87" s="28"/>
      <c r="I87" s="28"/>
      <c r="J87" s="28"/>
      <c r="K87" s="2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6:23" s="6" customFormat="1" ht="13.5">
      <c r="F88" s="28"/>
      <c r="G88" s="28"/>
      <c r="H88" s="28"/>
      <c r="I88" s="28"/>
      <c r="J88" s="28"/>
      <c r="K88" s="2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6:23" s="6" customFormat="1" ht="13.5">
      <c r="F89" s="28"/>
      <c r="G89" s="28"/>
      <c r="H89" s="28"/>
      <c r="I89" s="28"/>
      <c r="J89" s="28"/>
      <c r="K89" s="2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6:23" s="6" customFormat="1" ht="13.5">
      <c r="F90" s="28"/>
      <c r="G90" s="28"/>
      <c r="H90" s="28"/>
      <c r="I90" s="28"/>
      <c r="J90" s="28"/>
      <c r="K90" s="2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6:23" s="6" customFormat="1" ht="13.5">
      <c r="F91" s="28"/>
      <c r="G91" s="28"/>
      <c r="H91" s="28"/>
      <c r="I91" s="28"/>
      <c r="J91" s="28"/>
      <c r="K91" s="2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6:23" s="6" customFormat="1" ht="13.5">
      <c r="F92" s="28"/>
      <c r="G92" s="28"/>
      <c r="H92" s="28"/>
      <c r="I92" s="28"/>
      <c r="J92" s="28"/>
      <c r="K92" s="2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6:23" s="6" customFormat="1" ht="13.5">
      <c r="F93" s="28"/>
      <c r="G93" s="28"/>
      <c r="H93" s="28"/>
      <c r="I93" s="28"/>
      <c r="J93" s="28"/>
      <c r="K93" s="2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6:23" s="6" customFormat="1" ht="13.5">
      <c r="F94" s="28"/>
      <c r="G94" s="28"/>
      <c r="H94" s="28"/>
      <c r="I94" s="28"/>
      <c r="J94" s="28"/>
      <c r="K94" s="2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6:23" s="6" customFormat="1" ht="13.5">
      <c r="F95" s="28"/>
      <c r="G95" s="28"/>
      <c r="H95" s="28"/>
      <c r="I95" s="28"/>
      <c r="J95" s="28"/>
      <c r="K95" s="2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6:23" s="6" customFormat="1" ht="13.5">
      <c r="F96" s="28"/>
      <c r="G96" s="28"/>
      <c r="H96" s="28"/>
      <c r="I96" s="28"/>
      <c r="J96" s="28"/>
      <c r="K96" s="2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6:23" s="6" customFormat="1" ht="13.5">
      <c r="F97" s="28"/>
      <c r="G97" s="28"/>
      <c r="H97" s="28"/>
      <c r="I97" s="28"/>
      <c r="J97" s="28"/>
      <c r="K97" s="2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6:23" s="6" customFormat="1" ht="13.5">
      <c r="F98" s="28"/>
      <c r="G98" s="28"/>
      <c r="H98" s="28"/>
      <c r="I98" s="28"/>
      <c r="J98" s="28"/>
      <c r="K98" s="2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6:23" s="6" customFormat="1" ht="13.5">
      <c r="F99" s="28"/>
      <c r="G99" s="28"/>
      <c r="H99" s="28"/>
      <c r="I99" s="28"/>
      <c r="J99" s="28"/>
      <c r="K99" s="2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6:23" s="6" customFormat="1" ht="13.5">
      <c r="F100" s="28"/>
      <c r="G100" s="28"/>
      <c r="H100" s="28"/>
      <c r="I100" s="28"/>
      <c r="J100" s="28"/>
      <c r="K100" s="2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6:23" s="6" customFormat="1" ht="13.5">
      <c r="F101" s="28"/>
      <c r="G101" s="28"/>
      <c r="H101" s="28"/>
      <c r="I101" s="28"/>
      <c r="J101" s="28"/>
      <c r="K101" s="2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6:23" s="6" customFormat="1" ht="13.5">
      <c r="F102" s="28"/>
      <c r="G102" s="28"/>
      <c r="H102" s="28"/>
      <c r="I102" s="28"/>
      <c r="J102" s="28"/>
      <c r="K102" s="2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6:23" s="6" customFormat="1" ht="13.5">
      <c r="F103" s="28"/>
      <c r="G103" s="28"/>
      <c r="H103" s="28"/>
      <c r="I103" s="28"/>
      <c r="J103" s="28"/>
      <c r="K103" s="2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6:23" s="6" customFormat="1" ht="13.5">
      <c r="F104" s="28"/>
      <c r="G104" s="28"/>
      <c r="H104" s="28"/>
      <c r="I104" s="28"/>
      <c r="J104" s="28"/>
      <c r="K104" s="2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6:23" s="6" customFormat="1" ht="13.5">
      <c r="F105" s="28"/>
      <c r="G105" s="28"/>
      <c r="H105" s="28"/>
      <c r="I105" s="28"/>
      <c r="J105" s="28"/>
      <c r="K105" s="2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6:23" s="6" customFormat="1" ht="13.5">
      <c r="F106" s="28"/>
      <c r="G106" s="28"/>
      <c r="H106" s="28"/>
      <c r="I106" s="28"/>
      <c r="J106" s="28"/>
      <c r="K106" s="2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6:23" s="6" customFormat="1" ht="13.5">
      <c r="F107" s="28"/>
      <c r="G107" s="28"/>
      <c r="H107" s="28"/>
      <c r="I107" s="28"/>
      <c r="J107" s="28"/>
      <c r="K107" s="2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6:23" s="6" customFormat="1" ht="13.5">
      <c r="F108" s="28"/>
      <c r="G108" s="28"/>
      <c r="H108" s="28"/>
      <c r="I108" s="28"/>
      <c r="J108" s="28"/>
      <c r="K108" s="2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6:23" s="6" customFormat="1" ht="13.5">
      <c r="F109" s="28"/>
      <c r="G109" s="28"/>
      <c r="H109" s="28"/>
      <c r="I109" s="28"/>
      <c r="J109" s="28"/>
      <c r="K109" s="2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6:23" s="6" customFormat="1" ht="13.5">
      <c r="F110" s="28"/>
      <c r="G110" s="28"/>
      <c r="H110" s="28"/>
      <c r="I110" s="28"/>
      <c r="J110" s="28"/>
      <c r="K110" s="2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6:23" s="6" customFormat="1" ht="13.5">
      <c r="F111" s="28"/>
      <c r="G111" s="28"/>
      <c r="H111" s="28"/>
      <c r="I111" s="28"/>
      <c r="J111" s="28"/>
      <c r="K111" s="2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6:23" s="6" customFormat="1" ht="13.5">
      <c r="F112" s="28"/>
      <c r="G112" s="28"/>
      <c r="H112" s="28"/>
      <c r="I112" s="28"/>
      <c r="J112" s="28"/>
      <c r="K112" s="2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6:23" s="6" customFormat="1" ht="13.5">
      <c r="F113" s="28"/>
      <c r="G113" s="28"/>
      <c r="H113" s="28"/>
      <c r="I113" s="28"/>
      <c r="J113" s="28"/>
      <c r="K113" s="2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6:23" s="6" customFormat="1" ht="13.5">
      <c r="F114" s="28"/>
      <c r="G114" s="28"/>
      <c r="H114" s="28"/>
      <c r="I114" s="28"/>
      <c r="J114" s="28"/>
      <c r="K114" s="2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6:23" s="6" customFormat="1" ht="13.5">
      <c r="F115" s="28"/>
      <c r="G115" s="28"/>
      <c r="H115" s="28"/>
      <c r="I115" s="28"/>
      <c r="J115" s="28"/>
      <c r="K115" s="2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6:23" s="6" customFormat="1" ht="13.5">
      <c r="F116" s="28"/>
      <c r="G116" s="28"/>
      <c r="H116" s="28"/>
      <c r="I116" s="28"/>
      <c r="J116" s="28"/>
      <c r="K116" s="2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6:23" s="6" customFormat="1" ht="13.5">
      <c r="F117" s="28"/>
      <c r="G117" s="28"/>
      <c r="H117" s="28"/>
      <c r="I117" s="28"/>
      <c r="J117" s="28"/>
      <c r="K117" s="2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6:23" s="6" customFormat="1" ht="13.5">
      <c r="F118" s="28"/>
      <c r="G118" s="28"/>
      <c r="H118" s="28"/>
      <c r="I118" s="28"/>
      <c r="J118" s="28"/>
      <c r="K118" s="2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6:23" s="6" customFormat="1" ht="13.5">
      <c r="F119" s="28"/>
      <c r="G119" s="28"/>
      <c r="H119" s="28"/>
      <c r="I119" s="28"/>
      <c r="J119" s="28"/>
      <c r="K119" s="2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6:23" s="6" customFormat="1" ht="13.5">
      <c r="F120" s="28"/>
      <c r="G120" s="28"/>
      <c r="H120" s="28"/>
      <c r="I120" s="28"/>
      <c r="J120" s="28"/>
      <c r="K120" s="2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6:10" ht="13.5">
      <c r="F121" s="28"/>
      <c r="H121" s="28"/>
      <c r="J121" s="28"/>
    </row>
    <row r="122" spans="6:10" ht="13.5">
      <c r="F122" s="28"/>
      <c r="J122" s="28"/>
    </row>
  </sheetData>
  <sheetProtection/>
  <mergeCells count="18">
    <mergeCell ref="H5:I5"/>
    <mergeCell ref="J5:K5"/>
    <mergeCell ref="A27:A45"/>
    <mergeCell ref="B28:B30"/>
    <mergeCell ref="B32:B37"/>
    <mergeCell ref="B39:B41"/>
    <mergeCell ref="B43:B45"/>
    <mergeCell ref="A2:K2"/>
    <mergeCell ref="G4:I4"/>
    <mergeCell ref="J4:K4"/>
    <mergeCell ref="A5:E6"/>
    <mergeCell ref="F5:G5"/>
    <mergeCell ref="A1:F1"/>
    <mergeCell ref="A7:A25"/>
    <mergeCell ref="B8:B10"/>
    <mergeCell ref="B12:B17"/>
    <mergeCell ref="B19:B21"/>
    <mergeCell ref="B23:B25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0"/>
  <sheetViews>
    <sheetView showGridLines="0" zoomScale="70" zoomScaleNormal="70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11.28125" style="4" customWidth="1"/>
    <col min="2" max="2" width="10.57421875" style="3" customWidth="1"/>
    <col min="3" max="4" width="9.57421875" style="3" customWidth="1"/>
    <col min="5" max="6" width="9.00390625" style="3" customWidth="1"/>
    <col min="7" max="7" width="9.7109375" style="3" customWidth="1"/>
    <col min="8" max="8" width="10.00390625" style="3" customWidth="1"/>
    <col min="9" max="10" width="9.57421875" style="3" customWidth="1"/>
    <col min="11" max="11" width="9.00390625" style="3" customWidth="1"/>
    <col min="12" max="12" width="9.57421875" style="3" customWidth="1"/>
    <col min="13" max="13" width="10.00390625" style="3" customWidth="1"/>
    <col min="14" max="14" width="9.00390625" style="3" customWidth="1"/>
    <col min="15" max="26" width="9.00390625" style="66" customWidth="1"/>
    <col min="27" max="16384" width="9.00390625" style="4" customWidth="1"/>
  </cols>
  <sheetData>
    <row r="1" spans="1:14" ht="13.5">
      <c r="A1" s="300" t="s">
        <v>635</v>
      </c>
      <c r="B1" s="300"/>
      <c r="C1" s="300"/>
      <c r="D1" s="300"/>
      <c r="E1" s="300"/>
      <c r="F1" s="300"/>
      <c r="G1" s="1"/>
      <c r="H1" s="2"/>
      <c r="I1" s="2"/>
      <c r="J1" s="2"/>
      <c r="K1" s="2"/>
      <c r="L1" s="2"/>
      <c r="M1" s="2"/>
      <c r="N1" s="2"/>
    </row>
    <row r="2" spans="1:14" ht="17.25">
      <c r="A2" s="303" t="s">
        <v>430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5:26" s="6" customFormat="1" ht="13.5" customHeight="1"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6" customFormat="1" ht="13.5" customHeight="1" thickBot="1">
      <c r="A4" s="453" t="s">
        <v>431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6" customFormat="1" ht="25.5" customHeight="1" thickTop="1">
      <c r="A5" s="324"/>
      <c r="B5" s="415" t="s">
        <v>432</v>
      </c>
      <c r="C5" s="438"/>
      <c r="D5" s="438"/>
      <c r="E5" s="438"/>
      <c r="F5" s="438"/>
      <c r="G5" s="448"/>
      <c r="H5" s="415" t="s">
        <v>433</v>
      </c>
      <c r="I5" s="438"/>
      <c r="J5" s="438"/>
      <c r="K5" s="438"/>
      <c r="L5" s="438"/>
      <c r="M5" s="438"/>
      <c r="N5" s="43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6" customFormat="1" ht="13.5" customHeight="1">
      <c r="A6" s="325"/>
      <c r="B6" s="559" t="s">
        <v>434</v>
      </c>
      <c r="C6" s="557" t="s">
        <v>435</v>
      </c>
      <c r="D6" s="561"/>
      <c r="E6" s="561"/>
      <c r="F6" s="562"/>
      <c r="G6" s="559" t="s">
        <v>436</v>
      </c>
      <c r="H6" s="559" t="s">
        <v>437</v>
      </c>
      <c r="I6" s="557" t="s">
        <v>438</v>
      </c>
      <c r="J6" s="561"/>
      <c r="K6" s="562"/>
      <c r="L6" s="559" t="s">
        <v>439</v>
      </c>
      <c r="M6" s="567" t="s">
        <v>440</v>
      </c>
      <c r="N6" s="56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6" customFormat="1" ht="13.5" customHeight="1">
      <c r="A7" s="325"/>
      <c r="B7" s="560"/>
      <c r="C7" s="563"/>
      <c r="D7" s="564"/>
      <c r="E7" s="564"/>
      <c r="F7" s="565"/>
      <c r="G7" s="566"/>
      <c r="H7" s="560"/>
      <c r="I7" s="563"/>
      <c r="J7" s="564"/>
      <c r="K7" s="565"/>
      <c r="L7" s="566"/>
      <c r="M7" s="451"/>
      <c r="N7" s="56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6" customFormat="1" ht="13.5" customHeight="1">
      <c r="A8" s="325"/>
      <c r="B8" s="554" t="s">
        <v>441</v>
      </c>
      <c r="C8" s="555" t="s">
        <v>442</v>
      </c>
      <c r="D8" s="529" t="s">
        <v>443</v>
      </c>
      <c r="E8" s="573"/>
      <c r="F8" s="555" t="s">
        <v>444</v>
      </c>
      <c r="G8" s="566"/>
      <c r="H8" s="554" t="s">
        <v>441</v>
      </c>
      <c r="I8" s="555" t="s">
        <v>445</v>
      </c>
      <c r="J8" s="555" t="s">
        <v>446</v>
      </c>
      <c r="K8" s="555" t="s">
        <v>444</v>
      </c>
      <c r="L8" s="566"/>
      <c r="M8" s="555" t="s">
        <v>447</v>
      </c>
      <c r="N8" s="557" t="s">
        <v>448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6" customFormat="1" ht="13.5" customHeight="1">
      <c r="A9" s="325"/>
      <c r="B9" s="570"/>
      <c r="C9" s="571"/>
      <c r="D9" s="573"/>
      <c r="E9" s="573"/>
      <c r="F9" s="571"/>
      <c r="G9" s="554" t="s">
        <v>449</v>
      </c>
      <c r="H9" s="570"/>
      <c r="I9" s="571"/>
      <c r="J9" s="554"/>
      <c r="K9" s="554"/>
      <c r="L9" s="554" t="s">
        <v>450</v>
      </c>
      <c r="M9" s="554"/>
      <c r="N9" s="55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6" customFormat="1" ht="13.5" customHeight="1">
      <c r="A10" s="325"/>
      <c r="B10" s="549" t="s">
        <v>450</v>
      </c>
      <c r="C10" s="571"/>
      <c r="D10" s="551" t="s">
        <v>451</v>
      </c>
      <c r="E10" s="551" t="s">
        <v>452</v>
      </c>
      <c r="F10" s="571"/>
      <c r="G10" s="554"/>
      <c r="H10" s="549" t="s">
        <v>450</v>
      </c>
      <c r="I10" s="571"/>
      <c r="J10" s="554" t="s">
        <v>453</v>
      </c>
      <c r="K10" s="554"/>
      <c r="L10" s="554"/>
      <c r="M10" s="554" t="s">
        <v>454</v>
      </c>
      <c r="N10" s="558" t="s">
        <v>455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6" customFormat="1" ht="13.5" customHeight="1">
      <c r="A11" s="326"/>
      <c r="B11" s="550"/>
      <c r="C11" s="572"/>
      <c r="D11" s="552"/>
      <c r="E11" s="553"/>
      <c r="F11" s="572"/>
      <c r="G11" s="556"/>
      <c r="H11" s="550"/>
      <c r="I11" s="572"/>
      <c r="J11" s="452"/>
      <c r="K11" s="556"/>
      <c r="L11" s="556"/>
      <c r="M11" s="452"/>
      <c r="N11" s="336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20" customFormat="1" ht="25.5" customHeight="1">
      <c r="A12" s="251" t="s">
        <v>456</v>
      </c>
      <c r="B12" s="252">
        <v>828451</v>
      </c>
      <c r="C12" s="253">
        <v>303153</v>
      </c>
      <c r="D12" s="253">
        <v>204520</v>
      </c>
      <c r="E12" s="253">
        <v>22780</v>
      </c>
      <c r="F12" s="253">
        <v>75853</v>
      </c>
      <c r="G12" s="253">
        <v>12</v>
      </c>
      <c r="H12" s="253">
        <v>828451</v>
      </c>
      <c r="I12" s="253">
        <v>215483</v>
      </c>
      <c r="J12" s="253">
        <v>138775</v>
      </c>
      <c r="K12" s="253">
        <v>76708</v>
      </c>
      <c r="L12" s="253">
        <v>721694</v>
      </c>
      <c r="M12" s="253">
        <v>103007</v>
      </c>
      <c r="N12" s="253">
        <v>3750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6" customFormat="1" ht="13.5" customHeight="1">
      <c r="A13" s="254"/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6" customFormat="1" ht="25.5" customHeight="1">
      <c r="A14" s="11" t="s">
        <v>457</v>
      </c>
      <c r="B14" s="255">
        <v>249841</v>
      </c>
      <c r="C14" s="256">
        <v>100075</v>
      </c>
      <c r="D14" s="256">
        <v>74464</v>
      </c>
      <c r="E14" s="256">
        <v>11697</v>
      </c>
      <c r="F14" s="256">
        <v>13914</v>
      </c>
      <c r="G14" s="256" t="s">
        <v>458</v>
      </c>
      <c r="H14" s="256">
        <v>249841</v>
      </c>
      <c r="I14" s="256">
        <v>49121</v>
      </c>
      <c r="J14" s="256">
        <v>41638</v>
      </c>
      <c r="K14" s="256">
        <v>7483</v>
      </c>
      <c r="L14" s="256">
        <v>237532</v>
      </c>
      <c r="M14" s="256">
        <v>11966</v>
      </c>
      <c r="N14" s="256">
        <v>343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46" customFormat="1" ht="25.5" customHeight="1">
      <c r="A15" s="11" t="s">
        <v>459</v>
      </c>
      <c r="B15" s="255">
        <v>68133</v>
      </c>
      <c r="C15" s="256">
        <v>28432</v>
      </c>
      <c r="D15" s="256">
        <v>19826</v>
      </c>
      <c r="E15" s="256">
        <v>455</v>
      </c>
      <c r="F15" s="256">
        <v>8151</v>
      </c>
      <c r="G15" s="256" t="s">
        <v>458</v>
      </c>
      <c r="H15" s="256">
        <v>68133</v>
      </c>
      <c r="I15" s="256">
        <v>23409</v>
      </c>
      <c r="J15" s="256">
        <v>23409</v>
      </c>
      <c r="K15" s="256" t="s">
        <v>458</v>
      </c>
      <c r="L15" s="256">
        <v>51306</v>
      </c>
      <c r="M15" s="256">
        <v>16827</v>
      </c>
      <c r="N15" s="256" t="s">
        <v>458</v>
      </c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s="6" customFormat="1" ht="25.5" customHeight="1">
      <c r="A16" s="11" t="s">
        <v>460</v>
      </c>
      <c r="B16" s="255">
        <v>73997</v>
      </c>
      <c r="C16" s="256">
        <v>24018</v>
      </c>
      <c r="D16" s="256">
        <v>14635</v>
      </c>
      <c r="E16" s="256">
        <v>2319</v>
      </c>
      <c r="F16" s="256">
        <v>7064</v>
      </c>
      <c r="G16" s="256">
        <v>12</v>
      </c>
      <c r="H16" s="256">
        <v>73997</v>
      </c>
      <c r="I16" s="256">
        <v>16307</v>
      </c>
      <c r="J16" s="256">
        <v>16283</v>
      </c>
      <c r="K16" s="256">
        <v>24</v>
      </c>
      <c r="L16" s="256">
        <v>60015</v>
      </c>
      <c r="M16" s="256">
        <v>13932</v>
      </c>
      <c r="N16" s="256">
        <v>50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6" customFormat="1" ht="25.5" customHeight="1">
      <c r="A17" s="11" t="s">
        <v>461</v>
      </c>
      <c r="B17" s="255">
        <v>32889</v>
      </c>
      <c r="C17" s="256">
        <v>15962</v>
      </c>
      <c r="D17" s="256">
        <v>9437</v>
      </c>
      <c r="E17" s="256">
        <v>1094</v>
      </c>
      <c r="F17" s="256">
        <v>5431</v>
      </c>
      <c r="G17" s="256" t="s">
        <v>458</v>
      </c>
      <c r="H17" s="256">
        <v>32889</v>
      </c>
      <c r="I17" s="256">
        <v>13605</v>
      </c>
      <c r="J17" s="256">
        <v>13583</v>
      </c>
      <c r="K17" s="256">
        <v>22</v>
      </c>
      <c r="L17" s="256">
        <v>23222</v>
      </c>
      <c r="M17" s="256">
        <v>9624</v>
      </c>
      <c r="N17" s="256">
        <v>43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46" customFormat="1" ht="25.5" customHeight="1">
      <c r="A18" s="11" t="s">
        <v>462</v>
      </c>
      <c r="B18" s="255">
        <v>38854</v>
      </c>
      <c r="C18" s="256">
        <v>13217</v>
      </c>
      <c r="D18" s="256">
        <v>8277</v>
      </c>
      <c r="E18" s="256">
        <v>890</v>
      </c>
      <c r="F18" s="256">
        <v>4050</v>
      </c>
      <c r="G18" s="256" t="s">
        <v>458</v>
      </c>
      <c r="H18" s="256">
        <v>38854</v>
      </c>
      <c r="I18" s="256">
        <v>19548</v>
      </c>
      <c r="J18" s="256">
        <v>18747</v>
      </c>
      <c r="K18" s="256">
        <v>801</v>
      </c>
      <c r="L18" s="256">
        <v>26791</v>
      </c>
      <c r="M18" s="256">
        <v>10890</v>
      </c>
      <c r="N18" s="256">
        <v>1173</v>
      </c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</row>
    <row r="19" spans="1:26" s="46" customFormat="1" ht="25.5" customHeight="1">
      <c r="A19" s="11" t="s">
        <v>463</v>
      </c>
      <c r="B19" s="255">
        <v>27781</v>
      </c>
      <c r="C19" s="256">
        <v>5946</v>
      </c>
      <c r="D19" s="256">
        <v>3213</v>
      </c>
      <c r="E19" s="256">
        <v>1142</v>
      </c>
      <c r="F19" s="256">
        <v>1591</v>
      </c>
      <c r="G19" s="256" t="s">
        <v>458</v>
      </c>
      <c r="H19" s="256">
        <v>27781</v>
      </c>
      <c r="I19" s="256">
        <v>7454</v>
      </c>
      <c r="J19" s="256">
        <v>7088</v>
      </c>
      <c r="K19" s="256">
        <v>366</v>
      </c>
      <c r="L19" s="256">
        <v>19803</v>
      </c>
      <c r="M19" s="256">
        <v>7587</v>
      </c>
      <c r="N19" s="256">
        <v>391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</row>
    <row r="20" spans="1:26" s="46" customFormat="1" ht="25.5" customHeight="1">
      <c r="A20" s="11" t="s">
        <v>630</v>
      </c>
      <c r="B20" s="255">
        <v>66796</v>
      </c>
      <c r="C20" s="256">
        <v>31689</v>
      </c>
      <c r="D20" s="256">
        <v>18210</v>
      </c>
      <c r="E20" s="256">
        <v>1044</v>
      </c>
      <c r="F20" s="256">
        <v>12435</v>
      </c>
      <c r="G20" s="256" t="s">
        <v>458</v>
      </c>
      <c r="H20" s="256">
        <v>66796</v>
      </c>
      <c r="I20" s="256">
        <v>13115</v>
      </c>
      <c r="J20" s="256" t="s">
        <v>458</v>
      </c>
      <c r="K20" s="256">
        <v>13115</v>
      </c>
      <c r="L20" s="256">
        <v>59596</v>
      </c>
      <c r="M20" s="256">
        <v>6120</v>
      </c>
      <c r="N20" s="256">
        <v>1080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6" s="46" customFormat="1" ht="25.5" customHeight="1">
      <c r="A21" s="11" t="s">
        <v>464</v>
      </c>
      <c r="B21" s="255">
        <v>31540</v>
      </c>
      <c r="C21" s="256">
        <v>10868</v>
      </c>
      <c r="D21" s="256">
        <v>8223</v>
      </c>
      <c r="E21" s="256">
        <v>328</v>
      </c>
      <c r="F21" s="256">
        <v>2317</v>
      </c>
      <c r="G21" s="256" t="s">
        <v>458</v>
      </c>
      <c r="H21" s="256">
        <v>31540</v>
      </c>
      <c r="I21" s="256">
        <v>8700</v>
      </c>
      <c r="J21" s="256">
        <v>8700</v>
      </c>
      <c r="K21" s="256" t="s">
        <v>458</v>
      </c>
      <c r="L21" s="256">
        <v>28533</v>
      </c>
      <c r="M21" s="256">
        <v>3007</v>
      </c>
      <c r="N21" s="256" t="s">
        <v>458</v>
      </c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1:26" s="46" customFormat="1" ht="13.5" customHeight="1">
      <c r="A22" s="79"/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</row>
    <row r="23" spans="1:26" s="161" customFormat="1" ht="25.5" customHeight="1">
      <c r="A23" s="257" t="s">
        <v>465</v>
      </c>
      <c r="B23" s="252">
        <f aca="true" t="shared" si="0" ref="B23:N23">SUM(B14:B22)</f>
        <v>589831</v>
      </c>
      <c r="C23" s="253">
        <f t="shared" si="0"/>
        <v>230207</v>
      </c>
      <c r="D23" s="253">
        <f t="shared" si="0"/>
        <v>156285</v>
      </c>
      <c r="E23" s="253">
        <f t="shared" si="0"/>
        <v>18969</v>
      </c>
      <c r="F23" s="253">
        <f t="shared" si="0"/>
        <v>54953</v>
      </c>
      <c r="G23" s="253">
        <f t="shared" si="0"/>
        <v>12</v>
      </c>
      <c r="H23" s="253">
        <f t="shared" si="0"/>
        <v>589831</v>
      </c>
      <c r="I23" s="253">
        <f t="shared" si="0"/>
        <v>151259</v>
      </c>
      <c r="J23" s="253">
        <f t="shared" si="0"/>
        <v>129448</v>
      </c>
      <c r="K23" s="253">
        <f t="shared" si="0"/>
        <v>21811</v>
      </c>
      <c r="L23" s="253">
        <f t="shared" si="0"/>
        <v>506798</v>
      </c>
      <c r="M23" s="253">
        <f t="shared" si="0"/>
        <v>79953</v>
      </c>
      <c r="N23" s="253">
        <f t="shared" si="0"/>
        <v>3080</v>
      </c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s="46" customFormat="1" ht="13.5" customHeight="1">
      <c r="A24" s="79"/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s="46" customFormat="1" ht="25.5" customHeight="1">
      <c r="A25" s="11" t="s">
        <v>466</v>
      </c>
      <c r="B25" s="255">
        <v>5215</v>
      </c>
      <c r="C25" s="256">
        <v>1943</v>
      </c>
      <c r="D25" s="256">
        <v>775</v>
      </c>
      <c r="E25" s="256">
        <v>93</v>
      </c>
      <c r="F25" s="256">
        <v>1075</v>
      </c>
      <c r="G25" s="256" t="s">
        <v>458</v>
      </c>
      <c r="H25" s="256">
        <v>5215</v>
      </c>
      <c r="I25" s="256">
        <v>1968</v>
      </c>
      <c r="J25" s="256">
        <v>1968</v>
      </c>
      <c r="K25" s="256" t="s">
        <v>458</v>
      </c>
      <c r="L25" s="256">
        <v>4182</v>
      </c>
      <c r="M25" s="256">
        <v>1033</v>
      </c>
      <c r="N25" s="256" t="s">
        <v>458</v>
      </c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s="46" customFormat="1" ht="25.5" customHeight="1">
      <c r="A26" s="11" t="s">
        <v>467</v>
      </c>
      <c r="B26" s="255">
        <v>10386</v>
      </c>
      <c r="C26" s="256">
        <v>3010</v>
      </c>
      <c r="D26" s="256">
        <v>2574</v>
      </c>
      <c r="E26" s="256">
        <v>135</v>
      </c>
      <c r="F26" s="256">
        <v>301</v>
      </c>
      <c r="G26" s="256" t="s">
        <v>458</v>
      </c>
      <c r="H26" s="256">
        <v>10386</v>
      </c>
      <c r="I26" s="256">
        <v>1114</v>
      </c>
      <c r="J26" s="256">
        <v>1114</v>
      </c>
      <c r="K26" s="256" t="s">
        <v>458</v>
      </c>
      <c r="L26" s="256">
        <v>9721</v>
      </c>
      <c r="M26" s="256">
        <v>665</v>
      </c>
      <c r="N26" s="256" t="s">
        <v>458</v>
      </c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s="46" customFormat="1" ht="25.5" customHeight="1">
      <c r="A27" s="11" t="s">
        <v>468</v>
      </c>
      <c r="B27" s="255">
        <v>6346</v>
      </c>
      <c r="C27" s="256">
        <v>1508</v>
      </c>
      <c r="D27" s="256">
        <v>1242</v>
      </c>
      <c r="E27" s="256">
        <v>83</v>
      </c>
      <c r="F27" s="256">
        <v>183</v>
      </c>
      <c r="G27" s="256" t="s">
        <v>458</v>
      </c>
      <c r="H27" s="256">
        <v>6346</v>
      </c>
      <c r="I27" s="256">
        <v>379</v>
      </c>
      <c r="J27" s="256">
        <v>379</v>
      </c>
      <c r="K27" s="256" t="s">
        <v>458</v>
      </c>
      <c r="L27" s="256">
        <v>6084</v>
      </c>
      <c r="M27" s="256">
        <v>262</v>
      </c>
      <c r="N27" s="256" t="s">
        <v>458</v>
      </c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s="46" customFormat="1" ht="25.5" customHeight="1">
      <c r="A28" s="11" t="s">
        <v>469</v>
      </c>
      <c r="B28" s="255">
        <v>3578</v>
      </c>
      <c r="C28" s="256">
        <v>629</v>
      </c>
      <c r="D28" s="256">
        <v>523</v>
      </c>
      <c r="E28" s="256">
        <v>52</v>
      </c>
      <c r="F28" s="256">
        <v>54</v>
      </c>
      <c r="G28" s="256" t="s">
        <v>458</v>
      </c>
      <c r="H28" s="256">
        <v>3578</v>
      </c>
      <c r="I28" s="256">
        <v>152</v>
      </c>
      <c r="J28" s="256">
        <v>152</v>
      </c>
      <c r="K28" s="256" t="s">
        <v>458</v>
      </c>
      <c r="L28" s="256">
        <v>3497</v>
      </c>
      <c r="M28" s="256">
        <v>81</v>
      </c>
      <c r="N28" s="256" t="s">
        <v>458</v>
      </c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s="46" customFormat="1" ht="25.5" customHeight="1">
      <c r="A29" s="11" t="s">
        <v>470</v>
      </c>
      <c r="B29" s="255">
        <v>752</v>
      </c>
      <c r="C29" s="256">
        <v>270</v>
      </c>
      <c r="D29" s="256">
        <v>159</v>
      </c>
      <c r="E29" s="256">
        <v>38</v>
      </c>
      <c r="F29" s="256">
        <v>73</v>
      </c>
      <c r="G29" s="256" t="s">
        <v>458</v>
      </c>
      <c r="H29" s="256">
        <v>752</v>
      </c>
      <c r="I29" s="256">
        <v>880</v>
      </c>
      <c r="J29" s="256">
        <v>880</v>
      </c>
      <c r="K29" s="256" t="s">
        <v>458</v>
      </c>
      <c r="L29" s="256">
        <v>595</v>
      </c>
      <c r="M29" s="256">
        <v>157</v>
      </c>
      <c r="N29" s="256" t="s">
        <v>458</v>
      </c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s="6" customFormat="1" ht="25.5" customHeight="1">
      <c r="A30" s="11" t="s">
        <v>471</v>
      </c>
      <c r="B30" s="255">
        <v>23748</v>
      </c>
      <c r="C30" s="256">
        <v>7742</v>
      </c>
      <c r="D30" s="256">
        <v>6428</v>
      </c>
      <c r="E30" s="256">
        <v>316</v>
      </c>
      <c r="F30" s="256">
        <v>998</v>
      </c>
      <c r="G30" s="256" t="s">
        <v>458</v>
      </c>
      <c r="H30" s="256">
        <v>23748</v>
      </c>
      <c r="I30" s="256">
        <v>1302</v>
      </c>
      <c r="J30" s="256">
        <v>1302</v>
      </c>
      <c r="K30" s="256" t="s">
        <v>458</v>
      </c>
      <c r="L30" s="256">
        <v>23533</v>
      </c>
      <c r="M30" s="256">
        <v>215</v>
      </c>
      <c r="N30" s="256" t="s">
        <v>458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46" customFormat="1" ht="25.5" customHeight="1">
      <c r="A31" s="11" t="s">
        <v>472</v>
      </c>
      <c r="B31" s="255">
        <v>32526</v>
      </c>
      <c r="C31" s="256">
        <v>9366</v>
      </c>
      <c r="D31" s="256">
        <v>6877</v>
      </c>
      <c r="E31" s="256">
        <v>338</v>
      </c>
      <c r="F31" s="256">
        <v>2151</v>
      </c>
      <c r="G31" s="256" t="s">
        <v>458</v>
      </c>
      <c r="H31" s="256">
        <v>32526</v>
      </c>
      <c r="I31" s="256">
        <v>8463</v>
      </c>
      <c r="J31" s="256">
        <v>8363</v>
      </c>
      <c r="K31" s="256">
        <v>100</v>
      </c>
      <c r="L31" s="256">
        <v>29868</v>
      </c>
      <c r="M31" s="256">
        <v>2658</v>
      </c>
      <c r="N31" s="256" t="s">
        <v>458</v>
      </c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s="46" customFormat="1" ht="25.5" customHeight="1">
      <c r="A32" s="11" t="s">
        <v>473</v>
      </c>
      <c r="B32" s="255">
        <v>24559</v>
      </c>
      <c r="C32" s="256">
        <v>7359</v>
      </c>
      <c r="D32" s="256">
        <v>5195</v>
      </c>
      <c r="E32" s="256">
        <v>305</v>
      </c>
      <c r="F32" s="256">
        <v>1859</v>
      </c>
      <c r="G32" s="256" t="s">
        <v>458</v>
      </c>
      <c r="H32" s="256">
        <v>24559</v>
      </c>
      <c r="I32" s="256">
        <v>3884</v>
      </c>
      <c r="J32" s="256">
        <v>3580</v>
      </c>
      <c r="K32" s="256">
        <v>304</v>
      </c>
      <c r="L32" s="256">
        <v>24192</v>
      </c>
      <c r="M32" s="256" t="s">
        <v>458</v>
      </c>
      <c r="N32" s="256">
        <v>367</v>
      </c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</row>
    <row r="33" spans="1:26" s="46" customFormat="1" ht="25.5" customHeight="1">
      <c r="A33" s="11" t="s">
        <v>474</v>
      </c>
      <c r="B33" s="255">
        <v>13347</v>
      </c>
      <c r="C33" s="256">
        <v>2867</v>
      </c>
      <c r="D33" s="256">
        <v>2316</v>
      </c>
      <c r="E33" s="256">
        <v>122</v>
      </c>
      <c r="F33" s="256">
        <v>429</v>
      </c>
      <c r="G33" s="256" t="s">
        <v>458</v>
      </c>
      <c r="H33" s="256">
        <v>13347</v>
      </c>
      <c r="I33" s="256">
        <v>3925</v>
      </c>
      <c r="J33" s="256">
        <v>3925</v>
      </c>
      <c r="K33" s="256" t="s">
        <v>458</v>
      </c>
      <c r="L33" s="256">
        <v>13047</v>
      </c>
      <c r="M33" s="256">
        <v>300</v>
      </c>
      <c r="N33" s="256" t="s">
        <v>458</v>
      </c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6" s="46" customFormat="1" ht="25.5" customHeight="1">
      <c r="A34" s="11" t="s">
        <v>475</v>
      </c>
      <c r="B34" s="255">
        <v>13811</v>
      </c>
      <c r="C34" s="256">
        <v>4970</v>
      </c>
      <c r="D34" s="256">
        <v>2354</v>
      </c>
      <c r="E34" s="256">
        <v>487</v>
      </c>
      <c r="F34" s="256">
        <v>2129</v>
      </c>
      <c r="G34" s="256" t="s">
        <v>458</v>
      </c>
      <c r="H34" s="256">
        <v>13811</v>
      </c>
      <c r="I34" s="256">
        <v>5032</v>
      </c>
      <c r="J34" s="256" t="s">
        <v>458</v>
      </c>
      <c r="K34" s="256">
        <v>5032</v>
      </c>
      <c r="L34" s="256">
        <v>10156</v>
      </c>
      <c r="M34" s="256">
        <v>3655</v>
      </c>
      <c r="N34" s="256" t="s">
        <v>458</v>
      </c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26" s="46" customFormat="1" ht="25.5" customHeight="1">
      <c r="A35" s="11" t="s">
        <v>476</v>
      </c>
      <c r="B35" s="255">
        <v>3734</v>
      </c>
      <c r="C35" s="256">
        <v>760</v>
      </c>
      <c r="D35" s="256">
        <v>228</v>
      </c>
      <c r="E35" s="256">
        <v>93</v>
      </c>
      <c r="F35" s="256">
        <v>439</v>
      </c>
      <c r="G35" s="256" t="s">
        <v>458</v>
      </c>
      <c r="H35" s="256">
        <v>3734</v>
      </c>
      <c r="I35" s="256">
        <v>248</v>
      </c>
      <c r="J35" s="256" t="s">
        <v>458</v>
      </c>
      <c r="K35" s="256">
        <v>248</v>
      </c>
      <c r="L35" s="256">
        <v>3042</v>
      </c>
      <c r="M35" s="256">
        <v>484</v>
      </c>
      <c r="N35" s="256">
        <v>208</v>
      </c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1:26" s="46" customFormat="1" ht="25.5" customHeight="1">
      <c r="A36" s="11" t="s">
        <v>477</v>
      </c>
      <c r="B36" s="255">
        <v>12808</v>
      </c>
      <c r="C36" s="256">
        <v>2856</v>
      </c>
      <c r="D36" s="256">
        <v>1830</v>
      </c>
      <c r="E36" s="256">
        <v>310</v>
      </c>
      <c r="F36" s="256">
        <v>716</v>
      </c>
      <c r="G36" s="256" t="s">
        <v>458</v>
      </c>
      <c r="H36" s="256">
        <v>12808</v>
      </c>
      <c r="I36" s="256">
        <v>4187</v>
      </c>
      <c r="J36" s="256">
        <v>3138</v>
      </c>
      <c r="K36" s="256">
        <v>1049</v>
      </c>
      <c r="L36" s="256">
        <v>12655</v>
      </c>
      <c r="M36" s="256">
        <v>153</v>
      </c>
      <c r="N36" s="256" t="s">
        <v>458</v>
      </c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1:26" s="6" customFormat="1" ht="25.5" customHeight="1">
      <c r="A37" s="11" t="s">
        <v>478</v>
      </c>
      <c r="B37" s="255">
        <v>25350</v>
      </c>
      <c r="C37" s="256">
        <v>7820</v>
      </c>
      <c r="D37" s="256">
        <v>5701</v>
      </c>
      <c r="E37" s="256">
        <v>423</v>
      </c>
      <c r="F37" s="256">
        <v>1696</v>
      </c>
      <c r="G37" s="256" t="s">
        <v>458</v>
      </c>
      <c r="H37" s="256">
        <v>25350</v>
      </c>
      <c r="I37" s="256">
        <v>4951</v>
      </c>
      <c r="J37" s="256">
        <v>4951</v>
      </c>
      <c r="K37" s="256" t="s">
        <v>458</v>
      </c>
      <c r="L37" s="256">
        <v>22683</v>
      </c>
      <c r="M37" s="256">
        <v>2667</v>
      </c>
      <c r="N37" s="256" t="s">
        <v>458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6" customFormat="1" ht="25.5" customHeight="1">
      <c r="A38" s="11" t="s">
        <v>479</v>
      </c>
      <c r="B38" s="255">
        <v>1776</v>
      </c>
      <c r="C38" s="256">
        <v>842</v>
      </c>
      <c r="D38" s="256">
        <v>605</v>
      </c>
      <c r="E38" s="256">
        <v>32</v>
      </c>
      <c r="F38" s="256">
        <v>205</v>
      </c>
      <c r="G38" s="256" t="s">
        <v>458</v>
      </c>
      <c r="H38" s="256">
        <v>1776</v>
      </c>
      <c r="I38" s="256">
        <v>1548</v>
      </c>
      <c r="J38" s="256">
        <v>1548</v>
      </c>
      <c r="K38" s="256" t="s">
        <v>458</v>
      </c>
      <c r="L38" s="256">
        <v>1362</v>
      </c>
      <c r="M38" s="256">
        <v>414</v>
      </c>
      <c r="N38" s="256" t="s">
        <v>458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46" customFormat="1" ht="25.5" customHeight="1">
      <c r="A39" s="11" t="s">
        <v>480</v>
      </c>
      <c r="B39" s="255">
        <v>10633</v>
      </c>
      <c r="C39" s="256">
        <v>2765</v>
      </c>
      <c r="D39" s="256">
        <v>2098</v>
      </c>
      <c r="E39" s="256">
        <v>106</v>
      </c>
      <c r="F39" s="256">
        <v>561</v>
      </c>
      <c r="G39" s="256" t="s">
        <v>458</v>
      </c>
      <c r="H39" s="256">
        <v>10633</v>
      </c>
      <c r="I39" s="256">
        <v>578</v>
      </c>
      <c r="J39" s="256">
        <v>578</v>
      </c>
      <c r="K39" s="256" t="s">
        <v>458</v>
      </c>
      <c r="L39" s="256">
        <v>10108</v>
      </c>
      <c r="M39" s="256">
        <v>525</v>
      </c>
      <c r="N39" s="256" t="s">
        <v>458</v>
      </c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</row>
    <row r="40" spans="1:26" s="6" customFormat="1" ht="25.5" customHeight="1">
      <c r="A40" s="11" t="s">
        <v>481</v>
      </c>
      <c r="B40" s="255">
        <v>11478</v>
      </c>
      <c r="C40" s="256">
        <v>4013</v>
      </c>
      <c r="D40" s="256">
        <v>2275</v>
      </c>
      <c r="E40" s="256">
        <v>94</v>
      </c>
      <c r="F40" s="256">
        <v>1644</v>
      </c>
      <c r="G40" s="256" t="s">
        <v>458</v>
      </c>
      <c r="H40" s="256">
        <v>11478</v>
      </c>
      <c r="I40" s="256">
        <v>5926</v>
      </c>
      <c r="J40" s="256">
        <v>5846</v>
      </c>
      <c r="K40" s="256">
        <v>80</v>
      </c>
      <c r="L40" s="256">
        <v>8819</v>
      </c>
      <c r="M40" s="256">
        <v>2659</v>
      </c>
      <c r="N40" s="256" t="s">
        <v>458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6" customFormat="1" ht="25.5" customHeight="1">
      <c r="A41" s="11" t="s">
        <v>482</v>
      </c>
      <c r="B41" s="255">
        <v>2963</v>
      </c>
      <c r="C41" s="256">
        <v>684</v>
      </c>
      <c r="D41" s="256">
        <v>433</v>
      </c>
      <c r="E41" s="256">
        <v>87</v>
      </c>
      <c r="F41" s="256">
        <v>164</v>
      </c>
      <c r="G41" s="256" t="s">
        <v>458</v>
      </c>
      <c r="H41" s="256">
        <v>2963</v>
      </c>
      <c r="I41" s="256">
        <v>497</v>
      </c>
      <c r="J41" s="256">
        <v>490</v>
      </c>
      <c r="K41" s="256">
        <v>7</v>
      </c>
      <c r="L41" s="256">
        <v>2177</v>
      </c>
      <c r="M41" s="256">
        <v>776</v>
      </c>
      <c r="N41" s="256">
        <v>10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46" customFormat="1" ht="25.5" customHeight="1">
      <c r="A42" s="11" t="s">
        <v>483</v>
      </c>
      <c r="B42" s="255">
        <v>11799</v>
      </c>
      <c r="C42" s="256">
        <v>4885</v>
      </c>
      <c r="D42" s="256">
        <v>3357</v>
      </c>
      <c r="E42" s="256">
        <v>266</v>
      </c>
      <c r="F42" s="256">
        <v>1262</v>
      </c>
      <c r="G42" s="256" t="s">
        <v>458</v>
      </c>
      <c r="H42" s="256">
        <v>11799</v>
      </c>
      <c r="I42" s="256">
        <v>7523</v>
      </c>
      <c r="J42" s="256">
        <v>7523</v>
      </c>
      <c r="K42" s="256" t="s">
        <v>458</v>
      </c>
      <c r="L42" s="256">
        <v>9224</v>
      </c>
      <c r="M42" s="256">
        <v>2575</v>
      </c>
      <c r="N42" s="256" t="s">
        <v>458</v>
      </c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</row>
    <row r="43" spans="1:26" s="46" customFormat="1" ht="25.5" customHeight="1">
      <c r="A43" s="11" t="s">
        <v>484</v>
      </c>
      <c r="B43" s="255">
        <v>6380</v>
      </c>
      <c r="C43" s="256">
        <v>3827</v>
      </c>
      <c r="D43" s="256">
        <v>1161</v>
      </c>
      <c r="E43" s="256">
        <v>93</v>
      </c>
      <c r="F43" s="256">
        <v>2573</v>
      </c>
      <c r="G43" s="256" t="s">
        <v>458</v>
      </c>
      <c r="H43" s="256">
        <v>6380</v>
      </c>
      <c r="I43" s="256">
        <v>7355</v>
      </c>
      <c r="J43" s="256">
        <v>917</v>
      </c>
      <c r="K43" s="256">
        <v>6438</v>
      </c>
      <c r="L43" s="256">
        <v>6225</v>
      </c>
      <c r="M43" s="256">
        <v>155</v>
      </c>
      <c r="N43" s="256" t="s">
        <v>458</v>
      </c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</row>
    <row r="44" spans="1:26" s="46" customFormat="1" ht="25.5" customHeight="1">
      <c r="A44" s="11" t="s">
        <v>485</v>
      </c>
      <c r="B44" s="255">
        <v>17431</v>
      </c>
      <c r="C44" s="256">
        <v>4830</v>
      </c>
      <c r="D44" s="256">
        <v>2104</v>
      </c>
      <c r="E44" s="256">
        <v>338</v>
      </c>
      <c r="F44" s="256">
        <v>2388</v>
      </c>
      <c r="G44" s="256" t="s">
        <v>458</v>
      </c>
      <c r="H44" s="256">
        <v>17431</v>
      </c>
      <c r="I44" s="256">
        <v>4312</v>
      </c>
      <c r="J44" s="256">
        <v>4311</v>
      </c>
      <c r="K44" s="256">
        <v>1</v>
      </c>
      <c r="L44" s="256">
        <v>16017</v>
      </c>
      <c r="M44" s="256">
        <v>1329</v>
      </c>
      <c r="N44" s="256">
        <v>85</v>
      </c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</row>
    <row r="45" spans="1:26" s="46" customFormat="1" ht="13.5" customHeight="1">
      <c r="A45" s="258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</row>
    <row r="46" spans="1:26" s="161" customFormat="1" ht="25.5" customHeight="1">
      <c r="A46" s="260" t="s">
        <v>60</v>
      </c>
      <c r="B46" s="261">
        <f>SUM(B25:B45)</f>
        <v>238620</v>
      </c>
      <c r="C46" s="262">
        <f>SUM(C25:C45)</f>
        <v>72946</v>
      </c>
      <c r="D46" s="262">
        <f>SUM(D25:D45)</f>
        <v>48235</v>
      </c>
      <c r="E46" s="262">
        <f>SUM(E25:E45)</f>
        <v>3811</v>
      </c>
      <c r="F46" s="262">
        <f>SUM(F25:F45)</f>
        <v>20900</v>
      </c>
      <c r="G46" s="262" t="s">
        <v>458</v>
      </c>
      <c r="H46" s="262">
        <f aca="true" t="shared" si="1" ref="H46:N46">SUM(H25:H45)</f>
        <v>238620</v>
      </c>
      <c r="I46" s="262">
        <f t="shared" si="1"/>
        <v>64224</v>
      </c>
      <c r="J46" s="262">
        <f t="shared" si="1"/>
        <v>50965</v>
      </c>
      <c r="K46" s="262">
        <f t="shared" si="1"/>
        <v>13259</v>
      </c>
      <c r="L46" s="262">
        <f>SUM(L25:L45)</f>
        <v>217187</v>
      </c>
      <c r="M46" s="262">
        <f>SUM(M25:M45)</f>
        <v>20763</v>
      </c>
      <c r="N46" s="262">
        <f t="shared" si="1"/>
        <v>670</v>
      </c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s="6" customFormat="1" ht="18.75" customHeight="1">
      <c r="A47" s="313" t="s">
        <v>486</v>
      </c>
      <c r="B47" s="313"/>
      <c r="C47" s="313"/>
      <c r="D47" s="313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6" customFormat="1" ht="13.5">
      <c r="A48" s="8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6" customFormat="1" ht="13.5">
      <c r="A49" s="8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6" customFormat="1" ht="13.5">
      <c r="A50" s="8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6" customFormat="1" ht="13.5">
      <c r="A51" s="8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6" customFormat="1" ht="13.5">
      <c r="A52" s="8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6" customFormat="1" ht="13.5">
      <c r="A53" s="8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6" customFormat="1" ht="13.5">
      <c r="A54" s="8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6" customFormat="1" ht="13.5">
      <c r="A55" s="8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6" customFormat="1" ht="13.5">
      <c r="A56" s="8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6" customFormat="1" ht="13.5">
      <c r="A57" s="8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6" customFormat="1" ht="13.5">
      <c r="A58" s="8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6" customFormat="1" ht="13.5">
      <c r="A59" s="8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6" customFormat="1" ht="13.5">
      <c r="A60" s="8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6" customFormat="1" ht="13.5">
      <c r="A61" s="8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6" customFormat="1" ht="13.5">
      <c r="A62" s="8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6" customFormat="1" ht="13.5">
      <c r="A63" s="8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6" customFormat="1" ht="13.5">
      <c r="A64" s="8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6" customFormat="1" ht="13.5">
      <c r="A65" s="8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6" customFormat="1" ht="13.5">
      <c r="A66" s="8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6" customFormat="1" ht="13.5">
      <c r="A67" s="8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s="6" customFormat="1" ht="13.5">
      <c r="A68" s="8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s="6" customFormat="1" ht="13.5">
      <c r="A69" s="8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s="6" customFormat="1" ht="13.5">
      <c r="A70" s="8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s="6" customFormat="1" ht="13.5">
      <c r="A71" s="8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s="6" customFormat="1" ht="13.5">
      <c r="A72" s="8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s="6" customFormat="1" ht="13.5">
      <c r="A73" s="8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s="6" customFormat="1" ht="13.5">
      <c r="A74" s="8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s="6" customFormat="1" ht="13.5">
      <c r="A75" s="8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s="6" customFormat="1" ht="13.5">
      <c r="A76" s="8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s="6" customFormat="1" ht="13.5">
      <c r="A77" s="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s="6" customFormat="1" ht="13.5">
      <c r="A78" s="8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s="6" customFormat="1" ht="13.5">
      <c r="A79" s="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s="6" customFormat="1" ht="13.5">
      <c r="A80" s="8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s="6" customFormat="1" ht="13.5">
      <c r="A81" s="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s="6" customFormat="1" ht="13.5">
      <c r="A82" s="8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s="6" customFormat="1" ht="13.5">
      <c r="A83" s="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s="6" customFormat="1" ht="13.5">
      <c r="A84" s="8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s="6" customFormat="1" ht="13.5">
      <c r="A85" s="8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s="6" customFormat="1" ht="13.5">
      <c r="A86" s="8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s="6" customFormat="1" ht="13.5">
      <c r="A87" s="8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s="6" customFormat="1" ht="13.5">
      <c r="A88" s="8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s="6" customFormat="1" ht="13.5">
      <c r="A89" s="8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s="6" customFormat="1" ht="13.5">
      <c r="A90" s="8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s="6" customFormat="1" ht="13.5">
      <c r="A91" s="8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s="6" customFormat="1" ht="13.5">
      <c r="A92" s="8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s="6" customFormat="1" ht="13.5">
      <c r="A93" s="8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s="6" customFormat="1" ht="13.5">
      <c r="A94" s="8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s="6" customFormat="1" ht="13.5">
      <c r="A95" s="8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s="6" customFormat="1" ht="13.5">
      <c r="A96" s="8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s="6" customFormat="1" ht="13.5">
      <c r="A97" s="8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s="6" customFormat="1" ht="13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s="6" customFormat="1" ht="13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s="6" customFormat="1" ht="13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s="6" customFormat="1" ht="13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s="6" customFormat="1" ht="13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s="6" customFormat="1" ht="13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s="6" customFormat="1" ht="13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s="6" customFormat="1" ht="13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s="6" customFormat="1" ht="13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s="6" customFormat="1" ht="13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s="6" customFormat="1" ht="13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s="6" customFormat="1" ht="13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s="6" customFormat="1" ht="13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s="6" customFormat="1" ht="13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s="6" customFormat="1" ht="13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s="6" customFormat="1" ht="13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s="6" customFormat="1" ht="13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s="6" customFormat="1" ht="13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s="6" customFormat="1" ht="13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s="6" customFormat="1" ht="13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s="6" customFormat="1" ht="13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s="6" customFormat="1" ht="13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s="6" customFormat="1" ht="13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</sheetData>
  <sheetProtection/>
  <mergeCells count="33">
    <mergeCell ref="A5:A11"/>
    <mergeCell ref="B5:G5"/>
    <mergeCell ref="H5:N5"/>
    <mergeCell ref="B6:B7"/>
    <mergeCell ref="C6:F7"/>
    <mergeCell ref="G6:G8"/>
    <mergeCell ref="I6:K7"/>
    <mergeCell ref="L6:L8"/>
    <mergeCell ref="M6:N7"/>
    <mergeCell ref="B8:B9"/>
    <mergeCell ref="C8:C11"/>
    <mergeCell ref="D8:E9"/>
    <mergeCell ref="F8:F11"/>
    <mergeCell ref="H8:H9"/>
    <mergeCell ref="I8:I11"/>
    <mergeCell ref="J10:J11"/>
    <mergeCell ref="M10:M11"/>
    <mergeCell ref="J8:J9"/>
    <mergeCell ref="K8:K11"/>
    <mergeCell ref="M8:M9"/>
    <mergeCell ref="N8:N9"/>
    <mergeCell ref="L9:L11"/>
    <mergeCell ref="N10:N11"/>
    <mergeCell ref="A47:D47"/>
    <mergeCell ref="A1:F1"/>
    <mergeCell ref="B10:B11"/>
    <mergeCell ref="D10:D11"/>
    <mergeCell ref="E10:E11"/>
    <mergeCell ref="H10:H11"/>
    <mergeCell ref="G9:G11"/>
    <mergeCell ref="H6:H7"/>
    <mergeCell ref="A2:N2"/>
    <mergeCell ref="A4:N4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38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4.7109375" style="4" customWidth="1"/>
    <col min="2" max="3" width="3.28125" style="4" customWidth="1"/>
    <col min="4" max="12" width="9.140625" style="3" customWidth="1"/>
    <col min="13" max="16384" width="9.00390625" style="4" customWidth="1"/>
  </cols>
  <sheetData>
    <row r="1" spans="1:6" ht="13.5">
      <c r="A1" s="300" t="s">
        <v>635</v>
      </c>
      <c r="B1" s="300"/>
      <c r="C1" s="300"/>
      <c r="D1" s="300"/>
      <c r="E1" s="300"/>
      <c r="F1" s="300"/>
    </row>
    <row r="2" spans="1:12" ht="17.25">
      <c r="A2" s="303" t="s"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4" spans="1:12" ht="14.25" thickBot="1">
      <c r="A4" s="304" t="s">
        <v>557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</row>
    <row r="5" spans="1:13" s="6" customFormat="1" ht="19.5" customHeight="1" thickTop="1">
      <c r="A5" s="305"/>
      <c r="B5" s="109"/>
      <c r="C5" s="109"/>
      <c r="D5" s="307" t="s">
        <v>558</v>
      </c>
      <c r="E5" s="308"/>
      <c r="F5" s="308"/>
      <c r="G5" s="308"/>
      <c r="H5" s="308"/>
      <c r="I5" s="249" t="s">
        <v>559</v>
      </c>
      <c r="J5" s="308" t="s">
        <v>560</v>
      </c>
      <c r="K5" s="308"/>
      <c r="L5" s="308"/>
      <c r="M5" s="8"/>
    </row>
    <row r="6" spans="1:13" s="6" customFormat="1" ht="4.5" customHeight="1">
      <c r="A6" s="305"/>
      <c r="B6" s="109"/>
      <c r="C6" s="109"/>
      <c r="D6" s="309" t="s">
        <v>535</v>
      </c>
      <c r="E6" s="11"/>
      <c r="F6" s="310" t="s">
        <v>561</v>
      </c>
      <c r="G6" s="11"/>
      <c r="H6" s="310" t="s">
        <v>562</v>
      </c>
      <c r="I6" s="276"/>
      <c r="J6" s="312" t="s">
        <v>535</v>
      </c>
      <c r="K6" s="11"/>
      <c r="L6" s="310" t="s">
        <v>563</v>
      </c>
      <c r="M6" s="8"/>
    </row>
    <row r="7" spans="1:13" s="6" customFormat="1" ht="19.5" customHeight="1">
      <c r="A7" s="306"/>
      <c r="B7" s="277"/>
      <c r="C7" s="277"/>
      <c r="D7" s="307"/>
      <c r="E7" s="49" t="s">
        <v>564</v>
      </c>
      <c r="F7" s="311"/>
      <c r="G7" s="34" t="s">
        <v>565</v>
      </c>
      <c r="H7" s="311"/>
      <c r="I7" s="250" t="s">
        <v>566</v>
      </c>
      <c r="J7" s="308"/>
      <c r="K7" s="49" t="s">
        <v>567</v>
      </c>
      <c r="L7" s="311"/>
      <c r="M7" s="8"/>
    </row>
    <row r="8" spans="1:15" s="6" customFormat="1" ht="11.25" customHeight="1">
      <c r="A8" s="282" t="s">
        <v>10</v>
      </c>
      <c r="B8" s="282" t="s">
        <v>425</v>
      </c>
      <c r="C8" s="283" t="s">
        <v>12</v>
      </c>
      <c r="D8" s="284">
        <v>91</v>
      </c>
      <c r="E8" s="284">
        <v>81</v>
      </c>
      <c r="F8" s="284">
        <v>564</v>
      </c>
      <c r="G8" s="284">
        <v>162</v>
      </c>
      <c r="H8" s="284">
        <v>279</v>
      </c>
      <c r="I8" s="284" t="s">
        <v>568</v>
      </c>
      <c r="J8" s="284">
        <v>12318</v>
      </c>
      <c r="K8" s="284">
        <v>9714</v>
      </c>
      <c r="L8" s="284">
        <v>2241</v>
      </c>
      <c r="M8" s="8"/>
      <c r="N8" s="8"/>
      <c r="O8" s="8"/>
    </row>
    <row r="9" spans="1:15" s="6" customFormat="1" ht="11.25" customHeight="1">
      <c r="A9" s="282"/>
      <c r="B9" s="282" t="s">
        <v>14</v>
      </c>
      <c r="C9" s="283"/>
      <c r="D9" s="285">
        <v>88</v>
      </c>
      <c r="E9" s="285">
        <v>78</v>
      </c>
      <c r="F9" s="285">
        <v>564</v>
      </c>
      <c r="G9" s="285">
        <v>162</v>
      </c>
      <c r="H9" s="285">
        <v>277</v>
      </c>
      <c r="I9" s="285" t="s">
        <v>568</v>
      </c>
      <c r="J9" s="285">
        <v>12090</v>
      </c>
      <c r="K9" s="285">
        <v>6958</v>
      </c>
      <c r="L9" s="285">
        <v>2152</v>
      </c>
      <c r="M9" s="8"/>
      <c r="N9" s="8"/>
      <c r="O9" s="8"/>
    </row>
    <row r="10" spans="1:15" s="20" customFormat="1" ht="11.25" customHeight="1">
      <c r="A10" s="286"/>
      <c r="B10" s="286" t="s">
        <v>427</v>
      </c>
      <c r="C10" s="287"/>
      <c r="D10" s="288">
        <v>86</v>
      </c>
      <c r="E10" s="288">
        <v>76</v>
      </c>
      <c r="F10" s="288">
        <v>588</v>
      </c>
      <c r="G10" s="288">
        <v>156</v>
      </c>
      <c r="H10" s="288">
        <v>280</v>
      </c>
      <c r="I10" s="288" t="s">
        <v>568</v>
      </c>
      <c r="J10" s="288">
        <v>11807</v>
      </c>
      <c r="K10" s="288">
        <v>6655</v>
      </c>
      <c r="L10" s="288">
        <v>2153</v>
      </c>
      <c r="M10" s="19"/>
      <c r="N10" s="19"/>
      <c r="O10" s="19"/>
    </row>
    <row r="11" spans="1:15" s="6" customFormat="1" ht="11.25" customHeight="1">
      <c r="A11" s="289"/>
      <c r="B11" s="289"/>
      <c r="C11" s="290"/>
      <c r="D11" s="285"/>
      <c r="E11" s="285"/>
      <c r="F11" s="285"/>
      <c r="G11" s="285"/>
      <c r="H11" s="285"/>
      <c r="I11" s="285"/>
      <c r="J11" s="285"/>
      <c r="K11" s="285"/>
      <c r="L11" s="285"/>
      <c r="M11" s="8"/>
      <c r="N11" s="8"/>
      <c r="O11" s="8"/>
    </row>
    <row r="12" spans="1:15" s="6" customFormat="1" ht="11.25" customHeight="1">
      <c r="A12" s="294" t="s">
        <v>569</v>
      </c>
      <c r="B12" s="294"/>
      <c r="C12" s="295"/>
      <c r="D12" s="285">
        <v>34</v>
      </c>
      <c r="E12" s="285">
        <v>31</v>
      </c>
      <c r="F12" s="285">
        <v>240</v>
      </c>
      <c r="G12" s="285">
        <v>69</v>
      </c>
      <c r="H12" s="285">
        <v>113</v>
      </c>
      <c r="I12" s="291" t="s">
        <v>570</v>
      </c>
      <c r="J12" s="285">
        <v>5596</v>
      </c>
      <c r="K12" s="285">
        <v>3127</v>
      </c>
      <c r="L12" s="285">
        <v>1023</v>
      </c>
      <c r="M12" s="8"/>
      <c r="N12" s="8"/>
      <c r="O12" s="8"/>
    </row>
    <row r="13" spans="1:15" s="6" customFormat="1" ht="11.25" customHeight="1">
      <c r="A13" s="294" t="s">
        <v>571</v>
      </c>
      <c r="B13" s="294"/>
      <c r="C13" s="295"/>
      <c r="D13" s="285">
        <v>7</v>
      </c>
      <c r="E13" s="285">
        <v>5</v>
      </c>
      <c r="F13" s="285">
        <v>53</v>
      </c>
      <c r="G13" s="285">
        <v>6</v>
      </c>
      <c r="H13" s="285">
        <v>25</v>
      </c>
      <c r="I13" s="291" t="s">
        <v>570</v>
      </c>
      <c r="J13" s="285">
        <v>1062</v>
      </c>
      <c r="K13" s="285">
        <v>553</v>
      </c>
      <c r="L13" s="285">
        <v>58</v>
      </c>
      <c r="M13" s="8"/>
      <c r="N13" s="8"/>
      <c r="O13" s="8"/>
    </row>
    <row r="14" spans="1:15" s="6" customFormat="1" ht="11.25" customHeight="1">
      <c r="A14" s="294" t="s">
        <v>572</v>
      </c>
      <c r="B14" s="294"/>
      <c r="C14" s="295"/>
      <c r="D14" s="285">
        <v>10</v>
      </c>
      <c r="E14" s="285">
        <v>9</v>
      </c>
      <c r="F14" s="285">
        <v>47</v>
      </c>
      <c r="G14" s="285">
        <v>17</v>
      </c>
      <c r="H14" s="285">
        <v>24</v>
      </c>
      <c r="I14" s="291" t="s">
        <v>570</v>
      </c>
      <c r="J14" s="285">
        <v>874</v>
      </c>
      <c r="K14" s="285">
        <v>501</v>
      </c>
      <c r="L14" s="285">
        <v>212</v>
      </c>
      <c r="M14" s="8"/>
      <c r="N14" s="8"/>
      <c r="O14" s="8"/>
    </row>
    <row r="15" spans="1:15" s="6" customFormat="1" ht="11.25" customHeight="1">
      <c r="A15" s="294" t="s">
        <v>573</v>
      </c>
      <c r="B15" s="294"/>
      <c r="C15" s="295"/>
      <c r="D15" s="285">
        <v>2</v>
      </c>
      <c r="E15" s="285">
        <v>2</v>
      </c>
      <c r="F15" s="285">
        <v>24</v>
      </c>
      <c r="G15" s="285">
        <v>5</v>
      </c>
      <c r="H15" s="285">
        <v>10</v>
      </c>
      <c r="I15" s="291" t="s">
        <v>570</v>
      </c>
      <c r="J15" s="285">
        <v>488</v>
      </c>
      <c r="K15" s="285">
        <v>317</v>
      </c>
      <c r="L15" s="285">
        <v>47</v>
      </c>
      <c r="M15" s="8"/>
      <c r="N15" s="8"/>
      <c r="O15" s="8"/>
    </row>
    <row r="16" spans="1:15" s="6" customFormat="1" ht="11.25" customHeight="1">
      <c r="A16" s="294" t="s">
        <v>574</v>
      </c>
      <c r="B16" s="294"/>
      <c r="C16" s="295"/>
      <c r="D16" s="285">
        <v>4</v>
      </c>
      <c r="E16" s="285">
        <v>4</v>
      </c>
      <c r="F16" s="285">
        <v>22</v>
      </c>
      <c r="G16" s="285">
        <v>10</v>
      </c>
      <c r="H16" s="285">
        <v>12</v>
      </c>
      <c r="I16" s="291" t="s">
        <v>570</v>
      </c>
      <c r="J16" s="285">
        <v>222</v>
      </c>
      <c r="K16" s="285">
        <v>117</v>
      </c>
      <c r="L16" s="285">
        <v>175</v>
      </c>
      <c r="M16" s="8"/>
      <c r="N16" s="8"/>
      <c r="O16" s="8"/>
    </row>
    <row r="17" spans="1:15" s="6" customFormat="1" ht="11.25" customHeight="1">
      <c r="A17" s="294" t="s">
        <v>575</v>
      </c>
      <c r="B17" s="294"/>
      <c r="C17" s="295"/>
      <c r="D17" s="285">
        <v>3</v>
      </c>
      <c r="E17" s="285">
        <v>2</v>
      </c>
      <c r="F17" s="285">
        <v>18</v>
      </c>
      <c r="G17" s="285">
        <v>7</v>
      </c>
      <c r="H17" s="285">
        <v>9</v>
      </c>
      <c r="I17" s="291" t="s">
        <v>570</v>
      </c>
      <c r="J17" s="285">
        <v>376</v>
      </c>
      <c r="K17" s="285">
        <v>222</v>
      </c>
      <c r="L17" s="285">
        <v>114</v>
      </c>
      <c r="M17" s="8"/>
      <c r="N17" s="8"/>
      <c r="O17" s="8"/>
    </row>
    <row r="18" spans="1:15" s="6" customFormat="1" ht="11.25" customHeight="1">
      <c r="A18" s="294" t="s">
        <v>576</v>
      </c>
      <c r="B18" s="294"/>
      <c r="C18" s="295"/>
      <c r="D18" s="285">
        <v>10</v>
      </c>
      <c r="E18" s="285">
        <v>9</v>
      </c>
      <c r="F18" s="285">
        <v>34</v>
      </c>
      <c r="G18" s="285">
        <v>12</v>
      </c>
      <c r="H18" s="285">
        <v>23</v>
      </c>
      <c r="I18" s="291" t="s">
        <v>570</v>
      </c>
      <c r="J18" s="285">
        <v>1121</v>
      </c>
      <c r="K18" s="285">
        <v>394</v>
      </c>
      <c r="L18" s="285">
        <v>122</v>
      </c>
      <c r="M18" s="8"/>
      <c r="N18" s="8"/>
      <c r="O18" s="8"/>
    </row>
    <row r="19" spans="1:15" s="6" customFormat="1" ht="11.25" customHeight="1">
      <c r="A19" s="294" t="s">
        <v>21</v>
      </c>
      <c r="B19" s="294"/>
      <c r="C19" s="295"/>
      <c r="D19" s="285">
        <v>3</v>
      </c>
      <c r="E19" s="285">
        <v>3</v>
      </c>
      <c r="F19" s="285">
        <v>16</v>
      </c>
      <c r="G19" s="285">
        <v>4</v>
      </c>
      <c r="H19" s="285">
        <v>8</v>
      </c>
      <c r="I19" s="291" t="s">
        <v>570</v>
      </c>
      <c r="J19" s="285">
        <v>368</v>
      </c>
      <c r="K19" s="285">
        <v>304</v>
      </c>
      <c r="L19" s="285">
        <v>34</v>
      </c>
      <c r="M19" s="8"/>
      <c r="N19" s="8"/>
      <c r="O19" s="8"/>
    </row>
    <row r="20" spans="1:15" s="6" customFormat="1" ht="11.25" customHeight="1">
      <c r="A20" s="282"/>
      <c r="B20" s="282"/>
      <c r="C20" s="283"/>
      <c r="D20" s="285"/>
      <c r="E20" s="285"/>
      <c r="F20" s="285"/>
      <c r="G20" s="285"/>
      <c r="H20" s="285"/>
      <c r="I20" s="291"/>
      <c r="J20" s="285"/>
      <c r="K20" s="285"/>
      <c r="L20" s="285"/>
      <c r="M20" s="8"/>
      <c r="N20" s="8"/>
      <c r="O20" s="8"/>
    </row>
    <row r="21" spans="1:15" s="20" customFormat="1" ht="11.25" customHeight="1">
      <c r="A21" s="301" t="s">
        <v>577</v>
      </c>
      <c r="B21" s="301"/>
      <c r="C21" s="302"/>
      <c r="D21" s="288">
        <f>SUM(D12:D19)</f>
        <v>73</v>
      </c>
      <c r="E21" s="288">
        <f aca="true" t="shared" si="0" ref="E21:L21">SUM(E12:E19)</f>
        <v>65</v>
      </c>
      <c r="F21" s="288">
        <f t="shared" si="0"/>
        <v>454</v>
      </c>
      <c r="G21" s="288">
        <f t="shared" si="0"/>
        <v>130</v>
      </c>
      <c r="H21" s="288">
        <f t="shared" si="0"/>
        <v>224</v>
      </c>
      <c r="I21" s="291" t="s">
        <v>570</v>
      </c>
      <c r="J21" s="288">
        <f t="shared" si="0"/>
        <v>10107</v>
      </c>
      <c r="K21" s="288">
        <f t="shared" si="0"/>
        <v>5535</v>
      </c>
      <c r="L21" s="288">
        <f t="shared" si="0"/>
        <v>1785</v>
      </c>
      <c r="M21" s="19"/>
      <c r="N21" s="19"/>
      <c r="O21" s="19"/>
    </row>
    <row r="22" spans="1:15" s="6" customFormat="1" ht="11.25" customHeight="1">
      <c r="A22" s="282"/>
      <c r="B22" s="282"/>
      <c r="C22" s="283"/>
      <c r="D22" s="285"/>
      <c r="E22" s="285"/>
      <c r="F22" s="285"/>
      <c r="G22" s="285"/>
      <c r="H22" s="285"/>
      <c r="I22" s="291"/>
      <c r="J22" s="285"/>
      <c r="K22" s="285"/>
      <c r="L22" s="285"/>
      <c r="M22" s="8"/>
      <c r="N22" s="8"/>
      <c r="O22" s="8"/>
    </row>
    <row r="23" spans="1:15" s="6" customFormat="1" ht="11.25" customHeight="1">
      <c r="A23" s="294" t="s">
        <v>578</v>
      </c>
      <c r="B23" s="294"/>
      <c r="C23" s="295"/>
      <c r="D23" s="291" t="s">
        <v>570</v>
      </c>
      <c r="E23" s="291" t="s">
        <v>570</v>
      </c>
      <c r="F23" s="285">
        <f>+F24</f>
        <v>5</v>
      </c>
      <c r="G23" s="291" t="s">
        <v>570</v>
      </c>
      <c r="H23" s="285">
        <f>+H24</f>
        <v>1</v>
      </c>
      <c r="I23" s="291" t="s">
        <v>570</v>
      </c>
      <c r="J23" s="291" t="s">
        <v>570</v>
      </c>
      <c r="K23" s="291" t="s">
        <v>570</v>
      </c>
      <c r="L23" s="291" t="s">
        <v>570</v>
      </c>
      <c r="M23" s="8"/>
      <c r="N23" s="8"/>
      <c r="O23" s="8"/>
    </row>
    <row r="24" spans="1:15" s="6" customFormat="1" ht="11.25" customHeight="1">
      <c r="A24" s="294" t="s">
        <v>579</v>
      </c>
      <c r="B24" s="294"/>
      <c r="C24" s="295"/>
      <c r="D24" s="291" t="s">
        <v>570</v>
      </c>
      <c r="E24" s="291" t="s">
        <v>570</v>
      </c>
      <c r="F24" s="285">
        <v>5</v>
      </c>
      <c r="G24" s="291" t="s">
        <v>570</v>
      </c>
      <c r="H24" s="285">
        <v>1</v>
      </c>
      <c r="I24" s="291" t="s">
        <v>570</v>
      </c>
      <c r="J24" s="291" t="s">
        <v>570</v>
      </c>
      <c r="K24" s="291" t="s">
        <v>570</v>
      </c>
      <c r="L24" s="291" t="s">
        <v>570</v>
      </c>
      <c r="M24" s="8"/>
      <c r="N24" s="8"/>
      <c r="O24" s="8"/>
    </row>
    <row r="25" spans="1:15" s="6" customFormat="1" ht="11.25" customHeight="1">
      <c r="A25" s="282"/>
      <c r="B25" s="282"/>
      <c r="C25" s="283"/>
      <c r="D25" s="285"/>
      <c r="E25" s="285"/>
      <c r="F25" s="285"/>
      <c r="G25" s="285"/>
      <c r="H25" s="285"/>
      <c r="I25" s="291"/>
      <c r="J25" s="285"/>
      <c r="K25" s="285"/>
      <c r="L25" s="285"/>
      <c r="M25" s="8"/>
      <c r="N25" s="8"/>
      <c r="O25" s="8"/>
    </row>
    <row r="26" spans="1:15" s="6" customFormat="1" ht="11.25" customHeight="1">
      <c r="A26" s="294" t="s">
        <v>580</v>
      </c>
      <c r="B26" s="294"/>
      <c r="C26" s="295"/>
      <c r="D26" s="285">
        <f>SUM(D27:D29)</f>
        <v>1</v>
      </c>
      <c r="E26" s="285">
        <f aca="true" t="shared" si="1" ref="E26:L26">SUM(E27:E29)</f>
        <v>1</v>
      </c>
      <c r="F26" s="285">
        <f t="shared" si="1"/>
        <v>12</v>
      </c>
      <c r="G26" s="285">
        <f t="shared" si="1"/>
        <v>1</v>
      </c>
      <c r="H26" s="285">
        <f t="shared" si="1"/>
        <v>8</v>
      </c>
      <c r="I26" s="291" t="s">
        <v>570</v>
      </c>
      <c r="J26" s="285">
        <f t="shared" si="1"/>
        <v>600</v>
      </c>
      <c r="K26" s="285">
        <f t="shared" si="1"/>
        <v>559</v>
      </c>
      <c r="L26" s="285">
        <f t="shared" si="1"/>
        <v>8</v>
      </c>
      <c r="M26" s="8"/>
      <c r="N26" s="8"/>
      <c r="O26" s="8"/>
    </row>
    <row r="27" spans="1:15" s="6" customFormat="1" ht="11.25" customHeight="1">
      <c r="A27" s="294" t="s">
        <v>581</v>
      </c>
      <c r="B27" s="294"/>
      <c r="C27" s="295"/>
      <c r="D27" s="285">
        <v>1</v>
      </c>
      <c r="E27" s="285">
        <v>1</v>
      </c>
      <c r="F27" s="285">
        <v>5</v>
      </c>
      <c r="G27" s="285">
        <v>1</v>
      </c>
      <c r="H27" s="285">
        <v>4</v>
      </c>
      <c r="I27" s="291" t="s">
        <v>570</v>
      </c>
      <c r="J27" s="285">
        <v>600</v>
      </c>
      <c r="K27" s="285">
        <v>559</v>
      </c>
      <c r="L27" s="285">
        <v>8</v>
      </c>
      <c r="M27" s="8"/>
      <c r="N27" s="8"/>
      <c r="O27" s="8"/>
    </row>
    <row r="28" spans="1:15" s="6" customFormat="1" ht="11.25" customHeight="1">
      <c r="A28" s="294" t="s">
        <v>28</v>
      </c>
      <c r="B28" s="294"/>
      <c r="C28" s="295"/>
      <c r="D28" s="291" t="s">
        <v>570</v>
      </c>
      <c r="E28" s="291" t="s">
        <v>570</v>
      </c>
      <c r="F28" s="285">
        <v>4</v>
      </c>
      <c r="G28" s="291" t="s">
        <v>570</v>
      </c>
      <c r="H28" s="285">
        <v>3</v>
      </c>
      <c r="I28" s="291" t="s">
        <v>570</v>
      </c>
      <c r="J28" s="291" t="s">
        <v>570</v>
      </c>
      <c r="K28" s="291" t="s">
        <v>570</v>
      </c>
      <c r="L28" s="291" t="s">
        <v>570</v>
      </c>
      <c r="M28" s="8"/>
      <c r="N28" s="8"/>
      <c r="O28" s="8"/>
    </row>
    <row r="29" spans="1:15" s="6" customFormat="1" ht="11.25" customHeight="1">
      <c r="A29" s="294" t="s">
        <v>29</v>
      </c>
      <c r="B29" s="294"/>
      <c r="C29" s="295"/>
      <c r="D29" s="291" t="s">
        <v>570</v>
      </c>
      <c r="E29" s="291" t="s">
        <v>570</v>
      </c>
      <c r="F29" s="285">
        <v>3</v>
      </c>
      <c r="G29" s="291" t="s">
        <v>570</v>
      </c>
      <c r="H29" s="285">
        <v>1</v>
      </c>
      <c r="I29" s="291" t="s">
        <v>570</v>
      </c>
      <c r="J29" s="291" t="s">
        <v>570</v>
      </c>
      <c r="K29" s="291" t="s">
        <v>570</v>
      </c>
      <c r="L29" s="291" t="s">
        <v>570</v>
      </c>
      <c r="M29" s="8"/>
      <c r="N29" s="8"/>
      <c r="O29" s="8"/>
    </row>
    <row r="30" spans="1:15" s="6" customFormat="1" ht="11.25" customHeight="1">
      <c r="A30" s="282"/>
      <c r="B30" s="282"/>
      <c r="C30" s="283"/>
      <c r="D30" s="285"/>
      <c r="E30" s="285"/>
      <c r="F30" s="285"/>
      <c r="G30" s="285"/>
      <c r="H30" s="285"/>
      <c r="I30" s="291"/>
      <c r="J30" s="285"/>
      <c r="K30" s="285"/>
      <c r="L30" s="285"/>
      <c r="M30" s="8"/>
      <c r="N30" s="8"/>
      <c r="O30" s="8"/>
    </row>
    <row r="31" spans="1:15" s="6" customFormat="1" ht="11.25" customHeight="1">
      <c r="A31" s="294" t="s">
        <v>582</v>
      </c>
      <c r="B31" s="294"/>
      <c r="C31" s="295"/>
      <c r="D31" s="291" t="s">
        <v>570</v>
      </c>
      <c r="E31" s="291" t="s">
        <v>570</v>
      </c>
      <c r="F31" s="285">
        <f>+F32</f>
        <v>1</v>
      </c>
      <c r="G31" s="291" t="s">
        <v>570</v>
      </c>
      <c r="H31" s="285">
        <f>+H32</f>
        <v>1</v>
      </c>
      <c r="I31" s="291" t="s">
        <v>570</v>
      </c>
      <c r="J31" s="291" t="s">
        <v>570</v>
      </c>
      <c r="K31" s="291" t="s">
        <v>570</v>
      </c>
      <c r="L31" s="291" t="s">
        <v>570</v>
      </c>
      <c r="M31" s="8"/>
      <c r="N31" s="8"/>
      <c r="O31" s="8"/>
    </row>
    <row r="32" spans="1:15" s="6" customFormat="1" ht="11.25" customHeight="1">
      <c r="A32" s="294" t="s">
        <v>583</v>
      </c>
      <c r="B32" s="294"/>
      <c r="C32" s="295"/>
      <c r="D32" s="291" t="s">
        <v>570</v>
      </c>
      <c r="E32" s="291" t="s">
        <v>570</v>
      </c>
      <c r="F32" s="285">
        <v>1</v>
      </c>
      <c r="G32" s="291" t="s">
        <v>570</v>
      </c>
      <c r="H32" s="285">
        <v>1</v>
      </c>
      <c r="I32" s="291" t="s">
        <v>570</v>
      </c>
      <c r="J32" s="291" t="s">
        <v>570</v>
      </c>
      <c r="K32" s="291" t="s">
        <v>570</v>
      </c>
      <c r="L32" s="291" t="s">
        <v>570</v>
      </c>
      <c r="M32" s="8"/>
      <c r="N32" s="8"/>
      <c r="O32" s="8"/>
    </row>
    <row r="33" spans="1:15" s="6" customFormat="1" ht="11.25" customHeight="1">
      <c r="A33" s="282"/>
      <c r="B33" s="282"/>
      <c r="C33" s="283"/>
      <c r="D33" s="285"/>
      <c r="E33" s="285"/>
      <c r="F33" s="285"/>
      <c r="G33" s="285"/>
      <c r="H33" s="285"/>
      <c r="I33" s="291"/>
      <c r="J33" s="285"/>
      <c r="K33" s="285"/>
      <c r="L33" s="285"/>
      <c r="M33" s="8"/>
      <c r="N33" s="8"/>
      <c r="O33" s="8"/>
    </row>
    <row r="34" spans="1:15" s="6" customFormat="1" ht="11.25" customHeight="1">
      <c r="A34" s="294" t="s">
        <v>584</v>
      </c>
      <c r="B34" s="294"/>
      <c r="C34" s="295"/>
      <c r="D34" s="285">
        <f>SUM(D35:D38)</f>
        <v>4</v>
      </c>
      <c r="E34" s="285">
        <f aca="true" t="shared" si="2" ref="E34:L34">SUM(E35:E38)</f>
        <v>4</v>
      </c>
      <c r="F34" s="285">
        <f t="shared" si="2"/>
        <v>50</v>
      </c>
      <c r="G34" s="285">
        <f t="shared" si="2"/>
        <v>14</v>
      </c>
      <c r="H34" s="285">
        <f t="shared" si="2"/>
        <v>18</v>
      </c>
      <c r="I34" s="291" t="s">
        <v>570</v>
      </c>
      <c r="J34" s="285">
        <f t="shared" si="2"/>
        <v>354</v>
      </c>
      <c r="K34" s="285">
        <f t="shared" si="2"/>
        <v>303</v>
      </c>
      <c r="L34" s="285">
        <f t="shared" si="2"/>
        <v>174</v>
      </c>
      <c r="M34" s="8"/>
      <c r="N34" s="8"/>
      <c r="O34" s="8"/>
    </row>
    <row r="35" spans="1:15" s="6" customFormat="1" ht="11.25" customHeight="1">
      <c r="A35" s="294" t="s">
        <v>585</v>
      </c>
      <c r="B35" s="294"/>
      <c r="C35" s="295"/>
      <c r="D35" s="285">
        <v>2</v>
      </c>
      <c r="E35" s="285">
        <v>2</v>
      </c>
      <c r="F35" s="285">
        <v>10</v>
      </c>
      <c r="G35" s="285">
        <v>4</v>
      </c>
      <c r="H35" s="285">
        <v>5</v>
      </c>
      <c r="I35" s="291" t="s">
        <v>570</v>
      </c>
      <c r="J35" s="285">
        <v>173</v>
      </c>
      <c r="K35" s="285">
        <v>143</v>
      </c>
      <c r="L35" s="285">
        <v>53</v>
      </c>
      <c r="M35" s="8"/>
      <c r="N35" s="8"/>
      <c r="O35" s="8"/>
    </row>
    <row r="36" spans="1:15" s="6" customFormat="1" ht="11.25" customHeight="1">
      <c r="A36" s="294" t="s">
        <v>586</v>
      </c>
      <c r="B36" s="294"/>
      <c r="C36" s="295"/>
      <c r="D36" s="285">
        <v>1</v>
      </c>
      <c r="E36" s="285">
        <v>1</v>
      </c>
      <c r="F36" s="285">
        <v>20</v>
      </c>
      <c r="G36" s="285">
        <v>7</v>
      </c>
      <c r="H36" s="285">
        <v>7</v>
      </c>
      <c r="I36" s="291" t="s">
        <v>570</v>
      </c>
      <c r="J36" s="285">
        <v>44</v>
      </c>
      <c r="K36" s="285">
        <v>44</v>
      </c>
      <c r="L36" s="285">
        <v>85</v>
      </c>
      <c r="M36" s="8"/>
      <c r="N36" s="8"/>
      <c r="O36" s="8"/>
    </row>
    <row r="37" spans="1:15" s="6" customFormat="1" ht="11.25" customHeight="1">
      <c r="A37" s="294" t="s">
        <v>587</v>
      </c>
      <c r="B37" s="294"/>
      <c r="C37" s="295"/>
      <c r="D37" s="285">
        <v>1</v>
      </c>
      <c r="E37" s="285">
        <v>1</v>
      </c>
      <c r="F37" s="285">
        <v>12</v>
      </c>
      <c r="G37" s="285">
        <v>3</v>
      </c>
      <c r="H37" s="285">
        <v>4</v>
      </c>
      <c r="I37" s="291" t="s">
        <v>570</v>
      </c>
      <c r="J37" s="285">
        <v>137</v>
      </c>
      <c r="K37" s="285">
        <v>116</v>
      </c>
      <c r="L37" s="285">
        <v>36</v>
      </c>
      <c r="M37" s="8"/>
      <c r="N37" s="8"/>
      <c r="O37" s="8"/>
    </row>
    <row r="38" spans="1:15" s="6" customFormat="1" ht="11.25" customHeight="1">
      <c r="A38" s="294" t="s">
        <v>588</v>
      </c>
      <c r="B38" s="294"/>
      <c r="C38" s="295"/>
      <c r="D38" s="291" t="s">
        <v>570</v>
      </c>
      <c r="E38" s="291" t="s">
        <v>570</v>
      </c>
      <c r="F38" s="285">
        <v>8</v>
      </c>
      <c r="G38" s="291" t="s">
        <v>570</v>
      </c>
      <c r="H38" s="285">
        <v>2</v>
      </c>
      <c r="I38" s="291" t="s">
        <v>570</v>
      </c>
      <c r="J38" s="291" t="s">
        <v>570</v>
      </c>
      <c r="K38" s="291" t="s">
        <v>570</v>
      </c>
      <c r="L38" s="291" t="s">
        <v>570</v>
      </c>
      <c r="M38" s="8"/>
      <c r="N38" s="8"/>
      <c r="O38" s="8"/>
    </row>
    <row r="39" spans="1:15" s="6" customFormat="1" ht="11.25" customHeight="1">
      <c r="A39" s="282"/>
      <c r="B39" s="282"/>
      <c r="C39" s="283"/>
      <c r="D39" s="285"/>
      <c r="E39" s="285"/>
      <c r="F39" s="285"/>
      <c r="G39" s="285"/>
      <c r="H39" s="285"/>
      <c r="I39" s="291"/>
      <c r="J39" s="285"/>
      <c r="K39" s="285"/>
      <c r="L39" s="285"/>
      <c r="M39" s="8"/>
      <c r="N39" s="8"/>
      <c r="O39" s="8"/>
    </row>
    <row r="40" spans="1:15" s="6" customFormat="1" ht="11.25" customHeight="1">
      <c r="A40" s="294" t="s">
        <v>589</v>
      </c>
      <c r="B40" s="294"/>
      <c r="C40" s="295"/>
      <c r="D40" s="285">
        <f>SUM(D41:D42)</f>
        <v>1</v>
      </c>
      <c r="E40" s="285">
        <f aca="true" t="shared" si="3" ref="E40:L40">SUM(E41:E42)</f>
        <v>1</v>
      </c>
      <c r="F40" s="285">
        <f t="shared" si="3"/>
        <v>10</v>
      </c>
      <c r="G40" s="285">
        <f t="shared" si="3"/>
        <v>3</v>
      </c>
      <c r="H40" s="285">
        <f t="shared" si="3"/>
        <v>6</v>
      </c>
      <c r="I40" s="291" t="s">
        <v>570</v>
      </c>
      <c r="J40" s="285">
        <f t="shared" si="3"/>
        <v>75</v>
      </c>
      <c r="K40" s="285">
        <f t="shared" si="3"/>
        <v>13</v>
      </c>
      <c r="L40" s="285">
        <f t="shared" si="3"/>
        <v>30</v>
      </c>
      <c r="M40" s="8"/>
      <c r="N40" s="8"/>
      <c r="O40" s="8"/>
    </row>
    <row r="41" spans="1:15" s="6" customFormat="1" ht="11.25" customHeight="1">
      <c r="A41" s="294" t="s">
        <v>590</v>
      </c>
      <c r="B41" s="294"/>
      <c r="C41" s="295"/>
      <c r="D41" s="285">
        <v>1</v>
      </c>
      <c r="E41" s="285">
        <v>1</v>
      </c>
      <c r="F41" s="285">
        <v>6</v>
      </c>
      <c r="G41" s="285">
        <v>3</v>
      </c>
      <c r="H41" s="285">
        <v>5</v>
      </c>
      <c r="I41" s="291" t="s">
        <v>570</v>
      </c>
      <c r="J41" s="285">
        <v>75</v>
      </c>
      <c r="K41" s="285">
        <v>13</v>
      </c>
      <c r="L41" s="285">
        <v>30</v>
      </c>
      <c r="M41" s="8"/>
      <c r="N41" s="8"/>
      <c r="O41" s="8"/>
    </row>
    <row r="42" spans="1:15" s="6" customFormat="1" ht="11.25" customHeight="1">
      <c r="A42" s="294" t="s">
        <v>591</v>
      </c>
      <c r="B42" s="294"/>
      <c r="C42" s="295"/>
      <c r="D42" s="291" t="s">
        <v>570</v>
      </c>
      <c r="E42" s="291" t="s">
        <v>570</v>
      </c>
      <c r="F42" s="285">
        <v>4</v>
      </c>
      <c r="G42" s="291" t="s">
        <v>570</v>
      </c>
      <c r="H42" s="285">
        <v>1</v>
      </c>
      <c r="I42" s="291" t="s">
        <v>570</v>
      </c>
      <c r="J42" s="291" t="s">
        <v>570</v>
      </c>
      <c r="K42" s="291" t="s">
        <v>570</v>
      </c>
      <c r="L42" s="291" t="s">
        <v>570</v>
      </c>
      <c r="M42" s="8"/>
      <c r="N42" s="8"/>
      <c r="O42" s="8"/>
    </row>
    <row r="43" spans="1:15" s="6" customFormat="1" ht="11.25" customHeight="1">
      <c r="A43" s="282"/>
      <c r="B43" s="282"/>
      <c r="C43" s="283"/>
      <c r="D43" s="285"/>
      <c r="E43" s="285"/>
      <c r="F43" s="285"/>
      <c r="G43" s="285"/>
      <c r="H43" s="285"/>
      <c r="I43" s="291"/>
      <c r="J43" s="285"/>
      <c r="K43" s="285"/>
      <c r="L43" s="285"/>
      <c r="M43" s="8"/>
      <c r="N43" s="8"/>
      <c r="O43" s="8"/>
    </row>
    <row r="44" spans="1:12" s="6" customFormat="1" ht="11.25" customHeight="1">
      <c r="A44" s="294" t="s">
        <v>592</v>
      </c>
      <c r="B44" s="294"/>
      <c r="C44" s="295"/>
      <c r="D44" s="291" t="s">
        <v>570</v>
      </c>
      <c r="E44" s="291" t="s">
        <v>570</v>
      </c>
      <c r="F44" s="285">
        <f>+F45</f>
        <v>7</v>
      </c>
      <c r="G44" s="291" t="s">
        <v>570</v>
      </c>
      <c r="H44" s="291" t="s">
        <v>570</v>
      </c>
      <c r="I44" s="291" t="s">
        <v>570</v>
      </c>
      <c r="J44" s="291" t="s">
        <v>570</v>
      </c>
      <c r="K44" s="291" t="s">
        <v>570</v>
      </c>
      <c r="L44" s="285">
        <f>+L45</f>
        <v>62</v>
      </c>
    </row>
    <row r="45" spans="1:12" s="6" customFormat="1" ht="11.25" customHeight="1">
      <c r="A45" s="294" t="s">
        <v>593</v>
      </c>
      <c r="B45" s="294"/>
      <c r="C45" s="295"/>
      <c r="D45" s="291" t="s">
        <v>570</v>
      </c>
      <c r="E45" s="291" t="s">
        <v>570</v>
      </c>
      <c r="F45" s="285">
        <v>7</v>
      </c>
      <c r="G45" s="291" t="s">
        <v>570</v>
      </c>
      <c r="H45" s="291" t="s">
        <v>570</v>
      </c>
      <c r="I45" s="291" t="s">
        <v>570</v>
      </c>
      <c r="J45" s="291" t="s">
        <v>570</v>
      </c>
      <c r="K45" s="291" t="s">
        <v>570</v>
      </c>
      <c r="L45" s="285">
        <v>62</v>
      </c>
    </row>
    <row r="46" spans="1:12" s="6" customFormat="1" ht="11.25" customHeight="1">
      <c r="A46" s="282"/>
      <c r="B46" s="282"/>
      <c r="C46" s="283"/>
      <c r="D46" s="285"/>
      <c r="E46" s="285"/>
      <c r="F46" s="285"/>
      <c r="G46" s="285"/>
      <c r="H46" s="285"/>
      <c r="I46" s="291"/>
      <c r="J46" s="285"/>
      <c r="K46" s="285"/>
      <c r="L46" s="285"/>
    </row>
    <row r="47" spans="1:12" s="6" customFormat="1" ht="11.25" customHeight="1">
      <c r="A47" s="294" t="s">
        <v>594</v>
      </c>
      <c r="B47" s="294"/>
      <c r="C47" s="295"/>
      <c r="D47" s="285">
        <f>SUM(D48:D50)</f>
        <v>3</v>
      </c>
      <c r="E47" s="285">
        <f aca="true" t="shared" si="4" ref="E47:L47">SUM(E48:E50)</f>
        <v>2</v>
      </c>
      <c r="F47" s="285">
        <f t="shared" si="4"/>
        <v>21</v>
      </c>
      <c r="G47" s="285">
        <f t="shared" si="4"/>
        <v>5</v>
      </c>
      <c r="H47" s="285">
        <f t="shared" si="4"/>
        <v>9</v>
      </c>
      <c r="I47" s="291" t="s">
        <v>570</v>
      </c>
      <c r="J47" s="285">
        <f t="shared" si="4"/>
        <v>190</v>
      </c>
      <c r="K47" s="285">
        <f t="shared" si="4"/>
        <v>55</v>
      </c>
      <c r="L47" s="285">
        <f t="shared" si="4"/>
        <v>79</v>
      </c>
    </row>
    <row r="48" spans="1:12" s="6" customFormat="1" ht="11.25" customHeight="1">
      <c r="A48" s="294" t="s">
        <v>595</v>
      </c>
      <c r="B48" s="294"/>
      <c r="C48" s="295"/>
      <c r="D48" s="285">
        <v>2</v>
      </c>
      <c r="E48" s="285">
        <v>2</v>
      </c>
      <c r="F48" s="285">
        <v>13</v>
      </c>
      <c r="G48" s="285">
        <v>4</v>
      </c>
      <c r="H48" s="285">
        <v>6</v>
      </c>
      <c r="I48" s="291" t="s">
        <v>570</v>
      </c>
      <c r="J48" s="285">
        <v>90</v>
      </c>
      <c r="K48" s="285">
        <v>55</v>
      </c>
      <c r="L48" s="285">
        <v>63</v>
      </c>
    </row>
    <row r="49" spans="1:12" s="6" customFormat="1" ht="11.25" customHeight="1">
      <c r="A49" s="294" t="s">
        <v>596</v>
      </c>
      <c r="B49" s="294"/>
      <c r="C49" s="295"/>
      <c r="D49" s="291" t="s">
        <v>570</v>
      </c>
      <c r="E49" s="291" t="s">
        <v>570</v>
      </c>
      <c r="F49" s="285">
        <v>1</v>
      </c>
      <c r="G49" s="291" t="s">
        <v>570</v>
      </c>
      <c r="H49" s="285">
        <v>1</v>
      </c>
      <c r="I49" s="291" t="s">
        <v>570</v>
      </c>
      <c r="J49" s="291" t="s">
        <v>570</v>
      </c>
      <c r="K49" s="291" t="s">
        <v>570</v>
      </c>
      <c r="L49" s="291" t="s">
        <v>570</v>
      </c>
    </row>
    <row r="50" spans="1:12" s="6" customFormat="1" ht="11.25" customHeight="1">
      <c r="A50" s="294" t="s">
        <v>597</v>
      </c>
      <c r="B50" s="294"/>
      <c r="C50" s="295"/>
      <c r="D50" s="285">
        <v>1</v>
      </c>
      <c r="E50" s="291" t="s">
        <v>570</v>
      </c>
      <c r="F50" s="285">
        <v>7</v>
      </c>
      <c r="G50" s="285">
        <v>1</v>
      </c>
      <c r="H50" s="285">
        <v>2</v>
      </c>
      <c r="I50" s="291" t="s">
        <v>570</v>
      </c>
      <c r="J50" s="285">
        <v>100</v>
      </c>
      <c r="K50" s="291" t="s">
        <v>570</v>
      </c>
      <c r="L50" s="285">
        <v>16</v>
      </c>
    </row>
    <row r="51" spans="1:12" s="6" customFormat="1" ht="11.25" customHeight="1">
      <c r="A51" s="282"/>
      <c r="B51" s="282"/>
      <c r="C51" s="283"/>
      <c r="D51" s="285"/>
      <c r="E51" s="285"/>
      <c r="F51" s="285"/>
      <c r="G51" s="285"/>
      <c r="H51" s="285"/>
      <c r="I51" s="291"/>
      <c r="J51" s="285"/>
      <c r="K51" s="285"/>
      <c r="L51" s="285"/>
    </row>
    <row r="52" spans="1:12" s="6" customFormat="1" ht="11.25" customHeight="1">
      <c r="A52" s="294" t="s">
        <v>598</v>
      </c>
      <c r="B52" s="294"/>
      <c r="C52" s="295"/>
      <c r="D52" s="291" t="s">
        <v>570</v>
      </c>
      <c r="E52" s="291" t="s">
        <v>570</v>
      </c>
      <c r="F52" s="285">
        <v>9</v>
      </c>
      <c r="G52" s="285">
        <v>1</v>
      </c>
      <c r="H52" s="285">
        <v>4</v>
      </c>
      <c r="I52" s="291" t="s">
        <v>570</v>
      </c>
      <c r="J52" s="291" t="s">
        <v>570</v>
      </c>
      <c r="K52" s="291" t="s">
        <v>570</v>
      </c>
      <c r="L52" s="285">
        <v>1</v>
      </c>
    </row>
    <row r="53" spans="1:13" s="6" customFormat="1" ht="11.25" customHeight="1">
      <c r="A53" s="282"/>
      <c r="B53" s="282"/>
      <c r="C53" s="283"/>
      <c r="D53" s="285"/>
      <c r="E53" s="285"/>
      <c r="F53" s="285"/>
      <c r="G53" s="285"/>
      <c r="H53" s="285"/>
      <c r="I53" s="291"/>
      <c r="J53" s="285"/>
      <c r="K53" s="285"/>
      <c r="L53" s="285"/>
      <c r="M53" s="8"/>
    </row>
    <row r="54" spans="1:12" s="6" customFormat="1" ht="11.25" customHeight="1">
      <c r="A54" s="294" t="s">
        <v>599</v>
      </c>
      <c r="B54" s="294"/>
      <c r="C54" s="295"/>
      <c r="D54" s="285">
        <f>SUM(D55:D56)</f>
        <v>1</v>
      </c>
      <c r="E54" s="285">
        <f aca="true" t="shared" si="5" ref="E54:L54">SUM(E55:E56)</f>
        <v>1</v>
      </c>
      <c r="F54" s="285">
        <f t="shared" si="5"/>
        <v>11</v>
      </c>
      <c r="G54" s="285">
        <f t="shared" si="5"/>
        <v>1</v>
      </c>
      <c r="H54" s="285">
        <f t="shared" si="5"/>
        <v>6</v>
      </c>
      <c r="I54" s="291" t="s">
        <v>570</v>
      </c>
      <c r="J54" s="285">
        <f t="shared" si="5"/>
        <v>120</v>
      </c>
      <c r="K54" s="285">
        <f t="shared" si="5"/>
        <v>45</v>
      </c>
      <c r="L54" s="285">
        <f t="shared" si="5"/>
        <v>14</v>
      </c>
    </row>
    <row r="55" spans="1:12" s="6" customFormat="1" ht="11.25" customHeight="1">
      <c r="A55" s="294" t="s">
        <v>600</v>
      </c>
      <c r="B55" s="294"/>
      <c r="C55" s="295"/>
      <c r="D55" s="285">
        <v>1</v>
      </c>
      <c r="E55" s="285">
        <v>1</v>
      </c>
      <c r="F55" s="285">
        <v>5</v>
      </c>
      <c r="G55" s="285">
        <v>1</v>
      </c>
      <c r="H55" s="285">
        <v>4</v>
      </c>
      <c r="I55" s="291" t="s">
        <v>570</v>
      </c>
      <c r="J55" s="285">
        <v>120</v>
      </c>
      <c r="K55" s="285">
        <v>45</v>
      </c>
      <c r="L55" s="285">
        <v>14</v>
      </c>
    </row>
    <row r="56" spans="1:12" s="6" customFormat="1" ht="11.25" customHeight="1">
      <c r="A56" s="294" t="s">
        <v>601</v>
      </c>
      <c r="B56" s="294"/>
      <c r="C56" s="295"/>
      <c r="D56" s="291" t="s">
        <v>570</v>
      </c>
      <c r="E56" s="291" t="s">
        <v>570</v>
      </c>
      <c r="F56" s="285">
        <v>6</v>
      </c>
      <c r="G56" s="291" t="s">
        <v>570</v>
      </c>
      <c r="H56" s="285">
        <v>2</v>
      </c>
      <c r="I56" s="291" t="s">
        <v>570</v>
      </c>
      <c r="J56" s="291" t="s">
        <v>570</v>
      </c>
      <c r="K56" s="291" t="s">
        <v>570</v>
      </c>
      <c r="L56" s="291" t="s">
        <v>570</v>
      </c>
    </row>
    <row r="57" spans="1:13" s="6" customFormat="1" ht="11.25" customHeight="1">
      <c r="A57" s="282"/>
      <c r="B57" s="282"/>
      <c r="C57" s="283"/>
      <c r="D57" s="285"/>
      <c r="E57" s="285"/>
      <c r="F57" s="285"/>
      <c r="G57" s="285"/>
      <c r="H57" s="285"/>
      <c r="I57" s="291"/>
      <c r="J57" s="285"/>
      <c r="K57" s="285"/>
      <c r="L57" s="285"/>
      <c r="M57" s="8"/>
    </row>
    <row r="58" spans="1:13" s="6" customFormat="1" ht="11.25" customHeight="1">
      <c r="A58" s="294" t="s">
        <v>602</v>
      </c>
      <c r="B58" s="294"/>
      <c r="C58" s="295"/>
      <c r="D58" s="291" t="s">
        <v>570</v>
      </c>
      <c r="E58" s="291" t="s">
        <v>570</v>
      </c>
      <c r="F58" s="285">
        <f>+F59</f>
        <v>1</v>
      </c>
      <c r="G58" s="291" t="s">
        <v>570</v>
      </c>
      <c r="H58" s="285">
        <f>+H59</f>
        <v>1</v>
      </c>
      <c r="I58" s="291" t="s">
        <v>570</v>
      </c>
      <c r="J58" s="291" t="s">
        <v>570</v>
      </c>
      <c r="K58" s="291" t="s">
        <v>570</v>
      </c>
      <c r="L58" s="291" t="s">
        <v>570</v>
      </c>
      <c r="M58" s="8"/>
    </row>
    <row r="59" spans="1:13" s="6" customFormat="1" ht="11.25" customHeight="1">
      <c r="A59" s="294" t="s">
        <v>56</v>
      </c>
      <c r="B59" s="294"/>
      <c r="C59" s="295"/>
      <c r="D59" s="291" t="s">
        <v>570</v>
      </c>
      <c r="E59" s="291" t="s">
        <v>570</v>
      </c>
      <c r="F59" s="285">
        <v>1</v>
      </c>
      <c r="G59" s="291" t="s">
        <v>570</v>
      </c>
      <c r="H59" s="285">
        <v>1</v>
      </c>
      <c r="I59" s="291" t="s">
        <v>570</v>
      </c>
      <c r="J59" s="291" t="s">
        <v>570</v>
      </c>
      <c r="K59" s="291" t="s">
        <v>570</v>
      </c>
      <c r="L59" s="291" t="s">
        <v>570</v>
      </c>
      <c r="M59" s="8"/>
    </row>
    <row r="60" spans="1:13" s="6" customFormat="1" ht="11.25" customHeight="1">
      <c r="A60" s="282"/>
      <c r="B60" s="282"/>
      <c r="C60" s="283"/>
      <c r="D60" s="285"/>
      <c r="E60" s="285"/>
      <c r="F60" s="285"/>
      <c r="G60" s="285"/>
      <c r="H60" s="285"/>
      <c r="I60" s="291"/>
      <c r="J60" s="285"/>
      <c r="K60" s="285"/>
      <c r="L60" s="285"/>
      <c r="M60" s="8"/>
    </row>
    <row r="61" spans="1:13" s="6" customFormat="1" ht="11.25" customHeight="1">
      <c r="A61" s="294" t="s">
        <v>603</v>
      </c>
      <c r="B61" s="294"/>
      <c r="C61" s="295"/>
      <c r="D61" s="285">
        <v>3</v>
      </c>
      <c r="E61" s="285">
        <v>2</v>
      </c>
      <c r="F61" s="285">
        <v>7</v>
      </c>
      <c r="G61" s="285">
        <v>1</v>
      </c>
      <c r="H61" s="285">
        <v>2</v>
      </c>
      <c r="I61" s="291" t="s">
        <v>570</v>
      </c>
      <c r="J61" s="285">
        <v>361</v>
      </c>
      <c r="K61" s="285">
        <v>145</v>
      </c>
      <c r="L61" s="291" t="s">
        <v>570</v>
      </c>
      <c r="M61" s="8"/>
    </row>
    <row r="62" spans="1:12" s="6" customFormat="1" ht="11.25" customHeight="1">
      <c r="A62" s="282"/>
      <c r="B62" s="282"/>
      <c r="C62" s="283"/>
      <c r="D62" s="285"/>
      <c r="E62" s="285"/>
      <c r="F62" s="285"/>
      <c r="G62" s="285"/>
      <c r="H62" s="285"/>
      <c r="I62" s="291"/>
      <c r="J62" s="285"/>
      <c r="K62" s="285"/>
      <c r="L62" s="285"/>
    </row>
    <row r="63" spans="1:12" s="20" customFormat="1" ht="11.25" customHeight="1">
      <c r="A63" s="296" t="s">
        <v>604</v>
      </c>
      <c r="B63" s="296"/>
      <c r="C63" s="297"/>
      <c r="D63" s="292">
        <v>13</v>
      </c>
      <c r="E63" s="292">
        <v>11</v>
      </c>
      <c r="F63" s="292">
        <v>134</v>
      </c>
      <c r="G63" s="292">
        <v>26</v>
      </c>
      <c r="H63" s="292">
        <v>56</v>
      </c>
      <c r="I63" s="293" t="s">
        <v>570</v>
      </c>
      <c r="J63" s="292">
        <v>1700</v>
      </c>
      <c r="K63" s="292">
        <v>1120</v>
      </c>
      <c r="L63" s="292">
        <v>368</v>
      </c>
    </row>
    <row r="64" spans="1:12" s="6" customFormat="1" ht="17.25" customHeight="1">
      <c r="A64" s="298" t="s">
        <v>605</v>
      </c>
      <c r="B64" s="298"/>
      <c r="C64" s="298"/>
      <c r="D64" s="298"/>
      <c r="E64" s="298"/>
      <c r="F64" s="298"/>
      <c r="G64" s="298"/>
      <c r="H64" s="298"/>
      <c r="I64" s="298"/>
      <c r="J64" s="298"/>
      <c r="K64" s="37"/>
      <c r="L64" s="37"/>
    </row>
    <row r="65" spans="1:12" s="6" customFormat="1" ht="14.25" customHeight="1">
      <c r="A65" s="299" t="s">
        <v>61</v>
      </c>
      <c r="B65" s="299"/>
      <c r="C65" s="299"/>
      <c r="D65" s="299"/>
      <c r="E65" s="299"/>
      <c r="F65" s="299"/>
      <c r="G65" s="299"/>
      <c r="H65" s="299"/>
      <c r="I65" s="27"/>
      <c r="J65" s="27"/>
      <c r="K65" s="27"/>
      <c r="L65" s="27"/>
    </row>
    <row r="66" spans="4:12" s="6" customFormat="1" ht="13.5">
      <c r="D66" s="28"/>
      <c r="E66" s="28"/>
      <c r="F66" s="28"/>
      <c r="G66" s="28"/>
      <c r="H66" s="28"/>
      <c r="I66" s="28"/>
      <c r="J66" s="28"/>
      <c r="K66" s="28"/>
      <c r="L66" s="28"/>
    </row>
    <row r="67" spans="4:12" s="6" customFormat="1" ht="13.5">
      <c r="D67" s="28"/>
      <c r="E67" s="28"/>
      <c r="F67" s="28"/>
      <c r="G67" s="28"/>
      <c r="H67" s="28"/>
      <c r="I67" s="28"/>
      <c r="J67" s="28"/>
      <c r="K67" s="28"/>
      <c r="L67" s="28"/>
    </row>
    <row r="68" spans="4:12" s="6" customFormat="1" ht="13.5">
      <c r="D68" s="28"/>
      <c r="E68" s="28"/>
      <c r="F68" s="28"/>
      <c r="G68" s="28"/>
      <c r="H68" s="28"/>
      <c r="I68" s="28"/>
      <c r="J68" s="28"/>
      <c r="K68" s="28"/>
      <c r="L68" s="28"/>
    </row>
    <row r="69" spans="4:12" s="6" customFormat="1" ht="13.5">
      <c r="D69" s="28"/>
      <c r="E69" s="28"/>
      <c r="F69" s="28"/>
      <c r="G69" s="28"/>
      <c r="H69" s="28"/>
      <c r="I69" s="28"/>
      <c r="J69" s="28"/>
      <c r="K69" s="28"/>
      <c r="L69" s="28"/>
    </row>
    <row r="70" spans="4:12" s="6" customFormat="1" ht="13.5">
      <c r="D70" s="28"/>
      <c r="E70" s="28"/>
      <c r="F70" s="28"/>
      <c r="G70" s="28"/>
      <c r="H70" s="28"/>
      <c r="I70" s="28"/>
      <c r="J70" s="28"/>
      <c r="K70" s="28"/>
      <c r="L70" s="28"/>
    </row>
    <row r="71" spans="4:12" s="6" customFormat="1" ht="13.5">
      <c r="D71" s="28"/>
      <c r="E71" s="28"/>
      <c r="F71" s="28"/>
      <c r="G71" s="28"/>
      <c r="H71" s="28"/>
      <c r="I71" s="28"/>
      <c r="J71" s="28"/>
      <c r="K71" s="28"/>
      <c r="L71" s="28"/>
    </row>
    <row r="72" spans="4:12" s="6" customFormat="1" ht="13.5">
      <c r="D72" s="28"/>
      <c r="E72" s="28"/>
      <c r="F72" s="28"/>
      <c r="G72" s="28"/>
      <c r="H72" s="28"/>
      <c r="I72" s="28"/>
      <c r="J72" s="28"/>
      <c r="K72" s="28"/>
      <c r="L72" s="28"/>
    </row>
    <row r="73" spans="4:12" s="6" customFormat="1" ht="13.5">
      <c r="D73" s="28"/>
      <c r="E73" s="28"/>
      <c r="F73" s="28"/>
      <c r="G73" s="28"/>
      <c r="H73" s="28"/>
      <c r="I73" s="28"/>
      <c r="J73" s="28"/>
      <c r="K73" s="28"/>
      <c r="L73" s="28"/>
    </row>
    <row r="74" spans="4:12" s="6" customFormat="1" ht="13.5">
      <c r="D74" s="28"/>
      <c r="E74" s="28"/>
      <c r="F74" s="28"/>
      <c r="G74" s="28"/>
      <c r="H74" s="28"/>
      <c r="I74" s="28"/>
      <c r="J74" s="28"/>
      <c r="K74" s="28"/>
      <c r="L74" s="28"/>
    </row>
    <row r="75" spans="4:12" s="6" customFormat="1" ht="13.5">
      <c r="D75" s="28"/>
      <c r="E75" s="28"/>
      <c r="F75" s="28"/>
      <c r="G75" s="28"/>
      <c r="H75" s="28"/>
      <c r="I75" s="28"/>
      <c r="J75" s="28"/>
      <c r="K75" s="28"/>
      <c r="L75" s="28"/>
    </row>
    <row r="76" spans="4:12" s="6" customFormat="1" ht="13.5">
      <c r="D76" s="28"/>
      <c r="E76" s="28"/>
      <c r="F76" s="28"/>
      <c r="G76" s="28"/>
      <c r="H76" s="28"/>
      <c r="I76" s="28"/>
      <c r="J76" s="28"/>
      <c r="K76" s="28"/>
      <c r="L76" s="28"/>
    </row>
    <row r="77" spans="4:12" s="6" customFormat="1" ht="13.5">
      <c r="D77" s="28"/>
      <c r="E77" s="28"/>
      <c r="F77" s="28"/>
      <c r="G77" s="28"/>
      <c r="H77" s="28"/>
      <c r="I77" s="28"/>
      <c r="J77" s="28"/>
      <c r="K77" s="28"/>
      <c r="L77" s="28"/>
    </row>
    <row r="78" spans="4:12" s="6" customFormat="1" ht="13.5">
      <c r="D78" s="28"/>
      <c r="E78" s="28"/>
      <c r="F78" s="28"/>
      <c r="G78" s="28"/>
      <c r="H78" s="28"/>
      <c r="I78" s="28"/>
      <c r="J78" s="28"/>
      <c r="K78" s="28"/>
      <c r="L78" s="28"/>
    </row>
    <row r="79" spans="4:12" s="6" customFormat="1" ht="13.5">
      <c r="D79" s="28"/>
      <c r="E79" s="28"/>
      <c r="F79" s="28"/>
      <c r="G79" s="28"/>
      <c r="H79" s="28"/>
      <c r="I79" s="28"/>
      <c r="J79" s="28"/>
      <c r="K79" s="28"/>
      <c r="L79" s="28"/>
    </row>
    <row r="80" spans="4:12" s="6" customFormat="1" ht="13.5">
      <c r="D80" s="28"/>
      <c r="E80" s="28"/>
      <c r="F80" s="28"/>
      <c r="G80" s="28"/>
      <c r="H80" s="28"/>
      <c r="I80" s="28"/>
      <c r="J80" s="28"/>
      <c r="K80" s="28"/>
      <c r="L80" s="28"/>
    </row>
    <row r="81" spans="4:12" s="6" customFormat="1" ht="13.5">
      <c r="D81" s="28"/>
      <c r="E81" s="28"/>
      <c r="F81" s="28"/>
      <c r="G81" s="28"/>
      <c r="H81" s="28"/>
      <c r="I81" s="28"/>
      <c r="J81" s="28"/>
      <c r="K81" s="28"/>
      <c r="L81" s="28"/>
    </row>
    <row r="82" spans="4:12" s="6" customFormat="1" ht="13.5">
      <c r="D82" s="28"/>
      <c r="E82" s="28"/>
      <c r="F82" s="28"/>
      <c r="G82" s="28"/>
      <c r="H82" s="28"/>
      <c r="I82" s="28"/>
      <c r="J82" s="28"/>
      <c r="K82" s="28"/>
      <c r="L82" s="28"/>
    </row>
    <row r="83" spans="4:12" s="6" customFormat="1" ht="13.5">
      <c r="D83" s="28"/>
      <c r="E83" s="28"/>
      <c r="F83" s="28"/>
      <c r="G83" s="28"/>
      <c r="H83" s="28"/>
      <c r="I83" s="28"/>
      <c r="J83" s="28"/>
      <c r="K83" s="28"/>
      <c r="L83" s="28"/>
    </row>
    <row r="84" spans="4:12" s="6" customFormat="1" ht="13.5">
      <c r="D84" s="28"/>
      <c r="E84" s="28"/>
      <c r="F84" s="28"/>
      <c r="G84" s="28"/>
      <c r="H84" s="28"/>
      <c r="I84" s="28"/>
      <c r="J84" s="28"/>
      <c r="K84" s="28"/>
      <c r="L84" s="28"/>
    </row>
    <row r="85" spans="4:12" s="6" customFormat="1" ht="13.5">
      <c r="D85" s="28"/>
      <c r="E85" s="28"/>
      <c r="F85" s="28"/>
      <c r="G85" s="28"/>
      <c r="H85" s="28"/>
      <c r="I85" s="28"/>
      <c r="J85" s="28"/>
      <c r="K85" s="28"/>
      <c r="L85" s="28"/>
    </row>
    <row r="86" spans="4:12" s="6" customFormat="1" ht="13.5">
      <c r="D86" s="28"/>
      <c r="E86" s="28"/>
      <c r="F86" s="28"/>
      <c r="G86" s="28"/>
      <c r="H86" s="28"/>
      <c r="I86" s="28"/>
      <c r="J86" s="28"/>
      <c r="K86" s="28"/>
      <c r="L86" s="28"/>
    </row>
    <row r="87" spans="4:12" s="6" customFormat="1" ht="13.5">
      <c r="D87" s="28"/>
      <c r="E87" s="28"/>
      <c r="F87" s="28"/>
      <c r="G87" s="28"/>
      <c r="H87" s="28"/>
      <c r="I87" s="28"/>
      <c r="J87" s="28"/>
      <c r="K87" s="28"/>
      <c r="L87" s="28"/>
    </row>
    <row r="88" spans="4:12" s="6" customFormat="1" ht="13.5">
      <c r="D88" s="28"/>
      <c r="E88" s="28"/>
      <c r="F88" s="28"/>
      <c r="G88" s="28"/>
      <c r="H88" s="28"/>
      <c r="I88" s="28"/>
      <c r="J88" s="28"/>
      <c r="K88" s="28"/>
      <c r="L88" s="28"/>
    </row>
    <row r="89" spans="4:12" s="6" customFormat="1" ht="13.5">
      <c r="D89" s="28"/>
      <c r="E89" s="28"/>
      <c r="F89" s="28"/>
      <c r="G89" s="28"/>
      <c r="H89" s="28"/>
      <c r="I89" s="28"/>
      <c r="J89" s="28"/>
      <c r="K89" s="28"/>
      <c r="L89" s="28"/>
    </row>
    <row r="90" spans="4:12" s="6" customFormat="1" ht="13.5">
      <c r="D90" s="28"/>
      <c r="E90" s="28"/>
      <c r="F90" s="28"/>
      <c r="G90" s="28"/>
      <c r="H90" s="28"/>
      <c r="I90" s="28"/>
      <c r="J90" s="28"/>
      <c r="K90" s="28"/>
      <c r="L90" s="28"/>
    </row>
    <row r="91" spans="4:12" s="6" customFormat="1" ht="13.5">
      <c r="D91" s="28"/>
      <c r="E91" s="28"/>
      <c r="F91" s="28"/>
      <c r="G91" s="28"/>
      <c r="H91" s="28"/>
      <c r="I91" s="28"/>
      <c r="J91" s="28"/>
      <c r="K91" s="28"/>
      <c r="L91" s="28"/>
    </row>
    <row r="92" spans="4:12" s="6" customFormat="1" ht="13.5">
      <c r="D92" s="28"/>
      <c r="E92" s="28"/>
      <c r="F92" s="28"/>
      <c r="G92" s="28"/>
      <c r="H92" s="28"/>
      <c r="I92" s="28"/>
      <c r="J92" s="28"/>
      <c r="K92" s="28"/>
      <c r="L92" s="28"/>
    </row>
    <row r="93" spans="4:12" s="6" customFormat="1" ht="13.5">
      <c r="D93" s="28"/>
      <c r="E93" s="28"/>
      <c r="F93" s="28"/>
      <c r="G93" s="28"/>
      <c r="H93" s="28"/>
      <c r="I93" s="28"/>
      <c r="J93" s="28"/>
      <c r="K93" s="28"/>
      <c r="L93" s="28"/>
    </row>
    <row r="94" spans="4:12" s="6" customFormat="1" ht="13.5">
      <c r="D94" s="28"/>
      <c r="E94" s="28"/>
      <c r="F94" s="28"/>
      <c r="G94" s="28"/>
      <c r="H94" s="28"/>
      <c r="I94" s="28"/>
      <c r="J94" s="28"/>
      <c r="K94" s="28"/>
      <c r="L94" s="28"/>
    </row>
    <row r="95" spans="4:12" s="6" customFormat="1" ht="13.5">
      <c r="D95" s="28"/>
      <c r="E95" s="28"/>
      <c r="F95" s="28"/>
      <c r="G95" s="28"/>
      <c r="H95" s="28"/>
      <c r="I95" s="28"/>
      <c r="J95" s="28"/>
      <c r="K95" s="28"/>
      <c r="L95" s="28"/>
    </row>
    <row r="96" spans="4:12" s="6" customFormat="1" ht="13.5">
      <c r="D96" s="28"/>
      <c r="E96" s="28"/>
      <c r="F96" s="28"/>
      <c r="G96" s="28"/>
      <c r="H96" s="28"/>
      <c r="I96" s="28"/>
      <c r="J96" s="28"/>
      <c r="K96" s="28"/>
      <c r="L96" s="28"/>
    </row>
    <row r="97" spans="4:12" s="6" customFormat="1" ht="13.5">
      <c r="D97" s="28"/>
      <c r="E97" s="28"/>
      <c r="F97" s="28"/>
      <c r="G97" s="28"/>
      <c r="H97" s="28"/>
      <c r="I97" s="28"/>
      <c r="J97" s="28"/>
      <c r="K97" s="28"/>
      <c r="L97" s="28"/>
    </row>
    <row r="98" spans="4:12" s="6" customFormat="1" ht="13.5">
      <c r="D98" s="28"/>
      <c r="E98" s="28"/>
      <c r="F98" s="28"/>
      <c r="G98" s="28"/>
      <c r="H98" s="28"/>
      <c r="I98" s="28"/>
      <c r="J98" s="28"/>
      <c r="K98" s="28"/>
      <c r="L98" s="28"/>
    </row>
    <row r="99" spans="4:12" s="6" customFormat="1" ht="13.5">
      <c r="D99" s="28"/>
      <c r="E99" s="28"/>
      <c r="F99" s="28"/>
      <c r="G99" s="28"/>
      <c r="H99" s="28"/>
      <c r="I99" s="28"/>
      <c r="J99" s="28"/>
      <c r="K99" s="28"/>
      <c r="L99" s="28"/>
    </row>
    <row r="100" spans="4:12" s="6" customFormat="1" ht="13.5"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4:12" s="6" customFormat="1" ht="13.5"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4:12" s="6" customFormat="1" ht="13.5"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4:12" s="6" customFormat="1" ht="13.5"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4:12" s="6" customFormat="1" ht="13.5"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4:12" s="6" customFormat="1" ht="13.5"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4:12" s="6" customFormat="1" ht="13.5"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4:12" s="6" customFormat="1" ht="13.5"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4:12" s="6" customFormat="1" ht="13.5"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4:12" s="6" customFormat="1" ht="13.5"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4:12" s="6" customFormat="1" ht="13.5"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4:12" s="6" customFormat="1" ht="13.5"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4:12" s="6" customFormat="1" ht="13.5"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4:12" s="6" customFormat="1" ht="13.5"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4:12" s="6" customFormat="1" ht="13.5"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4:12" s="6" customFormat="1" ht="13.5"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4:12" s="6" customFormat="1" ht="13.5"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4:12" s="6" customFormat="1" ht="13.5"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4:12" s="6" customFormat="1" ht="13.5"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4:12" s="6" customFormat="1" ht="13.5"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4:12" s="6" customFormat="1" ht="13.5"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4:12" s="6" customFormat="1" ht="13.5"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4:12" s="6" customFormat="1" ht="13.5"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4:12" s="6" customFormat="1" ht="13.5"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4:12" s="6" customFormat="1" ht="13.5"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4:12" s="6" customFormat="1" ht="13.5"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4:12" s="6" customFormat="1" ht="13.5"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4:12" s="6" customFormat="1" ht="13.5"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4:12" s="6" customFormat="1" ht="13.5"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4:12" s="6" customFormat="1" ht="13.5"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4:12" s="6" customFormat="1" ht="13.5"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4:12" s="6" customFormat="1" ht="13.5"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4:12" s="6" customFormat="1" ht="13.5"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4:12" s="6" customFormat="1" ht="13.5"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4:12" s="6" customFormat="1" ht="13.5"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4:12" s="6" customFormat="1" ht="13.5"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4:12" s="6" customFormat="1" ht="13.5"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4:12" s="6" customFormat="1" ht="13.5"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4:12" s="6" customFormat="1" ht="13.5">
      <c r="D138" s="28"/>
      <c r="E138" s="28"/>
      <c r="F138" s="28"/>
      <c r="G138" s="28"/>
      <c r="H138" s="28"/>
      <c r="I138" s="28"/>
      <c r="J138" s="28"/>
      <c r="K138" s="28"/>
      <c r="L138" s="28"/>
    </row>
  </sheetData>
  <sheetProtection/>
  <mergeCells count="52">
    <mergeCell ref="A2:L2"/>
    <mergeCell ref="A4:L4"/>
    <mergeCell ref="A5:A7"/>
    <mergeCell ref="D5:H5"/>
    <mergeCell ref="J5:L5"/>
    <mergeCell ref="D6:D7"/>
    <mergeCell ref="F6:F7"/>
    <mergeCell ref="H6:H7"/>
    <mergeCell ref="J6:J7"/>
    <mergeCell ref="L6:L7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3:C23"/>
    <mergeCell ref="A24:C24"/>
    <mergeCell ref="A26:C26"/>
    <mergeCell ref="A27:C27"/>
    <mergeCell ref="A28:C28"/>
    <mergeCell ref="A29:C29"/>
    <mergeCell ref="A31:C31"/>
    <mergeCell ref="A32:C32"/>
    <mergeCell ref="A34:C34"/>
    <mergeCell ref="A35:C35"/>
    <mergeCell ref="A36:C36"/>
    <mergeCell ref="A37:C37"/>
    <mergeCell ref="A38:C38"/>
    <mergeCell ref="A40:C40"/>
    <mergeCell ref="A41:C41"/>
    <mergeCell ref="A56:C56"/>
    <mergeCell ref="A58:C58"/>
    <mergeCell ref="A42:C42"/>
    <mergeCell ref="A44:C44"/>
    <mergeCell ref="A45:C45"/>
    <mergeCell ref="A47:C47"/>
    <mergeCell ref="A48:C48"/>
    <mergeCell ref="A49:C49"/>
    <mergeCell ref="A59:C59"/>
    <mergeCell ref="A61:C61"/>
    <mergeCell ref="A63:C63"/>
    <mergeCell ref="A64:J64"/>
    <mergeCell ref="A65:H65"/>
    <mergeCell ref="A1:F1"/>
    <mergeCell ref="A50:C50"/>
    <mergeCell ref="A52:C52"/>
    <mergeCell ref="A54:C54"/>
    <mergeCell ref="A55:C55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144"/>
  <sheetViews>
    <sheetView showGridLines="0" zoomScale="95" zoomScaleNormal="95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5.57421875" style="4" customWidth="1"/>
    <col min="2" max="2" width="3.57421875" style="4" customWidth="1"/>
    <col min="3" max="3" width="3.7109375" style="4" customWidth="1"/>
    <col min="4" max="4" width="11.140625" style="3" customWidth="1"/>
    <col min="5" max="5" width="12.140625" style="3" customWidth="1"/>
    <col min="6" max="6" width="11.140625" style="3" customWidth="1"/>
    <col min="7" max="7" width="12.140625" style="3" customWidth="1"/>
    <col min="8" max="10" width="11.140625" style="3" customWidth="1"/>
    <col min="11" max="11" width="12.140625" style="3" customWidth="1"/>
    <col min="12" max="16384" width="9.00390625" style="4" customWidth="1"/>
  </cols>
  <sheetData>
    <row r="1" spans="1:7" ht="13.5">
      <c r="A1" s="300" t="s">
        <v>635</v>
      </c>
      <c r="B1" s="300"/>
      <c r="C1" s="300"/>
      <c r="D1" s="300"/>
      <c r="E1" s="300"/>
      <c r="F1" s="300"/>
      <c r="G1" s="1"/>
    </row>
    <row r="2" spans="1:11" ht="17.25">
      <c r="A2" s="303" t="s"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="6" customFormat="1" ht="13.5"/>
    <row r="4" spans="1:11" s="6" customFormat="1" ht="17.25" customHeight="1" thickBot="1">
      <c r="A4" s="322" t="s">
        <v>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2" s="6" customFormat="1" ht="22.5" customHeight="1" thickTop="1">
      <c r="A5" s="323"/>
      <c r="B5" s="323"/>
      <c r="C5" s="324"/>
      <c r="D5" s="327" t="s">
        <v>2</v>
      </c>
      <c r="E5" s="327"/>
      <c r="F5" s="327"/>
      <c r="G5" s="327"/>
      <c r="H5" s="327"/>
      <c r="I5" s="327"/>
      <c r="J5" s="327"/>
      <c r="K5" s="327"/>
      <c r="L5" s="8"/>
    </row>
    <row r="6" spans="1:12" s="6" customFormat="1" ht="6" customHeight="1">
      <c r="A6" s="312"/>
      <c r="B6" s="312"/>
      <c r="C6" s="325"/>
      <c r="D6" s="328" t="s">
        <v>3</v>
      </c>
      <c r="E6" s="11"/>
      <c r="F6" s="330" t="s">
        <v>4</v>
      </c>
      <c r="G6" s="11"/>
      <c r="H6" s="332" t="s">
        <v>5</v>
      </c>
      <c r="I6" s="332" t="s">
        <v>6</v>
      </c>
      <c r="J6" s="332" t="s">
        <v>7</v>
      </c>
      <c r="K6" s="334" t="s">
        <v>8</v>
      </c>
      <c r="L6" s="8"/>
    </row>
    <row r="7" spans="1:12" s="6" customFormat="1" ht="13.5" customHeight="1">
      <c r="A7" s="312"/>
      <c r="B7" s="312"/>
      <c r="C7" s="325"/>
      <c r="D7" s="328"/>
      <c r="E7" s="320" t="s">
        <v>9</v>
      </c>
      <c r="F7" s="330"/>
      <c r="G7" s="320" t="s">
        <v>9</v>
      </c>
      <c r="H7" s="332"/>
      <c r="I7" s="332"/>
      <c r="J7" s="332"/>
      <c r="K7" s="335"/>
      <c r="L7" s="8"/>
    </row>
    <row r="8" spans="1:12" s="6" customFormat="1" ht="15.75" customHeight="1">
      <c r="A8" s="308"/>
      <c r="B8" s="308"/>
      <c r="C8" s="326"/>
      <c r="D8" s="329"/>
      <c r="E8" s="321"/>
      <c r="F8" s="331"/>
      <c r="G8" s="321"/>
      <c r="H8" s="333"/>
      <c r="I8" s="333"/>
      <c r="J8" s="333"/>
      <c r="K8" s="336"/>
      <c r="L8" s="8"/>
    </row>
    <row r="9" spans="1:14" s="6" customFormat="1" ht="14.25" customHeight="1">
      <c r="A9" s="14" t="s">
        <v>10</v>
      </c>
      <c r="B9" s="15" t="s">
        <v>11</v>
      </c>
      <c r="C9" s="15" t="s">
        <v>12</v>
      </c>
      <c r="D9" s="16">
        <v>1685</v>
      </c>
      <c r="E9" s="17">
        <v>1596</v>
      </c>
      <c r="F9" s="17">
        <v>367</v>
      </c>
      <c r="G9" s="17">
        <v>359</v>
      </c>
      <c r="H9" s="17">
        <v>1254</v>
      </c>
      <c r="I9" s="17">
        <v>336</v>
      </c>
      <c r="J9" s="17">
        <v>165</v>
      </c>
      <c r="K9" s="17">
        <v>8229</v>
      </c>
      <c r="L9" s="8"/>
      <c r="M9" s="8"/>
      <c r="N9" s="8"/>
    </row>
    <row r="10" spans="1:14" s="20" customFormat="1" ht="14.25" customHeight="1">
      <c r="A10" s="18"/>
      <c r="B10" s="15" t="s">
        <v>13</v>
      </c>
      <c r="C10" s="18"/>
      <c r="D10" s="16">
        <v>1699</v>
      </c>
      <c r="E10" s="17">
        <v>1603</v>
      </c>
      <c r="F10" s="17">
        <v>382</v>
      </c>
      <c r="G10" s="17">
        <v>379</v>
      </c>
      <c r="H10" s="17">
        <v>1285</v>
      </c>
      <c r="I10" s="17">
        <v>356</v>
      </c>
      <c r="J10" s="17">
        <v>177</v>
      </c>
      <c r="K10" s="17">
        <v>8747</v>
      </c>
      <c r="L10" s="19"/>
      <c r="M10" s="19"/>
      <c r="N10" s="19"/>
    </row>
    <row r="11" spans="1:14" s="20" customFormat="1" ht="14.25" customHeight="1">
      <c r="A11" s="18"/>
      <c r="B11" s="18" t="s">
        <v>14</v>
      </c>
      <c r="C11" s="18"/>
      <c r="D11" s="21">
        <v>1752</v>
      </c>
      <c r="E11" s="22">
        <v>1672</v>
      </c>
      <c r="F11" s="22">
        <v>383</v>
      </c>
      <c r="G11" s="22">
        <v>380</v>
      </c>
      <c r="H11" s="22">
        <v>1254</v>
      </c>
      <c r="I11" s="22">
        <v>402</v>
      </c>
      <c r="J11" s="22">
        <v>186</v>
      </c>
      <c r="K11" s="22">
        <v>9008</v>
      </c>
      <c r="L11" s="19"/>
      <c r="M11" s="19"/>
      <c r="N11" s="19"/>
    </row>
    <row r="12" spans="1:14" s="6" customFormat="1" ht="10.5" customHeight="1">
      <c r="A12" s="23"/>
      <c r="B12" s="23"/>
      <c r="C12" s="23"/>
      <c r="D12" s="16"/>
      <c r="E12" s="17"/>
      <c r="F12" s="17"/>
      <c r="G12" s="17"/>
      <c r="H12" s="17"/>
      <c r="I12" s="17"/>
      <c r="J12" s="17"/>
      <c r="K12" s="17"/>
      <c r="L12" s="8"/>
      <c r="M12" s="8"/>
      <c r="N12" s="8"/>
    </row>
    <row r="13" spans="1:14" s="6" customFormat="1" ht="12.75" customHeight="1">
      <c r="A13" s="314" t="s">
        <v>15</v>
      </c>
      <c r="B13" s="314"/>
      <c r="C13" s="315"/>
      <c r="D13" s="16">
        <v>746</v>
      </c>
      <c r="E13" s="17">
        <v>730</v>
      </c>
      <c r="F13" s="17">
        <v>156</v>
      </c>
      <c r="G13" s="17">
        <v>155</v>
      </c>
      <c r="H13" s="17">
        <v>576</v>
      </c>
      <c r="I13" s="17">
        <v>115</v>
      </c>
      <c r="J13" s="17">
        <v>67</v>
      </c>
      <c r="K13" s="17">
        <v>2899</v>
      </c>
      <c r="L13" s="8"/>
      <c r="M13" s="8"/>
      <c r="N13" s="8"/>
    </row>
    <row r="14" spans="1:14" s="6" customFormat="1" ht="12.75" customHeight="1">
      <c r="A14" s="314" t="s">
        <v>16</v>
      </c>
      <c r="B14" s="314"/>
      <c r="C14" s="315"/>
      <c r="D14" s="16">
        <v>148</v>
      </c>
      <c r="E14" s="17">
        <v>140</v>
      </c>
      <c r="F14" s="17">
        <v>38</v>
      </c>
      <c r="G14" s="17">
        <v>38</v>
      </c>
      <c r="H14" s="17">
        <v>104</v>
      </c>
      <c r="I14" s="17">
        <v>26</v>
      </c>
      <c r="J14" s="17">
        <v>19</v>
      </c>
      <c r="K14" s="17">
        <v>738</v>
      </c>
      <c r="L14" s="8"/>
      <c r="M14" s="8"/>
      <c r="N14" s="8"/>
    </row>
    <row r="15" spans="1:14" s="6" customFormat="1" ht="12.75" customHeight="1">
      <c r="A15" s="314" t="s">
        <v>17</v>
      </c>
      <c r="B15" s="314"/>
      <c r="C15" s="315"/>
      <c r="D15" s="16">
        <v>100</v>
      </c>
      <c r="E15" s="17">
        <v>98</v>
      </c>
      <c r="F15" s="17">
        <v>29</v>
      </c>
      <c r="G15" s="17">
        <v>29</v>
      </c>
      <c r="H15" s="17">
        <v>84</v>
      </c>
      <c r="I15" s="17">
        <v>38</v>
      </c>
      <c r="J15" s="17">
        <v>10</v>
      </c>
      <c r="K15" s="17">
        <v>645</v>
      </c>
      <c r="L15" s="8"/>
      <c r="M15" s="8"/>
      <c r="N15" s="8"/>
    </row>
    <row r="16" spans="1:14" s="6" customFormat="1" ht="12.75" customHeight="1">
      <c r="A16" s="314" t="s">
        <v>18</v>
      </c>
      <c r="B16" s="314"/>
      <c r="C16" s="315"/>
      <c r="D16" s="16">
        <v>62</v>
      </c>
      <c r="E16" s="17">
        <v>61</v>
      </c>
      <c r="F16" s="17">
        <v>16</v>
      </c>
      <c r="G16" s="17">
        <v>16</v>
      </c>
      <c r="H16" s="17">
        <v>35</v>
      </c>
      <c r="I16" s="17">
        <v>15</v>
      </c>
      <c r="J16" s="17">
        <v>11</v>
      </c>
      <c r="K16" s="17">
        <v>327</v>
      </c>
      <c r="L16" s="8"/>
      <c r="M16" s="8"/>
      <c r="N16" s="8"/>
    </row>
    <row r="17" spans="1:14" s="6" customFormat="1" ht="12.75" customHeight="1">
      <c r="A17" s="314" t="s">
        <v>19</v>
      </c>
      <c r="B17" s="314"/>
      <c r="C17" s="315"/>
      <c r="D17" s="16">
        <v>30</v>
      </c>
      <c r="E17" s="17">
        <v>27</v>
      </c>
      <c r="F17" s="17">
        <v>14</v>
      </c>
      <c r="G17" s="17">
        <v>14</v>
      </c>
      <c r="H17" s="17">
        <v>38</v>
      </c>
      <c r="I17" s="17">
        <v>17</v>
      </c>
      <c r="J17" s="17">
        <v>5</v>
      </c>
      <c r="K17" s="17">
        <v>399</v>
      </c>
      <c r="L17" s="8"/>
      <c r="M17" s="8"/>
      <c r="N17" s="8"/>
    </row>
    <row r="18" spans="1:14" s="6" customFormat="1" ht="12.75" customHeight="1">
      <c r="A18" s="314" t="s">
        <v>20</v>
      </c>
      <c r="B18" s="314"/>
      <c r="C18" s="315"/>
      <c r="D18" s="16">
        <v>44</v>
      </c>
      <c r="E18" s="17">
        <v>43</v>
      </c>
      <c r="F18" s="17">
        <v>10</v>
      </c>
      <c r="G18" s="17">
        <v>10</v>
      </c>
      <c r="H18" s="17">
        <v>57</v>
      </c>
      <c r="I18" s="17">
        <v>14</v>
      </c>
      <c r="J18" s="17">
        <v>9</v>
      </c>
      <c r="K18" s="17">
        <v>347</v>
      </c>
      <c r="L18" s="8"/>
      <c r="M18" s="8"/>
      <c r="N18" s="8"/>
    </row>
    <row r="19" spans="1:14" s="6" customFormat="1" ht="12.75" customHeight="1">
      <c r="A19" s="314" t="s">
        <v>631</v>
      </c>
      <c r="B19" s="314"/>
      <c r="C19" s="315"/>
      <c r="D19" s="16">
        <v>101</v>
      </c>
      <c r="E19" s="17">
        <v>94</v>
      </c>
      <c r="F19" s="17">
        <v>23</v>
      </c>
      <c r="G19" s="17">
        <v>22</v>
      </c>
      <c r="H19" s="17">
        <v>78</v>
      </c>
      <c r="I19" s="17">
        <v>26</v>
      </c>
      <c r="J19" s="17">
        <v>9</v>
      </c>
      <c r="K19" s="17">
        <v>765</v>
      </c>
      <c r="L19" s="8"/>
      <c r="M19" s="8"/>
      <c r="N19" s="8"/>
    </row>
    <row r="20" spans="1:14" s="6" customFormat="1" ht="12.75" customHeight="1">
      <c r="A20" s="314" t="s">
        <v>21</v>
      </c>
      <c r="B20" s="314"/>
      <c r="C20" s="315"/>
      <c r="D20" s="16">
        <v>35</v>
      </c>
      <c r="E20" s="17">
        <v>34</v>
      </c>
      <c r="F20" s="17">
        <v>14</v>
      </c>
      <c r="G20" s="17">
        <v>14</v>
      </c>
      <c r="H20" s="17">
        <v>35</v>
      </c>
      <c r="I20" s="17">
        <v>12</v>
      </c>
      <c r="J20" s="17">
        <v>7</v>
      </c>
      <c r="K20" s="17">
        <v>292</v>
      </c>
      <c r="L20" s="8"/>
      <c r="M20" s="8"/>
      <c r="N20" s="8"/>
    </row>
    <row r="21" spans="1:14" s="6" customFormat="1" ht="10.5" customHeight="1">
      <c r="A21" s="14"/>
      <c r="B21" s="14"/>
      <c r="C21" s="14"/>
      <c r="D21" s="16"/>
      <c r="E21" s="17"/>
      <c r="F21" s="17"/>
      <c r="G21" s="17"/>
      <c r="H21" s="17"/>
      <c r="I21" s="17"/>
      <c r="J21" s="17"/>
      <c r="K21" s="17"/>
      <c r="L21" s="8"/>
      <c r="M21" s="8"/>
      <c r="N21" s="8"/>
    </row>
    <row r="22" spans="1:14" s="20" customFormat="1" ht="16.5" customHeight="1">
      <c r="A22" s="318" t="s">
        <v>22</v>
      </c>
      <c r="B22" s="318"/>
      <c r="C22" s="319"/>
      <c r="D22" s="21">
        <f aca="true" t="shared" si="0" ref="D22:K22">SUM(D13:D20)</f>
        <v>1266</v>
      </c>
      <c r="E22" s="22">
        <f t="shared" si="0"/>
        <v>1227</v>
      </c>
      <c r="F22" s="22">
        <f t="shared" si="0"/>
        <v>300</v>
      </c>
      <c r="G22" s="22">
        <f t="shared" si="0"/>
        <v>298</v>
      </c>
      <c r="H22" s="22">
        <f t="shared" si="0"/>
        <v>1007</v>
      </c>
      <c r="I22" s="22">
        <f t="shared" si="0"/>
        <v>263</v>
      </c>
      <c r="J22" s="22">
        <f t="shared" si="0"/>
        <v>137</v>
      </c>
      <c r="K22" s="22">
        <f t="shared" si="0"/>
        <v>6412</v>
      </c>
      <c r="L22" s="19"/>
      <c r="M22" s="19"/>
      <c r="N22" s="19"/>
    </row>
    <row r="23" spans="1:14" s="6" customFormat="1" ht="10.5" customHeight="1">
      <c r="A23" s="14"/>
      <c r="B23" s="14"/>
      <c r="C23" s="14"/>
      <c r="D23" s="16"/>
      <c r="E23" s="17"/>
      <c r="F23" s="17"/>
      <c r="G23" s="17"/>
      <c r="H23" s="17"/>
      <c r="I23" s="17"/>
      <c r="J23" s="17"/>
      <c r="K23" s="17"/>
      <c r="L23" s="8"/>
      <c r="M23" s="8"/>
      <c r="N23" s="8"/>
    </row>
    <row r="24" spans="1:14" s="6" customFormat="1" ht="13.5" customHeight="1">
      <c r="A24" s="314" t="s">
        <v>23</v>
      </c>
      <c r="B24" s="314"/>
      <c r="C24" s="315"/>
      <c r="D24" s="16">
        <f>SUM(D25)</f>
        <v>1</v>
      </c>
      <c r="E24" s="17">
        <f>SUM(E25)</f>
        <v>1</v>
      </c>
      <c r="F24" s="17">
        <f>SUM(F25)</f>
        <v>1</v>
      </c>
      <c r="G24" s="17">
        <f>SUM(G25)</f>
        <v>1</v>
      </c>
      <c r="H24" s="17" t="s">
        <v>24</v>
      </c>
      <c r="I24" s="17">
        <f>SUM(I25)</f>
        <v>1</v>
      </c>
      <c r="J24" s="17">
        <f>SUM(J25)</f>
        <v>1</v>
      </c>
      <c r="K24" s="17">
        <f>SUM(K25)</f>
        <v>58</v>
      </c>
      <c r="L24" s="8"/>
      <c r="M24" s="8"/>
      <c r="N24" s="8"/>
    </row>
    <row r="25" spans="1:14" s="6" customFormat="1" ht="13.5" customHeight="1">
      <c r="A25" s="314" t="s">
        <v>25</v>
      </c>
      <c r="B25" s="314"/>
      <c r="C25" s="315"/>
      <c r="D25" s="16">
        <v>1</v>
      </c>
      <c r="E25" s="17">
        <v>1</v>
      </c>
      <c r="F25" s="17">
        <v>1</v>
      </c>
      <c r="G25" s="17">
        <v>1</v>
      </c>
      <c r="H25" s="17" t="s">
        <v>24</v>
      </c>
      <c r="I25" s="17">
        <v>1</v>
      </c>
      <c r="J25" s="17">
        <v>1</v>
      </c>
      <c r="K25" s="17">
        <v>58</v>
      </c>
      <c r="L25" s="8"/>
      <c r="M25" s="8"/>
      <c r="N25" s="8"/>
    </row>
    <row r="26" spans="1:14" s="6" customFormat="1" ht="10.5" customHeight="1">
      <c r="A26" s="14"/>
      <c r="B26" s="14"/>
      <c r="C26" s="14"/>
      <c r="D26" s="16"/>
      <c r="E26" s="17"/>
      <c r="F26" s="17"/>
      <c r="G26" s="17"/>
      <c r="H26" s="17"/>
      <c r="I26" s="17"/>
      <c r="J26" s="17"/>
      <c r="K26" s="17"/>
      <c r="L26" s="8"/>
      <c r="M26" s="8"/>
      <c r="N26" s="8"/>
    </row>
    <row r="27" spans="1:14" s="6" customFormat="1" ht="13.5" customHeight="1">
      <c r="A27" s="314" t="s">
        <v>26</v>
      </c>
      <c r="B27" s="314"/>
      <c r="C27" s="315"/>
      <c r="D27" s="16">
        <f aca="true" t="shared" si="1" ref="D27:K27">SUM(D28:D30)</f>
        <v>321</v>
      </c>
      <c r="E27" s="17">
        <f t="shared" si="1"/>
        <v>288</v>
      </c>
      <c r="F27" s="17">
        <f t="shared" si="1"/>
        <v>23</v>
      </c>
      <c r="G27" s="17">
        <f t="shared" si="1"/>
        <v>22</v>
      </c>
      <c r="H27" s="17">
        <f t="shared" si="1"/>
        <v>65</v>
      </c>
      <c r="I27" s="17">
        <f t="shared" si="1"/>
        <v>7</v>
      </c>
      <c r="J27" s="17">
        <f t="shared" si="1"/>
        <v>6</v>
      </c>
      <c r="K27" s="17">
        <f t="shared" si="1"/>
        <v>343</v>
      </c>
      <c r="L27" s="8"/>
      <c r="M27" s="8"/>
      <c r="N27" s="8"/>
    </row>
    <row r="28" spans="1:14" s="6" customFormat="1" ht="13.5" customHeight="1">
      <c r="A28" s="314" t="s">
        <v>27</v>
      </c>
      <c r="B28" s="314"/>
      <c r="C28" s="315"/>
      <c r="D28" s="16">
        <v>316</v>
      </c>
      <c r="E28" s="17">
        <v>283</v>
      </c>
      <c r="F28" s="17">
        <v>20</v>
      </c>
      <c r="G28" s="17">
        <v>19</v>
      </c>
      <c r="H28" s="17">
        <v>61</v>
      </c>
      <c r="I28" s="17">
        <v>6</v>
      </c>
      <c r="J28" s="17">
        <v>5</v>
      </c>
      <c r="K28" s="17">
        <v>185</v>
      </c>
      <c r="L28" s="8"/>
      <c r="M28" s="8"/>
      <c r="N28" s="8"/>
    </row>
    <row r="29" spans="1:14" s="6" customFormat="1" ht="13.5" customHeight="1">
      <c r="A29" s="314" t="s">
        <v>28</v>
      </c>
      <c r="B29" s="314"/>
      <c r="C29" s="315"/>
      <c r="D29" s="16">
        <v>2</v>
      </c>
      <c r="E29" s="17">
        <v>2</v>
      </c>
      <c r="F29" s="17">
        <v>2</v>
      </c>
      <c r="G29" s="17">
        <v>2</v>
      </c>
      <c r="H29" s="17">
        <v>3</v>
      </c>
      <c r="I29" s="17">
        <v>1</v>
      </c>
      <c r="J29" s="17">
        <v>1</v>
      </c>
      <c r="K29" s="17">
        <v>99</v>
      </c>
      <c r="L29" s="8"/>
      <c r="M29" s="8"/>
      <c r="N29" s="8"/>
    </row>
    <row r="30" spans="1:14" s="6" customFormat="1" ht="13.5" customHeight="1">
      <c r="A30" s="314" t="s">
        <v>29</v>
      </c>
      <c r="B30" s="314"/>
      <c r="C30" s="315"/>
      <c r="D30" s="16">
        <v>3</v>
      </c>
      <c r="E30" s="17">
        <v>3</v>
      </c>
      <c r="F30" s="17">
        <v>1</v>
      </c>
      <c r="G30" s="17">
        <v>1</v>
      </c>
      <c r="H30" s="17">
        <v>1</v>
      </c>
      <c r="I30" s="17" t="s">
        <v>24</v>
      </c>
      <c r="J30" s="17" t="s">
        <v>24</v>
      </c>
      <c r="K30" s="17">
        <v>59</v>
      </c>
      <c r="L30" s="8"/>
      <c r="M30" s="8"/>
      <c r="N30" s="8"/>
    </row>
    <row r="31" spans="1:14" s="6" customFormat="1" ht="10.5" customHeight="1">
      <c r="A31" s="14"/>
      <c r="B31" s="14"/>
      <c r="C31" s="14"/>
      <c r="D31" s="16"/>
      <c r="E31" s="17"/>
      <c r="F31" s="17"/>
      <c r="G31" s="17"/>
      <c r="H31" s="17"/>
      <c r="I31" s="17"/>
      <c r="J31" s="17"/>
      <c r="K31" s="17"/>
      <c r="L31" s="8"/>
      <c r="M31" s="8"/>
      <c r="N31" s="8"/>
    </row>
    <row r="32" spans="1:14" s="6" customFormat="1" ht="13.5" customHeight="1">
      <c r="A32" s="314" t="s">
        <v>30</v>
      </c>
      <c r="B32" s="314"/>
      <c r="C32" s="315"/>
      <c r="D32" s="16">
        <f>SUM(D33)</f>
        <v>1</v>
      </c>
      <c r="E32" s="17">
        <f>SUM(E33)</f>
        <v>1</v>
      </c>
      <c r="F32" s="17">
        <f>SUM(F33)</f>
        <v>1</v>
      </c>
      <c r="G32" s="17">
        <f>SUM(G33)</f>
        <v>1</v>
      </c>
      <c r="H32" s="17" t="s">
        <v>24</v>
      </c>
      <c r="I32" s="17">
        <f>SUM(I33)</f>
        <v>1</v>
      </c>
      <c r="J32" s="17" t="s">
        <v>24</v>
      </c>
      <c r="K32" s="17">
        <f>SUM(K33)</f>
        <v>4</v>
      </c>
      <c r="L32" s="8"/>
      <c r="M32" s="8"/>
      <c r="N32" s="8"/>
    </row>
    <row r="33" spans="1:14" s="6" customFormat="1" ht="13.5" customHeight="1">
      <c r="A33" s="314" t="s">
        <v>31</v>
      </c>
      <c r="B33" s="314"/>
      <c r="C33" s="315"/>
      <c r="D33" s="16">
        <v>1</v>
      </c>
      <c r="E33" s="17">
        <v>1</v>
      </c>
      <c r="F33" s="17">
        <v>1</v>
      </c>
      <c r="G33" s="17">
        <v>1</v>
      </c>
      <c r="H33" s="17" t="s">
        <v>24</v>
      </c>
      <c r="I33" s="17">
        <v>1</v>
      </c>
      <c r="J33" s="17" t="s">
        <v>24</v>
      </c>
      <c r="K33" s="17">
        <v>4</v>
      </c>
      <c r="L33" s="8"/>
      <c r="M33" s="8"/>
      <c r="N33" s="8"/>
    </row>
    <row r="34" spans="1:14" s="6" customFormat="1" ht="10.5" customHeight="1">
      <c r="A34" s="14"/>
      <c r="B34" s="14"/>
      <c r="C34" s="14"/>
      <c r="D34" s="16"/>
      <c r="E34" s="17"/>
      <c r="F34" s="17"/>
      <c r="G34" s="17"/>
      <c r="H34" s="17"/>
      <c r="I34" s="17"/>
      <c r="J34" s="17"/>
      <c r="K34" s="17"/>
      <c r="L34" s="8"/>
      <c r="M34" s="8"/>
      <c r="N34" s="8"/>
    </row>
    <row r="35" spans="1:14" s="6" customFormat="1" ht="13.5" customHeight="1">
      <c r="A35" s="314" t="s">
        <v>32</v>
      </c>
      <c r="B35" s="314"/>
      <c r="C35" s="315"/>
      <c r="D35" s="16">
        <f aca="true" t="shared" si="2" ref="D35:K35">SUM(D36:D39)</f>
        <v>82</v>
      </c>
      <c r="E35" s="17">
        <f t="shared" si="2"/>
        <v>80</v>
      </c>
      <c r="F35" s="17">
        <f t="shared" si="2"/>
        <v>22</v>
      </c>
      <c r="G35" s="17">
        <f t="shared" si="2"/>
        <v>22</v>
      </c>
      <c r="H35" s="17">
        <f t="shared" si="2"/>
        <v>121</v>
      </c>
      <c r="I35" s="17">
        <f t="shared" si="2"/>
        <v>54</v>
      </c>
      <c r="J35" s="17">
        <f t="shared" si="2"/>
        <v>26</v>
      </c>
      <c r="K35" s="17">
        <f t="shared" si="2"/>
        <v>1062</v>
      </c>
      <c r="L35" s="8"/>
      <c r="M35" s="8"/>
      <c r="N35" s="8"/>
    </row>
    <row r="36" spans="1:14" s="6" customFormat="1" ht="13.5" customHeight="1">
      <c r="A36" s="314" t="s">
        <v>33</v>
      </c>
      <c r="B36" s="314"/>
      <c r="C36" s="315"/>
      <c r="D36" s="16">
        <v>31</v>
      </c>
      <c r="E36" s="17">
        <v>30</v>
      </c>
      <c r="F36" s="17">
        <v>5</v>
      </c>
      <c r="G36" s="17">
        <v>5</v>
      </c>
      <c r="H36" s="17">
        <v>64</v>
      </c>
      <c r="I36" s="17">
        <v>14</v>
      </c>
      <c r="J36" s="17">
        <v>4</v>
      </c>
      <c r="K36" s="17">
        <v>193</v>
      </c>
      <c r="L36" s="8"/>
      <c r="M36" s="8"/>
      <c r="N36" s="8"/>
    </row>
    <row r="37" spans="1:14" s="6" customFormat="1" ht="13.5" customHeight="1">
      <c r="A37" s="314" t="s">
        <v>34</v>
      </c>
      <c r="B37" s="314"/>
      <c r="C37" s="315"/>
      <c r="D37" s="16">
        <v>21</v>
      </c>
      <c r="E37" s="17">
        <v>21</v>
      </c>
      <c r="F37" s="17">
        <v>9</v>
      </c>
      <c r="G37" s="17">
        <v>9</v>
      </c>
      <c r="H37" s="17">
        <v>31</v>
      </c>
      <c r="I37" s="17">
        <v>15</v>
      </c>
      <c r="J37" s="17">
        <v>13</v>
      </c>
      <c r="K37" s="17">
        <v>387</v>
      </c>
      <c r="L37" s="8"/>
      <c r="M37" s="8"/>
      <c r="N37" s="8"/>
    </row>
    <row r="38" spans="1:14" s="6" customFormat="1" ht="13.5" customHeight="1">
      <c r="A38" s="314" t="s">
        <v>35</v>
      </c>
      <c r="B38" s="314"/>
      <c r="C38" s="315"/>
      <c r="D38" s="16">
        <v>24</v>
      </c>
      <c r="E38" s="17">
        <v>24</v>
      </c>
      <c r="F38" s="17">
        <v>6</v>
      </c>
      <c r="G38" s="17">
        <v>6</v>
      </c>
      <c r="H38" s="17">
        <v>19</v>
      </c>
      <c r="I38" s="17">
        <v>14</v>
      </c>
      <c r="J38" s="17">
        <v>7</v>
      </c>
      <c r="K38" s="17">
        <v>318</v>
      </c>
      <c r="L38" s="8"/>
      <c r="M38" s="8"/>
      <c r="N38" s="8"/>
    </row>
    <row r="39" spans="1:14" s="6" customFormat="1" ht="13.5" customHeight="1">
      <c r="A39" s="314" t="s">
        <v>36</v>
      </c>
      <c r="B39" s="314"/>
      <c r="C39" s="315"/>
      <c r="D39" s="16">
        <v>6</v>
      </c>
      <c r="E39" s="17">
        <v>5</v>
      </c>
      <c r="F39" s="17">
        <v>2</v>
      </c>
      <c r="G39" s="17">
        <v>2</v>
      </c>
      <c r="H39" s="17">
        <v>7</v>
      </c>
      <c r="I39" s="17">
        <v>11</v>
      </c>
      <c r="J39" s="17">
        <v>2</v>
      </c>
      <c r="K39" s="17">
        <v>164</v>
      </c>
      <c r="L39" s="8"/>
      <c r="M39" s="8"/>
      <c r="N39" s="8"/>
    </row>
    <row r="40" spans="1:14" s="6" customFormat="1" ht="10.5" customHeight="1">
      <c r="A40" s="14"/>
      <c r="B40" s="14"/>
      <c r="C40" s="14"/>
      <c r="D40" s="16"/>
      <c r="E40" s="17"/>
      <c r="F40" s="17"/>
      <c r="G40" s="17"/>
      <c r="H40" s="17"/>
      <c r="I40" s="17"/>
      <c r="J40" s="17"/>
      <c r="K40" s="17"/>
      <c r="L40" s="8"/>
      <c r="M40" s="8"/>
      <c r="N40" s="8"/>
    </row>
    <row r="41" spans="1:14" s="6" customFormat="1" ht="12.75" customHeight="1">
      <c r="A41" s="314" t="s">
        <v>37</v>
      </c>
      <c r="B41" s="314"/>
      <c r="C41" s="315"/>
      <c r="D41" s="16">
        <f aca="true" t="shared" si="3" ref="D41:K41">SUM(D42:D43)</f>
        <v>9</v>
      </c>
      <c r="E41" s="17">
        <f t="shared" si="3"/>
        <v>9</v>
      </c>
      <c r="F41" s="17">
        <f t="shared" si="3"/>
        <v>7</v>
      </c>
      <c r="G41" s="17">
        <f t="shared" si="3"/>
        <v>7</v>
      </c>
      <c r="H41" s="17">
        <f t="shared" si="3"/>
        <v>4</v>
      </c>
      <c r="I41" s="17">
        <f t="shared" si="3"/>
        <v>11</v>
      </c>
      <c r="J41" s="17">
        <f t="shared" si="3"/>
        <v>1</v>
      </c>
      <c r="K41" s="17">
        <f t="shared" si="3"/>
        <v>130</v>
      </c>
      <c r="L41" s="8"/>
      <c r="M41" s="8"/>
      <c r="N41" s="8"/>
    </row>
    <row r="42" spans="1:14" s="6" customFormat="1" ht="12.75" customHeight="1">
      <c r="A42" s="314" t="s">
        <v>38</v>
      </c>
      <c r="B42" s="314"/>
      <c r="C42" s="315"/>
      <c r="D42" s="16">
        <v>7</v>
      </c>
      <c r="E42" s="17">
        <v>7</v>
      </c>
      <c r="F42" s="17">
        <v>5</v>
      </c>
      <c r="G42" s="17">
        <v>5</v>
      </c>
      <c r="H42" s="17">
        <v>4</v>
      </c>
      <c r="I42" s="17">
        <v>9</v>
      </c>
      <c r="J42" s="17" t="s">
        <v>24</v>
      </c>
      <c r="K42" s="17">
        <v>105</v>
      </c>
      <c r="L42" s="8"/>
      <c r="M42" s="8"/>
      <c r="N42" s="8"/>
    </row>
    <row r="43" spans="1:14" s="6" customFormat="1" ht="12.75" customHeight="1">
      <c r="A43" s="314" t="s">
        <v>39</v>
      </c>
      <c r="B43" s="314"/>
      <c r="C43" s="315"/>
      <c r="D43" s="16">
        <v>2</v>
      </c>
      <c r="E43" s="17">
        <v>2</v>
      </c>
      <c r="F43" s="17">
        <v>2</v>
      </c>
      <c r="G43" s="17">
        <v>2</v>
      </c>
      <c r="H43" s="17" t="s">
        <v>24</v>
      </c>
      <c r="I43" s="17">
        <v>2</v>
      </c>
      <c r="J43" s="17">
        <v>1</v>
      </c>
      <c r="K43" s="17">
        <v>25</v>
      </c>
      <c r="L43" s="8"/>
      <c r="M43" s="8"/>
      <c r="N43" s="8"/>
    </row>
    <row r="44" spans="1:14" s="6" customFormat="1" ht="10.5" customHeight="1">
      <c r="A44" s="14"/>
      <c r="B44" s="14"/>
      <c r="C44" s="14"/>
      <c r="D44" s="16"/>
      <c r="E44" s="17"/>
      <c r="F44" s="17"/>
      <c r="G44" s="17"/>
      <c r="H44" s="17"/>
      <c r="I44" s="17"/>
      <c r="J44" s="17"/>
      <c r="K44" s="17"/>
      <c r="L44" s="8"/>
      <c r="M44" s="8"/>
      <c r="N44" s="8"/>
    </row>
    <row r="45" spans="1:11" s="6" customFormat="1" ht="13.5" customHeight="1">
      <c r="A45" s="314" t="s">
        <v>40</v>
      </c>
      <c r="B45" s="314"/>
      <c r="C45" s="315"/>
      <c r="D45" s="16">
        <f aca="true" t="shared" si="4" ref="D45:K45">SUM(D46:D48)</f>
        <v>8</v>
      </c>
      <c r="E45" s="17">
        <f t="shared" si="4"/>
        <v>7</v>
      </c>
      <c r="F45" s="17">
        <f t="shared" si="4"/>
        <v>3</v>
      </c>
      <c r="G45" s="17">
        <f t="shared" si="4"/>
        <v>3</v>
      </c>
      <c r="H45" s="17">
        <f t="shared" si="4"/>
        <v>3</v>
      </c>
      <c r="I45" s="17">
        <f t="shared" si="4"/>
        <v>6</v>
      </c>
      <c r="J45" s="17">
        <f t="shared" si="4"/>
        <v>1</v>
      </c>
      <c r="K45" s="17">
        <f t="shared" si="4"/>
        <v>134</v>
      </c>
    </row>
    <row r="46" spans="1:11" s="6" customFormat="1" ht="13.5" customHeight="1">
      <c r="A46" s="314" t="s">
        <v>41</v>
      </c>
      <c r="B46" s="314"/>
      <c r="C46" s="315"/>
      <c r="D46" s="16">
        <v>5</v>
      </c>
      <c r="E46" s="17">
        <v>4</v>
      </c>
      <c r="F46" s="17">
        <v>1</v>
      </c>
      <c r="G46" s="17">
        <v>1</v>
      </c>
      <c r="H46" s="17" t="s">
        <v>24</v>
      </c>
      <c r="I46" s="17">
        <v>2</v>
      </c>
      <c r="J46" s="17" t="s">
        <v>24</v>
      </c>
      <c r="K46" s="17">
        <v>67</v>
      </c>
    </row>
    <row r="47" spans="1:11" s="6" customFormat="1" ht="13.5" customHeight="1">
      <c r="A47" s="314" t="s">
        <v>42</v>
      </c>
      <c r="B47" s="314"/>
      <c r="C47" s="315"/>
      <c r="D47" s="16">
        <v>2</v>
      </c>
      <c r="E47" s="17">
        <v>2</v>
      </c>
      <c r="F47" s="17">
        <v>2</v>
      </c>
      <c r="G47" s="17">
        <v>2</v>
      </c>
      <c r="H47" s="17">
        <v>3</v>
      </c>
      <c r="I47" s="17">
        <v>4</v>
      </c>
      <c r="J47" s="17">
        <v>1</v>
      </c>
      <c r="K47" s="17">
        <v>40</v>
      </c>
    </row>
    <row r="48" spans="1:11" s="6" customFormat="1" ht="13.5" customHeight="1">
      <c r="A48" s="314" t="s">
        <v>43</v>
      </c>
      <c r="B48" s="314"/>
      <c r="C48" s="315"/>
      <c r="D48" s="16">
        <v>1</v>
      </c>
      <c r="E48" s="17">
        <v>1</v>
      </c>
      <c r="F48" s="17" t="s">
        <v>24</v>
      </c>
      <c r="G48" s="17" t="s">
        <v>24</v>
      </c>
      <c r="H48" s="17" t="s">
        <v>24</v>
      </c>
      <c r="I48" s="17" t="s">
        <v>24</v>
      </c>
      <c r="J48" s="17" t="s">
        <v>24</v>
      </c>
      <c r="K48" s="17">
        <v>27</v>
      </c>
    </row>
    <row r="49" spans="1:11" s="6" customFormat="1" ht="10.5" customHeight="1">
      <c r="A49" s="14"/>
      <c r="B49" s="14"/>
      <c r="C49" s="14"/>
      <c r="D49" s="16"/>
      <c r="E49" s="17"/>
      <c r="F49" s="17"/>
      <c r="G49" s="17"/>
      <c r="H49" s="17"/>
      <c r="I49" s="17"/>
      <c r="J49" s="17"/>
      <c r="K49" s="17"/>
    </row>
    <row r="50" spans="1:11" s="6" customFormat="1" ht="13.5" customHeight="1">
      <c r="A50" s="314" t="s">
        <v>44</v>
      </c>
      <c r="B50" s="314"/>
      <c r="C50" s="315"/>
      <c r="D50" s="16">
        <f aca="true" t="shared" si="5" ref="D50:K50">SUM(D51:D56)</f>
        <v>27</v>
      </c>
      <c r="E50" s="17">
        <f t="shared" si="5"/>
        <v>24</v>
      </c>
      <c r="F50" s="17">
        <f t="shared" si="5"/>
        <v>11</v>
      </c>
      <c r="G50" s="17">
        <f t="shared" si="5"/>
        <v>11</v>
      </c>
      <c r="H50" s="17">
        <f t="shared" si="5"/>
        <v>14</v>
      </c>
      <c r="I50" s="17">
        <f t="shared" si="5"/>
        <v>21</v>
      </c>
      <c r="J50" s="17">
        <f t="shared" si="5"/>
        <v>4</v>
      </c>
      <c r="K50" s="17">
        <f t="shared" si="5"/>
        <v>401</v>
      </c>
    </row>
    <row r="51" spans="1:11" s="6" customFormat="1" ht="13.5" customHeight="1">
      <c r="A51" s="314" t="s">
        <v>45</v>
      </c>
      <c r="B51" s="314"/>
      <c r="C51" s="315"/>
      <c r="D51" s="16">
        <v>4</v>
      </c>
      <c r="E51" s="17">
        <v>4</v>
      </c>
      <c r="F51" s="17">
        <v>3</v>
      </c>
      <c r="G51" s="17">
        <v>3</v>
      </c>
      <c r="H51" s="17">
        <v>6</v>
      </c>
      <c r="I51" s="17">
        <v>6</v>
      </c>
      <c r="J51" s="17">
        <v>2</v>
      </c>
      <c r="K51" s="17">
        <v>99</v>
      </c>
    </row>
    <row r="52" spans="1:11" s="6" customFormat="1" ht="13.5" customHeight="1">
      <c r="A52" s="314" t="s">
        <v>46</v>
      </c>
      <c r="B52" s="314"/>
      <c r="C52" s="315"/>
      <c r="D52" s="16">
        <v>3</v>
      </c>
      <c r="E52" s="17">
        <v>3</v>
      </c>
      <c r="F52" s="17" t="s">
        <v>24</v>
      </c>
      <c r="G52" s="17" t="s">
        <v>24</v>
      </c>
      <c r="H52" s="17" t="s">
        <v>24</v>
      </c>
      <c r="I52" s="17">
        <v>2</v>
      </c>
      <c r="J52" s="17">
        <v>0</v>
      </c>
      <c r="K52" s="17">
        <v>40</v>
      </c>
    </row>
    <row r="53" spans="1:11" s="6" customFormat="1" ht="13.5" customHeight="1">
      <c r="A53" s="314" t="s">
        <v>47</v>
      </c>
      <c r="B53" s="314"/>
      <c r="C53" s="315"/>
      <c r="D53" s="16">
        <v>2</v>
      </c>
      <c r="E53" s="17">
        <v>2</v>
      </c>
      <c r="F53" s="17">
        <v>2</v>
      </c>
      <c r="G53" s="17">
        <v>2</v>
      </c>
      <c r="H53" s="17" t="s">
        <v>24</v>
      </c>
      <c r="I53" s="17">
        <v>5</v>
      </c>
      <c r="J53" s="17">
        <v>2</v>
      </c>
      <c r="K53" s="17">
        <v>50</v>
      </c>
    </row>
    <row r="54" spans="1:11" s="6" customFormat="1" ht="13.5" customHeight="1">
      <c r="A54" s="314" t="s">
        <v>48</v>
      </c>
      <c r="B54" s="314"/>
      <c r="C54" s="315"/>
      <c r="D54" s="17" t="s">
        <v>24</v>
      </c>
      <c r="E54" s="17" t="s">
        <v>24</v>
      </c>
      <c r="F54" s="17" t="s">
        <v>24</v>
      </c>
      <c r="G54" s="17" t="s">
        <v>24</v>
      </c>
      <c r="H54" s="17" t="s">
        <v>24</v>
      </c>
      <c r="I54" s="17" t="s">
        <v>24</v>
      </c>
      <c r="J54" s="17" t="s">
        <v>24</v>
      </c>
      <c r="K54" s="17">
        <v>17</v>
      </c>
    </row>
    <row r="55" spans="1:11" s="6" customFormat="1" ht="13.5" customHeight="1">
      <c r="A55" s="314" t="s">
        <v>49</v>
      </c>
      <c r="B55" s="314"/>
      <c r="C55" s="315"/>
      <c r="D55" s="16">
        <v>10</v>
      </c>
      <c r="E55" s="17">
        <v>9</v>
      </c>
      <c r="F55" s="17">
        <v>3</v>
      </c>
      <c r="G55" s="17">
        <v>3</v>
      </c>
      <c r="H55" s="17">
        <v>5</v>
      </c>
      <c r="I55" s="17">
        <v>4</v>
      </c>
      <c r="J55" s="17" t="s">
        <v>24</v>
      </c>
      <c r="K55" s="17">
        <v>67</v>
      </c>
    </row>
    <row r="56" spans="1:11" s="6" customFormat="1" ht="13.5" customHeight="1">
      <c r="A56" s="314" t="s">
        <v>50</v>
      </c>
      <c r="B56" s="314"/>
      <c r="C56" s="315"/>
      <c r="D56" s="16">
        <v>8</v>
      </c>
      <c r="E56" s="17">
        <v>6</v>
      </c>
      <c r="F56" s="17">
        <v>3</v>
      </c>
      <c r="G56" s="17">
        <v>3</v>
      </c>
      <c r="H56" s="17">
        <v>3</v>
      </c>
      <c r="I56" s="17">
        <v>4</v>
      </c>
      <c r="J56" s="17" t="s">
        <v>24</v>
      </c>
      <c r="K56" s="17">
        <v>128</v>
      </c>
    </row>
    <row r="57" spans="1:11" s="6" customFormat="1" ht="10.5" customHeight="1">
      <c r="A57" s="14"/>
      <c r="B57" s="14"/>
      <c r="C57" s="14"/>
      <c r="D57" s="16"/>
      <c r="E57" s="17"/>
      <c r="F57" s="17"/>
      <c r="G57" s="17"/>
      <c r="H57" s="17"/>
      <c r="I57" s="17"/>
      <c r="J57" s="17"/>
      <c r="K57" s="17"/>
    </row>
    <row r="58" spans="1:11" s="6" customFormat="1" ht="13.5" customHeight="1">
      <c r="A58" s="314" t="s">
        <v>51</v>
      </c>
      <c r="B58" s="314"/>
      <c r="C58" s="315"/>
      <c r="D58" s="16">
        <f aca="true" t="shared" si="6" ref="D58:K58">SUM(D59:D60)</f>
        <v>16</v>
      </c>
      <c r="E58" s="17">
        <f t="shared" si="6"/>
        <v>15</v>
      </c>
      <c r="F58" s="17">
        <f t="shared" si="6"/>
        <v>5</v>
      </c>
      <c r="G58" s="17">
        <f t="shared" si="6"/>
        <v>5</v>
      </c>
      <c r="H58" s="17">
        <f t="shared" si="6"/>
        <v>10</v>
      </c>
      <c r="I58" s="17">
        <f t="shared" si="6"/>
        <v>14</v>
      </c>
      <c r="J58" s="17">
        <f t="shared" si="6"/>
        <v>6</v>
      </c>
      <c r="K58" s="17">
        <f t="shared" si="6"/>
        <v>201</v>
      </c>
    </row>
    <row r="59" spans="1:11" s="6" customFormat="1" ht="13.5" customHeight="1">
      <c r="A59" s="314" t="s">
        <v>52</v>
      </c>
      <c r="B59" s="314"/>
      <c r="C59" s="315"/>
      <c r="D59" s="16">
        <v>10</v>
      </c>
      <c r="E59" s="17">
        <v>9</v>
      </c>
      <c r="F59" s="17">
        <v>2</v>
      </c>
      <c r="G59" s="17">
        <v>2</v>
      </c>
      <c r="H59" s="17">
        <v>3</v>
      </c>
      <c r="I59" s="17">
        <v>6</v>
      </c>
      <c r="J59" s="17">
        <v>2</v>
      </c>
      <c r="K59" s="17">
        <v>91</v>
      </c>
    </row>
    <row r="60" spans="1:11" s="6" customFormat="1" ht="13.5" customHeight="1">
      <c r="A60" s="314" t="s">
        <v>53</v>
      </c>
      <c r="B60" s="314"/>
      <c r="C60" s="315"/>
      <c r="D60" s="16">
        <v>6</v>
      </c>
      <c r="E60" s="17">
        <v>6</v>
      </c>
      <c r="F60" s="17">
        <v>3</v>
      </c>
      <c r="G60" s="17">
        <v>3</v>
      </c>
      <c r="H60" s="17">
        <v>7</v>
      </c>
      <c r="I60" s="17">
        <v>8</v>
      </c>
      <c r="J60" s="17">
        <v>4</v>
      </c>
      <c r="K60" s="17">
        <v>110</v>
      </c>
    </row>
    <row r="61" spans="1:12" s="6" customFormat="1" ht="9.75" customHeight="1">
      <c r="A61" s="14"/>
      <c r="B61" s="14"/>
      <c r="C61" s="14"/>
      <c r="D61" s="16"/>
      <c r="E61" s="17"/>
      <c r="F61" s="17"/>
      <c r="G61" s="17"/>
      <c r="H61" s="17"/>
      <c r="I61" s="17"/>
      <c r="J61" s="17"/>
      <c r="K61" s="17"/>
      <c r="L61" s="8"/>
    </row>
    <row r="62" spans="1:12" s="6" customFormat="1" ht="12.75" customHeight="1">
      <c r="A62" s="314" t="s">
        <v>54</v>
      </c>
      <c r="B62" s="314"/>
      <c r="C62" s="315"/>
      <c r="D62" s="16">
        <f aca="true" t="shared" si="7" ref="D62:K62">SUM(D63:D64)</f>
        <v>12</v>
      </c>
      <c r="E62" s="17">
        <f t="shared" si="7"/>
        <v>12</v>
      </c>
      <c r="F62" s="17">
        <f t="shared" si="7"/>
        <v>3</v>
      </c>
      <c r="G62" s="17">
        <f t="shared" si="7"/>
        <v>3</v>
      </c>
      <c r="H62" s="17">
        <f t="shared" si="7"/>
        <v>13</v>
      </c>
      <c r="I62" s="17">
        <f t="shared" si="7"/>
        <v>11</v>
      </c>
      <c r="J62" s="17">
        <f t="shared" si="7"/>
        <v>2</v>
      </c>
      <c r="K62" s="17">
        <f t="shared" si="7"/>
        <v>143</v>
      </c>
      <c r="L62" s="8"/>
    </row>
    <row r="63" spans="1:12" s="6" customFormat="1" ht="12.75" customHeight="1">
      <c r="A63" s="314" t="s">
        <v>55</v>
      </c>
      <c r="B63" s="314"/>
      <c r="C63" s="315"/>
      <c r="D63" s="16">
        <v>10</v>
      </c>
      <c r="E63" s="17">
        <v>10</v>
      </c>
      <c r="F63" s="17">
        <v>2</v>
      </c>
      <c r="G63" s="17">
        <v>2</v>
      </c>
      <c r="H63" s="17">
        <v>12</v>
      </c>
      <c r="I63" s="17">
        <v>9</v>
      </c>
      <c r="J63" s="17">
        <v>1</v>
      </c>
      <c r="K63" s="17">
        <v>120</v>
      </c>
      <c r="L63" s="8"/>
    </row>
    <row r="64" spans="1:12" s="6" customFormat="1" ht="12.75" customHeight="1">
      <c r="A64" s="314" t="s">
        <v>56</v>
      </c>
      <c r="B64" s="314"/>
      <c r="C64" s="315"/>
      <c r="D64" s="16">
        <v>2</v>
      </c>
      <c r="E64" s="17">
        <v>2</v>
      </c>
      <c r="F64" s="17">
        <v>1</v>
      </c>
      <c r="G64" s="17">
        <v>1</v>
      </c>
      <c r="H64" s="17">
        <v>1</v>
      </c>
      <c r="I64" s="17">
        <v>2</v>
      </c>
      <c r="J64" s="17">
        <v>1</v>
      </c>
      <c r="K64" s="17">
        <v>23</v>
      </c>
      <c r="L64" s="8"/>
    </row>
    <row r="65" spans="1:12" s="6" customFormat="1" ht="10.5" customHeight="1">
      <c r="A65" s="14"/>
      <c r="B65" s="14"/>
      <c r="C65" s="14"/>
      <c r="D65" s="16"/>
      <c r="E65" s="17"/>
      <c r="F65" s="17"/>
      <c r="G65" s="17"/>
      <c r="H65" s="17"/>
      <c r="I65" s="17"/>
      <c r="J65" s="17"/>
      <c r="K65" s="17"/>
      <c r="L65" s="8"/>
    </row>
    <row r="66" spans="1:11" s="6" customFormat="1" ht="13.5" customHeight="1">
      <c r="A66" s="314" t="s">
        <v>57</v>
      </c>
      <c r="B66" s="314"/>
      <c r="C66" s="315"/>
      <c r="D66" s="16">
        <f aca="true" t="shared" si="8" ref="D66:K66">SUM(D67:D68)</f>
        <v>9</v>
      </c>
      <c r="E66" s="17">
        <f t="shared" si="8"/>
        <v>8</v>
      </c>
      <c r="F66" s="17">
        <f t="shared" si="8"/>
        <v>7</v>
      </c>
      <c r="G66" s="17">
        <f t="shared" si="8"/>
        <v>7</v>
      </c>
      <c r="H66" s="17">
        <f t="shared" si="8"/>
        <v>17</v>
      </c>
      <c r="I66" s="17">
        <f t="shared" si="8"/>
        <v>13</v>
      </c>
      <c r="J66" s="17">
        <f t="shared" si="8"/>
        <v>2</v>
      </c>
      <c r="K66" s="17">
        <f t="shared" si="8"/>
        <v>120</v>
      </c>
    </row>
    <row r="67" spans="1:11" s="6" customFormat="1" ht="13.5" customHeight="1">
      <c r="A67" s="314" t="s">
        <v>58</v>
      </c>
      <c r="B67" s="314"/>
      <c r="C67" s="315"/>
      <c r="D67" s="16">
        <v>9</v>
      </c>
      <c r="E67" s="17">
        <v>8</v>
      </c>
      <c r="F67" s="17">
        <v>6</v>
      </c>
      <c r="G67" s="17">
        <v>6</v>
      </c>
      <c r="H67" s="17">
        <v>16</v>
      </c>
      <c r="I67" s="17">
        <v>7</v>
      </c>
      <c r="J67" s="17">
        <v>2</v>
      </c>
      <c r="K67" s="17">
        <v>70</v>
      </c>
    </row>
    <row r="68" spans="1:11" s="6" customFormat="1" ht="13.5" customHeight="1">
      <c r="A68" s="314" t="s">
        <v>59</v>
      </c>
      <c r="B68" s="314"/>
      <c r="C68" s="315"/>
      <c r="D68" s="17" t="s">
        <v>24</v>
      </c>
      <c r="E68" s="17" t="s">
        <v>24</v>
      </c>
      <c r="F68" s="17">
        <v>1</v>
      </c>
      <c r="G68" s="17">
        <v>1</v>
      </c>
      <c r="H68" s="17">
        <v>1</v>
      </c>
      <c r="I68" s="17">
        <v>6</v>
      </c>
      <c r="J68" s="17" t="s">
        <v>24</v>
      </c>
      <c r="K68" s="17">
        <v>50</v>
      </c>
    </row>
    <row r="69" spans="1:11" s="6" customFormat="1" ht="10.5" customHeight="1">
      <c r="A69" s="14"/>
      <c r="B69" s="14"/>
      <c r="C69" s="14"/>
      <c r="D69" s="16"/>
      <c r="E69" s="17"/>
      <c r="F69" s="17"/>
      <c r="G69" s="17"/>
      <c r="H69" s="17"/>
      <c r="I69" s="17"/>
      <c r="J69" s="17"/>
      <c r="K69" s="17"/>
    </row>
    <row r="70" spans="1:11" s="20" customFormat="1" ht="13.5" customHeight="1">
      <c r="A70" s="316" t="s">
        <v>60</v>
      </c>
      <c r="B70" s="316"/>
      <c r="C70" s="317"/>
      <c r="D70" s="25">
        <f aca="true" t="shared" si="9" ref="D70:K70">SUM(D24,D27,D32,D35,D41,D45,D50,D58,D62,D66)</f>
        <v>486</v>
      </c>
      <c r="E70" s="26">
        <f t="shared" si="9"/>
        <v>445</v>
      </c>
      <c r="F70" s="26">
        <f t="shared" si="9"/>
        <v>83</v>
      </c>
      <c r="G70" s="26">
        <f t="shared" si="9"/>
        <v>82</v>
      </c>
      <c r="H70" s="26">
        <f t="shared" si="9"/>
        <v>247</v>
      </c>
      <c r="I70" s="26">
        <f t="shared" si="9"/>
        <v>139</v>
      </c>
      <c r="J70" s="26">
        <f t="shared" si="9"/>
        <v>49</v>
      </c>
      <c r="K70" s="26">
        <f t="shared" si="9"/>
        <v>2596</v>
      </c>
    </row>
    <row r="71" spans="1:11" s="6" customFormat="1" ht="18" customHeight="1">
      <c r="A71" s="313" t="s">
        <v>61</v>
      </c>
      <c r="B71" s="313"/>
      <c r="C71" s="313"/>
      <c r="D71" s="313"/>
      <c r="E71" s="313"/>
      <c r="F71" s="313"/>
      <c r="G71" s="313"/>
      <c r="H71" s="313"/>
      <c r="I71" s="27"/>
      <c r="J71" s="27"/>
      <c r="K71" s="27"/>
    </row>
    <row r="72" spans="4:11" s="6" customFormat="1" ht="12" customHeight="1">
      <c r="D72" s="28"/>
      <c r="E72" s="28"/>
      <c r="F72" s="28"/>
      <c r="G72" s="28"/>
      <c r="H72" s="28"/>
      <c r="I72" s="28"/>
      <c r="J72" s="28"/>
      <c r="K72" s="28"/>
    </row>
    <row r="73" spans="4:11" s="6" customFormat="1" ht="12" customHeight="1">
      <c r="D73" s="28"/>
      <c r="E73" s="28"/>
      <c r="F73" s="28"/>
      <c r="G73" s="28"/>
      <c r="H73" s="28"/>
      <c r="I73" s="28"/>
      <c r="J73" s="28"/>
      <c r="K73" s="28"/>
    </row>
    <row r="74" spans="4:11" s="6" customFormat="1" ht="12" customHeight="1">
      <c r="D74" s="28"/>
      <c r="E74" s="28"/>
      <c r="F74" s="28"/>
      <c r="G74" s="28"/>
      <c r="H74" s="28"/>
      <c r="I74" s="28"/>
      <c r="J74" s="28"/>
      <c r="K74" s="28"/>
    </row>
    <row r="75" spans="4:11" s="6" customFormat="1" ht="12" customHeight="1">
      <c r="D75" s="28"/>
      <c r="E75" s="28"/>
      <c r="F75" s="28"/>
      <c r="G75" s="28"/>
      <c r="H75" s="28"/>
      <c r="I75" s="28"/>
      <c r="J75" s="28"/>
      <c r="K75" s="28"/>
    </row>
    <row r="76" spans="4:11" s="6" customFormat="1" ht="12" customHeight="1">
      <c r="D76" s="28"/>
      <c r="E76" s="28"/>
      <c r="F76" s="28"/>
      <c r="G76" s="28"/>
      <c r="H76" s="28"/>
      <c r="I76" s="28"/>
      <c r="J76" s="28"/>
      <c r="K76" s="28"/>
    </row>
    <row r="77" spans="4:11" s="6" customFormat="1" ht="12" customHeight="1">
      <c r="D77" s="28"/>
      <c r="E77" s="28"/>
      <c r="F77" s="28"/>
      <c r="G77" s="28"/>
      <c r="H77" s="28"/>
      <c r="I77" s="28"/>
      <c r="J77" s="28"/>
      <c r="K77" s="28"/>
    </row>
    <row r="78" spans="4:11" s="6" customFormat="1" ht="12" customHeight="1">
      <c r="D78" s="28"/>
      <c r="E78" s="28"/>
      <c r="F78" s="28"/>
      <c r="G78" s="28"/>
      <c r="H78" s="28"/>
      <c r="I78" s="28"/>
      <c r="J78" s="28"/>
      <c r="K78" s="28"/>
    </row>
    <row r="79" spans="4:11" s="6" customFormat="1" ht="12" customHeight="1">
      <c r="D79" s="28"/>
      <c r="E79" s="28"/>
      <c r="F79" s="28"/>
      <c r="G79" s="28"/>
      <c r="H79" s="28"/>
      <c r="I79" s="28"/>
      <c r="J79" s="28"/>
      <c r="K79" s="28"/>
    </row>
    <row r="80" spans="4:11" s="6" customFormat="1" ht="12" customHeight="1">
      <c r="D80" s="28"/>
      <c r="E80" s="28"/>
      <c r="F80" s="28"/>
      <c r="G80" s="28"/>
      <c r="H80" s="28"/>
      <c r="I80" s="28"/>
      <c r="J80" s="28"/>
      <c r="K80" s="28"/>
    </row>
    <row r="81" spans="4:11" s="6" customFormat="1" ht="12" customHeight="1">
      <c r="D81" s="28"/>
      <c r="E81" s="28"/>
      <c r="F81" s="28"/>
      <c r="G81" s="28"/>
      <c r="H81" s="28"/>
      <c r="I81" s="28"/>
      <c r="J81" s="28"/>
      <c r="K81" s="28"/>
    </row>
    <row r="82" spans="4:11" s="6" customFormat="1" ht="12" customHeight="1">
      <c r="D82" s="28"/>
      <c r="E82" s="28"/>
      <c r="F82" s="28"/>
      <c r="G82" s="28"/>
      <c r="H82" s="28"/>
      <c r="I82" s="28"/>
      <c r="J82" s="28"/>
      <c r="K82" s="28"/>
    </row>
    <row r="83" spans="4:11" s="6" customFormat="1" ht="12" customHeight="1">
      <c r="D83" s="28"/>
      <c r="E83" s="28"/>
      <c r="F83" s="28"/>
      <c r="G83" s="28"/>
      <c r="H83" s="28"/>
      <c r="I83" s="28"/>
      <c r="J83" s="28"/>
      <c r="K83" s="28"/>
    </row>
    <row r="84" spans="4:11" s="6" customFormat="1" ht="12" customHeight="1">
      <c r="D84" s="28"/>
      <c r="E84" s="28"/>
      <c r="F84" s="28"/>
      <c r="G84" s="28"/>
      <c r="H84" s="28"/>
      <c r="I84" s="28"/>
      <c r="J84" s="28"/>
      <c r="K84" s="28"/>
    </row>
    <row r="85" spans="4:11" s="6" customFormat="1" ht="12" customHeight="1">
      <c r="D85" s="28"/>
      <c r="E85" s="28"/>
      <c r="F85" s="28"/>
      <c r="G85" s="28"/>
      <c r="H85" s="28"/>
      <c r="I85" s="28"/>
      <c r="J85" s="28"/>
      <c r="K85" s="28"/>
    </row>
    <row r="86" spans="4:11" s="6" customFormat="1" ht="12" customHeight="1">
      <c r="D86" s="28"/>
      <c r="E86" s="28"/>
      <c r="F86" s="28"/>
      <c r="G86" s="28"/>
      <c r="H86" s="28"/>
      <c r="I86" s="28"/>
      <c r="J86" s="28"/>
      <c r="K86" s="28"/>
    </row>
    <row r="87" spans="4:11" s="6" customFormat="1" ht="13.5">
      <c r="D87" s="28"/>
      <c r="E87" s="28"/>
      <c r="F87" s="28"/>
      <c r="G87" s="28"/>
      <c r="H87" s="28"/>
      <c r="I87" s="28"/>
      <c r="J87" s="28"/>
      <c r="K87" s="28"/>
    </row>
    <row r="88" spans="4:11" s="6" customFormat="1" ht="13.5">
      <c r="D88" s="28"/>
      <c r="E88" s="28"/>
      <c r="F88" s="28"/>
      <c r="G88" s="28"/>
      <c r="H88" s="28"/>
      <c r="I88" s="28"/>
      <c r="J88" s="28"/>
      <c r="K88" s="28"/>
    </row>
    <row r="89" spans="4:11" s="6" customFormat="1" ht="13.5">
      <c r="D89" s="28"/>
      <c r="E89" s="28"/>
      <c r="F89" s="28"/>
      <c r="G89" s="28"/>
      <c r="H89" s="28"/>
      <c r="I89" s="28"/>
      <c r="J89" s="28"/>
      <c r="K89" s="28"/>
    </row>
    <row r="90" spans="4:11" s="6" customFormat="1" ht="13.5">
      <c r="D90" s="28"/>
      <c r="E90" s="28"/>
      <c r="F90" s="28"/>
      <c r="G90" s="28"/>
      <c r="H90" s="28"/>
      <c r="I90" s="28"/>
      <c r="J90" s="28"/>
      <c r="K90" s="28"/>
    </row>
    <row r="91" spans="4:11" s="6" customFormat="1" ht="13.5">
      <c r="D91" s="28"/>
      <c r="E91" s="28"/>
      <c r="F91" s="28"/>
      <c r="G91" s="28"/>
      <c r="H91" s="28"/>
      <c r="I91" s="28"/>
      <c r="J91" s="28"/>
      <c r="K91" s="28"/>
    </row>
    <row r="92" spans="4:11" s="6" customFormat="1" ht="13.5">
      <c r="D92" s="28"/>
      <c r="E92" s="28"/>
      <c r="F92" s="28"/>
      <c r="G92" s="28"/>
      <c r="H92" s="28"/>
      <c r="I92" s="28"/>
      <c r="J92" s="28"/>
      <c r="K92" s="28"/>
    </row>
    <row r="93" spans="4:11" s="6" customFormat="1" ht="13.5">
      <c r="D93" s="28"/>
      <c r="E93" s="28"/>
      <c r="F93" s="28"/>
      <c r="G93" s="28"/>
      <c r="H93" s="28"/>
      <c r="I93" s="28"/>
      <c r="J93" s="28"/>
      <c r="K93" s="28"/>
    </row>
    <row r="94" spans="4:11" s="6" customFormat="1" ht="13.5">
      <c r="D94" s="28"/>
      <c r="E94" s="28"/>
      <c r="F94" s="28"/>
      <c r="G94" s="28"/>
      <c r="H94" s="28"/>
      <c r="I94" s="28"/>
      <c r="J94" s="28"/>
      <c r="K94" s="28"/>
    </row>
    <row r="95" spans="4:11" s="6" customFormat="1" ht="13.5">
      <c r="D95" s="28"/>
      <c r="E95" s="28"/>
      <c r="F95" s="28"/>
      <c r="G95" s="28"/>
      <c r="H95" s="28"/>
      <c r="I95" s="28"/>
      <c r="J95" s="28"/>
      <c r="K95" s="28"/>
    </row>
    <row r="96" spans="4:11" s="6" customFormat="1" ht="13.5">
      <c r="D96" s="28"/>
      <c r="E96" s="28"/>
      <c r="F96" s="28"/>
      <c r="G96" s="28"/>
      <c r="H96" s="28"/>
      <c r="I96" s="28"/>
      <c r="J96" s="28"/>
      <c r="K96" s="28"/>
    </row>
    <row r="97" spans="4:11" s="6" customFormat="1" ht="13.5">
      <c r="D97" s="28"/>
      <c r="E97" s="28"/>
      <c r="F97" s="28"/>
      <c r="G97" s="28"/>
      <c r="H97" s="28"/>
      <c r="I97" s="28"/>
      <c r="J97" s="28"/>
      <c r="K97" s="28"/>
    </row>
    <row r="98" spans="4:11" s="6" customFormat="1" ht="13.5">
      <c r="D98" s="28"/>
      <c r="E98" s="28"/>
      <c r="F98" s="28"/>
      <c r="G98" s="28"/>
      <c r="H98" s="28"/>
      <c r="I98" s="28"/>
      <c r="J98" s="28"/>
      <c r="K98" s="28"/>
    </row>
    <row r="99" spans="4:11" s="6" customFormat="1" ht="13.5">
      <c r="D99" s="28"/>
      <c r="E99" s="28"/>
      <c r="F99" s="28"/>
      <c r="G99" s="28"/>
      <c r="H99" s="28"/>
      <c r="I99" s="28"/>
      <c r="J99" s="28"/>
      <c r="K99" s="28"/>
    </row>
    <row r="100" spans="4:11" s="6" customFormat="1" ht="13.5">
      <c r="D100" s="28"/>
      <c r="E100" s="28"/>
      <c r="F100" s="28"/>
      <c r="G100" s="28"/>
      <c r="H100" s="28"/>
      <c r="I100" s="28"/>
      <c r="J100" s="28"/>
      <c r="K100" s="28"/>
    </row>
    <row r="101" spans="4:11" s="6" customFormat="1" ht="13.5">
      <c r="D101" s="28"/>
      <c r="E101" s="28"/>
      <c r="F101" s="28"/>
      <c r="G101" s="28"/>
      <c r="H101" s="28"/>
      <c r="I101" s="28"/>
      <c r="J101" s="28"/>
      <c r="K101" s="28"/>
    </row>
    <row r="102" spans="4:11" s="6" customFormat="1" ht="13.5">
      <c r="D102" s="28"/>
      <c r="E102" s="28"/>
      <c r="F102" s="28"/>
      <c r="G102" s="28"/>
      <c r="H102" s="28"/>
      <c r="I102" s="28"/>
      <c r="J102" s="28"/>
      <c r="K102" s="28"/>
    </row>
    <row r="103" spans="4:11" s="6" customFormat="1" ht="13.5">
      <c r="D103" s="28"/>
      <c r="E103" s="28"/>
      <c r="F103" s="28"/>
      <c r="G103" s="28"/>
      <c r="H103" s="28"/>
      <c r="I103" s="28"/>
      <c r="J103" s="28"/>
      <c r="K103" s="28"/>
    </row>
    <row r="104" spans="4:11" s="6" customFormat="1" ht="13.5">
      <c r="D104" s="28"/>
      <c r="E104" s="28"/>
      <c r="F104" s="28"/>
      <c r="G104" s="28"/>
      <c r="H104" s="28"/>
      <c r="I104" s="28"/>
      <c r="J104" s="28"/>
      <c r="K104" s="28"/>
    </row>
    <row r="105" spans="4:11" s="6" customFormat="1" ht="13.5">
      <c r="D105" s="28"/>
      <c r="E105" s="28"/>
      <c r="F105" s="28"/>
      <c r="G105" s="28"/>
      <c r="H105" s="28"/>
      <c r="I105" s="28"/>
      <c r="J105" s="28"/>
      <c r="K105" s="28"/>
    </row>
    <row r="106" spans="4:11" s="6" customFormat="1" ht="13.5">
      <c r="D106" s="28"/>
      <c r="E106" s="28"/>
      <c r="F106" s="28"/>
      <c r="G106" s="28"/>
      <c r="H106" s="28"/>
      <c r="I106" s="28"/>
      <c r="J106" s="28"/>
      <c r="K106" s="28"/>
    </row>
    <row r="107" spans="4:11" s="6" customFormat="1" ht="13.5">
      <c r="D107" s="28"/>
      <c r="E107" s="28"/>
      <c r="F107" s="28"/>
      <c r="G107" s="28"/>
      <c r="H107" s="28"/>
      <c r="I107" s="28"/>
      <c r="J107" s="28"/>
      <c r="K107" s="28"/>
    </row>
    <row r="108" spans="4:11" s="6" customFormat="1" ht="13.5">
      <c r="D108" s="28"/>
      <c r="E108" s="28"/>
      <c r="F108" s="28"/>
      <c r="G108" s="28"/>
      <c r="H108" s="28"/>
      <c r="I108" s="28"/>
      <c r="J108" s="28"/>
      <c r="K108" s="28"/>
    </row>
    <row r="109" spans="4:11" s="6" customFormat="1" ht="13.5">
      <c r="D109" s="28"/>
      <c r="E109" s="28"/>
      <c r="F109" s="28"/>
      <c r="G109" s="28"/>
      <c r="H109" s="28"/>
      <c r="I109" s="28"/>
      <c r="J109" s="28"/>
      <c r="K109" s="28"/>
    </row>
    <row r="110" spans="4:11" s="6" customFormat="1" ht="13.5">
      <c r="D110" s="28"/>
      <c r="E110" s="28"/>
      <c r="F110" s="28"/>
      <c r="G110" s="28"/>
      <c r="H110" s="28"/>
      <c r="I110" s="28"/>
      <c r="J110" s="28"/>
      <c r="K110" s="28"/>
    </row>
    <row r="111" spans="4:11" s="6" customFormat="1" ht="13.5">
      <c r="D111" s="28"/>
      <c r="E111" s="28"/>
      <c r="F111" s="28"/>
      <c r="G111" s="28"/>
      <c r="H111" s="28"/>
      <c r="I111" s="28"/>
      <c r="J111" s="28"/>
      <c r="K111" s="28"/>
    </row>
    <row r="112" spans="4:11" s="6" customFormat="1" ht="13.5">
      <c r="D112" s="28"/>
      <c r="E112" s="28"/>
      <c r="F112" s="28"/>
      <c r="G112" s="28"/>
      <c r="H112" s="28"/>
      <c r="I112" s="28"/>
      <c r="J112" s="28"/>
      <c r="K112" s="28"/>
    </row>
    <row r="113" spans="4:11" s="6" customFormat="1" ht="13.5">
      <c r="D113" s="28"/>
      <c r="E113" s="28"/>
      <c r="F113" s="28"/>
      <c r="G113" s="28"/>
      <c r="H113" s="28"/>
      <c r="I113" s="28"/>
      <c r="J113" s="28"/>
      <c r="K113" s="28"/>
    </row>
    <row r="114" spans="4:11" s="6" customFormat="1" ht="13.5">
      <c r="D114" s="28"/>
      <c r="E114" s="28"/>
      <c r="F114" s="28"/>
      <c r="G114" s="28"/>
      <c r="H114" s="28"/>
      <c r="I114" s="28"/>
      <c r="J114" s="28"/>
      <c r="K114" s="28"/>
    </row>
    <row r="115" spans="4:11" s="6" customFormat="1" ht="13.5">
      <c r="D115" s="28"/>
      <c r="E115" s="28"/>
      <c r="F115" s="28"/>
      <c r="G115" s="28"/>
      <c r="H115" s="28"/>
      <c r="I115" s="28"/>
      <c r="J115" s="28"/>
      <c r="K115" s="28"/>
    </row>
    <row r="116" spans="4:11" s="6" customFormat="1" ht="13.5">
      <c r="D116" s="28"/>
      <c r="E116" s="28"/>
      <c r="F116" s="28"/>
      <c r="G116" s="28"/>
      <c r="H116" s="28"/>
      <c r="I116" s="28"/>
      <c r="J116" s="28"/>
      <c r="K116" s="28"/>
    </row>
    <row r="117" spans="4:11" s="6" customFormat="1" ht="13.5">
      <c r="D117" s="28"/>
      <c r="E117" s="28"/>
      <c r="F117" s="28"/>
      <c r="G117" s="28"/>
      <c r="H117" s="28"/>
      <c r="I117" s="28"/>
      <c r="J117" s="28"/>
      <c r="K117" s="28"/>
    </row>
    <row r="118" spans="4:11" s="6" customFormat="1" ht="13.5">
      <c r="D118" s="28"/>
      <c r="E118" s="28"/>
      <c r="F118" s="28"/>
      <c r="G118" s="28"/>
      <c r="H118" s="28"/>
      <c r="I118" s="28"/>
      <c r="J118" s="28"/>
      <c r="K118" s="28"/>
    </row>
    <row r="119" spans="4:11" s="6" customFormat="1" ht="13.5">
      <c r="D119" s="28"/>
      <c r="E119" s="28"/>
      <c r="F119" s="28"/>
      <c r="G119" s="28"/>
      <c r="H119" s="28"/>
      <c r="I119" s="28"/>
      <c r="J119" s="28"/>
      <c r="K119" s="28"/>
    </row>
    <row r="120" spans="4:11" s="6" customFormat="1" ht="13.5">
      <c r="D120" s="28"/>
      <c r="E120" s="28"/>
      <c r="F120" s="28"/>
      <c r="G120" s="28"/>
      <c r="H120" s="28"/>
      <c r="I120" s="28"/>
      <c r="J120" s="28"/>
      <c r="K120" s="28"/>
    </row>
    <row r="121" spans="4:11" s="6" customFormat="1" ht="13.5">
      <c r="D121" s="28"/>
      <c r="E121" s="28"/>
      <c r="F121" s="28"/>
      <c r="G121" s="28"/>
      <c r="H121" s="28"/>
      <c r="I121" s="28"/>
      <c r="J121" s="28"/>
      <c r="K121" s="28"/>
    </row>
    <row r="122" spans="4:11" s="6" customFormat="1" ht="13.5">
      <c r="D122" s="28"/>
      <c r="E122" s="28"/>
      <c r="F122" s="28"/>
      <c r="G122" s="28"/>
      <c r="H122" s="28"/>
      <c r="I122" s="28"/>
      <c r="J122" s="28"/>
      <c r="K122" s="28"/>
    </row>
    <row r="123" spans="4:11" s="6" customFormat="1" ht="13.5">
      <c r="D123" s="28"/>
      <c r="E123" s="28"/>
      <c r="F123" s="28"/>
      <c r="G123" s="28"/>
      <c r="H123" s="28"/>
      <c r="I123" s="28"/>
      <c r="J123" s="28"/>
      <c r="K123" s="28"/>
    </row>
    <row r="124" spans="4:11" s="6" customFormat="1" ht="13.5">
      <c r="D124" s="28"/>
      <c r="E124" s="28"/>
      <c r="F124" s="28"/>
      <c r="G124" s="28"/>
      <c r="H124" s="28"/>
      <c r="I124" s="28"/>
      <c r="J124" s="28"/>
      <c r="K124" s="28"/>
    </row>
    <row r="125" spans="4:11" s="6" customFormat="1" ht="13.5">
      <c r="D125" s="28"/>
      <c r="E125" s="28"/>
      <c r="F125" s="28"/>
      <c r="G125" s="28"/>
      <c r="H125" s="28"/>
      <c r="I125" s="28"/>
      <c r="J125" s="28"/>
      <c r="K125" s="28"/>
    </row>
    <row r="126" spans="4:11" s="6" customFormat="1" ht="13.5">
      <c r="D126" s="28"/>
      <c r="E126" s="28"/>
      <c r="F126" s="28"/>
      <c r="G126" s="28"/>
      <c r="H126" s="28"/>
      <c r="I126" s="28"/>
      <c r="J126" s="28"/>
      <c r="K126" s="28"/>
    </row>
    <row r="127" spans="4:11" s="6" customFormat="1" ht="13.5">
      <c r="D127" s="28"/>
      <c r="E127" s="28"/>
      <c r="F127" s="28"/>
      <c r="G127" s="28"/>
      <c r="H127" s="28"/>
      <c r="I127" s="28"/>
      <c r="J127" s="28"/>
      <c r="K127" s="28"/>
    </row>
    <row r="128" spans="4:11" s="6" customFormat="1" ht="13.5">
      <c r="D128" s="28"/>
      <c r="E128" s="28"/>
      <c r="F128" s="28"/>
      <c r="G128" s="28"/>
      <c r="H128" s="28"/>
      <c r="I128" s="28"/>
      <c r="J128" s="28"/>
      <c r="K128" s="28"/>
    </row>
    <row r="129" spans="4:11" s="6" customFormat="1" ht="13.5">
      <c r="D129" s="28"/>
      <c r="E129" s="28"/>
      <c r="F129" s="28"/>
      <c r="G129" s="28"/>
      <c r="H129" s="28"/>
      <c r="I129" s="28"/>
      <c r="J129" s="28"/>
      <c r="K129" s="28"/>
    </row>
    <row r="130" spans="4:11" s="6" customFormat="1" ht="13.5">
      <c r="D130" s="28"/>
      <c r="E130" s="28"/>
      <c r="F130" s="28"/>
      <c r="G130" s="28"/>
      <c r="H130" s="28"/>
      <c r="I130" s="28"/>
      <c r="J130" s="28"/>
      <c r="K130" s="28"/>
    </row>
    <row r="131" spans="4:11" s="6" customFormat="1" ht="13.5">
      <c r="D131" s="28"/>
      <c r="E131" s="28"/>
      <c r="F131" s="28"/>
      <c r="G131" s="28"/>
      <c r="H131" s="28"/>
      <c r="I131" s="28"/>
      <c r="J131" s="28"/>
      <c r="K131" s="28"/>
    </row>
    <row r="132" spans="4:11" s="6" customFormat="1" ht="13.5">
      <c r="D132" s="28"/>
      <c r="E132" s="28"/>
      <c r="F132" s="28"/>
      <c r="G132" s="28"/>
      <c r="H132" s="28"/>
      <c r="I132" s="28"/>
      <c r="J132" s="28"/>
      <c r="K132" s="28"/>
    </row>
    <row r="133" spans="4:11" s="6" customFormat="1" ht="13.5">
      <c r="D133" s="28"/>
      <c r="E133" s="28"/>
      <c r="F133" s="28"/>
      <c r="G133" s="28"/>
      <c r="H133" s="28"/>
      <c r="I133" s="28"/>
      <c r="J133" s="28"/>
      <c r="K133" s="28"/>
    </row>
    <row r="134" spans="4:11" s="6" customFormat="1" ht="13.5">
      <c r="D134" s="28"/>
      <c r="E134" s="28"/>
      <c r="F134" s="28"/>
      <c r="G134" s="28"/>
      <c r="H134" s="28"/>
      <c r="I134" s="28"/>
      <c r="J134" s="28"/>
      <c r="K134" s="28"/>
    </row>
    <row r="135" spans="4:11" s="6" customFormat="1" ht="13.5">
      <c r="D135" s="28"/>
      <c r="E135" s="28"/>
      <c r="F135" s="28"/>
      <c r="G135" s="28"/>
      <c r="H135" s="28"/>
      <c r="I135" s="28"/>
      <c r="J135" s="28"/>
      <c r="K135" s="28"/>
    </row>
    <row r="136" spans="4:11" s="6" customFormat="1" ht="13.5">
      <c r="D136" s="28"/>
      <c r="E136" s="28"/>
      <c r="F136" s="28"/>
      <c r="G136" s="28"/>
      <c r="H136" s="28"/>
      <c r="I136" s="28"/>
      <c r="J136" s="28"/>
      <c r="K136" s="28"/>
    </row>
    <row r="137" spans="4:11" s="6" customFormat="1" ht="13.5">
      <c r="D137" s="28"/>
      <c r="E137" s="28"/>
      <c r="F137" s="28"/>
      <c r="G137" s="28"/>
      <c r="H137" s="28"/>
      <c r="I137" s="28"/>
      <c r="J137" s="28"/>
      <c r="K137" s="28"/>
    </row>
    <row r="138" spans="4:11" s="6" customFormat="1" ht="13.5">
      <c r="D138" s="28"/>
      <c r="E138" s="28"/>
      <c r="F138" s="28"/>
      <c r="G138" s="28"/>
      <c r="H138" s="28"/>
      <c r="I138" s="28"/>
      <c r="J138" s="28"/>
      <c r="K138" s="28"/>
    </row>
    <row r="139" spans="4:11" s="6" customFormat="1" ht="13.5">
      <c r="D139" s="28"/>
      <c r="E139" s="28"/>
      <c r="F139" s="28"/>
      <c r="G139" s="28"/>
      <c r="H139" s="28"/>
      <c r="I139" s="28"/>
      <c r="J139" s="28"/>
      <c r="K139" s="28"/>
    </row>
    <row r="140" spans="4:11" s="6" customFormat="1" ht="13.5">
      <c r="D140" s="28"/>
      <c r="E140" s="28"/>
      <c r="F140" s="28"/>
      <c r="G140" s="28"/>
      <c r="H140" s="28"/>
      <c r="I140" s="28"/>
      <c r="J140" s="28"/>
      <c r="K140" s="28"/>
    </row>
    <row r="141" spans="4:11" s="6" customFormat="1" ht="13.5">
      <c r="D141" s="28"/>
      <c r="E141" s="28"/>
      <c r="F141" s="28"/>
      <c r="G141" s="28"/>
      <c r="H141" s="28"/>
      <c r="I141" s="28"/>
      <c r="J141" s="28"/>
      <c r="K141" s="28"/>
    </row>
    <row r="142" spans="4:11" s="6" customFormat="1" ht="13.5">
      <c r="D142" s="28"/>
      <c r="E142" s="28"/>
      <c r="F142" s="28"/>
      <c r="G142" s="28"/>
      <c r="H142" s="28"/>
      <c r="I142" s="28"/>
      <c r="J142" s="28"/>
      <c r="K142" s="28"/>
    </row>
    <row r="143" spans="4:11" s="6" customFormat="1" ht="13.5">
      <c r="D143" s="28"/>
      <c r="E143" s="28"/>
      <c r="F143" s="28"/>
      <c r="G143" s="28"/>
      <c r="H143" s="28"/>
      <c r="I143" s="28"/>
      <c r="J143" s="28"/>
      <c r="K143" s="28"/>
    </row>
    <row r="144" spans="4:11" s="6" customFormat="1" ht="13.5">
      <c r="D144" s="28"/>
      <c r="E144" s="28"/>
      <c r="F144" s="28"/>
      <c r="G144" s="28"/>
      <c r="H144" s="28"/>
      <c r="I144" s="28"/>
      <c r="J144" s="28"/>
      <c r="K144" s="28"/>
    </row>
  </sheetData>
  <sheetProtection/>
  <mergeCells count="60">
    <mergeCell ref="A2:K2"/>
    <mergeCell ref="A4:K4"/>
    <mergeCell ref="A5:C8"/>
    <mergeCell ref="D5:K5"/>
    <mergeCell ref="D6:D8"/>
    <mergeCell ref="F6:F8"/>
    <mergeCell ref="H6:H8"/>
    <mergeCell ref="I6:I8"/>
    <mergeCell ref="J6:J8"/>
    <mergeCell ref="K6:K8"/>
    <mergeCell ref="E7:E8"/>
    <mergeCell ref="G7:G8"/>
    <mergeCell ref="A13:C13"/>
    <mergeCell ref="A14:C14"/>
    <mergeCell ref="A15:C15"/>
    <mergeCell ref="A16:C16"/>
    <mergeCell ref="A17:C17"/>
    <mergeCell ref="A18:C18"/>
    <mergeCell ref="A19:C19"/>
    <mergeCell ref="A20:C20"/>
    <mergeCell ref="A22:C22"/>
    <mergeCell ref="A24:C24"/>
    <mergeCell ref="A25:C25"/>
    <mergeCell ref="A27:C27"/>
    <mergeCell ref="A28:C28"/>
    <mergeCell ref="A29:C29"/>
    <mergeCell ref="A30:C30"/>
    <mergeCell ref="A32:C32"/>
    <mergeCell ref="A33:C33"/>
    <mergeCell ref="A35:C35"/>
    <mergeCell ref="A36:C36"/>
    <mergeCell ref="A37:C37"/>
    <mergeCell ref="A38:C38"/>
    <mergeCell ref="A39:C39"/>
    <mergeCell ref="A41:C41"/>
    <mergeCell ref="A42:C42"/>
    <mergeCell ref="A43:C43"/>
    <mergeCell ref="A45:C45"/>
    <mergeCell ref="A46:C46"/>
    <mergeCell ref="A47:C47"/>
    <mergeCell ref="A58:C58"/>
    <mergeCell ref="A59:C59"/>
    <mergeCell ref="A60:C60"/>
    <mergeCell ref="A62:C62"/>
    <mergeCell ref="A48:C48"/>
    <mergeCell ref="A50:C50"/>
    <mergeCell ref="A51:C51"/>
    <mergeCell ref="A52:C52"/>
    <mergeCell ref="A53:C53"/>
    <mergeCell ref="A54:C54"/>
    <mergeCell ref="A71:H71"/>
    <mergeCell ref="A1:F1"/>
    <mergeCell ref="A63:C63"/>
    <mergeCell ref="A64:C64"/>
    <mergeCell ref="A66:C66"/>
    <mergeCell ref="A67:C67"/>
    <mergeCell ref="A68:C68"/>
    <mergeCell ref="A70:C70"/>
    <mergeCell ref="A55:C55"/>
    <mergeCell ref="A56:C56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showGridLines="0" zoomScale="95" zoomScaleNormal="9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:C7"/>
    </sheetView>
  </sheetViews>
  <sheetFormatPr defaultColWidth="9.140625" defaultRowHeight="15"/>
  <cols>
    <col min="1" max="1" width="2.8515625" style="4" customWidth="1"/>
    <col min="2" max="2" width="2.57421875" style="4" customWidth="1"/>
    <col min="3" max="3" width="18.7109375" style="4" customWidth="1"/>
    <col min="4" max="4" width="8.7109375" style="3" customWidth="1"/>
    <col min="5" max="6" width="7.7109375" style="3" customWidth="1"/>
    <col min="7" max="7" width="8.7109375" style="3" customWidth="1"/>
    <col min="8" max="9" width="7.7109375" style="3" customWidth="1"/>
    <col min="10" max="10" width="8.7109375" style="4" customWidth="1"/>
    <col min="11" max="12" width="7.7109375" style="4" customWidth="1"/>
    <col min="13" max="16384" width="9.00390625" style="4" customWidth="1"/>
  </cols>
  <sheetData>
    <row r="1" spans="1:8" ht="13.5">
      <c r="A1" s="300" t="s">
        <v>635</v>
      </c>
      <c r="B1" s="300"/>
      <c r="C1" s="300"/>
      <c r="D1" s="300"/>
      <c r="E1" s="300"/>
      <c r="F1" s="300"/>
      <c r="G1" s="1"/>
      <c r="H1" s="2"/>
    </row>
    <row r="2" spans="1:12" ht="17.25">
      <c r="A2" s="303" t="s">
        <v>62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9" s="31" customFormat="1" ht="19.5" customHeight="1" thickBot="1">
      <c r="A3" s="29"/>
      <c r="B3" s="29"/>
      <c r="C3" s="304"/>
      <c r="D3" s="304"/>
      <c r="E3" s="304"/>
      <c r="F3" s="304"/>
      <c r="G3" s="304"/>
      <c r="H3" s="304"/>
      <c r="I3" s="304"/>
    </row>
    <row r="4" spans="1:12" s="6" customFormat="1" ht="23.25" customHeight="1" thickTop="1">
      <c r="A4" s="342" t="s">
        <v>63</v>
      </c>
      <c r="B4" s="342"/>
      <c r="C4" s="343"/>
      <c r="D4" s="344" t="s">
        <v>64</v>
      </c>
      <c r="E4" s="345"/>
      <c r="F4" s="345"/>
      <c r="G4" s="344" t="s">
        <v>65</v>
      </c>
      <c r="H4" s="345"/>
      <c r="I4" s="345"/>
      <c r="J4" s="344" t="s">
        <v>66</v>
      </c>
      <c r="K4" s="345"/>
      <c r="L4" s="345"/>
    </row>
    <row r="5" spans="1:12" s="6" customFormat="1" ht="23.25" customHeight="1">
      <c r="A5" s="340" t="s">
        <v>67</v>
      </c>
      <c r="B5" s="340"/>
      <c r="C5" s="341"/>
      <c r="D5" s="33" t="s">
        <v>68</v>
      </c>
      <c r="E5" s="33" t="s">
        <v>69</v>
      </c>
      <c r="F5" s="34" t="s">
        <v>70</v>
      </c>
      <c r="G5" s="33" t="s">
        <v>68</v>
      </c>
      <c r="H5" s="33" t="s">
        <v>69</v>
      </c>
      <c r="I5" s="34" t="s">
        <v>70</v>
      </c>
      <c r="J5" s="33" t="s">
        <v>68</v>
      </c>
      <c r="K5" s="33" t="s">
        <v>69</v>
      </c>
      <c r="L5" s="34" t="s">
        <v>70</v>
      </c>
    </row>
    <row r="6" spans="1:12" s="20" customFormat="1" ht="19.5" customHeight="1">
      <c r="A6" s="318" t="s">
        <v>71</v>
      </c>
      <c r="B6" s="318"/>
      <c r="C6" s="319"/>
      <c r="D6" s="35">
        <f aca="true" t="shared" si="0" ref="D6:D40">SUM(E6:F6)</f>
        <v>7243</v>
      </c>
      <c r="E6" s="35">
        <v>3812</v>
      </c>
      <c r="F6" s="35">
        <v>3431</v>
      </c>
      <c r="G6" s="36">
        <f>SUM(H6:I6)</f>
        <v>7449</v>
      </c>
      <c r="H6" s="35">
        <v>3955</v>
      </c>
      <c r="I6" s="35">
        <v>3494</v>
      </c>
      <c r="J6" s="36">
        <f>SUM(K6:L6)</f>
        <v>7772</v>
      </c>
      <c r="K6" s="35">
        <v>4021</v>
      </c>
      <c r="L6" s="35">
        <v>3751</v>
      </c>
    </row>
    <row r="7" spans="1:12" s="6" customFormat="1" ht="19.5" customHeight="1">
      <c r="A7" s="11"/>
      <c r="B7" s="314" t="s">
        <v>72</v>
      </c>
      <c r="C7" s="315"/>
      <c r="D7" s="37">
        <f t="shared" si="0"/>
        <v>12</v>
      </c>
      <c r="E7" s="37">
        <v>10</v>
      </c>
      <c r="F7" s="37">
        <v>2</v>
      </c>
      <c r="G7" s="37">
        <f aca="true" t="shared" si="1" ref="G7:G40">SUM(H7:I7)</f>
        <v>7</v>
      </c>
      <c r="H7" s="37">
        <v>4</v>
      </c>
      <c r="I7" s="37">
        <v>3</v>
      </c>
      <c r="J7" s="37">
        <f aca="true" t="shared" si="2" ref="J7:J40">SUM(K7:L7)</f>
        <v>16</v>
      </c>
      <c r="K7" s="37">
        <v>12</v>
      </c>
      <c r="L7" s="37">
        <v>4</v>
      </c>
    </row>
    <row r="8" spans="1:12" s="6" customFormat="1" ht="19.5" customHeight="1">
      <c r="A8" s="11"/>
      <c r="B8" s="314" t="s">
        <v>73</v>
      </c>
      <c r="C8" s="315"/>
      <c r="D8" s="37">
        <f t="shared" si="0"/>
        <v>2088</v>
      </c>
      <c r="E8" s="37">
        <v>1223</v>
      </c>
      <c r="F8" s="37">
        <v>865</v>
      </c>
      <c r="G8" s="37">
        <f t="shared" si="1"/>
        <v>2245</v>
      </c>
      <c r="H8" s="37">
        <v>1305</v>
      </c>
      <c r="I8" s="37">
        <v>940</v>
      </c>
      <c r="J8" s="37">
        <f t="shared" si="2"/>
        <v>2240</v>
      </c>
      <c r="K8" s="37">
        <v>1304</v>
      </c>
      <c r="L8" s="37">
        <v>936</v>
      </c>
    </row>
    <row r="9" spans="1:12" s="6" customFormat="1" ht="19.5" customHeight="1">
      <c r="A9" s="38"/>
      <c r="B9" s="38"/>
      <c r="C9" s="24" t="s">
        <v>74</v>
      </c>
      <c r="D9" s="37">
        <f t="shared" si="0"/>
        <v>48</v>
      </c>
      <c r="E9" s="37">
        <v>41</v>
      </c>
      <c r="F9" s="37">
        <v>7</v>
      </c>
      <c r="G9" s="37">
        <f t="shared" si="1"/>
        <v>52</v>
      </c>
      <c r="H9" s="37">
        <v>38</v>
      </c>
      <c r="I9" s="37">
        <v>14</v>
      </c>
      <c r="J9" s="37">
        <f t="shared" si="2"/>
        <v>55</v>
      </c>
      <c r="K9" s="37">
        <v>46</v>
      </c>
      <c r="L9" s="37">
        <v>9</v>
      </c>
    </row>
    <row r="10" spans="1:12" s="6" customFormat="1" ht="19.5" customHeight="1">
      <c r="A10" s="38"/>
      <c r="B10" s="38"/>
      <c r="C10" s="24" t="s">
        <v>75</v>
      </c>
      <c r="D10" s="37">
        <f t="shared" si="0"/>
        <v>335</v>
      </c>
      <c r="E10" s="37">
        <v>198</v>
      </c>
      <c r="F10" s="37">
        <v>137</v>
      </c>
      <c r="G10" s="37">
        <f t="shared" si="1"/>
        <v>349</v>
      </c>
      <c r="H10" s="37">
        <v>209</v>
      </c>
      <c r="I10" s="37">
        <v>140</v>
      </c>
      <c r="J10" s="37">
        <f t="shared" si="2"/>
        <v>355</v>
      </c>
      <c r="K10" s="37">
        <v>211</v>
      </c>
      <c r="L10" s="37">
        <v>144</v>
      </c>
    </row>
    <row r="11" spans="1:12" s="6" customFormat="1" ht="19.5" customHeight="1">
      <c r="A11" s="38"/>
      <c r="B11" s="38"/>
      <c r="C11" s="24" t="s">
        <v>76</v>
      </c>
      <c r="D11" s="37">
        <f t="shared" si="0"/>
        <v>146</v>
      </c>
      <c r="E11" s="37">
        <v>73</v>
      </c>
      <c r="F11" s="37">
        <v>73</v>
      </c>
      <c r="G11" s="37">
        <f t="shared" si="1"/>
        <v>161</v>
      </c>
      <c r="H11" s="37">
        <v>68</v>
      </c>
      <c r="I11" s="37">
        <v>93</v>
      </c>
      <c r="J11" s="37">
        <f t="shared" si="2"/>
        <v>184</v>
      </c>
      <c r="K11" s="37">
        <v>86</v>
      </c>
      <c r="L11" s="37">
        <v>98</v>
      </c>
    </row>
    <row r="12" spans="1:12" s="6" customFormat="1" ht="19.5" customHeight="1">
      <c r="A12" s="39"/>
      <c r="B12" s="39"/>
      <c r="C12" s="24" t="s">
        <v>77</v>
      </c>
      <c r="D12" s="37">
        <f t="shared" si="0"/>
        <v>84</v>
      </c>
      <c r="E12" s="37">
        <v>54</v>
      </c>
      <c r="F12" s="37">
        <v>30</v>
      </c>
      <c r="G12" s="37">
        <f t="shared" si="1"/>
        <v>99</v>
      </c>
      <c r="H12" s="37">
        <v>58</v>
      </c>
      <c r="I12" s="37">
        <v>41</v>
      </c>
      <c r="J12" s="37">
        <f t="shared" si="2"/>
        <v>92</v>
      </c>
      <c r="K12" s="37">
        <v>55</v>
      </c>
      <c r="L12" s="37">
        <v>37</v>
      </c>
    </row>
    <row r="13" spans="1:12" s="6" customFormat="1" ht="19.5" customHeight="1">
      <c r="A13" s="39"/>
      <c r="B13" s="39"/>
      <c r="C13" s="24" t="s">
        <v>78</v>
      </c>
      <c r="D13" s="37">
        <f t="shared" si="0"/>
        <v>240</v>
      </c>
      <c r="E13" s="37">
        <v>135</v>
      </c>
      <c r="F13" s="37">
        <v>105</v>
      </c>
      <c r="G13" s="37">
        <f t="shared" si="1"/>
        <v>245</v>
      </c>
      <c r="H13" s="37">
        <v>146</v>
      </c>
      <c r="I13" s="37">
        <v>99</v>
      </c>
      <c r="J13" s="37">
        <f t="shared" si="2"/>
        <v>226</v>
      </c>
      <c r="K13" s="37">
        <v>142</v>
      </c>
      <c r="L13" s="37">
        <v>84</v>
      </c>
    </row>
    <row r="14" spans="1:12" s="6" customFormat="1" ht="19.5" customHeight="1">
      <c r="A14" s="39"/>
      <c r="B14" s="39"/>
      <c r="C14" s="24" t="s">
        <v>79</v>
      </c>
      <c r="D14" s="37">
        <f t="shared" si="0"/>
        <v>149</v>
      </c>
      <c r="E14" s="37">
        <v>65</v>
      </c>
      <c r="F14" s="37">
        <v>84</v>
      </c>
      <c r="G14" s="37">
        <f t="shared" si="1"/>
        <v>130</v>
      </c>
      <c r="H14" s="37">
        <v>59</v>
      </c>
      <c r="I14" s="37">
        <v>71</v>
      </c>
      <c r="J14" s="37">
        <f t="shared" si="2"/>
        <v>143</v>
      </c>
      <c r="K14" s="37">
        <v>56</v>
      </c>
      <c r="L14" s="37">
        <v>87</v>
      </c>
    </row>
    <row r="15" spans="1:12" s="6" customFormat="1" ht="19.5" customHeight="1">
      <c r="A15" s="39"/>
      <c r="B15" s="39"/>
      <c r="C15" s="24" t="s">
        <v>80</v>
      </c>
      <c r="D15" s="37">
        <f t="shared" si="0"/>
        <v>130</v>
      </c>
      <c r="E15" s="37">
        <v>54</v>
      </c>
      <c r="F15" s="37">
        <v>76</v>
      </c>
      <c r="G15" s="37">
        <f t="shared" si="1"/>
        <v>178</v>
      </c>
      <c r="H15" s="37">
        <v>86</v>
      </c>
      <c r="I15" s="37">
        <v>92</v>
      </c>
      <c r="J15" s="37">
        <f t="shared" si="2"/>
        <v>203</v>
      </c>
      <c r="K15" s="37">
        <v>108</v>
      </c>
      <c r="L15" s="37">
        <v>95</v>
      </c>
    </row>
    <row r="16" spans="1:12" s="6" customFormat="1" ht="19.5" customHeight="1">
      <c r="A16" s="39"/>
      <c r="B16" s="39"/>
      <c r="C16" s="24" t="s">
        <v>81</v>
      </c>
      <c r="D16" s="37">
        <f t="shared" si="0"/>
        <v>397</v>
      </c>
      <c r="E16" s="37">
        <v>302</v>
      </c>
      <c r="F16" s="37">
        <v>95</v>
      </c>
      <c r="G16" s="37">
        <f t="shared" si="1"/>
        <v>448</v>
      </c>
      <c r="H16" s="37">
        <v>334</v>
      </c>
      <c r="I16" s="37">
        <v>114</v>
      </c>
      <c r="J16" s="37">
        <f t="shared" si="2"/>
        <v>435</v>
      </c>
      <c r="K16" s="37">
        <v>328</v>
      </c>
      <c r="L16" s="37">
        <v>107</v>
      </c>
    </row>
    <row r="17" spans="1:12" s="6" customFormat="1" ht="19.5" customHeight="1">
      <c r="A17" s="39"/>
      <c r="B17" s="39"/>
      <c r="C17" s="24" t="s">
        <v>82</v>
      </c>
      <c r="D17" s="37">
        <f t="shared" si="0"/>
        <v>51</v>
      </c>
      <c r="E17" s="37" t="s">
        <v>83</v>
      </c>
      <c r="F17" s="37">
        <v>51</v>
      </c>
      <c r="G17" s="37">
        <f t="shared" si="1"/>
        <v>45</v>
      </c>
      <c r="H17" s="37" t="s">
        <v>83</v>
      </c>
      <c r="I17" s="37">
        <v>45</v>
      </c>
      <c r="J17" s="37">
        <f t="shared" si="2"/>
        <v>79</v>
      </c>
      <c r="K17" s="37">
        <v>1</v>
      </c>
      <c r="L17" s="37">
        <v>78</v>
      </c>
    </row>
    <row r="18" spans="1:12" s="6" customFormat="1" ht="19.5" customHeight="1">
      <c r="A18" s="39"/>
      <c r="B18" s="39"/>
      <c r="C18" s="24" t="s">
        <v>84</v>
      </c>
      <c r="D18" s="37">
        <f t="shared" si="0"/>
        <v>24</v>
      </c>
      <c r="E18" s="37" t="s">
        <v>83</v>
      </c>
      <c r="F18" s="37">
        <v>24</v>
      </c>
      <c r="G18" s="37">
        <f t="shared" si="1"/>
        <v>38</v>
      </c>
      <c r="H18" s="37" t="s">
        <v>83</v>
      </c>
      <c r="I18" s="37">
        <v>38</v>
      </c>
      <c r="J18" s="37">
        <f t="shared" si="2"/>
        <v>31</v>
      </c>
      <c r="K18" s="40" t="s">
        <v>86</v>
      </c>
      <c r="L18" s="37">
        <v>31</v>
      </c>
    </row>
    <row r="19" spans="1:12" s="6" customFormat="1" ht="19.5" customHeight="1">
      <c r="A19" s="39"/>
      <c r="B19" s="39"/>
      <c r="C19" s="24" t="s">
        <v>87</v>
      </c>
      <c r="D19" s="37">
        <f t="shared" si="0"/>
        <v>52</v>
      </c>
      <c r="E19" s="37">
        <v>30</v>
      </c>
      <c r="F19" s="37">
        <v>22</v>
      </c>
      <c r="G19" s="37">
        <f t="shared" si="1"/>
        <v>44</v>
      </c>
      <c r="H19" s="37">
        <v>26</v>
      </c>
      <c r="I19" s="37">
        <v>18</v>
      </c>
      <c r="J19" s="37">
        <f t="shared" si="2"/>
        <v>45</v>
      </c>
      <c r="K19" s="37">
        <v>25</v>
      </c>
      <c r="L19" s="37">
        <v>20</v>
      </c>
    </row>
    <row r="20" spans="1:12" s="6" customFormat="1" ht="19.5" customHeight="1">
      <c r="A20" s="38"/>
      <c r="B20" s="314" t="s">
        <v>88</v>
      </c>
      <c r="C20" s="315"/>
      <c r="D20" s="37">
        <f t="shared" si="0"/>
        <v>87</v>
      </c>
      <c r="E20" s="37">
        <v>48</v>
      </c>
      <c r="F20" s="37">
        <v>39</v>
      </c>
      <c r="G20" s="37">
        <f t="shared" si="1"/>
        <v>99</v>
      </c>
      <c r="H20" s="37">
        <v>54</v>
      </c>
      <c r="I20" s="37">
        <v>45</v>
      </c>
      <c r="J20" s="37">
        <f t="shared" si="2"/>
        <v>98</v>
      </c>
      <c r="K20" s="37">
        <v>45</v>
      </c>
      <c r="L20" s="37">
        <v>53</v>
      </c>
    </row>
    <row r="21" spans="1:12" s="6" customFormat="1" ht="19.5" customHeight="1">
      <c r="A21" s="38"/>
      <c r="B21" s="314" t="s">
        <v>89</v>
      </c>
      <c r="C21" s="315"/>
      <c r="D21" s="37">
        <f t="shared" si="0"/>
        <v>30</v>
      </c>
      <c r="E21" s="37">
        <v>8</v>
      </c>
      <c r="F21" s="37">
        <v>22</v>
      </c>
      <c r="G21" s="37">
        <f t="shared" si="1"/>
        <v>47</v>
      </c>
      <c r="H21" s="37">
        <v>17</v>
      </c>
      <c r="I21" s="37">
        <v>30</v>
      </c>
      <c r="J21" s="37">
        <f t="shared" si="2"/>
        <v>35</v>
      </c>
      <c r="K21" s="37">
        <v>8</v>
      </c>
      <c r="L21" s="37">
        <v>27</v>
      </c>
    </row>
    <row r="22" spans="1:12" s="6" customFormat="1" ht="19.5" customHeight="1">
      <c r="A22" s="38"/>
      <c r="B22" s="314" t="s">
        <v>90</v>
      </c>
      <c r="C22" s="315"/>
      <c r="D22" s="37">
        <f t="shared" si="0"/>
        <v>1172</v>
      </c>
      <c r="E22" s="37">
        <v>531</v>
      </c>
      <c r="F22" s="37">
        <v>641</v>
      </c>
      <c r="G22" s="37">
        <f t="shared" si="1"/>
        <v>1140</v>
      </c>
      <c r="H22" s="37">
        <v>549</v>
      </c>
      <c r="I22" s="37">
        <v>591</v>
      </c>
      <c r="J22" s="37">
        <f t="shared" si="2"/>
        <v>1213</v>
      </c>
      <c r="K22" s="37">
        <v>571</v>
      </c>
      <c r="L22" s="37">
        <v>642</v>
      </c>
    </row>
    <row r="23" spans="1:12" s="6" customFormat="1" ht="19.5" customHeight="1">
      <c r="A23" s="39"/>
      <c r="B23" s="39"/>
      <c r="C23" s="24" t="s">
        <v>91</v>
      </c>
      <c r="D23" s="37">
        <f t="shared" si="0"/>
        <v>355</v>
      </c>
      <c r="E23" s="37">
        <v>193</v>
      </c>
      <c r="F23" s="37">
        <v>162</v>
      </c>
      <c r="G23" s="37">
        <f t="shared" si="1"/>
        <v>365</v>
      </c>
      <c r="H23" s="37">
        <v>192</v>
      </c>
      <c r="I23" s="37">
        <v>173</v>
      </c>
      <c r="J23" s="37">
        <f t="shared" si="2"/>
        <v>421</v>
      </c>
      <c r="K23" s="37">
        <v>232</v>
      </c>
      <c r="L23" s="37">
        <v>189</v>
      </c>
    </row>
    <row r="24" spans="1:12" s="6" customFormat="1" ht="19.5" customHeight="1">
      <c r="A24" s="39"/>
      <c r="B24" s="39"/>
      <c r="C24" s="41" t="s">
        <v>92</v>
      </c>
      <c r="D24" s="37">
        <f t="shared" si="0"/>
        <v>168</v>
      </c>
      <c r="E24" s="37">
        <v>74</v>
      </c>
      <c r="F24" s="37">
        <v>94</v>
      </c>
      <c r="G24" s="37">
        <f t="shared" si="1"/>
        <v>168</v>
      </c>
      <c r="H24" s="37">
        <v>85</v>
      </c>
      <c r="I24" s="37">
        <v>83</v>
      </c>
      <c r="J24" s="37">
        <f t="shared" si="2"/>
        <v>154</v>
      </c>
      <c r="K24" s="37">
        <v>79</v>
      </c>
      <c r="L24" s="37">
        <v>75</v>
      </c>
    </row>
    <row r="25" spans="1:12" s="6" customFormat="1" ht="19.5" customHeight="1">
      <c r="A25" s="39"/>
      <c r="B25" s="39"/>
      <c r="C25" s="24" t="s">
        <v>93</v>
      </c>
      <c r="D25" s="37">
        <f t="shared" si="0"/>
        <v>123</v>
      </c>
      <c r="E25" s="37">
        <v>62</v>
      </c>
      <c r="F25" s="37">
        <v>61</v>
      </c>
      <c r="G25" s="37">
        <f t="shared" si="1"/>
        <v>126</v>
      </c>
      <c r="H25" s="37">
        <v>75</v>
      </c>
      <c r="I25" s="37">
        <v>51</v>
      </c>
      <c r="J25" s="37">
        <f t="shared" si="2"/>
        <v>139</v>
      </c>
      <c r="K25" s="37">
        <v>62</v>
      </c>
      <c r="L25" s="37">
        <v>77</v>
      </c>
    </row>
    <row r="26" spans="1:12" s="6" customFormat="1" ht="19.5" customHeight="1">
      <c r="A26" s="39"/>
      <c r="B26" s="39"/>
      <c r="C26" s="24" t="s">
        <v>94</v>
      </c>
      <c r="D26" s="37">
        <f t="shared" si="0"/>
        <v>423</v>
      </c>
      <c r="E26" s="37">
        <v>158</v>
      </c>
      <c r="F26" s="37">
        <v>265</v>
      </c>
      <c r="G26" s="37">
        <f t="shared" si="1"/>
        <v>376</v>
      </c>
      <c r="H26" s="37">
        <v>151</v>
      </c>
      <c r="I26" s="37">
        <v>225</v>
      </c>
      <c r="J26" s="37">
        <f t="shared" si="2"/>
        <v>394</v>
      </c>
      <c r="K26" s="37">
        <v>154</v>
      </c>
      <c r="L26" s="37">
        <v>240</v>
      </c>
    </row>
    <row r="27" spans="1:12" s="6" customFormat="1" ht="19.5" customHeight="1">
      <c r="A27" s="38"/>
      <c r="B27" s="314" t="s">
        <v>95</v>
      </c>
      <c r="C27" s="315"/>
      <c r="D27" s="37">
        <f t="shared" si="0"/>
        <v>965</v>
      </c>
      <c r="E27" s="37">
        <v>450</v>
      </c>
      <c r="F27" s="37">
        <v>515</v>
      </c>
      <c r="G27" s="37">
        <f t="shared" si="1"/>
        <v>905</v>
      </c>
      <c r="H27" s="37">
        <v>410</v>
      </c>
      <c r="I27" s="37">
        <v>495</v>
      </c>
      <c r="J27" s="37">
        <f t="shared" si="2"/>
        <v>962</v>
      </c>
      <c r="K27" s="37">
        <v>438</v>
      </c>
      <c r="L27" s="37">
        <v>524</v>
      </c>
    </row>
    <row r="28" spans="1:12" s="6" customFormat="1" ht="19.5" customHeight="1">
      <c r="A28" s="39"/>
      <c r="B28" s="39"/>
      <c r="C28" s="24" t="s">
        <v>96</v>
      </c>
      <c r="D28" s="37">
        <f t="shared" si="0"/>
        <v>85</v>
      </c>
      <c r="E28" s="37">
        <v>32</v>
      </c>
      <c r="F28" s="37">
        <v>53</v>
      </c>
      <c r="G28" s="37">
        <f t="shared" si="1"/>
        <v>86</v>
      </c>
      <c r="H28" s="37">
        <v>23</v>
      </c>
      <c r="I28" s="37">
        <v>63</v>
      </c>
      <c r="J28" s="37">
        <f t="shared" si="2"/>
        <v>91</v>
      </c>
      <c r="K28" s="37">
        <v>29</v>
      </c>
      <c r="L28" s="37">
        <v>62</v>
      </c>
    </row>
    <row r="29" spans="1:12" s="6" customFormat="1" ht="19.5" customHeight="1">
      <c r="A29" s="39"/>
      <c r="B29" s="39"/>
      <c r="C29" s="24" t="s">
        <v>97</v>
      </c>
      <c r="D29" s="37">
        <f t="shared" si="0"/>
        <v>178</v>
      </c>
      <c r="E29" s="37">
        <v>95</v>
      </c>
      <c r="F29" s="37">
        <v>83</v>
      </c>
      <c r="G29" s="37">
        <f t="shared" si="1"/>
        <v>204</v>
      </c>
      <c r="H29" s="37">
        <v>110</v>
      </c>
      <c r="I29" s="37">
        <v>94</v>
      </c>
      <c r="J29" s="37">
        <f t="shared" si="2"/>
        <v>210</v>
      </c>
      <c r="K29" s="37">
        <v>112</v>
      </c>
      <c r="L29" s="37">
        <v>98</v>
      </c>
    </row>
    <row r="30" spans="1:12" s="6" customFormat="1" ht="19.5" customHeight="1">
      <c r="A30" s="39"/>
      <c r="B30" s="39"/>
      <c r="C30" s="24" t="s">
        <v>98</v>
      </c>
      <c r="D30" s="37">
        <f t="shared" si="0"/>
        <v>668</v>
      </c>
      <c r="E30" s="37">
        <v>305</v>
      </c>
      <c r="F30" s="37">
        <v>363</v>
      </c>
      <c r="G30" s="37">
        <f t="shared" si="1"/>
        <v>586</v>
      </c>
      <c r="H30" s="37">
        <v>263</v>
      </c>
      <c r="I30" s="37">
        <v>323</v>
      </c>
      <c r="J30" s="37">
        <f t="shared" si="2"/>
        <v>640</v>
      </c>
      <c r="K30" s="37">
        <v>286</v>
      </c>
      <c r="L30" s="37">
        <v>354</v>
      </c>
    </row>
    <row r="31" spans="1:12" s="6" customFormat="1" ht="19.5" customHeight="1">
      <c r="A31" s="39"/>
      <c r="B31" s="314" t="s">
        <v>99</v>
      </c>
      <c r="C31" s="315"/>
      <c r="D31" s="37">
        <f t="shared" si="0"/>
        <v>60</v>
      </c>
      <c r="E31" s="37">
        <v>34</v>
      </c>
      <c r="F31" s="37">
        <v>26</v>
      </c>
      <c r="G31" s="37">
        <f t="shared" si="1"/>
        <v>67</v>
      </c>
      <c r="H31" s="37">
        <v>43</v>
      </c>
      <c r="I31" s="37">
        <v>24</v>
      </c>
      <c r="J31" s="37">
        <f t="shared" si="2"/>
        <v>69</v>
      </c>
      <c r="K31" s="37">
        <v>26</v>
      </c>
      <c r="L31" s="37">
        <v>43</v>
      </c>
    </row>
    <row r="32" spans="1:12" s="6" customFormat="1" ht="19.5" customHeight="1">
      <c r="A32" s="39"/>
      <c r="B32" s="314" t="s">
        <v>100</v>
      </c>
      <c r="C32" s="315"/>
      <c r="D32" s="37">
        <f t="shared" si="0"/>
        <v>726</v>
      </c>
      <c r="E32" s="37">
        <v>402</v>
      </c>
      <c r="F32" s="37">
        <v>324</v>
      </c>
      <c r="G32" s="37">
        <f t="shared" si="1"/>
        <v>776</v>
      </c>
      <c r="H32" s="37">
        <v>433</v>
      </c>
      <c r="I32" s="37">
        <v>343</v>
      </c>
      <c r="J32" s="37">
        <f t="shared" si="2"/>
        <v>902</v>
      </c>
      <c r="K32" s="37">
        <v>478</v>
      </c>
      <c r="L32" s="37">
        <v>424</v>
      </c>
    </row>
    <row r="33" spans="1:12" s="6" customFormat="1" ht="19.5" customHeight="1">
      <c r="A33" s="39"/>
      <c r="B33" s="314" t="s">
        <v>101</v>
      </c>
      <c r="C33" s="315"/>
      <c r="D33" s="37">
        <f t="shared" si="0"/>
        <v>105</v>
      </c>
      <c r="E33" s="37">
        <v>78</v>
      </c>
      <c r="F33" s="37">
        <v>27</v>
      </c>
      <c r="G33" s="37">
        <f t="shared" si="1"/>
        <v>115</v>
      </c>
      <c r="H33" s="37">
        <v>90</v>
      </c>
      <c r="I33" s="37">
        <v>25</v>
      </c>
      <c r="J33" s="37">
        <f t="shared" si="2"/>
        <v>97</v>
      </c>
      <c r="K33" s="37">
        <v>73</v>
      </c>
      <c r="L33" s="37">
        <v>24</v>
      </c>
    </row>
    <row r="34" spans="1:12" s="6" customFormat="1" ht="19.5" customHeight="1">
      <c r="A34" s="39"/>
      <c r="B34" s="314" t="s">
        <v>102</v>
      </c>
      <c r="C34" s="315"/>
      <c r="D34" s="37">
        <f t="shared" si="0"/>
        <v>23</v>
      </c>
      <c r="E34" s="37">
        <v>12</v>
      </c>
      <c r="F34" s="37">
        <v>11</v>
      </c>
      <c r="G34" s="37">
        <f t="shared" si="1"/>
        <v>26</v>
      </c>
      <c r="H34" s="37">
        <v>14</v>
      </c>
      <c r="I34" s="37">
        <v>12</v>
      </c>
      <c r="J34" s="37">
        <f t="shared" si="2"/>
        <v>30</v>
      </c>
      <c r="K34" s="37">
        <v>14</v>
      </c>
      <c r="L34" s="37">
        <v>16</v>
      </c>
    </row>
    <row r="35" spans="1:12" s="6" customFormat="1" ht="19.5" customHeight="1">
      <c r="A35" s="39"/>
      <c r="B35" s="314" t="s">
        <v>103</v>
      </c>
      <c r="C35" s="315"/>
      <c r="D35" s="37">
        <f t="shared" si="0"/>
        <v>96</v>
      </c>
      <c r="E35" s="37">
        <v>60</v>
      </c>
      <c r="F35" s="37">
        <v>36</v>
      </c>
      <c r="G35" s="37">
        <f t="shared" si="1"/>
        <v>91</v>
      </c>
      <c r="H35" s="37">
        <v>44</v>
      </c>
      <c r="I35" s="37">
        <v>47</v>
      </c>
      <c r="J35" s="37">
        <f t="shared" si="2"/>
        <v>93</v>
      </c>
      <c r="K35" s="37">
        <v>58</v>
      </c>
      <c r="L35" s="37">
        <v>35</v>
      </c>
    </row>
    <row r="36" spans="1:12" s="6" customFormat="1" ht="19.5" customHeight="1">
      <c r="A36" s="39"/>
      <c r="B36" s="314" t="s">
        <v>104</v>
      </c>
      <c r="C36" s="315"/>
      <c r="D36" s="37">
        <f t="shared" si="0"/>
        <v>118</v>
      </c>
      <c r="E36" s="37">
        <v>50</v>
      </c>
      <c r="F36" s="37">
        <v>68</v>
      </c>
      <c r="G36" s="37">
        <f t="shared" si="1"/>
        <v>141</v>
      </c>
      <c r="H36" s="37">
        <v>63</v>
      </c>
      <c r="I36" s="37">
        <v>78</v>
      </c>
      <c r="J36" s="37">
        <f t="shared" si="2"/>
        <v>134</v>
      </c>
      <c r="K36" s="37">
        <v>63</v>
      </c>
      <c r="L36" s="37">
        <v>71</v>
      </c>
    </row>
    <row r="37" spans="1:12" s="6" customFormat="1" ht="19.5" customHeight="1">
      <c r="A37" s="39"/>
      <c r="B37" s="314" t="s">
        <v>105</v>
      </c>
      <c r="C37" s="315"/>
      <c r="D37" s="37">
        <f t="shared" si="0"/>
        <v>186</v>
      </c>
      <c r="E37" s="37">
        <v>42</v>
      </c>
      <c r="F37" s="37">
        <v>144</v>
      </c>
      <c r="G37" s="37">
        <f t="shared" si="1"/>
        <v>180</v>
      </c>
      <c r="H37" s="37">
        <v>51</v>
      </c>
      <c r="I37" s="37">
        <v>129</v>
      </c>
      <c r="J37" s="37">
        <f t="shared" si="2"/>
        <v>192</v>
      </c>
      <c r="K37" s="37">
        <v>52</v>
      </c>
      <c r="L37" s="37">
        <v>140</v>
      </c>
    </row>
    <row r="38" spans="1:12" s="6" customFormat="1" ht="19.5" customHeight="1">
      <c r="A38" s="39"/>
      <c r="B38" s="314" t="s">
        <v>106</v>
      </c>
      <c r="C38" s="315"/>
      <c r="D38" s="37">
        <f t="shared" si="0"/>
        <v>362</v>
      </c>
      <c r="E38" s="37">
        <v>215</v>
      </c>
      <c r="F38" s="37">
        <v>147</v>
      </c>
      <c r="G38" s="37">
        <f t="shared" si="1"/>
        <v>364</v>
      </c>
      <c r="H38" s="37">
        <v>221</v>
      </c>
      <c r="I38" s="37">
        <v>143</v>
      </c>
      <c r="J38" s="37">
        <f t="shared" si="2"/>
        <v>369</v>
      </c>
      <c r="K38" s="37">
        <v>218</v>
      </c>
      <c r="L38" s="37">
        <v>151</v>
      </c>
    </row>
    <row r="39" spans="1:12" s="6" customFormat="1" ht="19.5" customHeight="1">
      <c r="A39" s="39"/>
      <c r="B39" s="39"/>
      <c r="C39" s="24" t="s">
        <v>107</v>
      </c>
      <c r="D39" s="37">
        <f t="shared" si="0"/>
        <v>105</v>
      </c>
      <c r="E39" s="37">
        <v>68</v>
      </c>
      <c r="F39" s="37">
        <v>37</v>
      </c>
      <c r="G39" s="37">
        <f t="shared" si="1"/>
        <v>100</v>
      </c>
      <c r="H39" s="37">
        <v>61</v>
      </c>
      <c r="I39" s="37">
        <v>39</v>
      </c>
      <c r="J39" s="37">
        <f t="shared" si="2"/>
        <v>86</v>
      </c>
      <c r="K39" s="37">
        <v>57</v>
      </c>
      <c r="L39" s="37">
        <v>29</v>
      </c>
    </row>
    <row r="40" spans="1:12" s="6" customFormat="1" ht="19.5" customHeight="1">
      <c r="A40" s="42"/>
      <c r="B40" s="337" t="s">
        <v>108</v>
      </c>
      <c r="C40" s="338"/>
      <c r="D40" s="43">
        <f t="shared" si="0"/>
        <v>246</v>
      </c>
      <c r="E40" s="43">
        <v>185</v>
      </c>
      <c r="F40" s="43">
        <v>61</v>
      </c>
      <c r="G40" s="43">
        <f t="shared" si="1"/>
        <v>184</v>
      </c>
      <c r="H40" s="43">
        <v>133</v>
      </c>
      <c r="I40" s="43">
        <v>51</v>
      </c>
      <c r="J40" s="43">
        <f t="shared" si="2"/>
        <v>190</v>
      </c>
      <c r="K40" s="43">
        <v>127</v>
      </c>
      <c r="L40" s="43">
        <v>63</v>
      </c>
    </row>
    <row r="41" spans="1:9" s="46" customFormat="1" ht="17.25" customHeight="1">
      <c r="A41" s="339" t="s">
        <v>109</v>
      </c>
      <c r="B41" s="339"/>
      <c r="C41" s="339"/>
      <c r="D41" s="45"/>
      <c r="E41" s="45"/>
      <c r="F41" s="45"/>
      <c r="G41" s="45"/>
      <c r="H41" s="45"/>
      <c r="I41" s="45"/>
    </row>
    <row r="42" spans="4:9" s="6" customFormat="1" ht="13.5">
      <c r="D42" s="28"/>
      <c r="E42" s="28"/>
      <c r="F42" s="28"/>
      <c r="G42" s="28"/>
      <c r="H42" s="28"/>
      <c r="I42" s="28"/>
    </row>
    <row r="43" spans="4:9" s="6" customFormat="1" ht="13.5">
      <c r="D43" s="28"/>
      <c r="E43" s="28"/>
      <c r="F43" s="28"/>
      <c r="G43" s="28"/>
      <c r="H43" s="28"/>
      <c r="I43" s="28"/>
    </row>
    <row r="44" spans="4:9" s="6" customFormat="1" ht="13.5">
      <c r="D44" s="28"/>
      <c r="E44" s="28"/>
      <c r="F44" s="28"/>
      <c r="G44" s="28"/>
      <c r="H44" s="28"/>
      <c r="I44" s="28"/>
    </row>
    <row r="45" spans="4:9" s="6" customFormat="1" ht="13.5">
      <c r="D45" s="28"/>
      <c r="E45" s="28"/>
      <c r="F45" s="28"/>
      <c r="G45" s="28"/>
      <c r="H45" s="28"/>
      <c r="I45" s="28"/>
    </row>
    <row r="46" spans="4:9" s="6" customFormat="1" ht="13.5">
      <c r="D46" s="28"/>
      <c r="E46" s="28"/>
      <c r="F46" s="28"/>
      <c r="G46" s="28"/>
      <c r="H46" s="28"/>
      <c r="I46" s="28"/>
    </row>
    <row r="47" spans="4:9" s="6" customFormat="1" ht="13.5">
      <c r="D47" s="28"/>
      <c r="E47" s="28"/>
      <c r="F47" s="28"/>
      <c r="G47" s="28"/>
      <c r="H47" s="28"/>
      <c r="I47" s="28"/>
    </row>
    <row r="48" spans="4:9" s="6" customFormat="1" ht="13.5">
      <c r="D48" s="28"/>
      <c r="E48" s="28"/>
      <c r="F48" s="28"/>
      <c r="G48" s="28"/>
      <c r="H48" s="28"/>
      <c r="I48" s="28"/>
    </row>
    <row r="49" spans="4:9" s="6" customFormat="1" ht="13.5">
      <c r="D49" s="28"/>
      <c r="E49" s="28"/>
      <c r="F49" s="28"/>
      <c r="G49" s="28"/>
      <c r="H49" s="28"/>
      <c r="I49" s="28"/>
    </row>
    <row r="50" spans="4:9" s="6" customFormat="1" ht="13.5">
      <c r="D50" s="28"/>
      <c r="E50" s="28"/>
      <c r="F50" s="28"/>
      <c r="G50" s="28"/>
      <c r="H50" s="28"/>
      <c r="I50" s="28"/>
    </row>
    <row r="51" spans="4:9" s="6" customFormat="1" ht="13.5">
      <c r="D51" s="28"/>
      <c r="E51" s="28"/>
      <c r="F51" s="28"/>
      <c r="G51" s="28"/>
      <c r="H51" s="28"/>
      <c r="I51" s="28"/>
    </row>
    <row r="52" spans="4:9" s="6" customFormat="1" ht="13.5">
      <c r="D52" s="28"/>
      <c r="E52" s="28"/>
      <c r="F52" s="28"/>
      <c r="G52" s="28"/>
      <c r="H52" s="28"/>
      <c r="I52" s="28"/>
    </row>
    <row r="53" spans="4:9" s="6" customFormat="1" ht="13.5">
      <c r="D53" s="28"/>
      <c r="E53" s="28"/>
      <c r="F53" s="28"/>
      <c r="G53" s="28"/>
      <c r="H53" s="28"/>
      <c r="I53" s="28"/>
    </row>
    <row r="54" spans="4:9" s="6" customFormat="1" ht="13.5">
      <c r="D54" s="28"/>
      <c r="E54" s="28"/>
      <c r="F54" s="28"/>
      <c r="G54" s="28"/>
      <c r="H54" s="28"/>
      <c r="I54" s="28"/>
    </row>
    <row r="55" spans="4:9" s="6" customFormat="1" ht="13.5">
      <c r="D55" s="28"/>
      <c r="E55" s="28"/>
      <c r="F55" s="28"/>
      <c r="G55" s="28"/>
      <c r="H55" s="28"/>
      <c r="I55" s="28"/>
    </row>
    <row r="56" spans="4:9" s="6" customFormat="1" ht="13.5">
      <c r="D56" s="28"/>
      <c r="E56" s="28"/>
      <c r="F56" s="28"/>
      <c r="G56" s="28"/>
      <c r="H56" s="28"/>
      <c r="I56" s="28"/>
    </row>
    <row r="57" spans="4:9" s="6" customFormat="1" ht="13.5">
      <c r="D57" s="28"/>
      <c r="E57" s="28"/>
      <c r="F57" s="28"/>
      <c r="G57" s="28"/>
      <c r="H57" s="28"/>
      <c r="I57" s="28"/>
    </row>
    <row r="58" spans="4:9" s="6" customFormat="1" ht="13.5">
      <c r="D58" s="28"/>
      <c r="E58" s="28"/>
      <c r="F58" s="28"/>
      <c r="G58" s="28"/>
      <c r="H58" s="28"/>
      <c r="I58" s="28"/>
    </row>
    <row r="59" spans="4:9" s="6" customFormat="1" ht="13.5">
      <c r="D59" s="28"/>
      <c r="E59" s="28"/>
      <c r="F59" s="28"/>
      <c r="G59" s="28"/>
      <c r="H59" s="28"/>
      <c r="I59" s="28"/>
    </row>
    <row r="60" spans="4:9" s="6" customFormat="1" ht="13.5">
      <c r="D60" s="28"/>
      <c r="E60" s="28"/>
      <c r="F60" s="28"/>
      <c r="G60" s="28"/>
      <c r="H60" s="28"/>
      <c r="I60" s="28"/>
    </row>
    <row r="61" spans="4:9" s="6" customFormat="1" ht="13.5">
      <c r="D61" s="28"/>
      <c r="E61" s="28"/>
      <c r="F61" s="28"/>
      <c r="G61" s="28"/>
      <c r="H61" s="28"/>
      <c r="I61" s="28"/>
    </row>
    <row r="62" spans="4:9" s="6" customFormat="1" ht="13.5">
      <c r="D62" s="28"/>
      <c r="E62" s="28"/>
      <c r="F62" s="28"/>
      <c r="G62" s="28"/>
      <c r="H62" s="28"/>
      <c r="I62" s="28"/>
    </row>
    <row r="63" spans="4:9" s="6" customFormat="1" ht="13.5">
      <c r="D63" s="28"/>
      <c r="E63" s="28"/>
      <c r="F63" s="28"/>
      <c r="G63" s="28"/>
      <c r="H63" s="28"/>
      <c r="I63" s="28"/>
    </row>
    <row r="64" spans="4:9" s="6" customFormat="1" ht="13.5">
      <c r="D64" s="28"/>
      <c r="E64" s="28"/>
      <c r="F64" s="28"/>
      <c r="G64" s="28"/>
      <c r="H64" s="28"/>
      <c r="I64" s="28"/>
    </row>
    <row r="65" spans="4:9" s="6" customFormat="1" ht="13.5">
      <c r="D65" s="28"/>
      <c r="E65" s="28"/>
      <c r="F65" s="28"/>
      <c r="G65" s="28"/>
      <c r="H65" s="28"/>
      <c r="I65" s="28"/>
    </row>
    <row r="66" spans="4:9" s="6" customFormat="1" ht="13.5">
      <c r="D66" s="28"/>
      <c r="E66" s="28"/>
      <c r="F66" s="28"/>
      <c r="G66" s="28"/>
      <c r="H66" s="28"/>
      <c r="I66" s="28"/>
    </row>
    <row r="67" spans="4:9" s="6" customFormat="1" ht="13.5">
      <c r="D67" s="28"/>
      <c r="E67" s="28"/>
      <c r="F67" s="28"/>
      <c r="G67" s="28"/>
      <c r="H67" s="28"/>
      <c r="I67" s="28"/>
    </row>
    <row r="68" spans="4:9" s="6" customFormat="1" ht="13.5">
      <c r="D68" s="28"/>
      <c r="E68" s="28"/>
      <c r="F68" s="28"/>
      <c r="G68" s="28"/>
      <c r="H68" s="28"/>
      <c r="I68" s="28"/>
    </row>
    <row r="69" spans="4:9" s="6" customFormat="1" ht="13.5">
      <c r="D69" s="28"/>
      <c r="E69" s="28"/>
      <c r="F69" s="28"/>
      <c r="G69" s="28"/>
      <c r="H69" s="28"/>
      <c r="I69" s="28"/>
    </row>
    <row r="70" spans="4:9" s="6" customFormat="1" ht="13.5">
      <c r="D70" s="28"/>
      <c r="E70" s="28"/>
      <c r="F70" s="28"/>
      <c r="G70" s="28"/>
      <c r="H70" s="28"/>
      <c r="I70" s="28"/>
    </row>
    <row r="71" spans="4:9" s="6" customFormat="1" ht="13.5">
      <c r="D71" s="28"/>
      <c r="E71" s="28"/>
      <c r="F71" s="28"/>
      <c r="G71" s="28"/>
      <c r="H71" s="28"/>
      <c r="I71" s="28"/>
    </row>
    <row r="72" spans="4:9" s="6" customFormat="1" ht="13.5">
      <c r="D72" s="28"/>
      <c r="E72" s="28"/>
      <c r="F72" s="28"/>
      <c r="G72" s="28"/>
      <c r="H72" s="28"/>
      <c r="I72" s="28"/>
    </row>
    <row r="73" spans="4:9" s="6" customFormat="1" ht="13.5">
      <c r="D73" s="28"/>
      <c r="E73" s="28"/>
      <c r="F73" s="28"/>
      <c r="G73" s="28"/>
      <c r="H73" s="28"/>
      <c r="I73" s="28"/>
    </row>
    <row r="74" spans="4:9" s="6" customFormat="1" ht="13.5">
      <c r="D74" s="28"/>
      <c r="E74" s="28"/>
      <c r="F74" s="28"/>
      <c r="G74" s="28"/>
      <c r="H74" s="28"/>
      <c r="I74" s="28"/>
    </row>
    <row r="75" spans="4:9" s="6" customFormat="1" ht="13.5">
      <c r="D75" s="28"/>
      <c r="E75" s="28"/>
      <c r="F75" s="28"/>
      <c r="G75" s="28"/>
      <c r="H75" s="28"/>
      <c r="I75" s="28"/>
    </row>
    <row r="76" spans="4:9" s="6" customFormat="1" ht="13.5">
      <c r="D76" s="28"/>
      <c r="E76" s="28"/>
      <c r="F76" s="28"/>
      <c r="G76" s="28"/>
      <c r="H76" s="28"/>
      <c r="I76" s="28"/>
    </row>
    <row r="77" spans="4:9" s="6" customFormat="1" ht="13.5">
      <c r="D77" s="28"/>
      <c r="E77" s="28"/>
      <c r="F77" s="28"/>
      <c r="G77" s="28"/>
      <c r="H77" s="28"/>
      <c r="I77" s="28"/>
    </row>
    <row r="78" spans="4:9" s="6" customFormat="1" ht="13.5">
      <c r="D78" s="28"/>
      <c r="E78" s="28"/>
      <c r="F78" s="28"/>
      <c r="G78" s="28"/>
      <c r="H78" s="28"/>
      <c r="I78" s="28"/>
    </row>
    <row r="79" spans="4:9" s="6" customFormat="1" ht="13.5">
      <c r="D79" s="28"/>
      <c r="E79" s="28"/>
      <c r="F79" s="28"/>
      <c r="G79" s="28"/>
      <c r="H79" s="28"/>
      <c r="I79" s="28"/>
    </row>
    <row r="80" spans="4:9" s="6" customFormat="1" ht="13.5">
      <c r="D80" s="28"/>
      <c r="E80" s="28"/>
      <c r="F80" s="28"/>
      <c r="G80" s="28"/>
      <c r="H80" s="28"/>
      <c r="I80" s="28"/>
    </row>
    <row r="81" spans="4:9" s="6" customFormat="1" ht="13.5">
      <c r="D81" s="28"/>
      <c r="E81" s="28"/>
      <c r="F81" s="28"/>
      <c r="G81" s="28"/>
      <c r="H81" s="28"/>
      <c r="I81" s="28"/>
    </row>
    <row r="82" spans="4:9" s="6" customFormat="1" ht="13.5">
      <c r="D82" s="28"/>
      <c r="E82" s="28"/>
      <c r="F82" s="28"/>
      <c r="G82" s="28"/>
      <c r="H82" s="28"/>
      <c r="I82" s="28"/>
    </row>
    <row r="83" spans="4:9" s="6" customFormat="1" ht="13.5">
      <c r="D83" s="28"/>
      <c r="E83" s="28"/>
      <c r="F83" s="28"/>
      <c r="G83" s="28"/>
      <c r="H83" s="28"/>
      <c r="I83" s="28"/>
    </row>
    <row r="84" spans="4:9" s="6" customFormat="1" ht="13.5">
      <c r="D84" s="28"/>
      <c r="E84" s="28"/>
      <c r="F84" s="28"/>
      <c r="G84" s="28"/>
      <c r="H84" s="28"/>
      <c r="I84" s="28"/>
    </row>
    <row r="85" spans="4:9" s="6" customFormat="1" ht="13.5">
      <c r="D85" s="28"/>
      <c r="E85" s="28"/>
      <c r="F85" s="28"/>
      <c r="G85" s="28"/>
      <c r="H85" s="28"/>
      <c r="I85" s="28"/>
    </row>
    <row r="86" spans="4:9" s="6" customFormat="1" ht="13.5">
      <c r="D86" s="28"/>
      <c r="E86" s="28"/>
      <c r="F86" s="28"/>
      <c r="G86" s="28"/>
      <c r="H86" s="28"/>
      <c r="I86" s="28"/>
    </row>
    <row r="87" spans="4:9" s="6" customFormat="1" ht="13.5">
      <c r="D87" s="28"/>
      <c r="E87" s="28"/>
      <c r="F87" s="28"/>
      <c r="G87" s="28"/>
      <c r="H87" s="28"/>
      <c r="I87" s="28"/>
    </row>
    <row r="88" spans="4:9" s="6" customFormat="1" ht="13.5">
      <c r="D88" s="28"/>
      <c r="E88" s="28"/>
      <c r="F88" s="28"/>
      <c r="G88" s="28"/>
      <c r="H88" s="28"/>
      <c r="I88" s="28"/>
    </row>
    <row r="89" spans="4:9" s="6" customFormat="1" ht="13.5">
      <c r="D89" s="28"/>
      <c r="E89" s="28"/>
      <c r="F89" s="28"/>
      <c r="G89" s="28"/>
      <c r="H89" s="28"/>
      <c r="I89" s="28"/>
    </row>
    <row r="90" spans="4:9" s="6" customFormat="1" ht="13.5">
      <c r="D90" s="28"/>
      <c r="E90" s="28"/>
      <c r="F90" s="28"/>
      <c r="G90" s="28"/>
      <c r="H90" s="28"/>
      <c r="I90" s="28"/>
    </row>
    <row r="91" spans="4:9" s="6" customFormat="1" ht="13.5">
      <c r="D91" s="28"/>
      <c r="E91" s="28"/>
      <c r="F91" s="28"/>
      <c r="G91" s="28"/>
      <c r="H91" s="28"/>
      <c r="I91" s="28"/>
    </row>
    <row r="92" spans="4:9" s="6" customFormat="1" ht="13.5">
      <c r="D92" s="28"/>
      <c r="E92" s="28"/>
      <c r="F92" s="28"/>
      <c r="G92" s="28"/>
      <c r="H92" s="28"/>
      <c r="I92" s="28"/>
    </row>
    <row r="93" spans="4:9" s="6" customFormat="1" ht="13.5">
      <c r="D93" s="28"/>
      <c r="E93" s="28"/>
      <c r="F93" s="28"/>
      <c r="G93" s="28"/>
      <c r="H93" s="28"/>
      <c r="I93" s="28"/>
    </row>
    <row r="94" spans="4:9" s="6" customFormat="1" ht="13.5">
      <c r="D94" s="28"/>
      <c r="E94" s="28"/>
      <c r="F94" s="28"/>
      <c r="G94" s="28"/>
      <c r="H94" s="28"/>
      <c r="I94" s="28"/>
    </row>
    <row r="95" spans="4:9" s="6" customFormat="1" ht="13.5">
      <c r="D95" s="28"/>
      <c r="E95" s="28"/>
      <c r="F95" s="28"/>
      <c r="G95" s="28"/>
      <c r="H95" s="28"/>
      <c r="I95" s="28"/>
    </row>
    <row r="96" spans="4:9" s="6" customFormat="1" ht="13.5">
      <c r="D96" s="28"/>
      <c r="E96" s="28"/>
      <c r="F96" s="28"/>
      <c r="G96" s="28"/>
      <c r="H96" s="28"/>
      <c r="I96" s="28"/>
    </row>
    <row r="97" spans="4:9" s="6" customFormat="1" ht="13.5">
      <c r="D97" s="28"/>
      <c r="E97" s="28"/>
      <c r="F97" s="28"/>
      <c r="G97" s="28"/>
      <c r="H97" s="28"/>
      <c r="I97" s="28"/>
    </row>
    <row r="98" spans="4:9" s="6" customFormat="1" ht="13.5">
      <c r="D98" s="28"/>
      <c r="E98" s="28"/>
      <c r="F98" s="28"/>
      <c r="G98" s="28"/>
      <c r="H98" s="28"/>
      <c r="I98" s="28"/>
    </row>
    <row r="99" spans="4:9" s="6" customFormat="1" ht="13.5">
      <c r="D99" s="28"/>
      <c r="E99" s="28"/>
      <c r="F99" s="28"/>
      <c r="G99" s="28"/>
      <c r="H99" s="28"/>
      <c r="I99" s="28"/>
    </row>
    <row r="100" spans="4:9" s="6" customFormat="1" ht="13.5">
      <c r="D100" s="28"/>
      <c r="E100" s="28"/>
      <c r="F100" s="28"/>
      <c r="G100" s="28"/>
      <c r="H100" s="28"/>
      <c r="I100" s="28"/>
    </row>
    <row r="101" spans="4:9" s="6" customFormat="1" ht="13.5">
      <c r="D101" s="28"/>
      <c r="E101" s="28"/>
      <c r="F101" s="28"/>
      <c r="G101" s="28"/>
      <c r="H101" s="28"/>
      <c r="I101" s="28"/>
    </row>
    <row r="102" spans="4:9" s="6" customFormat="1" ht="13.5">
      <c r="D102" s="28"/>
      <c r="E102" s="28"/>
      <c r="F102" s="28"/>
      <c r="G102" s="28"/>
      <c r="H102" s="28"/>
      <c r="I102" s="28"/>
    </row>
    <row r="103" spans="4:9" s="6" customFormat="1" ht="13.5">
      <c r="D103" s="28"/>
      <c r="E103" s="28"/>
      <c r="F103" s="28"/>
      <c r="G103" s="28"/>
      <c r="H103" s="28"/>
      <c r="I103" s="28"/>
    </row>
    <row r="104" spans="4:9" s="6" customFormat="1" ht="13.5">
      <c r="D104" s="28"/>
      <c r="E104" s="28"/>
      <c r="F104" s="28"/>
      <c r="G104" s="28"/>
      <c r="H104" s="28"/>
      <c r="I104" s="28"/>
    </row>
    <row r="105" spans="4:9" s="6" customFormat="1" ht="13.5">
      <c r="D105" s="28"/>
      <c r="E105" s="28"/>
      <c r="F105" s="28"/>
      <c r="G105" s="28"/>
      <c r="H105" s="28"/>
      <c r="I105" s="28"/>
    </row>
    <row r="106" spans="4:9" s="6" customFormat="1" ht="13.5">
      <c r="D106" s="28"/>
      <c r="E106" s="28"/>
      <c r="F106" s="28"/>
      <c r="G106" s="28"/>
      <c r="H106" s="28"/>
      <c r="I106" s="28"/>
    </row>
    <row r="107" spans="4:9" s="6" customFormat="1" ht="13.5">
      <c r="D107" s="28"/>
      <c r="E107" s="28"/>
      <c r="F107" s="28"/>
      <c r="G107" s="28"/>
      <c r="H107" s="28"/>
      <c r="I107" s="28"/>
    </row>
    <row r="108" spans="4:9" s="6" customFormat="1" ht="13.5">
      <c r="D108" s="28"/>
      <c r="E108" s="28"/>
      <c r="F108" s="28"/>
      <c r="G108" s="28"/>
      <c r="H108" s="28"/>
      <c r="I108" s="28"/>
    </row>
    <row r="109" spans="4:9" s="6" customFormat="1" ht="13.5">
      <c r="D109" s="28"/>
      <c r="E109" s="28"/>
      <c r="F109" s="28"/>
      <c r="G109" s="28"/>
      <c r="H109" s="28"/>
      <c r="I109" s="28"/>
    </row>
    <row r="110" spans="4:9" s="6" customFormat="1" ht="13.5">
      <c r="D110" s="28"/>
      <c r="E110" s="28"/>
      <c r="F110" s="28"/>
      <c r="G110" s="28"/>
      <c r="H110" s="28"/>
      <c r="I110" s="28"/>
    </row>
    <row r="111" spans="4:9" s="6" customFormat="1" ht="13.5">
      <c r="D111" s="28"/>
      <c r="E111" s="28"/>
      <c r="F111" s="28"/>
      <c r="G111" s="28"/>
      <c r="H111" s="28"/>
      <c r="I111" s="28"/>
    </row>
    <row r="112" spans="4:9" s="6" customFormat="1" ht="13.5">
      <c r="D112" s="28"/>
      <c r="E112" s="28"/>
      <c r="F112" s="28"/>
      <c r="G112" s="28"/>
      <c r="H112" s="28"/>
      <c r="I112" s="28"/>
    </row>
    <row r="113" spans="4:9" s="6" customFormat="1" ht="13.5">
      <c r="D113" s="28"/>
      <c r="E113" s="28"/>
      <c r="F113" s="28"/>
      <c r="G113" s="28"/>
      <c r="H113" s="28"/>
      <c r="I113" s="28"/>
    </row>
    <row r="114" spans="4:9" s="6" customFormat="1" ht="13.5">
      <c r="D114" s="28"/>
      <c r="E114" s="28"/>
      <c r="F114" s="28"/>
      <c r="G114" s="28"/>
      <c r="H114" s="28"/>
      <c r="I114" s="28"/>
    </row>
  </sheetData>
  <sheetProtection/>
  <mergeCells count="25">
    <mergeCell ref="A1:F1"/>
    <mergeCell ref="A2:L2"/>
    <mergeCell ref="C3:I3"/>
    <mergeCell ref="A4:C4"/>
    <mergeCell ref="D4:F4"/>
    <mergeCell ref="G4:I4"/>
    <mergeCell ref="J4:L4"/>
    <mergeCell ref="A5:C5"/>
    <mergeCell ref="A6:C6"/>
    <mergeCell ref="B7:C7"/>
    <mergeCell ref="B8:C8"/>
    <mergeCell ref="B20:C20"/>
    <mergeCell ref="B21:C21"/>
    <mergeCell ref="B22:C22"/>
    <mergeCell ref="B27:C27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A41:C41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showGridLines="0" zoomScale="90" zoomScaleNormal="9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2.8515625" style="4" customWidth="1"/>
    <col min="2" max="3" width="2.57421875" style="4" customWidth="1"/>
    <col min="4" max="4" width="25.00390625" style="4" bestFit="1" customWidth="1"/>
    <col min="5" max="5" width="8.57421875" style="3" customWidth="1"/>
    <col min="6" max="13" width="7.8515625" style="3" customWidth="1"/>
    <col min="14" max="15" width="8.421875" style="3" customWidth="1"/>
    <col min="16" max="16" width="7.8515625" style="3" customWidth="1"/>
    <col min="17" max="16384" width="9.00390625" style="4" customWidth="1"/>
  </cols>
  <sheetData>
    <row r="1" spans="1:15" ht="13.5">
      <c r="A1" s="300" t="s">
        <v>635</v>
      </c>
      <c r="B1" s="300"/>
      <c r="C1" s="300"/>
      <c r="D1" s="300"/>
      <c r="E1" s="300"/>
      <c r="F1" s="300"/>
      <c r="G1" s="1"/>
      <c r="I1" s="2"/>
      <c r="L1" s="2"/>
      <c r="O1" s="2"/>
    </row>
    <row r="2" spans="1:16" ht="17.25">
      <c r="A2" s="303" t="s">
        <v>110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6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1" customFormat="1" ht="15.75" customHeight="1" thickBot="1">
      <c r="A4" s="29"/>
      <c r="B4" s="29"/>
      <c r="C4" s="29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"/>
      <c r="O4" s="30"/>
      <c r="P4" s="30"/>
    </row>
    <row r="5" spans="1:17" s="6" customFormat="1" ht="30" customHeight="1" thickTop="1">
      <c r="A5" s="340"/>
      <c r="B5" s="340"/>
      <c r="C5" s="340"/>
      <c r="D5" s="341"/>
      <c r="E5" s="47" t="s">
        <v>111</v>
      </c>
      <c r="F5" s="33" t="s">
        <v>112</v>
      </c>
      <c r="G5" s="48" t="s">
        <v>113</v>
      </c>
      <c r="H5" s="48" t="s">
        <v>114</v>
      </c>
      <c r="I5" s="48" t="s">
        <v>115</v>
      </c>
      <c r="J5" s="48" t="s">
        <v>116</v>
      </c>
      <c r="K5" s="48" t="s">
        <v>117</v>
      </c>
      <c r="L5" s="48" t="s">
        <v>118</v>
      </c>
      <c r="M5" s="49" t="s">
        <v>119</v>
      </c>
      <c r="N5" s="50" t="s">
        <v>120</v>
      </c>
      <c r="O5" s="50" t="s">
        <v>121</v>
      </c>
      <c r="P5" s="13" t="s">
        <v>122</v>
      </c>
      <c r="Q5" s="8"/>
    </row>
    <row r="6" spans="1:16" s="20" customFormat="1" ht="18.75" customHeight="1">
      <c r="A6" s="350" t="s">
        <v>68</v>
      </c>
      <c r="B6" s="350"/>
      <c r="C6" s="350"/>
      <c r="D6" s="350"/>
      <c r="E6" s="51">
        <f>SUM(F6:P6)</f>
        <v>7772</v>
      </c>
      <c r="F6" s="52">
        <v>20</v>
      </c>
      <c r="G6" s="52">
        <v>8</v>
      </c>
      <c r="H6" s="52">
        <v>8</v>
      </c>
      <c r="I6" s="52">
        <v>31</v>
      </c>
      <c r="J6" s="52">
        <v>56</v>
      </c>
      <c r="K6" s="52">
        <v>112</v>
      </c>
      <c r="L6" s="52">
        <v>271</v>
      </c>
      <c r="M6" s="52">
        <v>606</v>
      </c>
      <c r="N6" s="53">
        <v>1214</v>
      </c>
      <c r="O6" s="53">
        <v>5445</v>
      </c>
      <c r="P6" s="54">
        <v>1</v>
      </c>
    </row>
    <row r="7" spans="1:18" s="6" customFormat="1" ht="18.75" customHeight="1">
      <c r="A7" s="55"/>
      <c r="B7" s="346" t="s">
        <v>123</v>
      </c>
      <c r="C7" s="346"/>
      <c r="D7" s="346"/>
      <c r="E7" s="56">
        <f aca="true" t="shared" si="0" ref="E7:E61">SUM(F7:P7)</f>
        <v>175</v>
      </c>
      <c r="F7" s="57" t="s">
        <v>124</v>
      </c>
      <c r="G7" s="57">
        <v>1</v>
      </c>
      <c r="H7" s="57" t="s">
        <v>124</v>
      </c>
      <c r="I7" s="57" t="s">
        <v>124</v>
      </c>
      <c r="J7" s="57" t="s">
        <v>124</v>
      </c>
      <c r="K7" s="58">
        <v>1</v>
      </c>
      <c r="L7" s="58">
        <v>4</v>
      </c>
      <c r="M7" s="58">
        <v>19</v>
      </c>
      <c r="N7" s="58">
        <v>38</v>
      </c>
      <c r="O7" s="58">
        <v>112</v>
      </c>
      <c r="P7" s="57" t="s">
        <v>124</v>
      </c>
      <c r="Q7" s="8"/>
      <c r="R7" s="8"/>
    </row>
    <row r="8" spans="1:18" s="6" customFormat="1" ht="18.75" customHeight="1">
      <c r="A8" s="55"/>
      <c r="B8" s="55"/>
      <c r="C8" s="346" t="s">
        <v>125</v>
      </c>
      <c r="D8" s="351"/>
      <c r="E8" s="56">
        <f t="shared" si="0"/>
        <v>17</v>
      </c>
      <c r="F8" s="57" t="s">
        <v>124</v>
      </c>
      <c r="G8" s="57">
        <v>1</v>
      </c>
      <c r="H8" s="57" t="s">
        <v>124</v>
      </c>
      <c r="I8" s="57" t="s">
        <v>124</v>
      </c>
      <c r="J8" s="57" t="s">
        <v>124</v>
      </c>
      <c r="K8" s="57" t="s">
        <v>124</v>
      </c>
      <c r="L8" s="57" t="s">
        <v>124</v>
      </c>
      <c r="M8" s="57" t="s">
        <v>124</v>
      </c>
      <c r="N8" s="57">
        <v>1</v>
      </c>
      <c r="O8" s="58">
        <v>15</v>
      </c>
      <c r="P8" s="57" t="s">
        <v>124</v>
      </c>
      <c r="Q8" s="8"/>
      <c r="R8" s="8"/>
    </row>
    <row r="9" spans="1:18" s="6" customFormat="1" ht="18.75" customHeight="1">
      <c r="A9" s="55"/>
      <c r="B9" s="55"/>
      <c r="C9" s="55"/>
      <c r="D9" s="15" t="s">
        <v>126</v>
      </c>
      <c r="E9" s="56">
        <f t="shared" si="0"/>
        <v>16</v>
      </c>
      <c r="F9" s="57" t="s">
        <v>124</v>
      </c>
      <c r="G9" s="57" t="s">
        <v>124</v>
      </c>
      <c r="H9" s="57" t="s">
        <v>124</v>
      </c>
      <c r="I9" s="57" t="s">
        <v>124</v>
      </c>
      <c r="J9" s="57" t="s">
        <v>124</v>
      </c>
      <c r="K9" s="57" t="s">
        <v>124</v>
      </c>
      <c r="L9" s="57">
        <v>2</v>
      </c>
      <c r="M9" s="17" t="s">
        <v>124</v>
      </c>
      <c r="N9" s="58">
        <v>3</v>
      </c>
      <c r="O9" s="58">
        <v>11</v>
      </c>
      <c r="P9" s="57" t="s">
        <v>124</v>
      </c>
      <c r="Q9" s="8"/>
      <c r="R9" s="8"/>
    </row>
    <row r="10" spans="1:18" s="6" customFormat="1" ht="18.75" customHeight="1">
      <c r="A10" s="55"/>
      <c r="B10" s="55"/>
      <c r="C10" s="55"/>
      <c r="D10" s="15" t="s">
        <v>127</v>
      </c>
      <c r="E10" s="56">
        <f t="shared" si="0"/>
        <v>60</v>
      </c>
      <c r="F10" s="57" t="s">
        <v>124</v>
      </c>
      <c r="G10" s="57" t="s">
        <v>124</v>
      </c>
      <c r="H10" s="57" t="s">
        <v>124</v>
      </c>
      <c r="I10" s="57" t="s">
        <v>124</v>
      </c>
      <c r="J10" s="57" t="s">
        <v>124</v>
      </c>
      <c r="K10" s="57" t="s">
        <v>124</v>
      </c>
      <c r="L10" s="57">
        <v>1</v>
      </c>
      <c r="M10" s="58">
        <v>4</v>
      </c>
      <c r="N10" s="58">
        <v>12</v>
      </c>
      <c r="O10" s="58">
        <v>43</v>
      </c>
      <c r="P10" s="57" t="s">
        <v>124</v>
      </c>
      <c r="Q10" s="8"/>
      <c r="R10" s="8"/>
    </row>
    <row r="11" spans="4:18" s="6" customFormat="1" ht="18.75" customHeight="1">
      <c r="D11" s="15" t="s">
        <v>128</v>
      </c>
      <c r="E11" s="56">
        <f t="shared" si="0"/>
        <v>57</v>
      </c>
      <c r="F11" s="57" t="s">
        <v>124</v>
      </c>
      <c r="G11" s="57" t="s">
        <v>124</v>
      </c>
      <c r="H11" s="57" t="s">
        <v>124</v>
      </c>
      <c r="I11" s="57" t="s">
        <v>124</v>
      </c>
      <c r="J11" s="57" t="s">
        <v>124</v>
      </c>
      <c r="K11" s="57">
        <v>1</v>
      </c>
      <c r="L11" s="57">
        <v>1</v>
      </c>
      <c r="M11" s="58">
        <v>14</v>
      </c>
      <c r="N11" s="58">
        <v>17</v>
      </c>
      <c r="O11" s="58">
        <v>24</v>
      </c>
      <c r="P11" s="57" t="s">
        <v>124</v>
      </c>
      <c r="Q11" s="8"/>
      <c r="R11" s="8"/>
    </row>
    <row r="12" spans="4:18" s="6" customFormat="1" ht="18.75" customHeight="1">
      <c r="D12" s="15" t="s">
        <v>129</v>
      </c>
      <c r="E12" s="56">
        <f t="shared" si="0"/>
        <v>0</v>
      </c>
      <c r="F12" s="57" t="s">
        <v>124</v>
      </c>
      <c r="G12" s="57" t="s">
        <v>124</v>
      </c>
      <c r="H12" s="57" t="s">
        <v>124</v>
      </c>
      <c r="I12" s="57" t="s">
        <v>124</v>
      </c>
      <c r="J12" s="57" t="s">
        <v>124</v>
      </c>
      <c r="K12" s="57" t="s">
        <v>124</v>
      </c>
      <c r="L12" s="57" t="s">
        <v>124</v>
      </c>
      <c r="M12" s="57" t="s">
        <v>124</v>
      </c>
      <c r="N12" s="57" t="s">
        <v>124</v>
      </c>
      <c r="O12" s="57" t="s">
        <v>124</v>
      </c>
      <c r="P12" s="57" t="s">
        <v>124</v>
      </c>
      <c r="Q12" s="8"/>
      <c r="R12" s="8"/>
    </row>
    <row r="13" spans="2:18" s="6" customFormat="1" ht="18.75" customHeight="1">
      <c r="B13" s="346" t="s">
        <v>130</v>
      </c>
      <c r="C13" s="348"/>
      <c r="D13" s="349"/>
      <c r="E13" s="56">
        <f t="shared" si="0"/>
        <v>2303</v>
      </c>
      <c r="F13" s="57" t="s">
        <v>124</v>
      </c>
      <c r="G13" s="57">
        <v>3</v>
      </c>
      <c r="H13" s="58">
        <v>2</v>
      </c>
      <c r="I13" s="58">
        <v>3</v>
      </c>
      <c r="J13" s="58">
        <v>11</v>
      </c>
      <c r="K13" s="58">
        <v>26</v>
      </c>
      <c r="L13" s="58">
        <v>99</v>
      </c>
      <c r="M13" s="58">
        <v>289</v>
      </c>
      <c r="N13" s="58">
        <v>564</v>
      </c>
      <c r="O13" s="58">
        <v>1306</v>
      </c>
      <c r="P13" s="57" t="s">
        <v>124</v>
      </c>
      <c r="Q13" s="8"/>
      <c r="R13" s="8"/>
    </row>
    <row r="14" spans="3:18" s="6" customFormat="1" ht="18.75" customHeight="1">
      <c r="C14" s="346" t="s">
        <v>131</v>
      </c>
      <c r="D14" s="349"/>
      <c r="E14" s="56">
        <f t="shared" si="0"/>
        <v>2240</v>
      </c>
      <c r="F14" s="57" t="s">
        <v>124</v>
      </c>
      <c r="G14" s="57">
        <v>2</v>
      </c>
      <c r="H14" s="58">
        <v>2</v>
      </c>
      <c r="I14" s="58">
        <v>2</v>
      </c>
      <c r="J14" s="58">
        <v>11</v>
      </c>
      <c r="K14" s="58">
        <v>26</v>
      </c>
      <c r="L14" s="58">
        <v>96</v>
      </c>
      <c r="M14" s="58">
        <v>283</v>
      </c>
      <c r="N14" s="58">
        <v>553</v>
      </c>
      <c r="O14" s="58">
        <v>1265</v>
      </c>
      <c r="P14" s="57" t="s">
        <v>124</v>
      </c>
      <c r="Q14" s="8"/>
      <c r="R14" s="8"/>
    </row>
    <row r="15" spans="2:18" s="6" customFormat="1" ht="18.75" customHeight="1">
      <c r="B15" s="346" t="s">
        <v>132</v>
      </c>
      <c r="C15" s="348"/>
      <c r="D15" s="349"/>
      <c r="E15" s="56">
        <f t="shared" si="0"/>
        <v>32</v>
      </c>
      <c r="F15" s="57" t="s">
        <v>124</v>
      </c>
      <c r="G15" s="57" t="s">
        <v>124</v>
      </c>
      <c r="H15" s="57" t="s">
        <v>124</v>
      </c>
      <c r="I15" s="57" t="s">
        <v>124</v>
      </c>
      <c r="J15" s="57">
        <v>1</v>
      </c>
      <c r="K15" s="57" t="s">
        <v>124</v>
      </c>
      <c r="L15" s="57" t="s">
        <v>124</v>
      </c>
      <c r="M15" s="58">
        <v>6</v>
      </c>
      <c r="N15" s="58">
        <v>6</v>
      </c>
      <c r="O15" s="58">
        <v>19</v>
      </c>
      <c r="P15" s="57" t="s">
        <v>124</v>
      </c>
      <c r="Q15" s="8"/>
      <c r="R15" s="8"/>
    </row>
    <row r="16" spans="3:17" s="6" customFormat="1" ht="18.75" customHeight="1">
      <c r="C16" s="346" t="s">
        <v>133</v>
      </c>
      <c r="D16" s="349"/>
      <c r="E16" s="56">
        <f t="shared" si="0"/>
        <v>15</v>
      </c>
      <c r="F16" s="57" t="s">
        <v>124</v>
      </c>
      <c r="G16" s="57" t="s">
        <v>124</v>
      </c>
      <c r="H16" s="57" t="s">
        <v>124</v>
      </c>
      <c r="I16" s="57" t="s">
        <v>124</v>
      </c>
      <c r="J16" s="57" t="s">
        <v>124</v>
      </c>
      <c r="K16" s="57" t="s">
        <v>124</v>
      </c>
      <c r="L16" s="57" t="s">
        <v>124</v>
      </c>
      <c r="M16" s="58">
        <v>2</v>
      </c>
      <c r="N16" s="57">
        <v>3</v>
      </c>
      <c r="O16" s="58">
        <v>10</v>
      </c>
      <c r="P16" s="57" t="s">
        <v>124</v>
      </c>
      <c r="Q16" s="8"/>
    </row>
    <row r="17" spans="2:18" s="6" customFormat="1" ht="18.75" customHeight="1">
      <c r="B17" s="346" t="s">
        <v>134</v>
      </c>
      <c r="C17" s="348"/>
      <c r="D17" s="349"/>
      <c r="E17" s="56">
        <f t="shared" si="0"/>
        <v>145</v>
      </c>
      <c r="F17" s="57" t="s">
        <v>124</v>
      </c>
      <c r="G17" s="57" t="s">
        <v>124</v>
      </c>
      <c r="H17" s="57" t="s">
        <v>124</v>
      </c>
      <c r="I17" s="57">
        <v>1</v>
      </c>
      <c r="J17" s="57" t="s">
        <v>124</v>
      </c>
      <c r="K17" s="58">
        <v>1</v>
      </c>
      <c r="L17" s="58">
        <v>6</v>
      </c>
      <c r="M17" s="58">
        <v>13</v>
      </c>
      <c r="N17" s="58">
        <v>22</v>
      </c>
      <c r="O17" s="58">
        <v>102</v>
      </c>
      <c r="P17" s="57" t="s">
        <v>124</v>
      </c>
      <c r="Q17" s="8"/>
      <c r="R17" s="8"/>
    </row>
    <row r="18" spans="3:18" s="6" customFormat="1" ht="18.75" customHeight="1">
      <c r="C18" s="346" t="s">
        <v>135</v>
      </c>
      <c r="D18" s="349"/>
      <c r="E18" s="56">
        <f t="shared" si="0"/>
        <v>98</v>
      </c>
      <c r="F18" s="57" t="s">
        <v>124</v>
      </c>
      <c r="G18" s="57" t="s">
        <v>124</v>
      </c>
      <c r="H18" s="57" t="s">
        <v>124</v>
      </c>
      <c r="I18" s="57" t="s">
        <v>124</v>
      </c>
      <c r="J18" s="57" t="s">
        <v>124</v>
      </c>
      <c r="K18" s="58">
        <v>1</v>
      </c>
      <c r="L18" s="58">
        <v>3</v>
      </c>
      <c r="M18" s="58">
        <v>13</v>
      </c>
      <c r="N18" s="58">
        <v>17</v>
      </c>
      <c r="O18" s="58">
        <v>64</v>
      </c>
      <c r="P18" s="57" t="s">
        <v>124</v>
      </c>
      <c r="Q18" s="8"/>
      <c r="R18" s="8"/>
    </row>
    <row r="19" spans="2:18" s="6" customFormat="1" ht="18.75" customHeight="1">
      <c r="B19" s="346" t="s">
        <v>136</v>
      </c>
      <c r="C19" s="348"/>
      <c r="D19" s="349"/>
      <c r="E19" s="56">
        <f t="shared" si="0"/>
        <v>23</v>
      </c>
      <c r="F19" s="57" t="s">
        <v>124</v>
      </c>
      <c r="G19" s="57" t="s">
        <v>124</v>
      </c>
      <c r="H19" s="57" t="s">
        <v>124</v>
      </c>
      <c r="I19" s="57" t="s">
        <v>124</v>
      </c>
      <c r="J19" s="57" t="s">
        <v>124</v>
      </c>
      <c r="K19" s="58">
        <v>1</v>
      </c>
      <c r="L19" s="57">
        <v>1</v>
      </c>
      <c r="M19" s="57">
        <v>2</v>
      </c>
      <c r="N19" s="58">
        <v>1</v>
      </c>
      <c r="O19" s="58">
        <v>18</v>
      </c>
      <c r="P19" s="57" t="s">
        <v>124</v>
      </c>
      <c r="Q19" s="8"/>
      <c r="R19" s="8"/>
    </row>
    <row r="20" spans="3:17" s="6" customFormat="1" ht="18.75" customHeight="1">
      <c r="C20" s="346" t="s">
        <v>137</v>
      </c>
      <c r="D20" s="349"/>
      <c r="E20" s="56">
        <f t="shared" si="0"/>
        <v>18</v>
      </c>
      <c r="F20" s="57" t="s">
        <v>124</v>
      </c>
      <c r="G20" s="57" t="s">
        <v>124</v>
      </c>
      <c r="H20" s="57" t="s">
        <v>124</v>
      </c>
      <c r="I20" s="57" t="s">
        <v>124</v>
      </c>
      <c r="J20" s="57" t="s">
        <v>124</v>
      </c>
      <c r="K20" s="57">
        <v>1</v>
      </c>
      <c r="L20" s="57" t="s">
        <v>124</v>
      </c>
      <c r="M20" s="57" t="s">
        <v>124</v>
      </c>
      <c r="N20" s="57" t="s">
        <v>124</v>
      </c>
      <c r="O20" s="58">
        <v>17</v>
      </c>
      <c r="P20" s="57" t="s">
        <v>124</v>
      </c>
      <c r="Q20" s="8"/>
    </row>
    <row r="21" spans="2:18" s="6" customFormat="1" ht="18.75" customHeight="1">
      <c r="B21" s="346" t="s">
        <v>138</v>
      </c>
      <c r="C21" s="348"/>
      <c r="D21" s="349"/>
      <c r="E21" s="56">
        <f t="shared" si="0"/>
        <v>101</v>
      </c>
      <c r="F21" s="57" t="s">
        <v>124</v>
      </c>
      <c r="G21" s="57" t="s">
        <v>124</v>
      </c>
      <c r="H21" s="58">
        <v>2</v>
      </c>
      <c r="I21" s="58">
        <v>2</v>
      </c>
      <c r="J21" s="57">
        <v>3</v>
      </c>
      <c r="K21" s="58">
        <v>2</v>
      </c>
      <c r="L21" s="58">
        <v>8</v>
      </c>
      <c r="M21" s="58">
        <v>6</v>
      </c>
      <c r="N21" s="58">
        <v>14</v>
      </c>
      <c r="O21" s="58">
        <v>64</v>
      </c>
      <c r="P21" s="57" t="s">
        <v>124</v>
      </c>
      <c r="Q21" s="8"/>
      <c r="R21" s="8"/>
    </row>
    <row r="22" spans="3:18" s="6" customFormat="1" ht="18.75" customHeight="1">
      <c r="C22" s="346" t="s">
        <v>139</v>
      </c>
      <c r="D22" s="349"/>
      <c r="E22" s="56">
        <f t="shared" si="0"/>
        <v>2</v>
      </c>
      <c r="F22" s="57" t="s">
        <v>124</v>
      </c>
      <c r="G22" s="57" t="s">
        <v>124</v>
      </c>
      <c r="H22" s="57" t="s">
        <v>124</v>
      </c>
      <c r="I22" s="57" t="s">
        <v>124</v>
      </c>
      <c r="J22" s="57" t="s">
        <v>124</v>
      </c>
      <c r="K22" s="57" t="s">
        <v>124</v>
      </c>
      <c r="L22" s="57" t="s">
        <v>124</v>
      </c>
      <c r="M22" s="57">
        <v>1</v>
      </c>
      <c r="N22" s="57" t="s">
        <v>124</v>
      </c>
      <c r="O22" s="57">
        <v>1</v>
      </c>
      <c r="P22" s="57" t="s">
        <v>124</v>
      </c>
      <c r="Q22" s="8"/>
      <c r="R22" s="8"/>
    </row>
    <row r="23" spans="4:18" s="6" customFormat="1" ht="18.75" customHeight="1">
      <c r="D23" s="15" t="s">
        <v>140</v>
      </c>
      <c r="E23" s="56">
        <f t="shared" si="0"/>
        <v>13</v>
      </c>
      <c r="F23" s="57" t="s">
        <v>124</v>
      </c>
      <c r="G23" s="57" t="s">
        <v>124</v>
      </c>
      <c r="H23" s="57" t="s">
        <v>124</v>
      </c>
      <c r="I23" s="57" t="s">
        <v>124</v>
      </c>
      <c r="J23" s="57" t="s">
        <v>124</v>
      </c>
      <c r="K23" s="57">
        <v>1</v>
      </c>
      <c r="L23" s="57">
        <v>1</v>
      </c>
      <c r="M23" s="58">
        <v>2</v>
      </c>
      <c r="N23" s="57">
        <v>3</v>
      </c>
      <c r="O23" s="58">
        <v>6</v>
      </c>
      <c r="P23" s="57" t="s">
        <v>124</v>
      </c>
      <c r="Q23" s="8"/>
      <c r="R23" s="8"/>
    </row>
    <row r="24" spans="4:18" s="6" customFormat="1" ht="18.75" customHeight="1">
      <c r="D24" s="15" t="s">
        <v>141</v>
      </c>
      <c r="E24" s="56">
        <f t="shared" si="0"/>
        <v>24</v>
      </c>
      <c r="F24" s="57" t="s">
        <v>124</v>
      </c>
      <c r="G24" s="57" t="s">
        <v>124</v>
      </c>
      <c r="H24" s="57" t="s">
        <v>124</v>
      </c>
      <c r="I24" s="57" t="s">
        <v>124</v>
      </c>
      <c r="J24" s="57" t="s">
        <v>124</v>
      </c>
      <c r="K24" s="57" t="s">
        <v>124</v>
      </c>
      <c r="L24" s="57" t="s">
        <v>124</v>
      </c>
      <c r="M24" s="57">
        <v>1</v>
      </c>
      <c r="N24" s="58">
        <v>3</v>
      </c>
      <c r="O24" s="58">
        <v>20</v>
      </c>
      <c r="P24" s="57" t="s">
        <v>124</v>
      </c>
      <c r="Q24" s="8"/>
      <c r="R24" s="8"/>
    </row>
    <row r="25" spans="4:18" s="6" customFormat="1" ht="18.75" customHeight="1">
      <c r="D25" s="15" t="s">
        <v>142</v>
      </c>
      <c r="E25" s="56">
        <f t="shared" si="0"/>
        <v>23</v>
      </c>
      <c r="F25" s="57" t="s">
        <v>124</v>
      </c>
      <c r="G25" s="57" t="s">
        <v>124</v>
      </c>
      <c r="H25" s="57" t="s">
        <v>124</v>
      </c>
      <c r="I25" s="57" t="s">
        <v>124</v>
      </c>
      <c r="J25" s="57" t="s">
        <v>124</v>
      </c>
      <c r="K25" s="57" t="s">
        <v>124</v>
      </c>
      <c r="L25" s="57" t="s">
        <v>124</v>
      </c>
      <c r="M25" s="57" t="s">
        <v>124</v>
      </c>
      <c r="N25" s="57">
        <v>2</v>
      </c>
      <c r="O25" s="58">
        <v>21</v>
      </c>
      <c r="P25" s="57" t="s">
        <v>124</v>
      </c>
      <c r="Q25" s="8"/>
      <c r="R25" s="8"/>
    </row>
    <row r="26" spans="1:18" s="6" customFormat="1" ht="18.75" customHeight="1">
      <c r="A26" s="55"/>
      <c r="B26" s="346" t="s">
        <v>143</v>
      </c>
      <c r="C26" s="346"/>
      <c r="D26" s="346"/>
      <c r="E26" s="56">
        <f t="shared" si="0"/>
        <v>0</v>
      </c>
      <c r="F26" s="57" t="s">
        <v>124</v>
      </c>
      <c r="G26" s="57" t="s">
        <v>124</v>
      </c>
      <c r="H26" s="57" t="s">
        <v>124</v>
      </c>
      <c r="I26" s="57" t="s">
        <v>124</v>
      </c>
      <c r="J26" s="57" t="s">
        <v>124</v>
      </c>
      <c r="K26" s="57" t="s">
        <v>124</v>
      </c>
      <c r="L26" s="57" t="s">
        <v>124</v>
      </c>
      <c r="M26" s="57" t="s">
        <v>124</v>
      </c>
      <c r="N26" s="57" t="s">
        <v>124</v>
      </c>
      <c r="O26" s="57" t="s">
        <v>124</v>
      </c>
      <c r="P26" s="57" t="s">
        <v>124</v>
      </c>
      <c r="Q26" s="8"/>
      <c r="R26" s="8"/>
    </row>
    <row r="27" spans="2:18" s="6" customFormat="1" ht="18.75" customHeight="1">
      <c r="B27" s="346" t="s">
        <v>144</v>
      </c>
      <c r="C27" s="346"/>
      <c r="D27" s="346"/>
      <c r="E27" s="56">
        <f t="shared" si="0"/>
        <v>0</v>
      </c>
      <c r="F27" s="57" t="s">
        <v>124</v>
      </c>
      <c r="G27" s="57" t="s">
        <v>124</v>
      </c>
      <c r="H27" s="57" t="s">
        <v>124</v>
      </c>
      <c r="I27" s="57" t="s">
        <v>124</v>
      </c>
      <c r="J27" s="57" t="s">
        <v>124</v>
      </c>
      <c r="K27" s="57" t="s">
        <v>124</v>
      </c>
      <c r="L27" s="57" t="s">
        <v>124</v>
      </c>
      <c r="M27" s="57" t="s">
        <v>124</v>
      </c>
      <c r="N27" s="57" t="s">
        <v>124</v>
      </c>
      <c r="O27" s="57" t="s">
        <v>124</v>
      </c>
      <c r="P27" s="57" t="s">
        <v>124</v>
      </c>
      <c r="Q27" s="8"/>
      <c r="R27" s="8"/>
    </row>
    <row r="28" spans="2:18" s="6" customFormat="1" ht="18.75" customHeight="1">
      <c r="B28" s="346" t="s">
        <v>145</v>
      </c>
      <c r="C28" s="346"/>
      <c r="D28" s="347"/>
      <c r="E28" s="56">
        <f t="shared" si="0"/>
        <v>2321</v>
      </c>
      <c r="F28" s="57">
        <v>2</v>
      </c>
      <c r="G28" s="57" t="s">
        <v>124</v>
      </c>
      <c r="H28" s="57" t="s">
        <v>124</v>
      </c>
      <c r="I28" s="58">
        <v>2</v>
      </c>
      <c r="J28" s="58">
        <v>7</v>
      </c>
      <c r="K28" s="58">
        <v>26</v>
      </c>
      <c r="L28" s="58">
        <v>64</v>
      </c>
      <c r="M28" s="58">
        <v>139</v>
      </c>
      <c r="N28" s="58">
        <v>261</v>
      </c>
      <c r="O28" s="58">
        <v>1820</v>
      </c>
      <c r="P28" s="57" t="s">
        <v>124</v>
      </c>
      <c r="Q28" s="8"/>
      <c r="R28" s="8"/>
    </row>
    <row r="29" spans="3:18" s="6" customFormat="1" ht="18.75" customHeight="1">
      <c r="C29" s="346" t="s">
        <v>146</v>
      </c>
      <c r="D29" s="347"/>
      <c r="E29" s="56">
        <f t="shared" si="0"/>
        <v>35</v>
      </c>
      <c r="F29" s="57" t="s">
        <v>124</v>
      </c>
      <c r="G29" s="57" t="s">
        <v>124</v>
      </c>
      <c r="H29" s="57" t="s">
        <v>124</v>
      </c>
      <c r="I29" s="57" t="s">
        <v>124</v>
      </c>
      <c r="J29" s="57" t="s">
        <v>124</v>
      </c>
      <c r="K29" s="57" t="s">
        <v>124</v>
      </c>
      <c r="L29" s="57">
        <v>1</v>
      </c>
      <c r="M29" s="57" t="s">
        <v>124</v>
      </c>
      <c r="N29" s="57" t="s">
        <v>124</v>
      </c>
      <c r="O29" s="58">
        <v>34</v>
      </c>
      <c r="P29" s="57" t="s">
        <v>124</v>
      </c>
      <c r="Q29" s="8"/>
      <c r="R29" s="8"/>
    </row>
    <row r="30" spans="4:18" s="6" customFormat="1" ht="18.75" customHeight="1">
      <c r="D30" s="15" t="s">
        <v>147</v>
      </c>
      <c r="E30" s="56">
        <f t="shared" si="0"/>
        <v>1213</v>
      </c>
      <c r="F30" s="57">
        <v>1</v>
      </c>
      <c r="G30" s="57" t="s">
        <v>124</v>
      </c>
      <c r="H30" s="57" t="s">
        <v>124</v>
      </c>
      <c r="I30" s="57" t="s">
        <v>124</v>
      </c>
      <c r="J30" s="58">
        <v>3</v>
      </c>
      <c r="K30" s="58">
        <v>14</v>
      </c>
      <c r="L30" s="58">
        <v>32</v>
      </c>
      <c r="M30" s="58">
        <v>83</v>
      </c>
      <c r="N30" s="58">
        <v>146</v>
      </c>
      <c r="O30" s="58">
        <v>934</v>
      </c>
      <c r="P30" s="57" t="s">
        <v>124</v>
      </c>
      <c r="Q30" s="8"/>
      <c r="R30" s="8"/>
    </row>
    <row r="31" spans="4:18" s="6" customFormat="1" ht="18.75" customHeight="1">
      <c r="D31" s="15" t="s">
        <v>148</v>
      </c>
      <c r="E31" s="56">
        <f t="shared" si="0"/>
        <v>962</v>
      </c>
      <c r="F31" s="57" t="s">
        <v>124</v>
      </c>
      <c r="G31" s="57" t="s">
        <v>124</v>
      </c>
      <c r="H31" s="57" t="s">
        <v>124</v>
      </c>
      <c r="I31" s="58">
        <v>2</v>
      </c>
      <c r="J31" s="58">
        <v>4</v>
      </c>
      <c r="K31" s="58">
        <v>11</v>
      </c>
      <c r="L31" s="58">
        <v>28</v>
      </c>
      <c r="M31" s="58">
        <v>50</v>
      </c>
      <c r="N31" s="58">
        <v>102</v>
      </c>
      <c r="O31" s="58">
        <v>765</v>
      </c>
      <c r="P31" s="57" t="s">
        <v>124</v>
      </c>
      <c r="Q31" s="8"/>
      <c r="R31" s="8"/>
    </row>
    <row r="32" spans="4:18" s="6" customFormat="1" ht="18.75" customHeight="1">
      <c r="D32" s="15" t="s">
        <v>99</v>
      </c>
      <c r="E32" s="56">
        <f t="shared" si="0"/>
        <v>69</v>
      </c>
      <c r="F32" s="57" t="s">
        <v>124</v>
      </c>
      <c r="G32" s="57" t="s">
        <v>124</v>
      </c>
      <c r="H32" s="57" t="s">
        <v>124</v>
      </c>
      <c r="I32" s="57" t="s">
        <v>124</v>
      </c>
      <c r="J32" s="57" t="s">
        <v>124</v>
      </c>
      <c r="K32" s="57" t="s">
        <v>124</v>
      </c>
      <c r="L32" s="58">
        <v>1</v>
      </c>
      <c r="M32" s="58">
        <v>2</v>
      </c>
      <c r="N32" s="58">
        <v>8</v>
      </c>
      <c r="O32" s="58">
        <v>58</v>
      </c>
      <c r="P32" s="57" t="s">
        <v>124</v>
      </c>
      <c r="Q32" s="8"/>
      <c r="R32" s="8"/>
    </row>
    <row r="33" spans="2:18" s="6" customFormat="1" ht="18.75" customHeight="1">
      <c r="B33" s="346" t="s">
        <v>149</v>
      </c>
      <c r="C33" s="346"/>
      <c r="D33" s="347"/>
      <c r="E33" s="56">
        <f t="shared" si="0"/>
        <v>1338</v>
      </c>
      <c r="F33" s="57">
        <v>1</v>
      </c>
      <c r="G33" s="58">
        <v>1</v>
      </c>
      <c r="H33" s="57">
        <v>1</v>
      </c>
      <c r="I33" s="58">
        <v>3</v>
      </c>
      <c r="J33" s="57">
        <v>2</v>
      </c>
      <c r="K33" s="58">
        <v>5</v>
      </c>
      <c r="L33" s="58">
        <v>8</v>
      </c>
      <c r="M33" s="58">
        <v>26</v>
      </c>
      <c r="N33" s="58">
        <v>122</v>
      </c>
      <c r="O33" s="58">
        <v>1169</v>
      </c>
      <c r="P33" s="57" t="s">
        <v>124</v>
      </c>
      <c r="Q33" s="8"/>
      <c r="R33" s="8"/>
    </row>
    <row r="34" spans="3:18" s="6" customFormat="1" ht="18.75" customHeight="1">
      <c r="C34" s="346" t="s">
        <v>150</v>
      </c>
      <c r="D34" s="347"/>
      <c r="E34" s="56">
        <f t="shared" si="0"/>
        <v>15</v>
      </c>
      <c r="F34" s="57" t="s">
        <v>124</v>
      </c>
      <c r="G34" s="57" t="s">
        <v>124</v>
      </c>
      <c r="H34" s="57">
        <v>1</v>
      </c>
      <c r="I34" s="57" t="s">
        <v>124</v>
      </c>
      <c r="J34" s="57" t="s">
        <v>124</v>
      </c>
      <c r="K34" s="57" t="s">
        <v>124</v>
      </c>
      <c r="L34" s="57" t="s">
        <v>124</v>
      </c>
      <c r="M34" s="57">
        <v>1</v>
      </c>
      <c r="N34" s="57">
        <v>2</v>
      </c>
      <c r="O34" s="58">
        <v>11</v>
      </c>
      <c r="P34" s="57" t="s">
        <v>124</v>
      </c>
      <c r="Q34" s="8"/>
      <c r="R34" s="8"/>
    </row>
    <row r="35" spans="4:18" s="6" customFormat="1" ht="18.75" customHeight="1">
      <c r="D35" s="15" t="s">
        <v>151</v>
      </c>
      <c r="E35" s="56">
        <f>SUM(F35:P35)</f>
        <v>902</v>
      </c>
      <c r="F35" s="57">
        <v>1</v>
      </c>
      <c r="G35" s="57">
        <v>1</v>
      </c>
      <c r="H35" s="57" t="s">
        <v>124</v>
      </c>
      <c r="I35" s="57">
        <v>1</v>
      </c>
      <c r="J35" s="57" t="s">
        <v>124</v>
      </c>
      <c r="K35" s="57" t="s">
        <v>124</v>
      </c>
      <c r="L35" s="58">
        <v>3</v>
      </c>
      <c r="M35" s="58">
        <v>16</v>
      </c>
      <c r="N35" s="57">
        <v>73</v>
      </c>
      <c r="O35" s="58">
        <v>807</v>
      </c>
      <c r="P35" s="57" t="s">
        <v>124</v>
      </c>
      <c r="Q35" s="8"/>
      <c r="R35" s="8"/>
    </row>
    <row r="36" spans="4:18" s="6" customFormat="1" ht="18.75" customHeight="1">
      <c r="D36" s="15" t="s">
        <v>152</v>
      </c>
      <c r="E36" s="56">
        <f t="shared" si="0"/>
        <v>7</v>
      </c>
      <c r="F36" s="57" t="s">
        <v>124</v>
      </c>
      <c r="G36" s="57" t="s">
        <v>124</v>
      </c>
      <c r="H36" s="57" t="s">
        <v>124</v>
      </c>
      <c r="I36" s="57" t="s">
        <v>124</v>
      </c>
      <c r="J36" s="57" t="s">
        <v>124</v>
      </c>
      <c r="K36" s="57" t="s">
        <v>124</v>
      </c>
      <c r="L36" s="57" t="s">
        <v>124</v>
      </c>
      <c r="M36" s="57" t="s">
        <v>124</v>
      </c>
      <c r="N36" s="57" t="s">
        <v>124</v>
      </c>
      <c r="O36" s="58">
        <v>7</v>
      </c>
      <c r="P36" s="57" t="s">
        <v>124</v>
      </c>
      <c r="Q36" s="8"/>
      <c r="R36" s="8"/>
    </row>
    <row r="37" spans="4:18" s="6" customFormat="1" ht="18.75" customHeight="1">
      <c r="D37" s="15" t="s">
        <v>101</v>
      </c>
      <c r="E37" s="56">
        <f t="shared" si="0"/>
        <v>97</v>
      </c>
      <c r="F37" s="57" t="s">
        <v>124</v>
      </c>
      <c r="G37" s="57" t="s">
        <v>124</v>
      </c>
      <c r="H37" s="57" t="s">
        <v>124</v>
      </c>
      <c r="I37" s="57" t="s">
        <v>124</v>
      </c>
      <c r="J37" s="57" t="s">
        <v>124</v>
      </c>
      <c r="K37" s="57" t="s">
        <v>124</v>
      </c>
      <c r="L37" s="57" t="s">
        <v>124</v>
      </c>
      <c r="M37" s="58">
        <v>1</v>
      </c>
      <c r="N37" s="58">
        <v>12</v>
      </c>
      <c r="O37" s="58">
        <v>84</v>
      </c>
      <c r="P37" s="57" t="s">
        <v>124</v>
      </c>
      <c r="Q37" s="8"/>
      <c r="R37" s="8"/>
    </row>
    <row r="38" spans="3:18" s="6" customFormat="1" ht="18.75" customHeight="1">
      <c r="C38" s="15"/>
      <c r="D38" s="15" t="s">
        <v>153</v>
      </c>
      <c r="E38" s="56">
        <f t="shared" si="0"/>
        <v>30</v>
      </c>
      <c r="F38" s="57" t="s">
        <v>124</v>
      </c>
      <c r="G38" s="57" t="s">
        <v>124</v>
      </c>
      <c r="H38" s="57" t="s">
        <v>124</v>
      </c>
      <c r="I38" s="57">
        <v>1</v>
      </c>
      <c r="J38" s="57">
        <v>2</v>
      </c>
      <c r="K38" s="57">
        <v>2</v>
      </c>
      <c r="L38" s="57" t="s">
        <v>124</v>
      </c>
      <c r="M38" s="57" t="s">
        <v>124</v>
      </c>
      <c r="N38" s="58">
        <v>2</v>
      </c>
      <c r="O38" s="58">
        <v>23</v>
      </c>
      <c r="P38" s="57" t="s">
        <v>124</v>
      </c>
      <c r="Q38" s="8"/>
      <c r="R38" s="8"/>
    </row>
    <row r="39" spans="2:18" s="6" customFormat="1" ht="18.75" customHeight="1">
      <c r="B39" s="346" t="s">
        <v>154</v>
      </c>
      <c r="C39" s="346"/>
      <c r="D39" s="347"/>
      <c r="E39" s="56">
        <f t="shared" si="0"/>
        <v>275</v>
      </c>
      <c r="F39" s="57">
        <v>1</v>
      </c>
      <c r="G39" s="57" t="s">
        <v>124</v>
      </c>
      <c r="H39" s="57" t="s">
        <v>124</v>
      </c>
      <c r="I39" s="57" t="s">
        <v>124</v>
      </c>
      <c r="J39" s="57">
        <v>2</v>
      </c>
      <c r="K39" s="58">
        <v>6</v>
      </c>
      <c r="L39" s="58">
        <v>13</v>
      </c>
      <c r="M39" s="58">
        <v>24</v>
      </c>
      <c r="N39" s="58">
        <v>45</v>
      </c>
      <c r="O39" s="58">
        <v>184</v>
      </c>
      <c r="P39" s="57" t="s">
        <v>124</v>
      </c>
      <c r="Q39" s="8"/>
      <c r="R39" s="8"/>
    </row>
    <row r="40" spans="3:18" s="6" customFormat="1" ht="18.75" customHeight="1">
      <c r="C40" s="346" t="s">
        <v>155</v>
      </c>
      <c r="D40" s="347"/>
      <c r="E40" s="56">
        <f t="shared" si="0"/>
        <v>24</v>
      </c>
      <c r="F40" s="57" t="s">
        <v>124</v>
      </c>
      <c r="G40" s="57" t="s">
        <v>124</v>
      </c>
      <c r="H40" s="57" t="s">
        <v>124</v>
      </c>
      <c r="I40" s="57" t="s">
        <v>124</v>
      </c>
      <c r="J40" s="57" t="s">
        <v>124</v>
      </c>
      <c r="K40" s="57" t="s">
        <v>124</v>
      </c>
      <c r="L40" s="57" t="s">
        <v>124</v>
      </c>
      <c r="M40" s="58">
        <v>1</v>
      </c>
      <c r="N40" s="58">
        <v>3</v>
      </c>
      <c r="O40" s="58">
        <v>20</v>
      </c>
      <c r="P40" s="57" t="s">
        <v>124</v>
      </c>
      <c r="Q40" s="8"/>
      <c r="R40" s="8"/>
    </row>
    <row r="41" spans="4:18" s="6" customFormat="1" ht="18.75" customHeight="1">
      <c r="D41" s="15" t="s">
        <v>156</v>
      </c>
      <c r="E41" s="56">
        <f t="shared" si="0"/>
        <v>29</v>
      </c>
      <c r="F41" s="57" t="s">
        <v>124</v>
      </c>
      <c r="G41" s="57" t="s">
        <v>124</v>
      </c>
      <c r="H41" s="57" t="s">
        <v>124</v>
      </c>
      <c r="I41" s="57" t="s">
        <v>124</v>
      </c>
      <c r="J41" s="57" t="s">
        <v>124</v>
      </c>
      <c r="K41" s="57">
        <v>1</v>
      </c>
      <c r="L41" s="57" t="s">
        <v>124</v>
      </c>
      <c r="M41" s="58">
        <v>1</v>
      </c>
      <c r="N41" s="58">
        <v>5</v>
      </c>
      <c r="O41" s="58">
        <v>22</v>
      </c>
      <c r="P41" s="57" t="s">
        <v>124</v>
      </c>
      <c r="Q41" s="8"/>
      <c r="R41" s="8"/>
    </row>
    <row r="42" spans="2:18" s="6" customFormat="1" ht="18.75" customHeight="1">
      <c r="B42" s="346" t="s">
        <v>157</v>
      </c>
      <c r="C42" s="346"/>
      <c r="D42" s="347"/>
      <c r="E42" s="56">
        <f t="shared" si="0"/>
        <v>10</v>
      </c>
      <c r="F42" s="57" t="s">
        <v>124</v>
      </c>
      <c r="G42" s="57" t="s">
        <v>124</v>
      </c>
      <c r="H42" s="57" t="s">
        <v>124</v>
      </c>
      <c r="I42" s="57" t="s">
        <v>124</v>
      </c>
      <c r="J42" s="57" t="s">
        <v>124</v>
      </c>
      <c r="K42" s="57" t="s">
        <v>124</v>
      </c>
      <c r="L42" s="57" t="s">
        <v>124</v>
      </c>
      <c r="M42" s="57" t="s">
        <v>124</v>
      </c>
      <c r="N42" s="58">
        <v>2</v>
      </c>
      <c r="O42" s="58">
        <v>8</v>
      </c>
      <c r="P42" s="57" t="s">
        <v>124</v>
      </c>
      <c r="Q42" s="8"/>
      <c r="R42" s="8"/>
    </row>
    <row r="43" spans="1:18" s="6" customFormat="1" ht="18.75" customHeight="1">
      <c r="A43" s="55"/>
      <c r="B43" s="346" t="s">
        <v>158</v>
      </c>
      <c r="C43" s="346"/>
      <c r="D43" s="346"/>
      <c r="E43" s="56">
        <f t="shared" si="0"/>
        <v>29</v>
      </c>
      <c r="F43" s="57" t="s">
        <v>124</v>
      </c>
      <c r="G43" s="57">
        <v>1</v>
      </c>
      <c r="H43" s="57" t="s">
        <v>124</v>
      </c>
      <c r="I43" s="57" t="s">
        <v>124</v>
      </c>
      <c r="J43" s="57" t="s">
        <v>124</v>
      </c>
      <c r="K43" s="57" t="s">
        <v>124</v>
      </c>
      <c r="L43" s="57">
        <v>1</v>
      </c>
      <c r="M43" s="58">
        <v>3</v>
      </c>
      <c r="N43" s="58">
        <v>4</v>
      </c>
      <c r="O43" s="58">
        <v>20</v>
      </c>
      <c r="P43" s="57" t="s">
        <v>124</v>
      </c>
      <c r="Q43" s="8"/>
      <c r="R43" s="8"/>
    </row>
    <row r="44" spans="2:18" s="6" customFormat="1" ht="18.75" customHeight="1">
      <c r="B44" s="346" t="s">
        <v>159</v>
      </c>
      <c r="C44" s="346"/>
      <c r="D44" s="346"/>
      <c r="E44" s="56">
        <f t="shared" si="0"/>
        <v>175</v>
      </c>
      <c r="F44" s="57" t="s">
        <v>124</v>
      </c>
      <c r="G44" s="57" t="s">
        <v>124</v>
      </c>
      <c r="H44" s="57" t="s">
        <v>124</v>
      </c>
      <c r="I44" s="57" t="s">
        <v>124</v>
      </c>
      <c r="J44" s="57" t="s">
        <v>124</v>
      </c>
      <c r="K44" s="57">
        <v>3</v>
      </c>
      <c r="L44" s="58">
        <v>3</v>
      </c>
      <c r="M44" s="57" t="s">
        <v>124</v>
      </c>
      <c r="N44" s="58">
        <v>25</v>
      </c>
      <c r="O44" s="58">
        <v>144</v>
      </c>
      <c r="P44" s="57" t="s">
        <v>124</v>
      </c>
      <c r="Q44" s="8"/>
      <c r="R44" s="8"/>
    </row>
    <row r="45" spans="3:18" s="6" customFormat="1" ht="18.75" customHeight="1">
      <c r="C45" s="346" t="s">
        <v>160</v>
      </c>
      <c r="D45" s="347"/>
      <c r="E45" s="56">
        <f t="shared" si="0"/>
        <v>20</v>
      </c>
      <c r="F45" s="57" t="s">
        <v>124</v>
      </c>
      <c r="G45" s="57" t="s">
        <v>124</v>
      </c>
      <c r="H45" s="57" t="s">
        <v>124</v>
      </c>
      <c r="I45" s="57" t="s">
        <v>124</v>
      </c>
      <c r="J45" s="57" t="s">
        <v>124</v>
      </c>
      <c r="K45" s="57" t="s">
        <v>124</v>
      </c>
      <c r="L45" s="57" t="s">
        <v>124</v>
      </c>
      <c r="M45" s="57" t="s">
        <v>124</v>
      </c>
      <c r="N45" s="58">
        <v>2</v>
      </c>
      <c r="O45" s="58">
        <v>18</v>
      </c>
      <c r="P45" s="57" t="s">
        <v>124</v>
      </c>
      <c r="Q45" s="8"/>
      <c r="R45" s="8"/>
    </row>
    <row r="46" spans="4:18" s="6" customFormat="1" ht="18.75" customHeight="1">
      <c r="D46" s="15" t="s">
        <v>161</v>
      </c>
      <c r="E46" s="56">
        <f t="shared" si="0"/>
        <v>134</v>
      </c>
      <c r="F46" s="57" t="s">
        <v>124</v>
      </c>
      <c r="G46" s="57" t="s">
        <v>124</v>
      </c>
      <c r="H46" s="57" t="s">
        <v>124</v>
      </c>
      <c r="I46" s="57" t="s">
        <v>124</v>
      </c>
      <c r="J46" s="57" t="s">
        <v>124</v>
      </c>
      <c r="K46" s="57">
        <v>2</v>
      </c>
      <c r="L46" s="58">
        <v>2</v>
      </c>
      <c r="M46" s="57" t="s">
        <v>124</v>
      </c>
      <c r="N46" s="58">
        <v>20</v>
      </c>
      <c r="O46" s="58">
        <v>110</v>
      </c>
      <c r="P46" s="57" t="s">
        <v>124</v>
      </c>
      <c r="Q46" s="8"/>
      <c r="R46" s="8"/>
    </row>
    <row r="47" spans="2:18" s="6" customFormat="1" ht="18.75" customHeight="1">
      <c r="B47" s="346" t="s">
        <v>162</v>
      </c>
      <c r="C47" s="346"/>
      <c r="D47" s="347"/>
      <c r="E47" s="56">
        <f t="shared" si="0"/>
        <v>1</v>
      </c>
      <c r="F47" s="57" t="s">
        <v>124</v>
      </c>
      <c r="G47" s="57" t="s">
        <v>124</v>
      </c>
      <c r="H47" s="57" t="s">
        <v>124</v>
      </c>
      <c r="I47" s="57" t="s">
        <v>124</v>
      </c>
      <c r="J47" s="57">
        <v>1</v>
      </c>
      <c r="K47" s="57" t="s">
        <v>124</v>
      </c>
      <c r="L47" s="57" t="s">
        <v>124</v>
      </c>
      <c r="M47" s="57" t="s">
        <v>124</v>
      </c>
      <c r="N47" s="57" t="s">
        <v>124</v>
      </c>
      <c r="O47" s="57" t="s">
        <v>124</v>
      </c>
      <c r="P47" s="57" t="s">
        <v>124</v>
      </c>
      <c r="Q47" s="8"/>
      <c r="R47" s="8"/>
    </row>
    <row r="48" spans="1:18" s="6" customFormat="1" ht="18.75" customHeight="1">
      <c r="A48" s="55"/>
      <c r="B48" s="346" t="s">
        <v>163</v>
      </c>
      <c r="C48" s="346"/>
      <c r="D48" s="346"/>
      <c r="E48" s="56">
        <f t="shared" si="0"/>
        <v>5</v>
      </c>
      <c r="F48" s="57">
        <v>5</v>
      </c>
      <c r="G48" s="57" t="s">
        <v>124</v>
      </c>
      <c r="H48" s="57" t="s">
        <v>124</v>
      </c>
      <c r="I48" s="57" t="s">
        <v>124</v>
      </c>
      <c r="J48" s="57" t="s">
        <v>124</v>
      </c>
      <c r="K48" s="57" t="s">
        <v>124</v>
      </c>
      <c r="L48" s="57" t="s">
        <v>124</v>
      </c>
      <c r="M48" s="57" t="s">
        <v>124</v>
      </c>
      <c r="N48" s="57" t="s">
        <v>124</v>
      </c>
      <c r="O48" s="57" t="s">
        <v>124</v>
      </c>
      <c r="P48" s="57" t="s">
        <v>124</v>
      </c>
      <c r="Q48" s="8"/>
      <c r="R48" s="8"/>
    </row>
    <row r="49" spans="2:18" s="6" customFormat="1" ht="18.75" customHeight="1">
      <c r="B49" s="346" t="s">
        <v>164</v>
      </c>
      <c r="C49" s="346"/>
      <c r="D49" s="346"/>
      <c r="E49" s="56">
        <f t="shared" si="0"/>
        <v>16</v>
      </c>
      <c r="F49" s="57">
        <v>7</v>
      </c>
      <c r="G49" s="58">
        <v>1</v>
      </c>
      <c r="H49" s="57" t="s">
        <v>124</v>
      </c>
      <c r="I49" s="57" t="s">
        <v>124</v>
      </c>
      <c r="J49" s="57" t="s">
        <v>124</v>
      </c>
      <c r="K49" s="57" t="s">
        <v>124</v>
      </c>
      <c r="L49" s="57">
        <v>1</v>
      </c>
      <c r="M49" s="57">
        <v>2</v>
      </c>
      <c r="N49" s="58">
        <v>3</v>
      </c>
      <c r="O49" s="58">
        <v>2</v>
      </c>
      <c r="P49" s="57" t="s">
        <v>124</v>
      </c>
      <c r="Q49" s="8"/>
      <c r="R49" s="8"/>
    </row>
    <row r="50" spans="3:18" s="6" customFormat="1" ht="18.75" customHeight="1">
      <c r="C50" s="346" t="s">
        <v>165</v>
      </c>
      <c r="D50" s="347"/>
      <c r="E50" s="56">
        <f t="shared" si="0"/>
        <v>0</v>
      </c>
      <c r="F50" s="57" t="s">
        <v>124</v>
      </c>
      <c r="G50" s="57" t="s">
        <v>124</v>
      </c>
      <c r="H50" s="57" t="s">
        <v>124</v>
      </c>
      <c r="I50" s="57" t="s">
        <v>124</v>
      </c>
      <c r="J50" s="57" t="s">
        <v>124</v>
      </c>
      <c r="K50" s="57" t="s">
        <v>124</v>
      </c>
      <c r="L50" s="57" t="s">
        <v>124</v>
      </c>
      <c r="M50" s="57" t="s">
        <v>124</v>
      </c>
      <c r="N50" s="57" t="s">
        <v>124</v>
      </c>
      <c r="O50" s="57" t="s">
        <v>124</v>
      </c>
      <c r="P50" s="57" t="s">
        <v>124</v>
      </c>
      <c r="Q50" s="8"/>
      <c r="R50" s="8"/>
    </row>
    <row r="51" spans="4:18" s="6" customFormat="1" ht="18.75" customHeight="1">
      <c r="D51" s="15" t="s">
        <v>166</v>
      </c>
      <c r="E51" s="56">
        <f t="shared" si="0"/>
        <v>11</v>
      </c>
      <c r="F51" s="57">
        <v>4</v>
      </c>
      <c r="G51" s="58">
        <v>1</v>
      </c>
      <c r="H51" s="57" t="s">
        <v>124</v>
      </c>
      <c r="I51" s="57" t="s">
        <v>124</v>
      </c>
      <c r="J51" s="57" t="s">
        <v>124</v>
      </c>
      <c r="K51" s="57" t="s">
        <v>124</v>
      </c>
      <c r="L51" s="57" t="s">
        <v>124</v>
      </c>
      <c r="M51" s="57">
        <v>1</v>
      </c>
      <c r="N51" s="57">
        <v>3</v>
      </c>
      <c r="O51" s="58">
        <v>2</v>
      </c>
      <c r="P51" s="57" t="s">
        <v>124</v>
      </c>
      <c r="Q51" s="8"/>
      <c r="R51" s="8"/>
    </row>
    <row r="52" spans="4:18" s="6" customFormat="1" ht="18.75" customHeight="1">
      <c r="D52" s="15" t="s">
        <v>167</v>
      </c>
      <c r="E52" s="56">
        <f t="shared" si="0"/>
        <v>0</v>
      </c>
      <c r="F52" s="57" t="s">
        <v>124</v>
      </c>
      <c r="G52" s="57" t="s">
        <v>124</v>
      </c>
      <c r="H52" s="57" t="s">
        <v>124</v>
      </c>
      <c r="I52" s="57" t="s">
        <v>124</v>
      </c>
      <c r="J52" s="57" t="s">
        <v>124</v>
      </c>
      <c r="K52" s="57" t="s">
        <v>124</v>
      </c>
      <c r="L52" s="57" t="s">
        <v>124</v>
      </c>
      <c r="M52" s="57" t="s">
        <v>124</v>
      </c>
      <c r="N52" s="57" t="s">
        <v>124</v>
      </c>
      <c r="O52" s="57" t="s">
        <v>124</v>
      </c>
      <c r="P52" s="57" t="s">
        <v>124</v>
      </c>
      <c r="Q52" s="8"/>
      <c r="R52" s="8"/>
    </row>
    <row r="53" spans="2:18" s="6" customFormat="1" ht="18.75" customHeight="1">
      <c r="B53" s="346" t="s">
        <v>168</v>
      </c>
      <c r="C53" s="346"/>
      <c r="D53" s="346"/>
      <c r="E53" s="56">
        <f t="shared" si="0"/>
        <v>241</v>
      </c>
      <c r="F53" s="57" t="s">
        <v>124</v>
      </c>
      <c r="G53" s="57" t="s">
        <v>124</v>
      </c>
      <c r="H53" s="57" t="s">
        <v>124</v>
      </c>
      <c r="I53" s="57" t="s">
        <v>124</v>
      </c>
      <c r="J53" s="57">
        <v>3</v>
      </c>
      <c r="K53" s="57" t="s">
        <v>124</v>
      </c>
      <c r="L53" s="58">
        <v>2</v>
      </c>
      <c r="M53" s="58">
        <v>4</v>
      </c>
      <c r="N53" s="58">
        <v>5</v>
      </c>
      <c r="O53" s="58">
        <v>227</v>
      </c>
      <c r="P53" s="57" t="s">
        <v>124</v>
      </c>
      <c r="Q53" s="8"/>
      <c r="R53" s="8"/>
    </row>
    <row r="54" spans="3:18" s="6" customFormat="1" ht="18.75" customHeight="1">
      <c r="C54" s="346" t="s">
        <v>169</v>
      </c>
      <c r="D54" s="347"/>
      <c r="E54" s="56">
        <f t="shared" si="0"/>
        <v>192</v>
      </c>
      <c r="F54" s="57" t="s">
        <v>124</v>
      </c>
      <c r="G54" s="57" t="s">
        <v>124</v>
      </c>
      <c r="H54" s="57" t="s">
        <v>124</v>
      </c>
      <c r="I54" s="57" t="s">
        <v>124</v>
      </c>
      <c r="J54" s="57" t="s">
        <v>124</v>
      </c>
      <c r="K54" s="57" t="s">
        <v>124</v>
      </c>
      <c r="L54" s="57" t="s">
        <v>124</v>
      </c>
      <c r="M54" s="57" t="s">
        <v>124</v>
      </c>
      <c r="N54" s="57" t="s">
        <v>124</v>
      </c>
      <c r="O54" s="58">
        <v>192</v>
      </c>
      <c r="P54" s="57" t="s">
        <v>124</v>
      </c>
      <c r="Q54" s="8"/>
      <c r="R54" s="8"/>
    </row>
    <row r="55" spans="4:18" s="6" customFormat="1" ht="18.75" customHeight="1">
      <c r="D55" s="15" t="s">
        <v>170</v>
      </c>
      <c r="E55" s="56">
        <f t="shared" si="0"/>
        <v>0</v>
      </c>
      <c r="F55" s="57" t="s">
        <v>124</v>
      </c>
      <c r="G55" s="57" t="s">
        <v>124</v>
      </c>
      <c r="H55" s="57" t="s">
        <v>124</v>
      </c>
      <c r="I55" s="57" t="s">
        <v>124</v>
      </c>
      <c r="J55" s="57" t="s">
        <v>124</v>
      </c>
      <c r="K55" s="57" t="s">
        <v>124</v>
      </c>
      <c r="L55" s="57" t="s">
        <v>124</v>
      </c>
      <c r="M55" s="57" t="s">
        <v>124</v>
      </c>
      <c r="N55" s="57" t="s">
        <v>124</v>
      </c>
      <c r="O55" s="57" t="s">
        <v>124</v>
      </c>
      <c r="P55" s="57" t="s">
        <v>124</v>
      </c>
      <c r="Q55" s="8"/>
      <c r="R55" s="8"/>
    </row>
    <row r="56" spans="2:18" s="6" customFormat="1" ht="18.75" customHeight="1">
      <c r="B56" s="346" t="s">
        <v>171</v>
      </c>
      <c r="C56" s="346"/>
      <c r="D56" s="346"/>
      <c r="E56" s="56">
        <f t="shared" si="0"/>
        <v>582</v>
      </c>
      <c r="F56" s="57">
        <v>4</v>
      </c>
      <c r="G56" s="58">
        <v>1</v>
      </c>
      <c r="H56" s="58">
        <v>3</v>
      </c>
      <c r="I56" s="58">
        <v>20</v>
      </c>
      <c r="J56" s="58">
        <v>26</v>
      </c>
      <c r="K56" s="58">
        <v>41</v>
      </c>
      <c r="L56" s="58">
        <v>61</v>
      </c>
      <c r="M56" s="58">
        <v>73</v>
      </c>
      <c r="N56" s="58">
        <v>102</v>
      </c>
      <c r="O56" s="58">
        <v>250</v>
      </c>
      <c r="P56" s="57">
        <v>1</v>
      </c>
      <c r="Q56" s="8"/>
      <c r="R56" s="8"/>
    </row>
    <row r="57" spans="3:18" s="6" customFormat="1" ht="18.75" customHeight="1">
      <c r="C57" s="346" t="s">
        <v>172</v>
      </c>
      <c r="D57" s="347"/>
      <c r="E57" s="56">
        <f t="shared" si="0"/>
        <v>369</v>
      </c>
      <c r="F57" s="57">
        <v>4</v>
      </c>
      <c r="G57" s="58">
        <v>1</v>
      </c>
      <c r="H57" s="58">
        <v>2</v>
      </c>
      <c r="I57" s="58">
        <v>9</v>
      </c>
      <c r="J57" s="58">
        <v>9</v>
      </c>
      <c r="K57" s="58">
        <v>13</v>
      </c>
      <c r="L57" s="58">
        <v>19</v>
      </c>
      <c r="M57" s="58">
        <v>31</v>
      </c>
      <c r="N57" s="58">
        <v>73</v>
      </c>
      <c r="O57" s="58">
        <v>207</v>
      </c>
      <c r="P57" s="57">
        <v>1</v>
      </c>
      <c r="Q57" s="8"/>
      <c r="R57" s="8"/>
    </row>
    <row r="58" spans="4:18" s="6" customFormat="1" ht="18.75" customHeight="1">
      <c r="D58" s="15" t="s">
        <v>173</v>
      </c>
      <c r="E58" s="56">
        <f t="shared" si="0"/>
        <v>86</v>
      </c>
      <c r="F58" s="57">
        <v>1</v>
      </c>
      <c r="G58" s="57" t="s">
        <v>124</v>
      </c>
      <c r="H58" s="57">
        <v>1</v>
      </c>
      <c r="I58" s="57">
        <v>7</v>
      </c>
      <c r="J58" s="58">
        <v>3</v>
      </c>
      <c r="K58" s="58">
        <v>4</v>
      </c>
      <c r="L58" s="58">
        <v>7</v>
      </c>
      <c r="M58" s="58">
        <v>12</v>
      </c>
      <c r="N58" s="58">
        <v>15</v>
      </c>
      <c r="O58" s="58">
        <v>36</v>
      </c>
      <c r="P58" s="57" t="s">
        <v>124</v>
      </c>
      <c r="Q58" s="8"/>
      <c r="R58" s="8"/>
    </row>
    <row r="59" spans="4:18" s="6" customFormat="1" ht="18.75" customHeight="1">
      <c r="D59" s="15" t="s">
        <v>174</v>
      </c>
      <c r="E59" s="56">
        <f t="shared" si="0"/>
        <v>190</v>
      </c>
      <c r="F59" s="57" t="s">
        <v>124</v>
      </c>
      <c r="G59" s="57" t="s">
        <v>124</v>
      </c>
      <c r="H59" s="57" t="s">
        <v>124</v>
      </c>
      <c r="I59" s="58">
        <v>11</v>
      </c>
      <c r="J59" s="58">
        <v>17</v>
      </c>
      <c r="K59" s="58">
        <v>27</v>
      </c>
      <c r="L59" s="58">
        <v>37</v>
      </c>
      <c r="M59" s="58">
        <v>40</v>
      </c>
      <c r="N59" s="58">
        <v>25</v>
      </c>
      <c r="O59" s="58">
        <v>33</v>
      </c>
      <c r="P59" s="57" t="s">
        <v>124</v>
      </c>
      <c r="Q59" s="8"/>
      <c r="R59" s="8"/>
    </row>
    <row r="60" spans="4:18" s="6" customFormat="1" ht="18.75" customHeight="1">
      <c r="D60" s="15" t="s">
        <v>175</v>
      </c>
      <c r="E60" s="56">
        <f t="shared" si="0"/>
        <v>1</v>
      </c>
      <c r="F60" s="57" t="s">
        <v>124</v>
      </c>
      <c r="G60" s="57" t="s">
        <v>124</v>
      </c>
      <c r="H60" s="58">
        <v>1</v>
      </c>
      <c r="I60" s="57" t="s">
        <v>124</v>
      </c>
      <c r="J60" s="57" t="s">
        <v>124</v>
      </c>
      <c r="K60" s="57" t="s">
        <v>124</v>
      </c>
      <c r="L60" s="57" t="s">
        <v>124</v>
      </c>
      <c r="M60" s="57" t="s">
        <v>124</v>
      </c>
      <c r="N60" s="57" t="s">
        <v>124</v>
      </c>
      <c r="O60" s="57" t="s">
        <v>124</v>
      </c>
      <c r="P60" s="57" t="s">
        <v>124</v>
      </c>
      <c r="Q60" s="8"/>
      <c r="R60" s="8"/>
    </row>
    <row r="61" spans="1:18" s="6" customFormat="1" ht="18.75" customHeight="1">
      <c r="A61" s="60"/>
      <c r="B61" s="61"/>
      <c r="C61" s="61"/>
      <c r="D61" s="61" t="s">
        <v>176</v>
      </c>
      <c r="E61" s="62">
        <f t="shared" si="0"/>
        <v>22</v>
      </c>
      <c r="F61" s="63" t="s">
        <v>124</v>
      </c>
      <c r="G61" s="63" t="s">
        <v>124</v>
      </c>
      <c r="H61" s="63" t="s">
        <v>124</v>
      </c>
      <c r="I61" s="63" t="s">
        <v>124</v>
      </c>
      <c r="J61" s="63" t="s">
        <v>124</v>
      </c>
      <c r="K61" s="63">
        <v>1</v>
      </c>
      <c r="L61" s="64">
        <v>5</v>
      </c>
      <c r="M61" s="64">
        <v>2</v>
      </c>
      <c r="N61" s="64">
        <v>4</v>
      </c>
      <c r="O61" s="64">
        <v>10</v>
      </c>
      <c r="P61" s="63" t="s">
        <v>124</v>
      </c>
      <c r="Q61" s="8"/>
      <c r="R61" s="8"/>
    </row>
    <row r="62" spans="1:16" s="6" customFormat="1" ht="17.25" customHeight="1">
      <c r="A62" s="313" t="s">
        <v>109</v>
      </c>
      <c r="B62" s="313"/>
      <c r="C62" s="313"/>
      <c r="D62" s="313"/>
      <c r="E62" s="313"/>
      <c r="F62" s="313"/>
      <c r="G62" s="313"/>
      <c r="H62" s="27"/>
      <c r="I62" s="27"/>
      <c r="J62" s="27"/>
      <c r="K62" s="27"/>
      <c r="L62" s="27"/>
      <c r="M62" s="27"/>
      <c r="N62" s="27"/>
      <c r="O62" s="27"/>
      <c r="P62" s="27"/>
    </row>
    <row r="63" spans="4:16" s="6" customFormat="1" ht="13.5">
      <c r="D63" s="6" t="s">
        <v>177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5:16" s="6" customFormat="1" ht="13.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5:16" s="6" customFormat="1" ht="13.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5:16" s="6" customFormat="1" ht="13.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5:16" s="6" customFormat="1" ht="13.5"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5:16" s="6" customFormat="1" ht="13.5"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5:16" s="6" customFormat="1" ht="13.5"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5:16" s="6" customFormat="1" ht="13.5"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5:16" s="6" customFormat="1" ht="13.5"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5:16" s="6" customFormat="1" ht="13.5"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5:16" s="6" customFormat="1" ht="13.5"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5:16" s="6" customFormat="1" ht="13.5"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5:16" s="6" customFormat="1" ht="13.5"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5:16" s="6" customFormat="1" ht="13.5"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5:16" s="6" customFormat="1" ht="13.5"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5:16" s="6" customFormat="1" ht="13.5"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5:16" s="6" customFormat="1" ht="13.5"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5:16" s="6" customFormat="1" ht="13.5"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5:16" s="6" customFormat="1" ht="13.5"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5:16" s="6" customFormat="1" ht="13.5"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5:16" s="6" customFormat="1" ht="13.5"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5:16" s="6" customFormat="1" ht="13.5"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5:16" s="6" customFormat="1" ht="13.5"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5:16" s="6" customFormat="1" ht="13.5"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5:16" s="6" customFormat="1" ht="13.5"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5:16" s="6" customFormat="1" ht="13.5"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5:16" s="6" customFormat="1" ht="13.5"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5:16" s="6" customFormat="1" ht="13.5"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5:16" s="6" customFormat="1" ht="13.5"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5:16" s="6" customFormat="1" ht="13.5"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5:16" s="6" customFormat="1" ht="13.5"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5:16" s="6" customFormat="1" ht="13.5"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5:16" s="6" customFormat="1" ht="13.5"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5:16" s="6" customFormat="1" ht="13.5"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5:16" s="6" customFormat="1" ht="13.5"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5:16" s="6" customFormat="1" ht="13.5"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5:16" s="6" customFormat="1" ht="13.5"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5:16" s="6" customFormat="1" ht="13.5"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5:16" s="6" customFormat="1" ht="13.5"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5:16" s="6" customFormat="1" ht="13.5"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5:16" s="6" customFormat="1" ht="13.5"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5:16" s="6" customFormat="1" ht="13.5"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5:16" s="6" customFormat="1" ht="13.5"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5:16" s="6" customFormat="1" ht="13.5"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5:16" s="6" customFormat="1" ht="13.5"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5:16" s="6" customFormat="1" ht="13.5"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5:16" s="6" customFormat="1" ht="13.5"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5:16" s="6" customFormat="1" ht="13.5"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5:16" s="6" customFormat="1" ht="13.5"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5:16" s="6" customFormat="1" ht="13.5"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5:16" s="6" customFormat="1" ht="13.5"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5:16" s="6" customFormat="1" ht="13.5"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5:16" s="6" customFormat="1" ht="13.5"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5:16" s="6" customFormat="1" ht="13.5"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5:16" s="6" customFormat="1" ht="13.5"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5:16" s="6" customFormat="1" ht="13.5"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5:16" s="6" customFormat="1" ht="13.5"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5:16" s="6" customFormat="1" ht="13.5"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5:16" s="6" customFormat="1" ht="13.5"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5:16" s="6" customFormat="1" ht="13.5"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5:16" s="6" customFormat="1" ht="13.5"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5:16" s="6" customFormat="1" ht="13.5"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5:16" s="6" customFormat="1" ht="13.5"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5:16" s="6" customFormat="1" ht="13.5"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5:16" s="6" customFormat="1" ht="13.5"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5:16" s="6" customFormat="1" ht="13.5"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5:16" s="6" customFormat="1" ht="13.5"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5:16" s="6" customFormat="1" ht="13.5"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5:16" s="6" customFormat="1" ht="13.5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5:16" s="6" customFormat="1" ht="13.5"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5:16" s="6" customFormat="1" ht="13.5"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5:16" s="6" customFormat="1" ht="13.5"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5:16" s="6" customFormat="1" ht="13.5"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</sheetData>
  <sheetProtection/>
  <mergeCells count="38">
    <mergeCell ref="A2:P2"/>
    <mergeCell ref="D4:M4"/>
    <mergeCell ref="A5:D5"/>
    <mergeCell ref="A6:D6"/>
    <mergeCell ref="B7:D7"/>
    <mergeCell ref="C8:D8"/>
    <mergeCell ref="B13:D13"/>
    <mergeCell ref="C14:D14"/>
    <mergeCell ref="B15:D15"/>
    <mergeCell ref="C16:D16"/>
    <mergeCell ref="B17:D17"/>
    <mergeCell ref="C18:D18"/>
    <mergeCell ref="B19:D19"/>
    <mergeCell ref="C20:D20"/>
    <mergeCell ref="B21:D21"/>
    <mergeCell ref="C22:D22"/>
    <mergeCell ref="B26:D26"/>
    <mergeCell ref="B27:D27"/>
    <mergeCell ref="B44:D44"/>
    <mergeCell ref="C45:D45"/>
    <mergeCell ref="B47:D47"/>
    <mergeCell ref="B48:D48"/>
    <mergeCell ref="B28:D28"/>
    <mergeCell ref="C29:D29"/>
    <mergeCell ref="B33:D33"/>
    <mergeCell ref="C34:D34"/>
    <mergeCell ref="B39:D39"/>
    <mergeCell ref="C40:D40"/>
    <mergeCell ref="A62:G62"/>
    <mergeCell ref="A1:F1"/>
    <mergeCell ref="B49:D49"/>
    <mergeCell ref="C50:D50"/>
    <mergeCell ref="B53:D53"/>
    <mergeCell ref="C54:D54"/>
    <mergeCell ref="B56:D56"/>
    <mergeCell ref="C57:D57"/>
    <mergeCell ref="B42:D42"/>
    <mergeCell ref="B43:D43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6"/>
  <sheetViews>
    <sheetView showGridLines="0" zoomScale="85" zoomScaleNormal="85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2.8515625" style="4" customWidth="1"/>
    <col min="2" max="2" width="29.140625" style="4" customWidth="1"/>
    <col min="3" max="3" width="9.421875" style="3" bestFit="1" customWidth="1"/>
    <col min="4" max="4" width="3.8515625" style="3" customWidth="1"/>
    <col min="5" max="5" width="9.421875" style="3" bestFit="1" customWidth="1"/>
    <col min="6" max="6" width="3.8515625" style="3" customWidth="1"/>
    <col min="7" max="7" width="9.421875" style="28" bestFit="1" customWidth="1"/>
    <col min="8" max="8" width="3.8515625" style="28" customWidth="1"/>
    <col min="9" max="9" width="9.421875" style="28" bestFit="1" customWidth="1"/>
    <col min="10" max="10" width="3.8515625" style="28" customWidth="1"/>
    <col min="11" max="11" width="9.421875" style="99" customWidth="1"/>
    <col min="12" max="12" width="4.28125" style="99" customWidth="1"/>
    <col min="13" max="13" width="9.421875" style="99" customWidth="1"/>
    <col min="14" max="14" width="4.140625" style="19" customWidth="1"/>
    <col min="15" max="31" width="9.00390625" style="66" customWidth="1"/>
    <col min="32" max="16384" width="9.00390625" style="4" customWidth="1"/>
  </cols>
  <sheetData>
    <row r="1" spans="1:13" ht="13.5">
      <c r="A1" s="300" t="s">
        <v>635</v>
      </c>
      <c r="B1" s="300"/>
      <c r="C1" s="300"/>
      <c r="D1" s="300"/>
      <c r="E1" s="300"/>
      <c r="F1" s="300"/>
      <c r="G1" s="1"/>
      <c r="H1" s="65"/>
      <c r="I1" s="65"/>
      <c r="J1" s="65"/>
      <c r="K1" s="2"/>
      <c r="L1" s="2"/>
      <c r="M1" s="2"/>
    </row>
    <row r="2" spans="1:14" ht="17.25">
      <c r="A2" s="303" t="s">
        <v>178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31" s="31" customFormat="1" ht="17.25" customHeight="1">
      <c r="A3" s="67"/>
      <c r="B3" s="67"/>
      <c r="C3" s="322"/>
      <c r="D3" s="322"/>
      <c r="E3" s="322"/>
      <c r="F3" s="7"/>
      <c r="G3" s="322"/>
      <c r="H3" s="322"/>
      <c r="I3" s="322"/>
      <c r="J3" s="7"/>
      <c r="K3" s="68"/>
      <c r="L3" s="68"/>
      <c r="M3" s="68"/>
      <c r="N3" s="19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s="31" customFormat="1" ht="14.25" customHeight="1" thickBot="1">
      <c r="A4" s="67"/>
      <c r="B4" s="67"/>
      <c r="C4" s="30"/>
      <c r="D4" s="30"/>
      <c r="E4" s="30"/>
      <c r="F4" s="30"/>
      <c r="G4" s="30"/>
      <c r="H4" s="30"/>
      <c r="I4" s="30"/>
      <c r="J4" s="30"/>
      <c r="K4" s="69"/>
      <c r="L4" s="68"/>
      <c r="M4" s="68"/>
      <c r="N4" s="19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s="6" customFormat="1" ht="22.5" customHeight="1" thickTop="1">
      <c r="A5" s="370" t="s">
        <v>179</v>
      </c>
      <c r="B5" s="371"/>
      <c r="C5" s="374" t="s">
        <v>64</v>
      </c>
      <c r="D5" s="375"/>
      <c r="E5" s="375"/>
      <c r="F5" s="376"/>
      <c r="G5" s="374" t="s">
        <v>65</v>
      </c>
      <c r="H5" s="375"/>
      <c r="I5" s="375"/>
      <c r="J5" s="376"/>
      <c r="K5" s="377" t="s">
        <v>66</v>
      </c>
      <c r="L5" s="378"/>
      <c r="M5" s="378"/>
      <c r="N5" s="37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5" customHeight="1">
      <c r="A6" s="328"/>
      <c r="B6" s="372"/>
      <c r="C6" s="380" t="s">
        <v>180</v>
      </c>
      <c r="D6" s="381"/>
      <c r="E6" s="358" t="s">
        <v>181</v>
      </c>
      <c r="F6" s="359"/>
      <c r="G6" s="380" t="s">
        <v>180</v>
      </c>
      <c r="H6" s="381"/>
      <c r="I6" s="358" t="s">
        <v>181</v>
      </c>
      <c r="J6" s="359"/>
      <c r="K6" s="360" t="s">
        <v>180</v>
      </c>
      <c r="L6" s="361"/>
      <c r="M6" s="364" t="s">
        <v>181</v>
      </c>
      <c r="N6" s="36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6.5" customHeight="1">
      <c r="A7" s="329"/>
      <c r="B7" s="373"/>
      <c r="C7" s="382"/>
      <c r="D7" s="383"/>
      <c r="E7" s="307" t="s">
        <v>182</v>
      </c>
      <c r="F7" s="366"/>
      <c r="G7" s="382"/>
      <c r="H7" s="383"/>
      <c r="I7" s="307" t="s">
        <v>182</v>
      </c>
      <c r="J7" s="367"/>
      <c r="K7" s="362"/>
      <c r="L7" s="363"/>
      <c r="M7" s="368" t="s">
        <v>182</v>
      </c>
      <c r="N7" s="36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78" customFormat="1" ht="15" customHeight="1">
      <c r="A8" s="352" t="s">
        <v>183</v>
      </c>
      <c r="B8" s="353"/>
      <c r="C8" s="73"/>
      <c r="D8" s="73"/>
      <c r="E8" s="74"/>
      <c r="F8" s="73"/>
      <c r="G8" s="75"/>
      <c r="H8" s="75"/>
      <c r="I8" s="76"/>
      <c r="J8" s="73"/>
      <c r="K8" s="75"/>
      <c r="L8" s="75"/>
      <c r="M8" s="76"/>
      <c r="N8" s="75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</row>
    <row r="9" spans="1:31" s="6" customFormat="1" ht="15" customHeight="1">
      <c r="A9" s="79"/>
      <c r="B9" s="59" t="s">
        <v>184</v>
      </c>
      <c r="C9" s="80" t="s">
        <v>185</v>
      </c>
      <c r="D9" s="37"/>
      <c r="E9" s="81" t="s">
        <v>185</v>
      </c>
      <c r="F9" s="37"/>
      <c r="G9" s="80">
        <v>1</v>
      </c>
      <c r="H9" s="37"/>
      <c r="I9" s="81">
        <v>0.1</v>
      </c>
      <c r="J9" s="37"/>
      <c r="K9" s="82" t="s">
        <v>185</v>
      </c>
      <c r="L9" s="35"/>
      <c r="M9" s="83" t="s">
        <v>185</v>
      </c>
      <c r="N9" s="3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6" customFormat="1" ht="15" customHeight="1">
      <c r="A10" s="8"/>
      <c r="B10" s="59" t="s">
        <v>186</v>
      </c>
      <c r="C10" s="80">
        <v>4</v>
      </c>
      <c r="D10" s="37"/>
      <c r="E10" s="81">
        <v>0.5</v>
      </c>
      <c r="F10" s="37"/>
      <c r="G10" s="80">
        <v>3</v>
      </c>
      <c r="H10" s="37"/>
      <c r="I10" s="81">
        <v>0.4</v>
      </c>
      <c r="J10" s="37"/>
      <c r="K10" s="82">
        <v>12</v>
      </c>
      <c r="L10" s="35"/>
      <c r="M10" s="83">
        <v>1.5</v>
      </c>
      <c r="N10" s="35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s="6" customFormat="1" ht="15" customHeight="1">
      <c r="A11" s="8"/>
      <c r="B11" s="59" t="s">
        <v>187</v>
      </c>
      <c r="C11" s="80">
        <v>1</v>
      </c>
      <c r="D11" s="37"/>
      <c r="E11" s="81">
        <v>0.1</v>
      </c>
      <c r="F11" s="37"/>
      <c r="G11" s="80" t="s">
        <v>185</v>
      </c>
      <c r="H11" s="37"/>
      <c r="I11" s="81" t="s">
        <v>185</v>
      </c>
      <c r="J11" s="37"/>
      <c r="K11" s="82" t="s">
        <v>185</v>
      </c>
      <c r="L11" s="35"/>
      <c r="M11" s="83" t="s">
        <v>185</v>
      </c>
      <c r="N11" s="3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s="6" customFormat="1" ht="15" customHeight="1">
      <c r="A12" s="8"/>
      <c r="B12" s="59" t="s">
        <v>188</v>
      </c>
      <c r="C12" s="80" t="s">
        <v>185</v>
      </c>
      <c r="D12" s="37"/>
      <c r="E12" s="81" t="s">
        <v>185</v>
      </c>
      <c r="F12" s="37"/>
      <c r="G12" s="80" t="s">
        <v>185</v>
      </c>
      <c r="H12" s="37"/>
      <c r="I12" s="81" t="s">
        <v>185</v>
      </c>
      <c r="J12" s="37"/>
      <c r="K12" s="82" t="s">
        <v>185</v>
      </c>
      <c r="L12" s="35"/>
      <c r="M12" s="83" t="s">
        <v>185</v>
      </c>
      <c r="N12" s="35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s="78" customFormat="1" ht="15" customHeight="1">
      <c r="A13" s="354" t="s">
        <v>189</v>
      </c>
      <c r="B13" s="355"/>
      <c r="C13" s="84"/>
      <c r="D13" s="85"/>
      <c r="E13" s="86"/>
      <c r="F13" s="85"/>
      <c r="G13" s="84"/>
      <c r="H13" s="85"/>
      <c r="I13" s="86"/>
      <c r="J13" s="85"/>
      <c r="K13" s="87"/>
      <c r="L13" s="88"/>
      <c r="M13" s="89"/>
      <c r="N13" s="88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31" s="6" customFormat="1" ht="15" customHeight="1">
      <c r="A14" s="8"/>
      <c r="B14" s="59" t="s">
        <v>190</v>
      </c>
      <c r="C14" s="80">
        <v>26</v>
      </c>
      <c r="D14" s="37"/>
      <c r="E14" s="81">
        <v>3.1</v>
      </c>
      <c r="F14" s="37"/>
      <c r="G14" s="80">
        <v>43</v>
      </c>
      <c r="H14" s="37"/>
      <c r="I14" s="81">
        <v>5.2</v>
      </c>
      <c r="J14" s="37"/>
      <c r="K14" s="82">
        <v>25</v>
      </c>
      <c r="L14" s="35"/>
      <c r="M14" s="83">
        <v>3</v>
      </c>
      <c r="N14" s="35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s="78" customFormat="1" ht="15" customHeight="1">
      <c r="A15" s="354" t="s">
        <v>191</v>
      </c>
      <c r="B15" s="355"/>
      <c r="C15" s="84"/>
      <c r="D15" s="85"/>
      <c r="E15" s="86"/>
      <c r="F15" s="85"/>
      <c r="G15" s="84"/>
      <c r="H15" s="85"/>
      <c r="I15" s="86"/>
      <c r="J15" s="85"/>
      <c r="K15" s="87"/>
      <c r="L15" s="88"/>
      <c r="M15" s="89"/>
      <c r="N15" s="88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31" s="6" customFormat="1" ht="15" customHeight="1">
      <c r="A16" s="8"/>
      <c r="B16" s="59" t="s">
        <v>192</v>
      </c>
      <c r="C16" s="80" t="s">
        <v>185</v>
      </c>
      <c r="D16" s="37"/>
      <c r="E16" s="81" t="s">
        <v>185</v>
      </c>
      <c r="F16" s="37"/>
      <c r="G16" s="81" t="s">
        <v>193</v>
      </c>
      <c r="H16" s="37"/>
      <c r="I16" s="81" t="s">
        <v>193</v>
      </c>
      <c r="J16" s="37"/>
      <c r="K16" s="82" t="s">
        <v>185</v>
      </c>
      <c r="L16" s="35"/>
      <c r="M16" s="83" t="s">
        <v>185</v>
      </c>
      <c r="N16" s="35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s="6" customFormat="1" ht="15" customHeight="1">
      <c r="A17" s="8"/>
      <c r="B17" s="59" t="s">
        <v>194</v>
      </c>
      <c r="C17" s="81" t="s">
        <v>193</v>
      </c>
      <c r="D17" s="37"/>
      <c r="E17" s="81" t="s">
        <v>193</v>
      </c>
      <c r="F17" s="37"/>
      <c r="G17" s="80">
        <v>2</v>
      </c>
      <c r="H17" s="37"/>
      <c r="I17" s="81">
        <v>0.2</v>
      </c>
      <c r="J17" s="37"/>
      <c r="K17" s="82" t="s">
        <v>185</v>
      </c>
      <c r="L17" s="35"/>
      <c r="M17" s="83" t="s">
        <v>185</v>
      </c>
      <c r="N17" s="35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s="6" customFormat="1" ht="15" customHeight="1">
      <c r="A18" s="8"/>
      <c r="B18" s="59" t="s">
        <v>195</v>
      </c>
      <c r="C18" s="80" t="s">
        <v>185</v>
      </c>
      <c r="D18" s="37"/>
      <c r="E18" s="81" t="s">
        <v>185</v>
      </c>
      <c r="F18" s="37"/>
      <c r="G18" s="80">
        <v>1</v>
      </c>
      <c r="H18" s="37"/>
      <c r="I18" s="81">
        <v>0.1</v>
      </c>
      <c r="J18" s="37"/>
      <c r="K18" s="82" t="s">
        <v>185</v>
      </c>
      <c r="L18" s="35"/>
      <c r="M18" s="83" t="s">
        <v>185</v>
      </c>
      <c r="N18" s="3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s="6" customFormat="1" ht="15" customHeight="1">
      <c r="A19" s="8"/>
      <c r="B19" s="59" t="s">
        <v>196</v>
      </c>
      <c r="C19" s="80" t="s">
        <v>185</v>
      </c>
      <c r="D19" s="37"/>
      <c r="E19" s="81" t="s">
        <v>185</v>
      </c>
      <c r="F19" s="37"/>
      <c r="G19" s="80" t="s">
        <v>185</v>
      </c>
      <c r="H19" s="37"/>
      <c r="I19" s="81" t="s">
        <v>185</v>
      </c>
      <c r="J19" s="37"/>
      <c r="K19" s="82" t="s">
        <v>185</v>
      </c>
      <c r="L19" s="35"/>
      <c r="M19" s="83" t="s">
        <v>185</v>
      </c>
      <c r="N19" s="35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s="6" customFormat="1" ht="15" customHeight="1">
      <c r="A20" s="8"/>
      <c r="B20" s="59" t="s">
        <v>197</v>
      </c>
      <c r="C20" s="80" t="s">
        <v>185</v>
      </c>
      <c r="D20" s="37"/>
      <c r="E20" s="81" t="s">
        <v>185</v>
      </c>
      <c r="F20" s="37"/>
      <c r="G20" s="80">
        <v>1</v>
      </c>
      <c r="H20" s="37"/>
      <c r="I20" s="81">
        <v>0.1</v>
      </c>
      <c r="J20" s="37"/>
      <c r="K20" s="82" t="s">
        <v>185</v>
      </c>
      <c r="L20" s="35"/>
      <c r="M20" s="83" t="s">
        <v>185</v>
      </c>
      <c r="N20" s="3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s="6" customFormat="1" ht="15" customHeight="1">
      <c r="A21" s="8"/>
      <c r="B21" s="59" t="s">
        <v>198</v>
      </c>
      <c r="C21" s="80">
        <v>1</v>
      </c>
      <c r="D21" s="37"/>
      <c r="E21" s="81">
        <v>0.1</v>
      </c>
      <c r="F21" s="37"/>
      <c r="G21" s="80" t="s">
        <v>185</v>
      </c>
      <c r="H21" s="37"/>
      <c r="I21" s="81" t="s">
        <v>185</v>
      </c>
      <c r="J21" s="37"/>
      <c r="K21" s="82" t="s">
        <v>185</v>
      </c>
      <c r="L21" s="35"/>
      <c r="M21" s="83" t="s">
        <v>185</v>
      </c>
      <c r="N21" s="35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s="6" customFormat="1" ht="15" customHeight="1">
      <c r="A22" s="8"/>
      <c r="B22" s="59" t="s">
        <v>199</v>
      </c>
      <c r="C22" s="80">
        <v>1</v>
      </c>
      <c r="D22" s="37"/>
      <c r="E22" s="81">
        <v>0.1</v>
      </c>
      <c r="F22" s="37"/>
      <c r="G22" s="80">
        <v>1</v>
      </c>
      <c r="H22" s="37"/>
      <c r="I22" s="81">
        <v>0.1</v>
      </c>
      <c r="J22" s="37"/>
      <c r="K22" s="82">
        <v>4</v>
      </c>
      <c r="L22" s="35"/>
      <c r="M22" s="83">
        <v>0.5</v>
      </c>
      <c r="N22" s="35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s="78" customFormat="1" ht="15" customHeight="1">
      <c r="A23" s="354" t="s">
        <v>200</v>
      </c>
      <c r="B23" s="355"/>
      <c r="C23" s="84"/>
      <c r="D23" s="85"/>
      <c r="E23" s="86"/>
      <c r="F23" s="85"/>
      <c r="G23" s="84"/>
      <c r="H23" s="85"/>
      <c r="I23" s="86"/>
      <c r="J23" s="85"/>
      <c r="K23" s="87"/>
      <c r="L23" s="88"/>
      <c r="M23" s="89"/>
      <c r="N23" s="88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</row>
    <row r="24" spans="1:31" s="6" customFormat="1" ht="15" customHeight="1">
      <c r="A24" s="8"/>
      <c r="B24" s="59" t="s">
        <v>201</v>
      </c>
      <c r="C24" s="80">
        <v>1</v>
      </c>
      <c r="D24" s="37"/>
      <c r="E24" s="81">
        <v>0.1</v>
      </c>
      <c r="F24" s="37"/>
      <c r="G24" s="80">
        <v>4</v>
      </c>
      <c r="H24" s="37"/>
      <c r="I24" s="81">
        <v>0.5</v>
      </c>
      <c r="J24" s="37"/>
      <c r="K24" s="82">
        <v>1</v>
      </c>
      <c r="L24" s="35"/>
      <c r="M24" s="83">
        <v>0.1</v>
      </c>
      <c r="N24" s="35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s="6" customFormat="1" ht="15" customHeight="1">
      <c r="A25" s="8"/>
      <c r="B25" s="59" t="s">
        <v>202</v>
      </c>
      <c r="C25" s="81" t="s">
        <v>193</v>
      </c>
      <c r="D25" s="37"/>
      <c r="E25" s="81" t="s">
        <v>193</v>
      </c>
      <c r="F25" s="37"/>
      <c r="G25" s="80">
        <v>1</v>
      </c>
      <c r="H25" s="37"/>
      <c r="I25" s="81">
        <v>0.1</v>
      </c>
      <c r="J25" s="37"/>
      <c r="K25" s="82">
        <v>1</v>
      </c>
      <c r="L25" s="35"/>
      <c r="M25" s="83">
        <v>0.1</v>
      </c>
      <c r="N25" s="35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s="6" customFormat="1" ht="15" customHeight="1">
      <c r="A26" s="8"/>
      <c r="B26" s="59" t="s">
        <v>203</v>
      </c>
      <c r="C26" s="80" t="s">
        <v>185</v>
      </c>
      <c r="D26" s="37"/>
      <c r="E26" s="81" t="s">
        <v>185</v>
      </c>
      <c r="F26" s="37"/>
      <c r="G26" s="80">
        <v>1</v>
      </c>
      <c r="H26" s="37"/>
      <c r="I26" s="81">
        <v>0.1</v>
      </c>
      <c r="J26" s="37"/>
      <c r="K26" s="82">
        <v>1</v>
      </c>
      <c r="L26" s="35"/>
      <c r="M26" s="83">
        <v>0.1</v>
      </c>
      <c r="N26" s="35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s="6" customFormat="1" ht="15" customHeight="1">
      <c r="A27" s="8"/>
      <c r="B27" s="90" t="s">
        <v>204</v>
      </c>
      <c r="C27" s="80">
        <v>1</v>
      </c>
      <c r="D27" s="37"/>
      <c r="E27" s="81">
        <v>0.1</v>
      </c>
      <c r="F27" s="37"/>
      <c r="G27" s="80" t="s">
        <v>185</v>
      </c>
      <c r="H27" s="37"/>
      <c r="I27" s="81" t="s">
        <v>185</v>
      </c>
      <c r="J27" s="37"/>
      <c r="K27" s="82" t="s">
        <v>185</v>
      </c>
      <c r="L27" s="35"/>
      <c r="M27" s="83" t="s">
        <v>185</v>
      </c>
      <c r="N27" s="35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s="6" customFormat="1" ht="15" customHeight="1">
      <c r="A28" s="8"/>
      <c r="B28" s="59" t="s">
        <v>205</v>
      </c>
      <c r="C28" s="80">
        <v>5</v>
      </c>
      <c r="D28" s="37"/>
      <c r="E28" s="81">
        <v>0.6</v>
      </c>
      <c r="F28" s="37"/>
      <c r="G28" s="80">
        <v>2</v>
      </c>
      <c r="H28" s="37"/>
      <c r="I28" s="81">
        <v>0.2</v>
      </c>
      <c r="J28" s="37"/>
      <c r="K28" s="82">
        <v>1</v>
      </c>
      <c r="L28" s="35"/>
      <c r="M28" s="83">
        <v>0.1</v>
      </c>
      <c r="N28" s="35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s="6" customFormat="1" ht="15" customHeight="1">
      <c r="A29" s="8"/>
      <c r="B29" s="59" t="s">
        <v>206</v>
      </c>
      <c r="C29" s="80" t="s">
        <v>185</v>
      </c>
      <c r="D29" s="37"/>
      <c r="E29" s="81" t="s">
        <v>185</v>
      </c>
      <c r="F29" s="37"/>
      <c r="G29" s="80">
        <v>1</v>
      </c>
      <c r="H29" s="37"/>
      <c r="I29" s="81">
        <v>0.1</v>
      </c>
      <c r="J29" s="37"/>
      <c r="K29" s="82" t="s">
        <v>185</v>
      </c>
      <c r="L29" s="35"/>
      <c r="M29" s="83" t="s">
        <v>185</v>
      </c>
      <c r="N29" s="35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s="6" customFormat="1" ht="15" customHeight="1">
      <c r="A30" s="8"/>
      <c r="B30" s="59" t="s">
        <v>207</v>
      </c>
      <c r="C30" s="80">
        <v>3</v>
      </c>
      <c r="D30" s="37"/>
      <c r="E30" s="81">
        <v>0.4</v>
      </c>
      <c r="F30" s="37"/>
      <c r="G30" s="80" t="s">
        <v>185</v>
      </c>
      <c r="H30" s="37"/>
      <c r="I30" s="81" t="s">
        <v>185</v>
      </c>
      <c r="J30" s="37"/>
      <c r="K30" s="82" t="s">
        <v>185</v>
      </c>
      <c r="L30" s="35"/>
      <c r="M30" s="83" t="s">
        <v>185</v>
      </c>
      <c r="N30" s="3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s="78" customFormat="1" ht="15" customHeight="1">
      <c r="A31" s="354" t="s">
        <v>126</v>
      </c>
      <c r="B31" s="355"/>
      <c r="C31" s="84">
        <v>158</v>
      </c>
      <c r="D31" s="85"/>
      <c r="E31" s="86">
        <v>19.1</v>
      </c>
      <c r="F31" s="85"/>
      <c r="G31" s="84">
        <v>160</v>
      </c>
      <c r="H31" s="85"/>
      <c r="I31" s="86">
        <v>19.4</v>
      </c>
      <c r="J31" s="85"/>
      <c r="K31" s="87">
        <v>139</v>
      </c>
      <c r="L31" s="88"/>
      <c r="M31" s="89">
        <v>16.9</v>
      </c>
      <c r="N31" s="88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</row>
    <row r="32" spans="1:31" s="78" customFormat="1" ht="15" customHeight="1">
      <c r="A32" s="356" t="s">
        <v>208</v>
      </c>
      <c r="B32" s="357"/>
      <c r="C32" s="91">
        <v>51</v>
      </c>
      <c r="D32" s="92"/>
      <c r="E32" s="93">
        <v>6.2</v>
      </c>
      <c r="F32" s="92"/>
      <c r="G32" s="91">
        <v>104</v>
      </c>
      <c r="H32" s="92"/>
      <c r="I32" s="93">
        <v>12.6</v>
      </c>
      <c r="J32" s="92"/>
      <c r="K32" s="94">
        <v>73</v>
      </c>
      <c r="L32" s="95"/>
      <c r="M32" s="96">
        <v>8.9</v>
      </c>
      <c r="N32" s="95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</row>
    <row r="33" spans="1:31" s="6" customFormat="1" ht="17.25" customHeight="1">
      <c r="A33" s="97" t="s">
        <v>209</v>
      </c>
      <c r="B33" s="97"/>
      <c r="C33" s="27"/>
      <c r="D33" s="27"/>
      <c r="E33" s="27"/>
      <c r="F33" s="27"/>
      <c r="G33" s="27"/>
      <c r="H33" s="27"/>
      <c r="I33" s="27"/>
      <c r="J33" s="27"/>
      <c r="K33" s="98"/>
      <c r="L33" s="98"/>
      <c r="M33" s="98"/>
      <c r="N33" s="19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3:31" s="6" customFormat="1" ht="13.5">
      <c r="C34" s="28"/>
      <c r="D34" s="28"/>
      <c r="E34" s="28"/>
      <c r="F34" s="28"/>
      <c r="G34" s="28"/>
      <c r="H34" s="28"/>
      <c r="I34" s="28"/>
      <c r="J34" s="28"/>
      <c r="K34" s="99"/>
      <c r="L34" s="99"/>
      <c r="M34" s="99"/>
      <c r="N34" s="19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3:31" s="6" customFormat="1" ht="13.5">
      <c r="C35" s="28"/>
      <c r="D35" s="28"/>
      <c r="E35" s="28"/>
      <c r="F35" s="28"/>
      <c r="G35" s="28"/>
      <c r="H35" s="28"/>
      <c r="I35" s="28"/>
      <c r="J35" s="28"/>
      <c r="K35" s="99"/>
      <c r="L35" s="99"/>
      <c r="M35" s="99"/>
      <c r="N35" s="19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3:31" s="6" customFormat="1" ht="13.5">
      <c r="C36" s="28"/>
      <c r="D36" s="28"/>
      <c r="E36" s="28"/>
      <c r="F36" s="28"/>
      <c r="G36" s="28"/>
      <c r="H36" s="28"/>
      <c r="I36" s="28"/>
      <c r="J36" s="28"/>
      <c r="K36" s="99"/>
      <c r="L36" s="99"/>
      <c r="M36" s="99"/>
      <c r="N36" s="19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3:31" s="6" customFormat="1" ht="13.5">
      <c r="C37" s="28"/>
      <c r="D37" s="28"/>
      <c r="E37" s="28"/>
      <c r="F37" s="28"/>
      <c r="G37" s="28"/>
      <c r="H37" s="28"/>
      <c r="I37" s="28"/>
      <c r="J37" s="28"/>
      <c r="K37" s="99"/>
      <c r="L37" s="99"/>
      <c r="M37" s="99"/>
      <c r="N37" s="19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3:31" s="6" customFormat="1" ht="13.5">
      <c r="C38" s="28"/>
      <c r="D38" s="28"/>
      <c r="E38" s="28"/>
      <c r="F38" s="28"/>
      <c r="G38" s="28"/>
      <c r="H38" s="28"/>
      <c r="I38" s="28"/>
      <c r="J38" s="28"/>
      <c r="K38" s="99"/>
      <c r="L38" s="99"/>
      <c r="M38" s="99"/>
      <c r="N38" s="19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3:31" s="6" customFormat="1" ht="13.5">
      <c r="C39" s="28"/>
      <c r="D39" s="28"/>
      <c r="E39" s="28"/>
      <c r="F39" s="28"/>
      <c r="G39" s="28"/>
      <c r="H39" s="28"/>
      <c r="I39" s="28"/>
      <c r="J39" s="28"/>
      <c r="K39" s="99"/>
      <c r="L39" s="99"/>
      <c r="M39" s="99"/>
      <c r="N39" s="19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3:31" s="6" customFormat="1" ht="13.5">
      <c r="C40" s="28"/>
      <c r="D40" s="28"/>
      <c r="E40" s="28"/>
      <c r="F40" s="28"/>
      <c r="G40" s="28"/>
      <c r="H40" s="28"/>
      <c r="I40" s="28"/>
      <c r="J40" s="28"/>
      <c r="K40" s="99"/>
      <c r="L40" s="99"/>
      <c r="M40" s="99"/>
      <c r="N40" s="1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3:31" s="6" customFormat="1" ht="13.5">
      <c r="C41" s="28"/>
      <c r="D41" s="28"/>
      <c r="E41" s="28"/>
      <c r="F41" s="28"/>
      <c r="G41" s="28"/>
      <c r="H41" s="28"/>
      <c r="I41" s="28"/>
      <c r="J41" s="28"/>
      <c r="K41" s="99"/>
      <c r="L41" s="99"/>
      <c r="M41" s="99"/>
      <c r="N41" s="1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3:31" s="6" customFormat="1" ht="13.5">
      <c r="C42" s="28"/>
      <c r="D42" s="28"/>
      <c r="E42" s="28"/>
      <c r="F42" s="28"/>
      <c r="G42" s="28"/>
      <c r="H42" s="28"/>
      <c r="I42" s="28"/>
      <c r="J42" s="28"/>
      <c r="K42" s="99"/>
      <c r="L42" s="99"/>
      <c r="M42" s="99"/>
      <c r="N42" s="19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3:31" s="6" customFormat="1" ht="13.5">
      <c r="C43" s="28"/>
      <c r="D43" s="28"/>
      <c r="E43" s="28"/>
      <c r="F43" s="28"/>
      <c r="G43" s="28"/>
      <c r="H43" s="28"/>
      <c r="I43" s="28"/>
      <c r="J43" s="28"/>
      <c r="K43" s="99"/>
      <c r="L43" s="99"/>
      <c r="M43" s="99"/>
      <c r="N43" s="19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3:31" s="6" customFormat="1" ht="13.5">
      <c r="C44" s="28"/>
      <c r="D44" s="28"/>
      <c r="E44" s="28"/>
      <c r="F44" s="28"/>
      <c r="G44" s="28"/>
      <c r="H44" s="28"/>
      <c r="I44" s="28"/>
      <c r="J44" s="28"/>
      <c r="K44" s="99"/>
      <c r="L44" s="99"/>
      <c r="M44" s="99"/>
      <c r="N44" s="19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3:31" s="6" customFormat="1" ht="13.5">
      <c r="C45" s="28"/>
      <c r="D45" s="28"/>
      <c r="E45" s="28"/>
      <c r="F45" s="28"/>
      <c r="G45" s="28"/>
      <c r="H45" s="28"/>
      <c r="I45" s="28"/>
      <c r="J45" s="28"/>
      <c r="K45" s="99"/>
      <c r="L45" s="99"/>
      <c r="M45" s="99"/>
      <c r="N45" s="19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3:31" s="6" customFormat="1" ht="13.5">
      <c r="C46" s="28"/>
      <c r="D46" s="28"/>
      <c r="E46" s="28"/>
      <c r="F46" s="28"/>
      <c r="G46" s="28"/>
      <c r="H46" s="28"/>
      <c r="I46" s="28"/>
      <c r="J46" s="28"/>
      <c r="K46" s="99"/>
      <c r="L46" s="99"/>
      <c r="M46" s="99"/>
      <c r="N46" s="19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3:31" s="6" customFormat="1" ht="13.5">
      <c r="C47" s="28"/>
      <c r="D47" s="28"/>
      <c r="E47" s="28"/>
      <c r="F47" s="28"/>
      <c r="G47" s="28"/>
      <c r="H47" s="28"/>
      <c r="I47" s="28"/>
      <c r="J47" s="28"/>
      <c r="K47" s="99"/>
      <c r="L47" s="99"/>
      <c r="M47" s="99"/>
      <c r="N47" s="19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3:31" s="6" customFormat="1" ht="13.5">
      <c r="C48" s="28"/>
      <c r="D48" s="28"/>
      <c r="E48" s="28"/>
      <c r="F48" s="28"/>
      <c r="G48" s="28"/>
      <c r="H48" s="28"/>
      <c r="I48" s="28"/>
      <c r="J48" s="28"/>
      <c r="K48" s="99"/>
      <c r="L48" s="99"/>
      <c r="M48" s="99"/>
      <c r="N48" s="19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3:31" s="6" customFormat="1" ht="13.5">
      <c r="C49" s="28"/>
      <c r="D49" s="28"/>
      <c r="E49" s="28"/>
      <c r="F49" s="28"/>
      <c r="G49" s="28"/>
      <c r="H49" s="28"/>
      <c r="I49" s="28"/>
      <c r="J49" s="28"/>
      <c r="K49" s="99"/>
      <c r="L49" s="99"/>
      <c r="M49" s="99"/>
      <c r="N49" s="19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3:31" s="6" customFormat="1" ht="13.5">
      <c r="C50" s="28"/>
      <c r="D50" s="28"/>
      <c r="E50" s="28"/>
      <c r="F50" s="28"/>
      <c r="G50" s="28"/>
      <c r="H50" s="28"/>
      <c r="I50" s="28"/>
      <c r="J50" s="28"/>
      <c r="K50" s="99"/>
      <c r="L50" s="99"/>
      <c r="M50" s="99"/>
      <c r="N50" s="19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3:31" s="6" customFormat="1" ht="13.5">
      <c r="C51" s="28"/>
      <c r="D51" s="28"/>
      <c r="E51" s="28"/>
      <c r="F51" s="28"/>
      <c r="G51" s="28"/>
      <c r="H51" s="28"/>
      <c r="I51" s="28"/>
      <c r="J51" s="28"/>
      <c r="K51" s="99"/>
      <c r="L51" s="99"/>
      <c r="M51" s="99"/>
      <c r="N51" s="19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3:31" s="6" customFormat="1" ht="13.5">
      <c r="C52" s="28"/>
      <c r="D52" s="28"/>
      <c r="E52" s="28"/>
      <c r="F52" s="28"/>
      <c r="G52" s="28"/>
      <c r="H52" s="28"/>
      <c r="I52" s="28"/>
      <c r="J52" s="28"/>
      <c r="K52" s="99"/>
      <c r="L52" s="99"/>
      <c r="M52" s="99"/>
      <c r="N52" s="19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3:31" s="6" customFormat="1" ht="13.5">
      <c r="C53" s="28"/>
      <c r="D53" s="28"/>
      <c r="E53" s="28"/>
      <c r="F53" s="28"/>
      <c r="G53" s="28"/>
      <c r="H53" s="28"/>
      <c r="I53" s="28"/>
      <c r="J53" s="28"/>
      <c r="K53" s="99"/>
      <c r="L53" s="99"/>
      <c r="M53" s="99"/>
      <c r="N53" s="19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3:31" s="6" customFormat="1" ht="13.5">
      <c r="C54" s="28"/>
      <c r="D54" s="28"/>
      <c r="E54" s="28"/>
      <c r="F54" s="28"/>
      <c r="G54" s="28"/>
      <c r="H54" s="28"/>
      <c r="I54" s="28"/>
      <c r="J54" s="28"/>
      <c r="K54" s="99"/>
      <c r="L54" s="99"/>
      <c r="M54" s="99"/>
      <c r="N54" s="19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3:31" s="6" customFormat="1" ht="13.5">
      <c r="C55" s="28"/>
      <c r="D55" s="28"/>
      <c r="E55" s="28"/>
      <c r="F55" s="28"/>
      <c r="G55" s="28"/>
      <c r="H55" s="28"/>
      <c r="I55" s="28"/>
      <c r="J55" s="28"/>
      <c r="K55" s="99"/>
      <c r="L55" s="99"/>
      <c r="M55" s="99"/>
      <c r="N55" s="19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3:31" s="6" customFormat="1" ht="13.5">
      <c r="C56" s="28"/>
      <c r="D56" s="28"/>
      <c r="E56" s="28"/>
      <c r="F56" s="28"/>
      <c r="G56" s="28"/>
      <c r="H56" s="28"/>
      <c r="I56" s="28"/>
      <c r="J56" s="28"/>
      <c r="K56" s="99"/>
      <c r="L56" s="99"/>
      <c r="M56" s="99"/>
      <c r="N56" s="19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3:31" s="6" customFormat="1" ht="13.5">
      <c r="C57" s="28"/>
      <c r="D57" s="28"/>
      <c r="E57" s="28"/>
      <c r="F57" s="28"/>
      <c r="G57" s="28"/>
      <c r="H57" s="28"/>
      <c r="I57" s="28"/>
      <c r="J57" s="28"/>
      <c r="K57" s="99"/>
      <c r="L57" s="99"/>
      <c r="M57" s="99"/>
      <c r="N57" s="19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3:31" s="6" customFormat="1" ht="13.5">
      <c r="C58" s="28"/>
      <c r="D58" s="28"/>
      <c r="E58" s="28"/>
      <c r="F58" s="28"/>
      <c r="G58" s="28"/>
      <c r="H58" s="28"/>
      <c r="I58" s="28"/>
      <c r="J58" s="28"/>
      <c r="K58" s="99"/>
      <c r="L58" s="99"/>
      <c r="M58" s="99"/>
      <c r="N58" s="19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3:31" s="6" customFormat="1" ht="13.5">
      <c r="C59" s="28"/>
      <c r="D59" s="28"/>
      <c r="E59" s="28"/>
      <c r="F59" s="28"/>
      <c r="G59" s="28"/>
      <c r="H59" s="28"/>
      <c r="I59" s="28"/>
      <c r="J59" s="28"/>
      <c r="K59" s="99"/>
      <c r="L59" s="99"/>
      <c r="M59" s="99"/>
      <c r="N59" s="19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3:31" s="6" customFormat="1" ht="13.5">
      <c r="C60" s="28"/>
      <c r="D60" s="28"/>
      <c r="E60" s="28"/>
      <c r="F60" s="28"/>
      <c r="G60" s="28"/>
      <c r="H60" s="28"/>
      <c r="I60" s="28"/>
      <c r="J60" s="28"/>
      <c r="K60" s="99"/>
      <c r="L60" s="99"/>
      <c r="M60" s="99"/>
      <c r="N60" s="19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3:31" s="6" customFormat="1" ht="13.5">
      <c r="C61" s="28"/>
      <c r="D61" s="28"/>
      <c r="E61" s="28"/>
      <c r="F61" s="28"/>
      <c r="G61" s="28"/>
      <c r="H61" s="28"/>
      <c r="I61" s="28"/>
      <c r="J61" s="28"/>
      <c r="K61" s="99"/>
      <c r="L61" s="99"/>
      <c r="M61" s="99"/>
      <c r="N61" s="19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3:31" s="6" customFormat="1" ht="13.5">
      <c r="C62" s="28"/>
      <c r="D62" s="28"/>
      <c r="E62" s="28"/>
      <c r="F62" s="28"/>
      <c r="G62" s="28"/>
      <c r="H62" s="28"/>
      <c r="I62" s="28"/>
      <c r="J62" s="28"/>
      <c r="K62" s="99"/>
      <c r="L62" s="99"/>
      <c r="M62" s="99"/>
      <c r="N62" s="19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3:31" s="6" customFormat="1" ht="13.5">
      <c r="C63" s="28"/>
      <c r="D63" s="28"/>
      <c r="E63" s="28"/>
      <c r="F63" s="28"/>
      <c r="G63" s="28"/>
      <c r="H63" s="28"/>
      <c r="I63" s="28"/>
      <c r="J63" s="28"/>
      <c r="K63" s="99"/>
      <c r="L63" s="99"/>
      <c r="M63" s="99"/>
      <c r="N63" s="19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3:31" s="6" customFormat="1" ht="13.5">
      <c r="C64" s="28"/>
      <c r="D64" s="28"/>
      <c r="E64" s="28"/>
      <c r="F64" s="28"/>
      <c r="G64" s="28"/>
      <c r="H64" s="28"/>
      <c r="I64" s="28"/>
      <c r="J64" s="28"/>
      <c r="K64" s="99"/>
      <c r="L64" s="99"/>
      <c r="M64" s="99"/>
      <c r="N64" s="19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3:31" s="6" customFormat="1" ht="13.5">
      <c r="C65" s="28"/>
      <c r="D65" s="28"/>
      <c r="E65" s="28"/>
      <c r="F65" s="28"/>
      <c r="G65" s="28"/>
      <c r="H65" s="28"/>
      <c r="I65" s="28"/>
      <c r="J65" s="28"/>
      <c r="K65" s="99"/>
      <c r="L65" s="99"/>
      <c r="M65" s="99"/>
      <c r="N65" s="19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3:31" s="6" customFormat="1" ht="13.5">
      <c r="C66" s="28"/>
      <c r="D66" s="28"/>
      <c r="E66" s="28"/>
      <c r="F66" s="28"/>
      <c r="G66" s="28"/>
      <c r="H66" s="28"/>
      <c r="I66" s="28"/>
      <c r="J66" s="28"/>
      <c r="K66" s="99"/>
      <c r="L66" s="99"/>
      <c r="M66" s="99"/>
      <c r="N66" s="19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3:31" s="6" customFormat="1" ht="13.5">
      <c r="C67" s="28"/>
      <c r="D67" s="28"/>
      <c r="E67" s="28"/>
      <c r="F67" s="28"/>
      <c r="G67" s="28"/>
      <c r="H67" s="28"/>
      <c r="I67" s="28"/>
      <c r="J67" s="28"/>
      <c r="K67" s="99"/>
      <c r="L67" s="99"/>
      <c r="M67" s="99"/>
      <c r="N67" s="19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3:31" s="6" customFormat="1" ht="13.5">
      <c r="C68" s="28"/>
      <c r="D68" s="28"/>
      <c r="E68" s="28"/>
      <c r="F68" s="28"/>
      <c r="G68" s="28"/>
      <c r="H68" s="28"/>
      <c r="I68" s="28"/>
      <c r="J68" s="28"/>
      <c r="K68" s="99"/>
      <c r="L68" s="99"/>
      <c r="M68" s="99"/>
      <c r="N68" s="19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3:31" s="6" customFormat="1" ht="13.5">
      <c r="C69" s="28"/>
      <c r="D69" s="28"/>
      <c r="E69" s="28"/>
      <c r="F69" s="28"/>
      <c r="G69" s="28"/>
      <c r="H69" s="28"/>
      <c r="I69" s="28"/>
      <c r="J69" s="28"/>
      <c r="K69" s="99"/>
      <c r="L69" s="99"/>
      <c r="M69" s="99"/>
      <c r="N69" s="19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3:31" s="6" customFormat="1" ht="13.5">
      <c r="C70" s="28"/>
      <c r="D70" s="28"/>
      <c r="E70" s="28"/>
      <c r="F70" s="28"/>
      <c r="G70" s="28"/>
      <c r="H70" s="28"/>
      <c r="I70" s="28"/>
      <c r="J70" s="28"/>
      <c r="K70" s="99"/>
      <c r="L70" s="99"/>
      <c r="M70" s="99"/>
      <c r="N70" s="19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3:31" s="6" customFormat="1" ht="13.5">
      <c r="C71" s="28"/>
      <c r="D71" s="28"/>
      <c r="E71" s="28"/>
      <c r="F71" s="28"/>
      <c r="G71" s="28"/>
      <c r="H71" s="28"/>
      <c r="I71" s="28"/>
      <c r="J71" s="28"/>
      <c r="K71" s="99"/>
      <c r="L71" s="99"/>
      <c r="M71" s="99"/>
      <c r="N71" s="19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3:31" s="6" customFormat="1" ht="13.5">
      <c r="C72" s="28"/>
      <c r="D72" s="28"/>
      <c r="E72" s="28"/>
      <c r="F72" s="28"/>
      <c r="G72" s="28"/>
      <c r="H72" s="28"/>
      <c r="I72" s="28"/>
      <c r="J72" s="28"/>
      <c r="K72" s="99"/>
      <c r="L72" s="99"/>
      <c r="M72" s="99"/>
      <c r="N72" s="19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3:31" s="6" customFormat="1" ht="13.5">
      <c r="C73" s="28"/>
      <c r="D73" s="28"/>
      <c r="E73" s="28"/>
      <c r="F73" s="28"/>
      <c r="G73" s="28"/>
      <c r="H73" s="28"/>
      <c r="I73" s="28"/>
      <c r="J73" s="28"/>
      <c r="K73" s="99"/>
      <c r="L73" s="99"/>
      <c r="M73" s="99"/>
      <c r="N73" s="1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3:31" s="6" customFormat="1" ht="13.5">
      <c r="C74" s="28"/>
      <c r="D74" s="28"/>
      <c r="E74" s="28"/>
      <c r="F74" s="28"/>
      <c r="G74" s="28"/>
      <c r="H74" s="28"/>
      <c r="I74" s="28"/>
      <c r="J74" s="28"/>
      <c r="K74" s="99"/>
      <c r="L74" s="99"/>
      <c r="M74" s="99"/>
      <c r="N74" s="1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3:31" s="6" customFormat="1" ht="13.5">
      <c r="C75" s="28"/>
      <c r="D75" s="28"/>
      <c r="E75" s="28"/>
      <c r="F75" s="28"/>
      <c r="G75" s="28"/>
      <c r="H75" s="28"/>
      <c r="I75" s="28"/>
      <c r="J75" s="28"/>
      <c r="K75" s="99"/>
      <c r="L75" s="99"/>
      <c r="M75" s="99"/>
      <c r="N75" s="19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3:31" s="6" customFormat="1" ht="13.5">
      <c r="C76" s="28"/>
      <c r="D76" s="28"/>
      <c r="E76" s="28"/>
      <c r="F76" s="28"/>
      <c r="G76" s="28"/>
      <c r="H76" s="28"/>
      <c r="I76" s="28"/>
      <c r="J76" s="28"/>
      <c r="K76" s="99"/>
      <c r="L76" s="99"/>
      <c r="M76" s="99"/>
      <c r="N76" s="19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3:31" s="6" customFormat="1" ht="13.5">
      <c r="C77" s="28"/>
      <c r="D77" s="28"/>
      <c r="E77" s="28"/>
      <c r="F77" s="28"/>
      <c r="G77" s="28"/>
      <c r="H77" s="28"/>
      <c r="I77" s="28"/>
      <c r="J77" s="28"/>
      <c r="K77" s="99"/>
      <c r="L77" s="99"/>
      <c r="M77" s="99"/>
      <c r="N77" s="19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3:31" s="6" customFormat="1" ht="13.5">
      <c r="C78" s="28"/>
      <c r="D78" s="28"/>
      <c r="E78" s="28"/>
      <c r="F78" s="28"/>
      <c r="G78" s="28"/>
      <c r="H78" s="28"/>
      <c r="I78" s="28"/>
      <c r="J78" s="28"/>
      <c r="K78" s="99"/>
      <c r="L78" s="99"/>
      <c r="M78" s="99"/>
      <c r="N78" s="19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3:31" s="6" customFormat="1" ht="13.5">
      <c r="C79" s="28"/>
      <c r="D79" s="28"/>
      <c r="E79" s="28"/>
      <c r="F79" s="28"/>
      <c r="G79" s="28"/>
      <c r="H79" s="28"/>
      <c r="I79" s="28"/>
      <c r="J79" s="28"/>
      <c r="K79" s="99"/>
      <c r="L79" s="99"/>
      <c r="M79" s="99"/>
      <c r="N79" s="19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3:31" s="6" customFormat="1" ht="13.5">
      <c r="C80" s="28"/>
      <c r="D80" s="28"/>
      <c r="E80" s="28"/>
      <c r="F80" s="28"/>
      <c r="G80" s="28"/>
      <c r="H80" s="28"/>
      <c r="I80" s="28"/>
      <c r="J80" s="28"/>
      <c r="K80" s="99"/>
      <c r="L80" s="99"/>
      <c r="M80" s="99"/>
      <c r="N80" s="19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3:31" s="6" customFormat="1" ht="13.5">
      <c r="C81" s="28"/>
      <c r="D81" s="28"/>
      <c r="E81" s="28"/>
      <c r="F81" s="28"/>
      <c r="G81" s="28"/>
      <c r="H81" s="28"/>
      <c r="I81" s="28"/>
      <c r="J81" s="28"/>
      <c r="K81" s="99"/>
      <c r="L81" s="99"/>
      <c r="M81" s="99"/>
      <c r="N81" s="19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3:31" s="6" customFormat="1" ht="13.5">
      <c r="C82" s="28"/>
      <c r="D82" s="28"/>
      <c r="E82" s="28"/>
      <c r="F82" s="28"/>
      <c r="G82" s="28"/>
      <c r="H82" s="28"/>
      <c r="I82" s="28"/>
      <c r="J82" s="28"/>
      <c r="K82" s="99"/>
      <c r="L82" s="99"/>
      <c r="M82" s="99"/>
      <c r="N82" s="19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3:31" s="6" customFormat="1" ht="13.5">
      <c r="C83" s="28"/>
      <c r="D83" s="28"/>
      <c r="E83" s="28"/>
      <c r="F83" s="28"/>
      <c r="G83" s="28"/>
      <c r="H83" s="28"/>
      <c r="I83" s="28"/>
      <c r="J83" s="28"/>
      <c r="K83" s="99"/>
      <c r="L83" s="99"/>
      <c r="M83" s="99"/>
      <c r="N83" s="19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3:31" s="6" customFormat="1" ht="13.5">
      <c r="C84" s="28"/>
      <c r="D84" s="28"/>
      <c r="E84" s="28"/>
      <c r="F84" s="28"/>
      <c r="G84" s="28"/>
      <c r="H84" s="28"/>
      <c r="I84" s="28"/>
      <c r="J84" s="28"/>
      <c r="K84" s="99"/>
      <c r="L84" s="99"/>
      <c r="M84" s="99"/>
      <c r="N84" s="19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3:31" s="6" customFormat="1" ht="13.5">
      <c r="C85" s="28"/>
      <c r="D85" s="28"/>
      <c r="E85" s="28"/>
      <c r="F85" s="28"/>
      <c r="G85" s="28"/>
      <c r="H85" s="28"/>
      <c r="I85" s="28"/>
      <c r="J85" s="28"/>
      <c r="K85" s="99"/>
      <c r="L85" s="99"/>
      <c r="M85" s="99"/>
      <c r="N85" s="19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3:31" s="6" customFormat="1" ht="13.5">
      <c r="C86" s="28"/>
      <c r="D86" s="28"/>
      <c r="E86" s="28"/>
      <c r="F86" s="28"/>
      <c r="G86" s="28"/>
      <c r="H86" s="28"/>
      <c r="I86" s="28"/>
      <c r="J86" s="28"/>
      <c r="K86" s="99"/>
      <c r="L86" s="99"/>
      <c r="M86" s="99"/>
      <c r="N86" s="19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3:31" s="6" customFormat="1" ht="13.5">
      <c r="C87" s="28"/>
      <c r="D87" s="28"/>
      <c r="E87" s="28"/>
      <c r="F87" s="28"/>
      <c r="G87" s="28"/>
      <c r="H87" s="28"/>
      <c r="I87" s="28"/>
      <c r="J87" s="28"/>
      <c r="K87" s="99"/>
      <c r="L87" s="99"/>
      <c r="M87" s="99"/>
      <c r="N87" s="19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3:31" s="6" customFormat="1" ht="13.5">
      <c r="C88" s="28"/>
      <c r="D88" s="28"/>
      <c r="E88" s="28"/>
      <c r="F88" s="28"/>
      <c r="G88" s="28"/>
      <c r="H88" s="28"/>
      <c r="I88" s="28"/>
      <c r="J88" s="28"/>
      <c r="K88" s="99"/>
      <c r="L88" s="99"/>
      <c r="M88" s="99"/>
      <c r="N88" s="19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3:31" s="6" customFormat="1" ht="13.5">
      <c r="C89" s="28"/>
      <c r="D89" s="28"/>
      <c r="E89" s="28"/>
      <c r="F89" s="28"/>
      <c r="G89" s="28"/>
      <c r="H89" s="28"/>
      <c r="I89" s="28"/>
      <c r="J89" s="28"/>
      <c r="K89" s="99"/>
      <c r="L89" s="99"/>
      <c r="M89" s="99"/>
      <c r="N89" s="19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3:31" s="6" customFormat="1" ht="13.5">
      <c r="C90" s="28"/>
      <c r="D90" s="28"/>
      <c r="E90" s="28"/>
      <c r="F90" s="28"/>
      <c r="G90" s="28"/>
      <c r="H90" s="28"/>
      <c r="I90" s="28"/>
      <c r="J90" s="28"/>
      <c r="K90" s="99"/>
      <c r="L90" s="99"/>
      <c r="M90" s="99"/>
      <c r="N90" s="19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3:31" s="6" customFormat="1" ht="13.5">
      <c r="C91" s="28"/>
      <c r="D91" s="28"/>
      <c r="E91" s="28"/>
      <c r="F91" s="28"/>
      <c r="G91" s="28"/>
      <c r="H91" s="28"/>
      <c r="I91" s="28"/>
      <c r="J91" s="28"/>
      <c r="K91" s="99"/>
      <c r="L91" s="99"/>
      <c r="M91" s="99"/>
      <c r="N91" s="19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3:31" s="6" customFormat="1" ht="13.5">
      <c r="C92" s="28"/>
      <c r="D92" s="28"/>
      <c r="E92" s="28"/>
      <c r="F92" s="28"/>
      <c r="G92" s="28"/>
      <c r="H92" s="28"/>
      <c r="I92" s="28"/>
      <c r="J92" s="28"/>
      <c r="K92" s="99"/>
      <c r="L92" s="99"/>
      <c r="M92" s="99"/>
      <c r="N92" s="19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3:31" s="6" customFormat="1" ht="13.5">
      <c r="C93" s="28"/>
      <c r="D93" s="28"/>
      <c r="E93" s="28"/>
      <c r="F93" s="28"/>
      <c r="G93" s="28"/>
      <c r="H93" s="28"/>
      <c r="I93" s="28"/>
      <c r="J93" s="28"/>
      <c r="K93" s="99"/>
      <c r="L93" s="99"/>
      <c r="M93" s="99"/>
      <c r="N93" s="19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3:31" s="6" customFormat="1" ht="13.5">
      <c r="C94" s="28"/>
      <c r="D94" s="28"/>
      <c r="E94" s="28"/>
      <c r="F94" s="28"/>
      <c r="G94" s="28"/>
      <c r="H94" s="28"/>
      <c r="I94" s="28"/>
      <c r="J94" s="28"/>
      <c r="K94" s="99"/>
      <c r="L94" s="99"/>
      <c r="M94" s="99"/>
      <c r="N94" s="19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3:31" s="6" customFormat="1" ht="13.5">
      <c r="C95" s="28"/>
      <c r="D95" s="28"/>
      <c r="E95" s="28"/>
      <c r="F95" s="28"/>
      <c r="G95" s="28"/>
      <c r="H95" s="28"/>
      <c r="I95" s="28"/>
      <c r="J95" s="28"/>
      <c r="K95" s="99"/>
      <c r="L95" s="99"/>
      <c r="M95" s="99"/>
      <c r="N95" s="19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3:31" s="6" customFormat="1" ht="13.5">
      <c r="C96" s="28"/>
      <c r="D96" s="28"/>
      <c r="E96" s="28"/>
      <c r="F96" s="28"/>
      <c r="G96" s="28"/>
      <c r="H96" s="28"/>
      <c r="I96" s="28"/>
      <c r="J96" s="28"/>
      <c r="K96" s="99"/>
      <c r="L96" s="99"/>
      <c r="M96" s="99"/>
      <c r="N96" s="19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3:31" s="6" customFormat="1" ht="13.5">
      <c r="C97" s="28"/>
      <c r="D97" s="28"/>
      <c r="E97" s="28"/>
      <c r="F97" s="28"/>
      <c r="G97" s="28"/>
      <c r="H97" s="28"/>
      <c r="I97" s="28"/>
      <c r="J97" s="28"/>
      <c r="K97" s="99"/>
      <c r="L97" s="99"/>
      <c r="M97" s="99"/>
      <c r="N97" s="19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3:31" s="6" customFormat="1" ht="13.5">
      <c r="C98" s="28"/>
      <c r="D98" s="28"/>
      <c r="E98" s="28"/>
      <c r="F98" s="28"/>
      <c r="G98" s="28"/>
      <c r="H98" s="28"/>
      <c r="I98" s="28"/>
      <c r="J98" s="28"/>
      <c r="K98" s="99"/>
      <c r="L98" s="99"/>
      <c r="M98" s="99"/>
      <c r="N98" s="19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3:31" s="6" customFormat="1" ht="13.5">
      <c r="C99" s="28"/>
      <c r="D99" s="28"/>
      <c r="E99" s="28"/>
      <c r="F99" s="28"/>
      <c r="G99" s="28"/>
      <c r="H99" s="28"/>
      <c r="I99" s="28"/>
      <c r="J99" s="28"/>
      <c r="K99" s="99"/>
      <c r="L99" s="99"/>
      <c r="M99" s="99"/>
      <c r="N99" s="1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3:31" s="6" customFormat="1" ht="13.5">
      <c r="C100" s="28"/>
      <c r="D100" s="28"/>
      <c r="E100" s="28"/>
      <c r="F100" s="28"/>
      <c r="G100" s="28"/>
      <c r="H100" s="28"/>
      <c r="I100" s="28"/>
      <c r="J100" s="28"/>
      <c r="K100" s="99"/>
      <c r="L100" s="99"/>
      <c r="M100" s="99"/>
      <c r="N100" s="1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3:31" s="6" customFormat="1" ht="13.5">
      <c r="C101" s="28"/>
      <c r="D101" s="28"/>
      <c r="E101" s="28"/>
      <c r="F101" s="28"/>
      <c r="G101" s="28"/>
      <c r="H101" s="28"/>
      <c r="I101" s="28"/>
      <c r="J101" s="28"/>
      <c r="K101" s="99"/>
      <c r="L101" s="99"/>
      <c r="M101" s="99"/>
      <c r="N101" s="19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3:31" s="6" customFormat="1" ht="13.5">
      <c r="C102" s="28"/>
      <c r="D102" s="28"/>
      <c r="E102" s="28"/>
      <c r="F102" s="28"/>
      <c r="G102" s="28"/>
      <c r="H102" s="28"/>
      <c r="I102" s="28"/>
      <c r="J102" s="28"/>
      <c r="K102" s="99"/>
      <c r="L102" s="99"/>
      <c r="M102" s="99"/>
      <c r="N102" s="19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3:31" s="6" customFormat="1" ht="13.5">
      <c r="C103" s="28"/>
      <c r="D103" s="28"/>
      <c r="E103" s="28"/>
      <c r="F103" s="28"/>
      <c r="G103" s="28"/>
      <c r="H103" s="28"/>
      <c r="I103" s="28"/>
      <c r="J103" s="28"/>
      <c r="K103" s="99"/>
      <c r="L103" s="99"/>
      <c r="M103" s="99"/>
      <c r="N103" s="19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3:31" s="6" customFormat="1" ht="13.5">
      <c r="C104" s="28"/>
      <c r="D104" s="28"/>
      <c r="E104" s="28"/>
      <c r="F104" s="28"/>
      <c r="G104" s="28"/>
      <c r="H104" s="28"/>
      <c r="I104" s="28"/>
      <c r="J104" s="28"/>
      <c r="K104" s="99"/>
      <c r="L104" s="99"/>
      <c r="M104" s="99"/>
      <c r="N104" s="19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3:31" s="6" customFormat="1" ht="13.5">
      <c r="C105" s="28"/>
      <c r="D105" s="28"/>
      <c r="E105" s="28"/>
      <c r="F105" s="28"/>
      <c r="G105" s="28"/>
      <c r="H105" s="28"/>
      <c r="I105" s="28"/>
      <c r="J105" s="28"/>
      <c r="K105" s="99"/>
      <c r="L105" s="99"/>
      <c r="M105" s="99"/>
      <c r="N105" s="19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3:31" s="6" customFormat="1" ht="13.5">
      <c r="C106" s="28"/>
      <c r="D106" s="28"/>
      <c r="E106" s="28"/>
      <c r="F106" s="28"/>
      <c r="G106" s="28"/>
      <c r="H106" s="28"/>
      <c r="I106" s="28"/>
      <c r="J106" s="28"/>
      <c r="K106" s="99"/>
      <c r="L106" s="99"/>
      <c r="M106" s="99"/>
      <c r="N106" s="19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</sheetData>
  <sheetProtection/>
  <mergeCells count="23">
    <mergeCell ref="C6:D7"/>
    <mergeCell ref="E6:F6"/>
    <mergeCell ref="G6:H7"/>
    <mergeCell ref="A32:B32"/>
    <mergeCell ref="I6:J6"/>
    <mergeCell ref="K6:L7"/>
    <mergeCell ref="M6:N6"/>
    <mergeCell ref="E7:F7"/>
    <mergeCell ref="I7:J7"/>
    <mergeCell ref="M7:N7"/>
    <mergeCell ref="A5:B7"/>
    <mergeCell ref="C5:F5"/>
    <mergeCell ref="G5:J5"/>
    <mergeCell ref="A1:F1"/>
    <mergeCell ref="A8:B8"/>
    <mergeCell ref="A13:B13"/>
    <mergeCell ref="A15:B15"/>
    <mergeCell ref="A23:B23"/>
    <mergeCell ref="A31:B31"/>
    <mergeCell ref="A2:N2"/>
    <mergeCell ref="C3:E3"/>
    <mergeCell ref="G3:I3"/>
    <mergeCell ref="K5:N5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showGridLines="0" zoomScale="85" zoomScaleNormal="85" zoomScaleSheetLayoutView="90" zoomScalePageLayoutView="0" workbookViewId="0" topLeftCell="A1">
      <selection activeCell="P12" sqref="P12"/>
    </sheetView>
  </sheetViews>
  <sheetFormatPr defaultColWidth="9.140625" defaultRowHeight="15"/>
  <cols>
    <col min="1" max="1" width="3.140625" style="4" customWidth="1"/>
    <col min="2" max="2" width="4.421875" style="4" customWidth="1"/>
    <col min="3" max="3" width="3.140625" style="4" customWidth="1"/>
    <col min="4" max="4" width="8.57421875" style="3" customWidth="1"/>
    <col min="5" max="5" width="6.57421875" style="3" customWidth="1"/>
    <col min="6" max="6" width="7.28125" style="3" customWidth="1"/>
    <col min="7" max="12" width="6.57421875" style="3" customWidth="1"/>
    <col min="13" max="14" width="6.57421875" style="66" customWidth="1"/>
    <col min="15" max="20" width="6.57421875" style="3" customWidth="1"/>
    <col min="21" max="21" width="6.8515625" style="66" customWidth="1"/>
    <col min="22" max="36" width="9.00390625" style="66" customWidth="1"/>
    <col min="37" max="16384" width="9.00390625" style="4" customWidth="1"/>
  </cols>
  <sheetData>
    <row r="1" spans="1:20" ht="13.5">
      <c r="A1" s="300" t="s">
        <v>635</v>
      </c>
      <c r="B1" s="300"/>
      <c r="C1" s="300"/>
      <c r="D1" s="300"/>
      <c r="E1" s="300"/>
      <c r="F1" s="300"/>
      <c r="G1" s="1"/>
      <c r="H1" s="2"/>
      <c r="I1" s="2"/>
      <c r="J1" s="2"/>
      <c r="K1" s="2"/>
      <c r="L1" s="2"/>
      <c r="O1" s="2"/>
      <c r="P1" s="2"/>
      <c r="Q1" s="2"/>
      <c r="R1" s="2"/>
      <c r="S1" s="2"/>
      <c r="T1" s="2"/>
    </row>
    <row r="2" spans="1:20" ht="17.25">
      <c r="A2" s="303" t="s">
        <v>210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1:20" ht="17.25">
      <c r="A3" s="66"/>
      <c r="B3" s="66"/>
      <c r="C3" s="66"/>
      <c r="D3" s="100"/>
      <c r="E3" s="100"/>
      <c r="F3" s="100"/>
      <c r="G3" s="100"/>
      <c r="H3" s="100"/>
      <c r="I3" s="100"/>
      <c r="J3" s="100"/>
      <c r="K3" s="100"/>
      <c r="L3" s="100"/>
      <c r="O3" s="100"/>
      <c r="P3" s="100"/>
      <c r="Q3" s="100"/>
      <c r="R3" s="100"/>
      <c r="S3" s="100"/>
      <c r="T3" s="100"/>
    </row>
    <row r="4" spans="1:36" s="31" customFormat="1" ht="14.25" thickBot="1">
      <c r="A4" s="67"/>
      <c r="B4" s="67"/>
      <c r="C4" s="67"/>
      <c r="D4" s="322"/>
      <c r="E4" s="322"/>
      <c r="F4" s="322"/>
      <c r="G4" s="322"/>
      <c r="H4" s="7"/>
      <c r="I4" s="7"/>
      <c r="J4" s="7"/>
      <c r="K4" s="7"/>
      <c r="L4" s="7"/>
      <c r="M4" s="67"/>
      <c r="N4" s="67"/>
      <c r="O4" s="67"/>
      <c r="P4" s="322"/>
      <c r="Q4" s="322"/>
      <c r="R4" s="7"/>
      <c r="S4" s="408" t="s">
        <v>211</v>
      </c>
      <c r="T4" s="408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36" s="6" customFormat="1" ht="19.5" customHeight="1" thickTop="1">
      <c r="A5" s="409" t="s">
        <v>212</v>
      </c>
      <c r="B5" s="409"/>
      <c r="C5" s="410"/>
      <c r="D5" s="411" t="s">
        <v>213</v>
      </c>
      <c r="E5" s="413" t="s">
        <v>214</v>
      </c>
      <c r="F5" s="413"/>
      <c r="G5" s="413" t="s">
        <v>215</v>
      </c>
      <c r="H5" s="413"/>
      <c r="I5" s="414" t="s">
        <v>216</v>
      </c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5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s="6" customFormat="1" ht="24.75" customHeight="1">
      <c r="A6" s="8"/>
      <c r="B6" s="8"/>
      <c r="C6" s="8"/>
      <c r="D6" s="412"/>
      <c r="E6" s="398" t="s">
        <v>217</v>
      </c>
      <c r="F6" s="400" t="s">
        <v>218</v>
      </c>
      <c r="G6" s="402" t="s">
        <v>219</v>
      </c>
      <c r="H6" s="400" t="s">
        <v>220</v>
      </c>
      <c r="I6" s="404" t="s">
        <v>221</v>
      </c>
      <c r="J6" s="407" t="s">
        <v>222</v>
      </c>
      <c r="K6" s="407"/>
      <c r="L6" s="407"/>
      <c r="M6" s="407"/>
      <c r="N6" s="407"/>
      <c r="O6" s="394" t="s">
        <v>223</v>
      </c>
      <c r="P6" s="394" t="s">
        <v>224</v>
      </c>
      <c r="Q6" s="394" t="s">
        <v>225</v>
      </c>
      <c r="R6" s="394" t="s">
        <v>226</v>
      </c>
      <c r="S6" s="394" t="s">
        <v>227</v>
      </c>
      <c r="T6" s="396" t="s">
        <v>228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6" customFormat="1" ht="20.25" customHeight="1">
      <c r="A7" s="8"/>
      <c r="B7" s="8"/>
      <c r="C7" s="8"/>
      <c r="D7" s="412"/>
      <c r="E7" s="399"/>
      <c r="F7" s="401"/>
      <c r="G7" s="403"/>
      <c r="H7" s="401"/>
      <c r="I7" s="405"/>
      <c r="J7" s="384" t="s">
        <v>229</v>
      </c>
      <c r="K7" s="384" t="s">
        <v>230</v>
      </c>
      <c r="L7" s="384" t="s">
        <v>231</v>
      </c>
      <c r="M7" s="384" t="s">
        <v>232</v>
      </c>
      <c r="N7" s="384" t="s">
        <v>233</v>
      </c>
      <c r="O7" s="394"/>
      <c r="P7" s="394"/>
      <c r="Q7" s="394"/>
      <c r="R7" s="394"/>
      <c r="S7" s="394"/>
      <c r="T7" s="39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6" customFormat="1" ht="14.25" customHeight="1">
      <c r="A8" s="8"/>
      <c r="B8" s="8"/>
      <c r="C8" s="8"/>
      <c r="D8" s="412"/>
      <c r="E8" s="399"/>
      <c r="F8" s="103" t="s">
        <v>234</v>
      </c>
      <c r="G8" s="403"/>
      <c r="H8" s="103" t="s">
        <v>235</v>
      </c>
      <c r="I8" s="405"/>
      <c r="J8" s="385"/>
      <c r="K8" s="385"/>
      <c r="L8" s="385"/>
      <c r="M8" s="385"/>
      <c r="N8" s="385"/>
      <c r="O8" s="394"/>
      <c r="P8" s="394"/>
      <c r="Q8" s="394"/>
      <c r="R8" s="394"/>
      <c r="S8" s="394"/>
      <c r="T8" s="39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6" customFormat="1" ht="27" customHeight="1">
      <c r="A9" s="387"/>
      <c r="B9" s="387"/>
      <c r="C9" s="387"/>
      <c r="D9" s="412"/>
      <c r="E9" s="399"/>
      <c r="F9" s="101" t="s">
        <v>236</v>
      </c>
      <c r="G9" s="403"/>
      <c r="H9" s="101" t="s">
        <v>237</v>
      </c>
      <c r="I9" s="405"/>
      <c r="J9" s="385"/>
      <c r="K9" s="385"/>
      <c r="L9" s="385"/>
      <c r="M9" s="385"/>
      <c r="N9" s="385"/>
      <c r="O9" s="394"/>
      <c r="P9" s="394"/>
      <c r="Q9" s="394"/>
      <c r="R9" s="394"/>
      <c r="S9" s="394"/>
      <c r="T9" s="39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s="6" customFormat="1" ht="20.25" customHeight="1">
      <c r="A10" s="340" t="s">
        <v>238</v>
      </c>
      <c r="B10" s="340"/>
      <c r="C10" s="341"/>
      <c r="D10" s="104" t="s">
        <v>239</v>
      </c>
      <c r="E10" s="105" t="s">
        <v>240</v>
      </c>
      <c r="F10" s="106">
        <v>100</v>
      </c>
      <c r="G10" s="105" t="s">
        <v>241</v>
      </c>
      <c r="H10" s="106">
        <v>100</v>
      </c>
      <c r="I10" s="406"/>
      <c r="J10" s="386"/>
      <c r="K10" s="386"/>
      <c r="L10" s="386"/>
      <c r="M10" s="386"/>
      <c r="N10" s="386"/>
      <c r="O10" s="395"/>
      <c r="P10" s="395"/>
      <c r="Q10" s="395"/>
      <c r="R10" s="395"/>
      <c r="S10" s="395"/>
      <c r="T10" s="39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s="6" customFormat="1" ht="13.5" customHeight="1">
      <c r="A11" s="45"/>
      <c r="B11" s="45"/>
      <c r="C11" s="107"/>
      <c r="D11" s="108"/>
      <c r="E11" s="109"/>
      <c r="F11" s="110" t="s">
        <v>242</v>
      </c>
      <c r="G11" s="32"/>
      <c r="H11" s="110" t="s">
        <v>242</v>
      </c>
      <c r="I11" s="111"/>
      <c r="J11" s="109"/>
      <c r="K11" s="109"/>
      <c r="L11" s="109"/>
      <c r="M11" s="112"/>
      <c r="N11" s="112"/>
      <c r="O11" s="111"/>
      <c r="P11" s="111"/>
      <c r="Q11" s="111"/>
      <c r="R11" s="111"/>
      <c r="S11" s="111"/>
      <c r="T11" s="111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6" customFormat="1" ht="15" customHeight="1">
      <c r="A12" s="388" t="s">
        <v>243</v>
      </c>
      <c r="B12" s="388"/>
      <c r="C12" s="389"/>
      <c r="D12" s="115">
        <v>15318</v>
      </c>
      <c r="E12" s="40">
        <v>272</v>
      </c>
      <c r="F12" s="116">
        <v>1.8</v>
      </c>
      <c r="G12" s="40">
        <v>243</v>
      </c>
      <c r="H12" s="116">
        <v>89.3</v>
      </c>
      <c r="I12" s="40">
        <v>7</v>
      </c>
      <c r="J12" s="40" t="s">
        <v>244</v>
      </c>
      <c r="K12" s="40">
        <v>1</v>
      </c>
      <c r="L12" s="40" t="s">
        <v>244</v>
      </c>
      <c r="M12" s="40" t="s">
        <v>244</v>
      </c>
      <c r="N12" s="40" t="s">
        <v>244</v>
      </c>
      <c r="O12" s="40" t="s">
        <v>244</v>
      </c>
      <c r="P12" s="40" t="s">
        <v>244</v>
      </c>
      <c r="Q12" s="40">
        <v>122</v>
      </c>
      <c r="R12" s="40">
        <v>56</v>
      </c>
      <c r="S12" s="40">
        <v>186</v>
      </c>
      <c r="T12" s="40">
        <v>57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6" customFormat="1" ht="15" customHeight="1">
      <c r="A13" s="117"/>
      <c r="B13" s="28">
        <v>16</v>
      </c>
      <c r="C13" s="15"/>
      <c r="D13" s="115">
        <v>15000</v>
      </c>
      <c r="E13" s="40">
        <v>218</v>
      </c>
      <c r="F13" s="116">
        <v>1.5</v>
      </c>
      <c r="G13" s="40">
        <v>198</v>
      </c>
      <c r="H13" s="116">
        <v>90.8</v>
      </c>
      <c r="I13" s="40">
        <v>8</v>
      </c>
      <c r="J13" s="40">
        <v>1</v>
      </c>
      <c r="K13" s="40">
        <v>1</v>
      </c>
      <c r="L13" s="40" t="s">
        <v>244</v>
      </c>
      <c r="M13" s="40" t="s">
        <v>244</v>
      </c>
      <c r="N13" s="40" t="s">
        <v>244</v>
      </c>
      <c r="O13" s="40" t="s">
        <v>244</v>
      </c>
      <c r="P13" s="40" t="s">
        <v>244</v>
      </c>
      <c r="Q13" s="40">
        <v>97</v>
      </c>
      <c r="R13" s="40">
        <v>52</v>
      </c>
      <c r="S13" s="40">
        <v>159</v>
      </c>
      <c r="T13" s="40">
        <v>39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20" customFormat="1" ht="15" customHeight="1">
      <c r="A14" s="1"/>
      <c r="B14" s="99">
        <v>17</v>
      </c>
      <c r="C14" s="18"/>
      <c r="D14" s="118">
        <f>SUM(D16:D27)</f>
        <v>14960</v>
      </c>
      <c r="E14" s="119">
        <f>SUM(E16:E27)</f>
        <v>238</v>
      </c>
      <c r="F14" s="120">
        <f>E14/D14*100</f>
        <v>1.5909090909090908</v>
      </c>
      <c r="G14" s="119">
        <f>SUM(G16:G27)</f>
        <v>217</v>
      </c>
      <c r="H14" s="120">
        <f>G14/E14*100</f>
        <v>91.17647058823529</v>
      </c>
      <c r="I14" s="119">
        <f>SUM(I16:I27)</f>
        <v>9</v>
      </c>
      <c r="J14" s="119">
        <f>SUM(J16:J27)</f>
        <v>1</v>
      </c>
      <c r="K14" s="119" t="s">
        <v>244</v>
      </c>
      <c r="L14" s="119" t="s">
        <v>244</v>
      </c>
      <c r="M14" s="119" t="s">
        <v>244</v>
      </c>
      <c r="N14" s="119" t="s">
        <v>244</v>
      </c>
      <c r="O14" s="119" t="s">
        <v>244</v>
      </c>
      <c r="P14" s="119" t="s">
        <v>244</v>
      </c>
      <c r="Q14" s="119">
        <f>SUM(Q16:Q27)</f>
        <v>115</v>
      </c>
      <c r="R14" s="119">
        <f>SUM(R16:R27)</f>
        <v>55</v>
      </c>
      <c r="S14" s="119">
        <f>SUM(S16:S27)</f>
        <v>180</v>
      </c>
      <c r="T14" s="119">
        <f>SUM(T16:T27)</f>
        <v>37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6" customFormat="1" ht="15" customHeight="1">
      <c r="A15" s="117"/>
      <c r="B15" s="28"/>
      <c r="C15" s="15"/>
      <c r="D15" s="115"/>
      <c r="E15" s="40"/>
      <c r="F15" s="116"/>
      <c r="G15" s="40"/>
      <c r="H15" s="1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s="6" customFormat="1" ht="15" customHeight="1">
      <c r="A16" s="117">
        <v>29</v>
      </c>
      <c r="B16" s="390" t="s">
        <v>245</v>
      </c>
      <c r="C16" s="391"/>
      <c r="D16" s="115">
        <v>364</v>
      </c>
      <c r="E16" s="40">
        <v>11</v>
      </c>
      <c r="F16" s="116">
        <f>E16/D16*100</f>
        <v>3.021978021978022</v>
      </c>
      <c r="G16" s="40">
        <v>10</v>
      </c>
      <c r="H16" s="116">
        <f aca="true" t="shared" si="0" ref="H16:H26">G16/E16*100</f>
        <v>90.9090909090909</v>
      </c>
      <c r="I16" s="40">
        <v>1</v>
      </c>
      <c r="J16" s="40" t="s">
        <v>244</v>
      </c>
      <c r="K16" s="40" t="s">
        <v>244</v>
      </c>
      <c r="L16" s="40" t="s">
        <v>244</v>
      </c>
      <c r="M16" s="40" t="s">
        <v>244</v>
      </c>
      <c r="N16" s="40" t="s">
        <v>244</v>
      </c>
      <c r="O16" s="40" t="s">
        <v>244</v>
      </c>
      <c r="P16" s="40" t="s">
        <v>244</v>
      </c>
      <c r="Q16" s="40">
        <v>7</v>
      </c>
      <c r="R16" s="40">
        <v>2</v>
      </c>
      <c r="S16" s="40">
        <f>SUM(I16:R16)</f>
        <v>10</v>
      </c>
      <c r="T16" s="40" t="s">
        <v>244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6" customFormat="1" ht="15" customHeight="1">
      <c r="A17" s="117">
        <v>30</v>
      </c>
      <c r="B17" s="28" t="s">
        <v>246</v>
      </c>
      <c r="C17" s="15" t="s">
        <v>247</v>
      </c>
      <c r="D17" s="115">
        <v>1048</v>
      </c>
      <c r="E17" s="40">
        <v>17</v>
      </c>
      <c r="F17" s="116">
        <f aca="true" t="shared" si="1" ref="F17:F26">E17/D17*100</f>
        <v>1.6221374045801527</v>
      </c>
      <c r="G17" s="40">
        <v>16</v>
      </c>
      <c r="H17" s="116">
        <f t="shared" si="0"/>
        <v>94.11764705882352</v>
      </c>
      <c r="I17" s="40" t="s">
        <v>244</v>
      </c>
      <c r="J17" s="40" t="s">
        <v>244</v>
      </c>
      <c r="K17" s="40" t="s">
        <v>244</v>
      </c>
      <c r="L17" s="40" t="s">
        <v>244</v>
      </c>
      <c r="M17" s="40" t="s">
        <v>244</v>
      </c>
      <c r="N17" s="40" t="s">
        <v>244</v>
      </c>
      <c r="O17" s="40" t="s">
        <v>244</v>
      </c>
      <c r="P17" s="40" t="s">
        <v>244</v>
      </c>
      <c r="Q17" s="40">
        <v>10</v>
      </c>
      <c r="R17" s="40">
        <v>3</v>
      </c>
      <c r="S17" s="40">
        <f aca="true" t="shared" si="2" ref="S17:S26">SUM(I17:R17)</f>
        <v>13</v>
      </c>
      <c r="T17" s="40">
        <v>3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6" customFormat="1" ht="15" customHeight="1">
      <c r="A18" s="15" t="s">
        <v>248</v>
      </c>
      <c r="B18" s="28" t="s">
        <v>246</v>
      </c>
      <c r="C18" s="15" t="s">
        <v>249</v>
      </c>
      <c r="D18" s="115">
        <v>1206</v>
      </c>
      <c r="E18" s="40">
        <v>23</v>
      </c>
      <c r="F18" s="116">
        <f t="shared" si="1"/>
        <v>1.9071310116086235</v>
      </c>
      <c r="G18" s="40">
        <v>21</v>
      </c>
      <c r="H18" s="116">
        <f t="shared" si="0"/>
        <v>91.30434782608695</v>
      </c>
      <c r="I18" s="40">
        <v>1</v>
      </c>
      <c r="J18" s="40" t="s">
        <v>244</v>
      </c>
      <c r="K18" s="40" t="s">
        <v>244</v>
      </c>
      <c r="L18" s="40" t="s">
        <v>244</v>
      </c>
      <c r="M18" s="40" t="s">
        <v>244</v>
      </c>
      <c r="N18" s="40" t="s">
        <v>244</v>
      </c>
      <c r="O18" s="40" t="s">
        <v>244</v>
      </c>
      <c r="P18" s="40" t="s">
        <v>244</v>
      </c>
      <c r="Q18" s="40">
        <v>14</v>
      </c>
      <c r="R18" s="40">
        <v>3</v>
      </c>
      <c r="S18" s="40">
        <f t="shared" si="2"/>
        <v>18</v>
      </c>
      <c r="T18" s="40">
        <v>3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s="6" customFormat="1" ht="15" customHeight="1">
      <c r="A19" s="117">
        <v>40</v>
      </c>
      <c r="B19" s="28" t="s">
        <v>246</v>
      </c>
      <c r="C19" s="15" t="s">
        <v>250</v>
      </c>
      <c r="D19" s="115">
        <v>1548</v>
      </c>
      <c r="E19" s="40">
        <v>29</v>
      </c>
      <c r="F19" s="116">
        <f t="shared" si="1"/>
        <v>1.8733850129198968</v>
      </c>
      <c r="G19" s="40">
        <v>25</v>
      </c>
      <c r="H19" s="116">
        <f t="shared" si="0"/>
        <v>86.20689655172413</v>
      </c>
      <c r="I19" s="40">
        <v>1</v>
      </c>
      <c r="J19" s="40" t="s">
        <v>244</v>
      </c>
      <c r="K19" s="40" t="s">
        <v>244</v>
      </c>
      <c r="L19" s="40" t="s">
        <v>244</v>
      </c>
      <c r="M19" s="40" t="s">
        <v>244</v>
      </c>
      <c r="N19" s="40" t="s">
        <v>244</v>
      </c>
      <c r="O19" s="40" t="s">
        <v>244</v>
      </c>
      <c r="P19" s="40" t="s">
        <v>244</v>
      </c>
      <c r="Q19" s="40">
        <v>15</v>
      </c>
      <c r="R19" s="40">
        <v>7</v>
      </c>
      <c r="S19" s="40">
        <f t="shared" si="2"/>
        <v>23</v>
      </c>
      <c r="T19" s="40">
        <v>2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s="6" customFormat="1" ht="15" customHeight="1">
      <c r="A20" s="15" t="s">
        <v>251</v>
      </c>
      <c r="B20" s="28" t="s">
        <v>246</v>
      </c>
      <c r="C20" s="15" t="s">
        <v>252</v>
      </c>
      <c r="D20" s="115">
        <v>1198</v>
      </c>
      <c r="E20" s="40">
        <v>24</v>
      </c>
      <c r="F20" s="116">
        <f t="shared" si="1"/>
        <v>2.003338898163606</v>
      </c>
      <c r="G20" s="40">
        <v>22</v>
      </c>
      <c r="H20" s="116">
        <f t="shared" si="0"/>
        <v>91.66666666666666</v>
      </c>
      <c r="I20" s="40">
        <v>1</v>
      </c>
      <c r="J20" s="40" t="s">
        <v>244</v>
      </c>
      <c r="K20" s="40" t="s">
        <v>244</v>
      </c>
      <c r="L20" s="40" t="s">
        <v>244</v>
      </c>
      <c r="M20" s="40" t="s">
        <v>244</v>
      </c>
      <c r="N20" s="40" t="s">
        <v>244</v>
      </c>
      <c r="O20" s="40" t="s">
        <v>244</v>
      </c>
      <c r="P20" s="40" t="s">
        <v>244</v>
      </c>
      <c r="Q20" s="40">
        <v>15</v>
      </c>
      <c r="R20" s="40">
        <v>2</v>
      </c>
      <c r="S20" s="40">
        <f t="shared" si="2"/>
        <v>18</v>
      </c>
      <c r="T20" s="40">
        <v>4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s="6" customFormat="1" ht="15" customHeight="1">
      <c r="A21" s="117">
        <v>50</v>
      </c>
      <c r="B21" s="28" t="s">
        <v>246</v>
      </c>
      <c r="C21" s="15" t="s">
        <v>253</v>
      </c>
      <c r="D21" s="115">
        <v>1490</v>
      </c>
      <c r="E21" s="40">
        <v>35</v>
      </c>
      <c r="F21" s="116">
        <f t="shared" si="1"/>
        <v>2.348993288590604</v>
      </c>
      <c r="G21" s="40">
        <v>33</v>
      </c>
      <c r="H21" s="116">
        <f t="shared" si="0"/>
        <v>94.28571428571428</v>
      </c>
      <c r="I21" s="40">
        <v>1</v>
      </c>
      <c r="J21" s="40" t="s">
        <v>244</v>
      </c>
      <c r="K21" s="40" t="s">
        <v>244</v>
      </c>
      <c r="L21" s="40" t="s">
        <v>244</v>
      </c>
      <c r="M21" s="40" t="s">
        <v>244</v>
      </c>
      <c r="N21" s="40" t="s">
        <v>244</v>
      </c>
      <c r="O21" s="40" t="s">
        <v>244</v>
      </c>
      <c r="P21" s="40" t="s">
        <v>244</v>
      </c>
      <c r="Q21" s="40">
        <v>15</v>
      </c>
      <c r="R21" s="40">
        <v>8</v>
      </c>
      <c r="S21" s="40">
        <f t="shared" si="2"/>
        <v>24</v>
      </c>
      <c r="T21" s="40">
        <v>9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s="6" customFormat="1" ht="15" customHeight="1">
      <c r="A22" s="55">
        <v>55</v>
      </c>
      <c r="B22" s="28" t="s">
        <v>246</v>
      </c>
      <c r="C22" s="15" t="s">
        <v>254</v>
      </c>
      <c r="D22" s="115">
        <v>2140</v>
      </c>
      <c r="E22" s="40">
        <v>44</v>
      </c>
      <c r="F22" s="116">
        <f t="shared" si="1"/>
        <v>2.0560747663551404</v>
      </c>
      <c r="G22" s="40">
        <v>39</v>
      </c>
      <c r="H22" s="116">
        <f t="shared" si="0"/>
        <v>88.63636363636364</v>
      </c>
      <c r="I22" s="40" t="s">
        <v>244</v>
      </c>
      <c r="J22" s="40" t="s">
        <v>244</v>
      </c>
      <c r="K22" s="40" t="s">
        <v>244</v>
      </c>
      <c r="L22" s="40" t="s">
        <v>244</v>
      </c>
      <c r="M22" s="40" t="s">
        <v>244</v>
      </c>
      <c r="N22" s="40" t="s">
        <v>244</v>
      </c>
      <c r="O22" s="40" t="s">
        <v>244</v>
      </c>
      <c r="P22" s="40" t="s">
        <v>244</v>
      </c>
      <c r="Q22" s="40">
        <v>16</v>
      </c>
      <c r="R22" s="40">
        <v>14</v>
      </c>
      <c r="S22" s="40">
        <f t="shared" si="2"/>
        <v>30</v>
      </c>
      <c r="T22" s="40">
        <v>9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s="6" customFormat="1" ht="15" customHeight="1">
      <c r="A23" s="117">
        <v>60</v>
      </c>
      <c r="B23" s="28" t="s">
        <v>246</v>
      </c>
      <c r="C23" s="15" t="s">
        <v>255</v>
      </c>
      <c r="D23" s="115">
        <v>2197</v>
      </c>
      <c r="E23" s="40">
        <v>21</v>
      </c>
      <c r="F23" s="116">
        <f t="shared" si="1"/>
        <v>0.9558488848429678</v>
      </c>
      <c r="G23" s="40">
        <v>19</v>
      </c>
      <c r="H23" s="116">
        <f t="shared" si="0"/>
        <v>90.47619047619048</v>
      </c>
      <c r="I23" s="40">
        <v>2</v>
      </c>
      <c r="J23" s="40" t="s">
        <v>244</v>
      </c>
      <c r="K23" s="40" t="s">
        <v>244</v>
      </c>
      <c r="L23" s="40" t="s">
        <v>244</v>
      </c>
      <c r="M23" s="40" t="s">
        <v>244</v>
      </c>
      <c r="N23" s="40" t="s">
        <v>244</v>
      </c>
      <c r="O23" s="40" t="s">
        <v>244</v>
      </c>
      <c r="P23" s="40" t="s">
        <v>244</v>
      </c>
      <c r="Q23" s="40">
        <v>11</v>
      </c>
      <c r="R23" s="40">
        <v>4</v>
      </c>
      <c r="S23" s="40">
        <f t="shared" si="2"/>
        <v>17</v>
      </c>
      <c r="T23" s="40">
        <v>2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s="6" customFormat="1" ht="15" customHeight="1">
      <c r="A24" s="117">
        <v>65</v>
      </c>
      <c r="B24" s="28" t="s">
        <v>246</v>
      </c>
      <c r="C24" s="15" t="s">
        <v>256</v>
      </c>
      <c r="D24" s="115">
        <v>1860</v>
      </c>
      <c r="E24" s="40">
        <v>19</v>
      </c>
      <c r="F24" s="116">
        <f t="shared" si="1"/>
        <v>1.021505376344086</v>
      </c>
      <c r="G24" s="40">
        <v>18</v>
      </c>
      <c r="H24" s="116">
        <f t="shared" si="0"/>
        <v>94.73684210526315</v>
      </c>
      <c r="I24" s="40">
        <v>1</v>
      </c>
      <c r="J24" s="40">
        <v>1</v>
      </c>
      <c r="K24" s="40" t="s">
        <v>244</v>
      </c>
      <c r="L24" s="40" t="s">
        <v>244</v>
      </c>
      <c r="M24" s="40" t="s">
        <v>244</v>
      </c>
      <c r="N24" s="40" t="s">
        <v>244</v>
      </c>
      <c r="O24" s="40" t="s">
        <v>244</v>
      </c>
      <c r="P24" s="40" t="s">
        <v>244</v>
      </c>
      <c r="Q24" s="40">
        <v>7</v>
      </c>
      <c r="R24" s="40">
        <v>6</v>
      </c>
      <c r="S24" s="40">
        <f t="shared" si="2"/>
        <v>15</v>
      </c>
      <c r="T24" s="40">
        <v>3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s="6" customFormat="1" ht="15" customHeight="1">
      <c r="A25" s="117">
        <v>70</v>
      </c>
      <c r="B25" s="28" t="s">
        <v>246</v>
      </c>
      <c r="C25" s="15" t="s">
        <v>257</v>
      </c>
      <c r="D25" s="115">
        <v>1306</v>
      </c>
      <c r="E25" s="40">
        <v>12</v>
      </c>
      <c r="F25" s="116">
        <f t="shared" si="1"/>
        <v>0.9188361408882083</v>
      </c>
      <c r="G25" s="40">
        <v>11</v>
      </c>
      <c r="H25" s="116">
        <f t="shared" si="0"/>
        <v>91.66666666666666</v>
      </c>
      <c r="I25" s="40">
        <v>1</v>
      </c>
      <c r="J25" s="40" t="s">
        <v>244</v>
      </c>
      <c r="K25" s="40" t="s">
        <v>244</v>
      </c>
      <c r="L25" s="40" t="s">
        <v>244</v>
      </c>
      <c r="M25" s="40" t="s">
        <v>244</v>
      </c>
      <c r="N25" s="40" t="s">
        <v>244</v>
      </c>
      <c r="O25" s="40" t="s">
        <v>244</v>
      </c>
      <c r="P25" s="40" t="s">
        <v>244</v>
      </c>
      <c r="Q25" s="40">
        <v>4</v>
      </c>
      <c r="R25" s="40">
        <v>5</v>
      </c>
      <c r="S25" s="40">
        <f t="shared" si="2"/>
        <v>10</v>
      </c>
      <c r="T25" s="40">
        <v>1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s="6" customFormat="1" ht="15" customHeight="1">
      <c r="A26" s="117">
        <v>75</v>
      </c>
      <c r="B26" s="28" t="s">
        <v>246</v>
      </c>
      <c r="C26" s="121" t="s">
        <v>258</v>
      </c>
      <c r="D26" s="115">
        <v>505</v>
      </c>
      <c r="E26" s="40">
        <v>3</v>
      </c>
      <c r="F26" s="116">
        <f t="shared" si="1"/>
        <v>0.594059405940594</v>
      </c>
      <c r="G26" s="40">
        <v>3</v>
      </c>
      <c r="H26" s="116">
        <f t="shared" si="0"/>
        <v>100</v>
      </c>
      <c r="I26" s="40" t="s">
        <v>244</v>
      </c>
      <c r="J26" s="40" t="s">
        <v>244</v>
      </c>
      <c r="K26" s="40" t="s">
        <v>244</v>
      </c>
      <c r="L26" s="40" t="s">
        <v>244</v>
      </c>
      <c r="M26" s="40" t="s">
        <v>244</v>
      </c>
      <c r="N26" s="40" t="s">
        <v>244</v>
      </c>
      <c r="O26" s="40" t="s">
        <v>244</v>
      </c>
      <c r="P26" s="40" t="s">
        <v>244</v>
      </c>
      <c r="Q26" s="40">
        <v>1</v>
      </c>
      <c r="R26" s="40">
        <v>1</v>
      </c>
      <c r="S26" s="40">
        <f t="shared" si="2"/>
        <v>2</v>
      </c>
      <c r="T26" s="40">
        <v>1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s="6" customFormat="1" ht="15" customHeight="1">
      <c r="A27" s="122">
        <v>80</v>
      </c>
      <c r="B27" s="392" t="s">
        <v>259</v>
      </c>
      <c r="C27" s="393"/>
      <c r="D27" s="123">
        <v>98</v>
      </c>
      <c r="E27" s="124" t="s">
        <v>85</v>
      </c>
      <c r="F27" s="124" t="s">
        <v>85</v>
      </c>
      <c r="G27" s="124" t="s">
        <v>85</v>
      </c>
      <c r="H27" s="124" t="s">
        <v>85</v>
      </c>
      <c r="I27" s="124" t="s">
        <v>85</v>
      </c>
      <c r="J27" s="124" t="s">
        <v>85</v>
      </c>
      <c r="K27" s="124" t="s">
        <v>85</v>
      </c>
      <c r="L27" s="124" t="s">
        <v>85</v>
      </c>
      <c r="M27" s="124" t="s">
        <v>85</v>
      </c>
      <c r="N27" s="124" t="s">
        <v>85</v>
      </c>
      <c r="O27" s="124" t="s">
        <v>85</v>
      </c>
      <c r="P27" s="124" t="s">
        <v>85</v>
      </c>
      <c r="Q27" s="124" t="s">
        <v>85</v>
      </c>
      <c r="R27" s="124" t="s">
        <v>85</v>
      </c>
      <c r="S27" s="124" t="s">
        <v>85</v>
      </c>
      <c r="T27" s="124" t="s">
        <v>85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s="6" customFormat="1" ht="17.25" customHeight="1">
      <c r="A28" s="313" t="s">
        <v>260</v>
      </c>
      <c r="B28" s="313"/>
      <c r="C28" s="313"/>
      <c r="D28" s="313"/>
      <c r="E28" s="313"/>
      <c r="F28" s="27"/>
      <c r="G28" s="27"/>
      <c r="H28" s="27"/>
      <c r="I28" s="27"/>
      <c r="J28" s="27"/>
      <c r="K28" s="27"/>
      <c r="L28" s="27"/>
      <c r="M28" s="8"/>
      <c r="N28" s="8"/>
      <c r="O28" s="8"/>
      <c r="P28" s="27"/>
      <c r="Q28" s="27"/>
      <c r="R28" s="27"/>
      <c r="S28" s="27"/>
      <c r="T28" s="27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4:36" s="6" customFormat="1" ht="13.5">
      <c r="D29" s="28"/>
      <c r="E29" s="28"/>
      <c r="F29" s="28"/>
      <c r="G29" s="28"/>
      <c r="H29" s="28"/>
      <c r="I29" s="28"/>
      <c r="J29" s="28"/>
      <c r="K29" s="28"/>
      <c r="L29" s="28"/>
      <c r="M29" s="8"/>
      <c r="N29" s="8"/>
      <c r="O29" s="28"/>
      <c r="P29" s="28"/>
      <c r="Q29" s="28"/>
      <c r="R29" s="28"/>
      <c r="S29" s="28"/>
      <c r="T29" s="2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4:36" s="6" customFormat="1" ht="13.5">
      <c r="D30" s="28"/>
      <c r="E30" s="28"/>
      <c r="F30" s="28"/>
      <c r="G30" s="28"/>
      <c r="H30" s="28"/>
      <c r="I30" s="28"/>
      <c r="J30" s="28"/>
      <c r="K30" s="28"/>
      <c r="L30" s="28"/>
      <c r="M30" s="8"/>
      <c r="N30" s="8"/>
      <c r="O30" s="28"/>
      <c r="P30" s="28"/>
      <c r="Q30" s="28"/>
      <c r="R30" s="28"/>
      <c r="S30" s="28"/>
      <c r="T30" s="2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4:36" s="6" customFormat="1" ht="13.5">
      <c r="D31" s="28"/>
      <c r="E31" s="28"/>
      <c r="F31" s="28"/>
      <c r="G31" s="28"/>
      <c r="H31" s="28"/>
      <c r="I31" s="28"/>
      <c r="J31" s="28"/>
      <c r="K31" s="28"/>
      <c r="L31" s="28"/>
      <c r="M31" s="8"/>
      <c r="N31" s="8"/>
      <c r="O31" s="28"/>
      <c r="P31" s="28"/>
      <c r="Q31" s="28"/>
      <c r="R31" s="28"/>
      <c r="S31" s="28"/>
      <c r="T31" s="2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4:36" s="6" customFormat="1" ht="13.5">
      <c r="D32" s="28"/>
      <c r="E32" s="28"/>
      <c r="F32" s="28"/>
      <c r="G32" s="28"/>
      <c r="H32" s="28"/>
      <c r="I32" s="28"/>
      <c r="J32" s="28"/>
      <c r="K32" s="28"/>
      <c r="L32" s="28"/>
      <c r="M32" s="8"/>
      <c r="N32" s="8"/>
      <c r="O32" s="28"/>
      <c r="P32" s="28"/>
      <c r="Q32" s="28"/>
      <c r="R32" s="28"/>
      <c r="S32" s="28"/>
      <c r="T32" s="2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4:36" s="6" customFormat="1" ht="13.5">
      <c r="D33" s="28"/>
      <c r="E33" s="28"/>
      <c r="F33" s="28"/>
      <c r="G33" s="28"/>
      <c r="H33" s="28"/>
      <c r="I33" s="28"/>
      <c r="J33" s="28"/>
      <c r="K33" s="28"/>
      <c r="L33" s="28"/>
      <c r="M33" s="8"/>
      <c r="N33" s="8"/>
      <c r="O33" s="28"/>
      <c r="P33" s="28"/>
      <c r="Q33" s="28"/>
      <c r="R33" s="28"/>
      <c r="S33" s="28"/>
      <c r="T33" s="2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4:36" s="6" customFormat="1" ht="13.5">
      <c r="D34" s="28"/>
      <c r="E34" s="28"/>
      <c r="F34" s="28"/>
      <c r="G34" s="28"/>
      <c r="H34" s="28"/>
      <c r="I34" s="28"/>
      <c r="J34" s="28"/>
      <c r="K34" s="28"/>
      <c r="L34" s="28"/>
      <c r="M34" s="8"/>
      <c r="N34" s="8"/>
      <c r="O34" s="28"/>
      <c r="P34" s="28"/>
      <c r="Q34" s="28"/>
      <c r="R34" s="28"/>
      <c r="S34" s="28"/>
      <c r="T34" s="2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4:36" s="6" customFormat="1" ht="13.5">
      <c r="D35" s="28"/>
      <c r="E35" s="28"/>
      <c r="F35" s="28"/>
      <c r="G35" s="28"/>
      <c r="H35" s="28"/>
      <c r="I35" s="28"/>
      <c r="J35" s="28"/>
      <c r="K35" s="28"/>
      <c r="L35" s="28"/>
      <c r="M35" s="8"/>
      <c r="N35" s="8"/>
      <c r="O35" s="28"/>
      <c r="P35" s="28"/>
      <c r="Q35" s="28"/>
      <c r="R35" s="28"/>
      <c r="S35" s="28"/>
      <c r="T35" s="2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4:36" s="6" customFormat="1" ht="13.5">
      <c r="D36" s="28"/>
      <c r="E36" s="28"/>
      <c r="F36" s="28"/>
      <c r="G36" s="28"/>
      <c r="H36" s="28"/>
      <c r="I36" s="28"/>
      <c r="J36" s="28"/>
      <c r="K36" s="28"/>
      <c r="L36" s="28"/>
      <c r="M36" s="8"/>
      <c r="N36" s="8"/>
      <c r="O36" s="28"/>
      <c r="P36" s="28"/>
      <c r="Q36" s="28"/>
      <c r="R36" s="28"/>
      <c r="S36" s="28"/>
      <c r="T36" s="2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4:36" s="6" customFormat="1" ht="13.5">
      <c r="D37" s="28"/>
      <c r="E37" s="28"/>
      <c r="F37" s="28"/>
      <c r="G37" s="28"/>
      <c r="H37" s="28"/>
      <c r="I37" s="28"/>
      <c r="J37" s="28"/>
      <c r="K37" s="28"/>
      <c r="L37" s="28"/>
      <c r="M37" s="8"/>
      <c r="N37" s="8"/>
      <c r="O37" s="28"/>
      <c r="P37" s="28"/>
      <c r="Q37" s="28"/>
      <c r="R37" s="28"/>
      <c r="S37" s="28"/>
      <c r="T37" s="2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4:36" s="6" customFormat="1" ht="13.5">
      <c r="D38" s="28"/>
      <c r="E38" s="28"/>
      <c r="F38" s="28"/>
      <c r="G38" s="28"/>
      <c r="H38" s="28"/>
      <c r="I38" s="28"/>
      <c r="J38" s="28"/>
      <c r="K38" s="28"/>
      <c r="L38" s="28"/>
      <c r="M38" s="8"/>
      <c r="N38" s="8"/>
      <c r="O38" s="28"/>
      <c r="P38" s="28"/>
      <c r="Q38" s="28"/>
      <c r="R38" s="28"/>
      <c r="S38" s="28"/>
      <c r="T38" s="2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4:36" s="6" customFormat="1" ht="13.5">
      <c r="D39" s="28"/>
      <c r="E39" s="28"/>
      <c r="F39" s="28"/>
      <c r="G39" s="28"/>
      <c r="H39" s="28"/>
      <c r="I39" s="28"/>
      <c r="J39" s="28"/>
      <c r="K39" s="28"/>
      <c r="L39" s="28"/>
      <c r="M39" s="8"/>
      <c r="N39" s="8"/>
      <c r="O39" s="28"/>
      <c r="P39" s="28"/>
      <c r="Q39" s="28"/>
      <c r="R39" s="28"/>
      <c r="S39" s="28"/>
      <c r="T39" s="2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4:36" s="6" customFormat="1" ht="13.5">
      <c r="D40" s="28"/>
      <c r="E40" s="28"/>
      <c r="F40" s="28"/>
      <c r="G40" s="28"/>
      <c r="H40" s="28"/>
      <c r="I40" s="28"/>
      <c r="J40" s="28"/>
      <c r="K40" s="28"/>
      <c r="L40" s="28"/>
      <c r="M40" s="8"/>
      <c r="N40" s="8"/>
      <c r="O40" s="28"/>
      <c r="P40" s="28"/>
      <c r="Q40" s="28"/>
      <c r="R40" s="28"/>
      <c r="S40" s="28"/>
      <c r="T40" s="2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4:36" s="6" customFormat="1" ht="13.5">
      <c r="D41" s="28"/>
      <c r="E41" s="28"/>
      <c r="F41" s="28"/>
      <c r="G41" s="28"/>
      <c r="H41" s="28"/>
      <c r="I41" s="28"/>
      <c r="J41" s="28"/>
      <c r="K41" s="28"/>
      <c r="L41" s="28"/>
      <c r="M41" s="8"/>
      <c r="N41" s="8"/>
      <c r="O41" s="28"/>
      <c r="P41" s="28"/>
      <c r="Q41" s="28"/>
      <c r="R41" s="28"/>
      <c r="S41" s="28"/>
      <c r="T41" s="2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4:36" s="6" customFormat="1" ht="13.5">
      <c r="D42" s="28"/>
      <c r="E42" s="28"/>
      <c r="F42" s="28"/>
      <c r="G42" s="28"/>
      <c r="H42" s="28"/>
      <c r="I42" s="28"/>
      <c r="J42" s="28"/>
      <c r="K42" s="28"/>
      <c r="L42" s="28"/>
      <c r="M42" s="8"/>
      <c r="N42" s="8"/>
      <c r="O42" s="28"/>
      <c r="P42" s="28"/>
      <c r="Q42" s="28"/>
      <c r="R42" s="28"/>
      <c r="S42" s="28"/>
      <c r="T42" s="2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4:36" s="6" customFormat="1" ht="13.5">
      <c r="D43" s="28"/>
      <c r="E43" s="28"/>
      <c r="F43" s="28"/>
      <c r="G43" s="28"/>
      <c r="H43" s="28"/>
      <c r="I43" s="28"/>
      <c r="J43" s="28"/>
      <c r="K43" s="28"/>
      <c r="L43" s="28"/>
      <c r="M43" s="8"/>
      <c r="N43" s="8"/>
      <c r="O43" s="28"/>
      <c r="P43" s="28"/>
      <c r="Q43" s="28"/>
      <c r="R43" s="28"/>
      <c r="S43" s="28"/>
      <c r="T43" s="2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4:36" s="6" customFormat="1" ht="13.5">
      <c r="D44" s="28"/>
      <c r="E44" s="28"/>
      <c r="F44" s="28"/>
      <c r="G44" s="28"/>
      <c r="H44" s="28"/>
      <c r="I44" s="28"/>
      <c r="J44" s="28"/>
      <c r="K44" s="28"/>
      <c r="L44" s="28"/>
      <c r="M44" s="8"/>
      <c r="N44" s="8"/>
      <c r="O44" s="28"/>
      <c r="P44" s="28"/>
      <c r="Q44" s="28"/>
      <c r="R44" s="28"/>
      <c r="S44" s="28"/>
      <c r="T44" s="2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4:36" s="6" customFormat="1" ht="13.5">
      <c r="D45" s="28"/>
      <c r="E45" s="28"/>
      <c r="F45" s="28"/>
      <c r="G45" s="28"/>
      <c r="H45" s="28"/>
      <c r="I45" s="28"/>
      <c r="J45" s="28"/>
      <c r="K45" s="28"/>
      <c r="L45" s="28"/>
      <c r="M45" s="8"/>
      <c r="N45" s="8"/>
      <c r="O45" s="28"/>
      <c r="P45" s="28"/>
      <c r="Q45" s="28"/>
      <c r="R45" s="28"/>
      <c r="S45" s="28"/>
      <c r="T45" s="2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4:36" s="6" customFormat="1" ht="13.5">
      <c r="D46" s="28"/>
      <c r="E46" s="28"/>
      <c r="F46" s="28"/>
      <c r="G46" s="28"/>
      <c r="H46" s="28"/>
      <c r="I46" s="28"/>
      <c r="J46" s="28"/>
      <c r="K46" s="28"/>
      <c r="L46" s="28"/>
      <c r="M46" s="8"/>
      <c r="N46" s="8"/>
      <c r="O46" s="28"/>
      <c r="P46" s="28"/>
      <c r="Q46" s="28"/>
      <c r="R46" s="28"/>
      <c r="S46" s="28"/>
      <c r="T46" s="2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4:36" s="6" customFormat="1" ht="13.5">
      <c r="D47" s="28"/>
      <c r="E47" s="28"/>
      <c r="F47" s="28"/>
      <c r="G47" s="28"/>
      <c r="H47" s="28"/>
      <c r="I47" s="28"/>
      <c r="J47" s="28"/>
      <c r="K47" s="28"/>
      <c r="L47" s="28"/>
      <c r="M47" s="8"/>
      <c r="N47" s="8"/>
      <c r="O47" s="28"/>
      <c r="P47" s="28"/>
      <c r="Q47" s="28"/>
      <c r="R47" s="28"/>
      <c r="S47" s="28"/>
      <c r="T47" s="2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4:36" s="6" customFormat="1" ht="13.5">
      <c r="D48" s="28"/>
      <c r="E48" s="28"/>
      <c r="F48" s="28"/>
      <c r="G48" s="28"/>
      <c r="H48" s="28"/>
      <c r="I48" s="28"/>
      <c r="J48" s="28"/>
      <c r="K48" s="28"/>
      <c r="L48" s="28"/>
      <c r="M48" s="8"/>
      <c r="N48" s="8"/>
      <c r="O48" s="28"/>
      <c r="P48" s="28"/>
      <c r="Q48" s="28"/>
      <c r="R48" s="28"/>
      <c r="S48" s="28"/>
      <c r="T48" s="2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4:36" s="6" customFormat="1" ht="13.5">
      <c r="D49" s="28"/>
      <c r="E49" s="28"/>
      <c r="F49" s="28"/>
      <c r="G49" s="28"/>
      <c r="H49" s="28"/>
      <c r="I49" s="28"/>
      <c r="J49" s="28"/>
      <c r="K49" s="28"/>
      <c r="L49" s="28"/>
      <c r="M49" s="8"/>
      <c r="N49" s="8"/>
      <c r="O49" s="28"/>
      <c r="P49" s="28"/>
      <c r="Q49" s="28"/>
      <c r="R49" s="28"/>
      <c r="S49" s="28"/>
      <c r="T49" s="2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4:36" s="6" customFormat="1" ht="13.5">
      <c r="D50" s="28"/>
      <c r="E50" s="28"/>
      <c r="F50" s="28"/>
      <c r="G50" s="28"/>
      <c r="H50" s="28"/>
      <c r="I50" s="28"/>
      <c r="J50" s="28"/>
      <c r="K50" s="28"/>
      <c r="L50" s="28"/>
      <c r="M50" s="8"/>
      <c r="N50" s="8"/>
      <c r="O50" s="28"/>
      <c r="P50" s="28"/>
      <c r="Q50" s="28"/>
      <c r="R50" s="28"/>
      <c r="S50" s="28"/>
      <c r="T50" s="2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4:36" s="6" customFormat="1" ht="13.5">
      <c r="D51" s="28"/>
      <c r="E51" s="28"/>
      <c r="F51" s="28"/>
      <c r="G51" s="28"/>
      <c r="H51" s="28"/>
      <c r="I51" s="28"/>
      <c r="J51" s="28"/>
      <c r="K51" s="28"/>
      <c r="L51" s="28"/>
      <c r="M51" s="8"/>
      <c r="N51" s="8"/>
      <c r="O51" s="28"/>
      <c r="P51" s="28"/>
      <c r="Q51" s="28"/>
      <c r="R51" s="28"/>
      <c r="S51" s="28"/>
      <c r="T51" s="2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4:36" s="6" customFormat="1" ht="13.5">
      <c r="D52" s="28"/>
      <c r="E52" s="28"/>
      <c r="F52" s="28"/>
      <c r="G52" s="28"/>
      <c r="H52" s="28"/>
      <c r="I52" s="28"/>
      <c r="J52" s="28"/>
      <c r="K52" s="28"/>
      <c r="L52" s="28"/>
      <c r="M52" s="8"/>
      <c r="N52" s="8"/>
      <c r="O52" s="28"/>
      <c r="P52" s="28"/>
      <c r="Q52" s="28"/>
      <c r="R52" s="28"/>
      <c r="S52" s="28"/>
      <c r="T52" s="2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4:36" s="6" customFormat="1" ht="13.5">
      <c r="D53" s="28"/>
      <c r="E53" s="28"/>
      <c r="F53" s="28"/>
      <c r="G53" s="28"/>
      <c r="H53" s="28"/>
      <c r="I53" s="28"/>
      <c r="J53" s="28"/>
      <c r="K53" s="28"/>
      <c r="L53" s="28"/>
      <c r="M53" s="8"/>
      <c r="N53" s="8"/>
      <c r="O53" s="28"/>
      <c r="P53" s="28"/>
      <c r="Q53" s="28"/>
      <c r="R53" s="28"/>
      <c r="S53" s="28"/>
      <c r="T53" s="2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4:36" s="6" customFormat="1" ht="13.5">
      <c r="D54" s="28"/>
      <c r="E54" s="28"/>
      <c r="F54" s="28"/>
      <c r="G54" s="28"/>
      <c r="H54" s="28"/>
      <c r="I54" s="28"/>
      <c r="J54" s="28"/>
      <c r="K54" s="28"/>
      <c r="L54" s="28"/>
      <c r="M54" s="8"/>
      <c r="N54" s="8"/>
      <c r="O54" s="28"/>
      <c r="P54" s="28"/>
      <c r="Q54" s="28"/>
      <c r="R54" s="28"/>
      <c r="S54" s="28"/>
      <c r="T54" s="2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4:36" s="6" customFormat="1" ht="13.5">
      <c r="D55" s="28"/>
      <c r="E55" s="28"/>
      <c r="F55" s="28"/>
      <c r="G55" s="28"/>
      <c r="H55" s="28"/>
      <c r="I55" s="28"/>
      <c r="J55" s="28"/>
      <c r="K55" s="28"/>
      <c r="L55" s="28"/>
      <c r="M55" s="8"/>
      <c r="N55" s="8"/>
      <c r="O55" s="28"/>
      <c r="P55" s="28"/>
      <c r="Q55" s="28"/>
      <c r="R55" s="28"/>
      <c r="S55" s="28"/>
      <c r="T55" s="2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4:36" s="6" customFormat="1" ht="13.5">
      <c r="D56" s="28"/>
      <c r="E56" s="28"/>
      <c r="F56" s="28"/>
      <c r="G56" s="28"/>
      <c r="H56" s="28"/>
      <c r="I56" s="28"/>
      <c r="J56" s="28"/>
      <c r="K56" s="28"/>
      <c r="L56" s="28"/>
      <c r="M56" s="8"/>
      <c r="N56" s="8"/>
      <c r="O56" s="28"/>
      <c r="P56" s="28"/>
      <c r="Q56" s="28"/>
      <c r="R56" s="28"/>
      <c r="S56" s="28"/>
      <c r="T56" s="2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4:36" s="6" customFormat="1" ht="13.5">
      <c r="D57" s="28"/>
      <c r="E57" s="28"/>
      <c r="F57" s="28"/>
      <c r="G57" s="28"/>
      <c r="H57" s="28"/>
      <c r="I57" s="28"/>
      <c r="J57" s="28"/>
      <c r="K57" s="28"/>
      <c r="L57" s="28"/>
      <c r="M57" s="8"/>
      <c r="N57" s="8"/>
      <c r="O57" s="28"/>
      <c r="P57" s="28"/>
      <c r="Q57" s="28"/>
      <c r="R57" s="28"/>
      <c r="S57" s="28"/>
      <c r="T57" s="2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4:36" s="6" customFormat="1" ht="13.5">
      <c r="D58" s="28"/>
      <c r="E58" s="28"/>
      <c r="F58" s="28"/>
      <c r="G58" s="28"/>
      <c r="H58" s="28"/>
      <c r="I58" s="28"/>
      <c r="J58" s="28"/>
      <c r="K58" s="28"/>
      <c r="L58" s="28"/>
      <c r="M58" s="8"/>
      <c r="N58" s="8"/>
      <c r="O58" s="28"/>
      <c r="P58" s="28"/>
      <c r="Q58" s="28"/>
      <c r="R58" s="28"/>
      <c r="S58" s="28"/>
      <c r="T58" s="2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4:36" s="6" customFormat="1" ht="13.5">
      <c r="D59" s="28"/>
      <c r="E59" s="28"/>
      <c r="F59" s="28"/>
      <c r="G59" s="28"/>
      <c r="H59" s="28"/>
      <c r="I59" s="28"/>
      <c r="J59" s="28"/>
      <c r="K59" s="28"/>
      <c r="L59" s="28"/>
      <c r="M59" s="8"/>
      <c r="N59" s="8"/>
      <c r="O59" s="28"/>
      <c r="P59" s="28"/>
      <c r="Q59" s="28"/>
      <c r="R59" s="28"/>
      <c r="S59" s="28"/>
      <c r="T59" s="2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4:36" s="6" customFormat="1" ht="13.5">
      <c r="D60" s="28"/>
      <c r="E60" s="28"/>
      <c r="F60" s="28"/>
      <c r="G60" s="28"/>
      <c r="H60" s="28"/>
      <c r="I60" s="28"/>
      <c r="J60" s="28"/>
      <c r="K60" s="28"/>
      <c r="L60" s="28"/>
      <c r="M60" s="8"/>
      <c r="N60" s="8"/>
      <c r="O60" s="28"/>
      <c r="P60" s="28"/>
      <c r="Q60" s="28"/>
      <c r="R60" s="28"/>
      <c r="S60" s="28"/>
      <c r="T60" s="2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4:36" s="6" customFormat="1" ht="13.5">
      <c r="D61" s="28"/>
      <c r="E61" s="28"/>
      <c r="F61" s="28"/>
      <c r="G61" s="28"/>
      <c r="H61" s="28"/>
      <c r="I61" s="28"/>
      <c r="J61" s="28"/>
      <c r="K61" s="28"/>
      <c r="L61" s="28"/>
      <c r="M61" s="8"/>
      <c r="N61" s="8"/>
      <c r="O61" s="28"/>
      <c r="P61" s="28"/>
      <c r="Q61" s="28"/>
      <c r="R61" s="28"/>
      <c r="S61" s="28"/>
      <c r="T61" s="2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4:36" s="6" customFormat="1" ht="13.5">
      <c r="D62" s="28"/>
      <c r="E62" s="28"/>
      <c r="F62" s="28"/>
      <c r="G62" s="28"/>
      <c r="H62" s="28"/>
      <c r="I62" s="28"/>
      <c r="J62" s="28"/>
      <c r="K62" s="28"/>
      <c r="L62" s="28"/>
      <c r="M62" s="8"/>
      <c r="N62" s="8"/>
      <c r="O62" s="28"/>
      <c r="P62" s="28"/>
      <c r="Q62" s="28"/>
      <c r="R62" s="28"/>
      <c r="S62" s="28"/>
      <c r="T62" s="2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4:36" s="6" customFormat="1" ht="13.5">
      <c r="D63" s="28"/>
      <c r="E63" s="28"/>
      <c r="F63" s="28"/>
      <c r="G63" s="28"/>
      <c r="H63" s="28"/>
      <c r="I63" s="28"/>
      <c r="J63" s="28"/>
      <c r="K63" s="28"/>
      <c r="L63" s="28"/>
      <c r="M63" s="8"/>
      <c r="N63" s="8"/>
      <c r="O63" s="28"/>
      <c r="P63" s="28"/>
      <c r="Q63" s="28"/>
      <c r="R63" s="28"/>
      <c r="S63" s="28"/>
      <c r="T63" s="2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4:36" s="6" customFormat="1" ht="13.5">
      <c r="D64" s="28"/>
      <c r="E64" s="28"/>
      <c r="F64" s="28"/>
      <c r="G64" s="28"/>
      <c r="H64" s="28"/>
      <c r="I64" s="28"/>
      <c r="J64" s="28"/>
      <c r="K64" s="28"/>
      <c r="L64" s="28"/>
      <c r="M64" s="8"/>
      <c r="N64" s="8"/>
      <c r="O64" s="28"/>
      <c r="P64" s="28"/>
      <c r="Q64" s="28"/>
      <c r="R64" s="28"/>
      <c r="S64" s="28"/>
      <c r="T64" s="2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4:36" s="6" customFormat="1" ht="13.5">
      <c r="D65" s="28"/>
      <c r="E65" s="28"/>
      <c r="F65" s="28"/>
      <c r="G65" s="28"/>
      <c r="H65" s="28"/>
      <c r="I65" s="28"/>
      <c r="J65" s="28"/>
      <c r="K65" s="28"/>
      <c r="L65" s="28"/>
      <c r="M65" s="8"/>
      <c r="N65" s="8"/>
      <c r="O65" s="28"/>
      <c r="P65" s="28"/>
      <c r="Q65" s="28"/>
      <c r="R65" s="28"/>
      <c r="S65" s="28"/>
      <c r="T65" s="2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4:36" s="6" customFormat="1" ht="13.5">
      <c r="D66" s="28"/>
      <c r="E66" s="28"/>
      <c r="F66" s="28"/>
      <c r="G66" s="28"/>
      <c r="H66" s="28"/>
      <c r="I66" s="28"/>
      <c r="J66" s="28"/>
      <c r="K66" s="28"/>
      <c r="L66" s="28"/>
      <c r="M66" s="8"/>
      <c r="N66" s="8"/>
      <c r="O66" s="28"/>
      <c r="P66" s="28"/>
      <c r="Q66" s="28"/>
      <c r="R66" s="28"/>
      <c r="S66" s="28"/>
      <c r="T66" s="2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4:36" s="6" customFormat="1" ht="13.5">
      <c r="D67" s="28"/>
      <c r="E67" s="28"/>
      <c r="F67" s="28"/>
      <c r="G67" s="28"/>
      <c r="H67" s="28"/>
      <c r="I67" s="28"/>
      <c r="J67" s="28"/>
      <c r="K67" s="28"/>
      <c r="L67" s="28"/>
      <c r="M67" s="8"/>
      <c r="N67" s="8"/>
      <c r="O67" s="28"/>
      <c r="P67" s="28"/>
      <c r="Q67" s="28"/>
      <c r="R67" s="28"/>
      <c r="S67" s="28"/>
      <c r="T67" s="2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4:36" s="6" customFormat="1" ht="13.5">
      <c r="D68" s="28"/>
      <c r="E68" s="28"/>
      <c r="F68" s="28"/>
      <c r="G68" s="28"/>
      <c r="H68" s="28"/>
      <c r="I68" s="28"/>
      <c r="J68" s="28"/>
      <c r="K68" s="28"/>
      <c r="L68" s="28"/>
      <c r="M68" s="8"/>
      <c r="N68" s="8"/>
      <c r="O68" s="28"/>
      <c r="P68" s="28"/>
      <c r="Q68" s="28"/>
      <c r="R68" s="28"/>
      <c r="S68" s="28"/>
      <c r="T68" s="2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4:36" s="6" customFormat="1" ht="13.5">
      <c r="D69" s="28"/>
      <c r="E69" s="28"/>
      <c r="F69" s="28"/>
      <c r="G69" s="28"/>
      <c r="H69" s="28"/>
      <c r="I69" s="28"/>
      <c r="J69" s="28"/>
      <c r="K69" s="28"/>
      <c r="L69" s="28"/>
      <c r="M69" s="8"/>
      <c r="N69" s="8"/>
      <c r="O69" s="28"/>
      <c r="P69" s="28"/>
      <c r="Q69" s="28"/>
      <c r="R69" s="28"/>
      <c r="S69" s="28"/>
      <c r="T69" s="2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4:36" s="6" customFormat="1" ht="13.5">
      <c r="D70" s="28"/>
      <c r="E70" s="28"/>
      <c r="F70" s="28"/>
      <c r="G70" s="28"/>
      <c r="H70" s="28"/>
      <c r="I70" s="28"/>
      <c r="J70" s="28"/>
      <c r="K70" s="28"/>
      <c r="L70" s="28"/>
      <c r="M70" s="8"/>
      <c r="N70" s="8"/>
      <c r="O70" s="28"/>
      <c r="P70" s="28"/>
      <c r="Q70" s="28"/>
      <c r="R70" s="28"/>
      <c r="S70" s="28"/>
      <c r="T70" s="2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4:36" s="6" customFormat="1" ht="13.5">
      <c r="D71" s="28"/>
      <c r="E71" s="28"/>
      <c r="F71" s="28"/>
      <c r="G71" s="28"/>
      <c r="H71" s="28"/>
      <c r="I71" s="28"/>
      <c r="J71" s="28"/>
      <c r="K71" s="28"/>
      <c r="L71" s="28"/>
      <c r="M71" s="8"/>
      <c r="N71" s="8"/>
      <c r="O71" s="28"/>
      <c r="P71" s="28"/>
      <c r="Q71" s="28"/>
      <c r="R71" s="28"/>
      <c r="S71" s="28"/>
      <c r="T71" s="2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4:36" s="6" customFormat="1" ht="13.5">
      <c r="D72" s="28"/>
      <c r="E72" s="28"/>
      <c r="F72" s="28"/>
      <c r="G72" s="28"/>
      <c r="H72" s="28"/>
      <c r="I72" s="28"/>
      <c r="J72" s="28"/>
      <c r="K72" s="28"/>
      <c r="L72" s="28"/>
      <c r="M72" s="8"/>
      <c r="N72" s="8"/>
      <c r="O72" s="28"/>
      <c r="P72" s="28"/>
      <c r="Q72" s="28"/>
      <c r="R72" s="28"/>
      <c r="S72" s="28"/>
      <c r="T72" s="2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4:36" s="6" customFormat="1" ht="13.5">
      <c r="D73" s="28"/>
      <c r="E73" s="28"/>
      <c r="F73" s="28"/>
      <c r="G73" s="28"/>
      <c r="H73" s="28"/>
      <c r="I73" s="28"/>
      <c r="J73" s="28"/>
      <c r="K73" s="28"/>
      <c r="L73" s="28"/>
      <c r="M73" s="8"/>
      <c r="N73" s="8"/>
      <c r="O73" s="28"/>
      <c r="P73" s="28"/>
      <c r="Q73" s="28"/>
      <c r="R73" s="28"/>
      <c r="S73" s="28"/>
      <c r="T73" s="2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4:36" s="6" customFormat="1" ht="13.5">
      <c r="D74" s="28"/>
      <c r="E74" s="28"/>
      <c r="F74" s="28"/>
      <c r="G74" s="28"/>
      <c r="H74" s="28"/>
      <c r="I74" s="28"/>
      <c r="J74" s="28"/>
      <c r="K74" s="28"/>
      <c r="L74" s="28"/>
      <c r="M74" s="8"/>
      <c r="N74" s="8"/>
      <c r="O74" s="28"/>
      <c r="P74" s="28"/>
      <c r="Q74" s="28"/>
      <c r="R74" s="28"/>
      <c r="S74" s="28"/>
      <c r="T74" s="2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4:36" s="6" customFormat="1" ht="13.5">
      <c r="D75" s="28"/>
      <c r="E75" s="28"/>
      <c r="F75" s="28"/>
      <c r="G75" s="28"/>
      <c r="H75" s="28"/>
      <c r="I75" s="28"/>
      <c r="J75" s="28"/>
      <c r="K75" s="28"/>
      <c r="L75" s="28"/>
      <c r="M75" s="8"/>
      <c r="N75" s="8"/>
      <c r="O75" s="28"/>
      <c r="P75" s="28"/>
      <c r="Q75" s="28"/>
      <c r="R75" s="28"/>
      <c r="S75" s="28"/>
      <c r="T75" s="2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4:36" s="6" customFormat="1" ht="13.5">
      <c r="D76" s="28"/>
      <c r="E76" s="28"/>
      <c r="F76" s="28"/>
      <c r="G76" s="28"/>
      <c r="H76" s="28"/>
      <c r="I76" s="28"/>
      <c r="J76" s="28"/>
      <c r="K76" s="28"/>
      <c r="L76" s="28"/>
      <c r="M76" s="8"/>
      <c r="N76" s="8"/>
      <c r="O76" s="28"/>
      <c r="P76" s="28"/>
      <c r="Q76" s="28"/>
      <c r="R76" s="28"/>
      <c r="S76" s="28"/>
      <c r="T76" s="2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4:36" s="6" customFormat="1" ht="13.5">
      <c r="D77" s="28"/>
      <c r="E77" s="28"/>
      <c r="F77" s="28"/>
      <c r="G77" s="28"/>
      <c r="H77" s="28"/>
      <c r="I77" s="28"/>
      <c r="J77" s="28"/>
      <c r="K77" s="28"/>
      <c r="L77" s="28"/>
      <c r="M77" s="8"/>
      <c r="N77" s="8"/>
      <c r="O77" s="28"/>
      <c r="P77" s="28"/>
      <c r="Q77" s="28"/>
      <c r="R77" s="28"/>
      <c r="S77" s="28"/>
      <c r="T77" s="2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4:36" s="6" customFormat="1" ht="13.5">
      <c r="D78" s="28"/>
      <c r="E78" s="28"/>
      <c r="F78" s="28"/>
      <c r="G78" s="28"/>
      <c r="H78" s="28"/>
      <c r="I78" s="28"/>
      <c r="J78" s="28"/>
      <c r="K78" s="28"/>
      <c r="L78" s="28"/>
      <c r="M78" s="8"/>
      <c r="N78" s="8"/>
      <c r="O78" s="28"/>
      <c r="P78" s="28"/>
      <c r="Q78" s="28"/>
      <c r="R78" s="28"/>
      <c r="S78" s="28"/>
      <c r="T78" s="2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4:36" s="6" customFormat="1" ht="13.5">
      <c r="D79" s="28"/>
      <c r="E79" s="28"/>
      <c r="F79" s="28"/>
      <c r="G79" s="28"/>
      <c r="H79" s="28"/>
      <c r="I79" s="28"/>
      <c r="J79" s="28"/>
      <c r="K79" s="28"/>
      <c r="L79" s="28"/>
      <c r="M79" s="8"/>
      <c r="N79" s="8"/>
      <c r="O79" s="28"/>
      <c r="P79" s="28"/>
      <c r="Q79" s="28"/>
      <c r="R79" s="28"/>
      <c r="S79" s="28"/>
      <c r="T79" s="2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4:36" s="6" customFormat="1" ht="13.5">
      <c r="D80" s="28"/>
      <c r="E80" s="28"/>
      <c r="F80" s="28"/>
      <c r="G80" s="28"/>
      <c r="H80" s="28"/>
      <c r="I80" s="28"/>
      <c r="J80" s="28"/>
      <c r="K80" s="28"/>
      <c r="L80" s="28"/>
      <c r="M80" s="8"/>
      <c r="N80" s="8"/>
      <c r="O80" s="28"/>
      <c r="P80" s="28"/>
      <c r="Q80" s="28"/>
      <c r="R80" s="28"/>
      <c r="S80" s="28"/>
      <c r="T80" s="2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4:36" s="6" customFormat="1" ht="13.5">
      <c r="D81" s="28"/>
      <c r="E81" s="28"/>
      <c r="F81" s="28"/>
      <c r="G81" s="28"/>
      <c r="H81" s="28"/>
      <c r="I81" s="28"/>
      <c r="J81" s="28"/>
      <c r="K81" s="28"/>
      <c r="L81" s="28"/>
      <c r="M81" s="8"/>
      <c r="N81" s="8"/>
      <c r="O81" s="28"/>
      <c r="P81" s="28"/>
      <c r="Q81" s="28"/>
      <c r="R81" s="28"/>
      <c r="S81" s="28"/>
      <c r="T81" s="2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4:36" s="6" customFormat="1" ht="13.5">
      <c r="D82" s="28"/>
      <c r="E82" s="28"/>
      <c r="F82" s="28"/>
      <c r="G82" s="28"/>
      <c r="H82" s="28"/>
      <c r="I82" s="28"/>
      <c r="J82" s="28"/>
      <c r="K82" s="28"/>
      <c r="L82" s="28"/>
      <c r="M82" s="8"/>
      <c r="N82" s="8"/>
      <c r="O82" s="28"/>
      <c r="P82" s="28"/>
      <c r="Q82" s="28"/>
      <c r="R82" s="28"/>
      <c r="S82" s="28"/>
      <c r="T82" s="2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4:36" s="6" customFormat="1" ht="13.5">
      <c r="D83" s="28"/>
      <c r="E83" s="28"/>
      <c r="F83" s="28"/>
      <c r="G83" s="28"/>
      <c r="H83" s="28"/>
      <c r="I83" s="28"/>
      <c r="J83" s="28"/>
      <c r="K83" s="28"/>
      <c r="L83" s="28"/>
      <c r="M83" s="8"/>
      <c r="N83" s="8"/>
      <c r="O83" s="28"/>
      <c r="P83" s="28"/>
      <c r="Q83" s="28"/>
      <c r="R83" s="28"/>
      <c r="S83" s="28"/>
      <c r="T83" s="2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4:36" s="6" customFormat="1" ht="13.5">
      <c r="D84" s="28"/>
      <c r="E84" s="28"/>
      <c r="F84" s="28"/>
      <c r="G84" s="28"/>
      <c r="H84" s="28"/>
      <c r="I84" s="28"/>
      <c r="J84" s="28"/>
      <c r="K84" s="28"/>
      <c r="L84" s="28"/>
      <c r="M84" s="8"/>
      <c r="N84" s="8"/>
      <c r="O84" s="28"/>
      <c r="P84" s="28"/>
      <c r="Q84" s="28"/>
      <c r="R84" s="28"/>
      <c r="S84" s="28"/>
      <c r="T84" s="2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</sheetData>
  <sheetProtection/>
  <mergeCells count="34">
    <mergeCell ref="A2:T2"/>
    <mergeCell ref="D4:E4"/>
    <mergeCell ref="F4:G4"/>
    <mergeCell ref="P4:Q4"/>
    <mergeCell ref="S4:T4"/>
    <mergeCell ref="A5:C5"/>
    <mergeCell ref="D5:D9"/>
    <mergeCell ref="E5:F5"/>
    <mergeCell ref="G5:H5"/>
    <mergeCell ref="I5:T5"/>
    <mergeCell ref="G6:G9"/>
    <mergeCell ref="H6:H7"/>
    <mergeCell ref="I6:I10"/>
    <mergeCell ref="J6:N6"/>
    <mergeCell ref="J7:J10"/>
    <mergeCell ref="K7:K10"/>
    <mergeCell ref="L7:L10"/>
    <mergeCell ref="M7:M10"/>
    <mergeCell ref="O6:O10"/>
    <mergeCell ref="P6:P10"/>
    <mergeCell ref="Q6:Q10"/>
    <mergeCell ref="R6:R10"/>
    <mergeCell ref="S6:S10"/>
    <mergeCell ref="T6:T10"/>
    <mergeCell ref="A28:E28"/>
    <mergeCell ref="A1:F1"/>
    <mergeCell ref="N7:N10"/>
    <mergeCell ref="A9:C9"/>
    <mergeCell ref="A10:C10"/>
    <mergeCell ref="A12:C12"/>
    <mergeCell ref="B16:C16"/>
    <mergeCell ref="B27:C27"/>
    <mergeCell ref="E6:E9"/>
    <mergeCell ref="F6:F7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showGridLines="0" zoomScale="85" zoomScaleNormal="85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I14" sqref="I14"/>
    </sheetView>
  </sheetViews>
  <sheetFormatPr defaultColWidth="9.140625" defaultRowHeight="15"/>
  <cols>
    <col min="1" max="1" width="2.8515625" style="4" customWidth="1"/>
    <col min="2" max="2" width="3.421875" style="4" customWidth="1"/>
    <col min="3" max="3" width="3.140625" style="4" customWidth="1"/>
    <col min="4" max="4" width="4.28125" style="125" customWidth="1"/>
    <col min="5" max="5" width="8.57421875" style="3" customWidth="1"/>
    <col min="6" max="12" width="7.57421875" style="3" customWidth="1"/>
    <col min="13" max="15" width="7.57421875" style="66" customWidth="1"/>
    <col min="16" max="17" width="7.57421875" style="3" customWidth="1"/>
    <col min="18" max="18" width="6.8515625" style="66" customWidth="1"/>
    <col min="19" max="33" width="9.00390625" style="66" customWidth="1"/>
    <col min="34" max="16384" width="9.00390625" style="4" customWidth="1"/>
  </cols>
  <sheetData>
    <row r="1" spans="1:17" ht="13.5">
      <c r="A1" s="300" t="s">
        <v>635</v>
      </c>
      <c r="B1" s="300"/>
      <c r="C1" s="300"/>
      <c r="D1" s="300"/>
      <c r="E1" s="300"/>
      <c r="F1" s="300"/>
      <c r="G1" s="1"/>
      <c r="H1" s="2"/>
      <c r="I1" s="2"/>
      <c r="J1" s="2"/>
      <c r="K1" s="2"/>
      <c r="L1" s="2"/>
      <c r="P1" s="2"/>
      <c r="Q1" s="2"/>
    </row>
    <row r="2" spans="1:17" ht="17.25">
      <c r="A2" s="303" t="s">
        <v>261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5:17" ht="17.25">
      <c r="E3" s="5"/>
      <c r="F3" s="5"/>
      <c r="G3" s="5"/>
      <c r="H3" s="5"/>
      <c r="I3" s="5"/>
      <c r="J3" s="5"/>
      <c r="K3" s="5"/>
      <c r="L3" s="5"/>
      <c r="P3" s="5"/>
      <c r="Q3" s="5"/>
    </row>
    <row r="4" spans="1:33" s="6" customFormat="1" ht="14.25" thickBot="1">
      <c r="A4" s="8"/>
      <c r="B4" s="8"/>
      <c r="C4" s="8"/>
      <c r="D4" s="126"/>
      <c r="E4" s="322"/>
      <c r="F4" s="322"/>
      <c r="G4" s="7"/>
      <c r="H4" s="7"/>
      <c r="I4" s="322" t="s">
        <v>262</v>
      </c>
      <c r="J4" s="322"/>
      <c r="K4" s="322"/>
      <c r="L4" s="322"/>
      <c r="M4" s="7"/>
      <c r="N4" s="8"/>
      <c r="O4" s="8"/>
      <c r="P4" s="408" t="s">
        <v>211</v>
      </c>
      <c r="Q4" s="40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s="6" customFormat="1" ht="26.25" customHeight="1" thickTop="1">
      <c r="A5" s="409" t="s">
        <v>212</v>
      </c>
      <c r="B5" s="409"/>
      <c r="C5" s="409"/>
      <c r="D5" s="410"/>
      <c r="E5" s="411" t="s">
        <v>263</v>
      </c>
      <c r="F5" s="436" t="s">
        <v>264</v>
      </c>
      <c r="G5" s="437"/>
      <c r="H5" s="436" t="s">
        <v>215</v>
      </c>
      <c r="I5" s="437"/>
      <c r="J5" s="415" t="s">
        <v>265</v>
      </c>
      <c r="K5" s="438"/>
      <c r="L5" s="438"/>
      <c r="M5" s="438"/>
      <c r="N5" s="438"/>
      <c r="O5" s="438"/>
      <c r="P5" s="438"/>
      <c r="Q5" s="43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s="6" customFormat="1" ht="22.5" customHeight="1">
      <c r="A6" s="8"/>
      <c r="B6" s="8"/>
      <c r="C6" s="8"/>
      <c r="D6" s="126"/>
      <c r="E6" s="412"/>
      <c r="F6" s="402" t="s">
        <v>266</v>
      </c>
      <c r="G6" s="402" t="s">
        <v>218</v>
      </c>
      <c r="H6" s="402" t="s">
        <v>219</v>
      </c>
      <c r="I6" s="402" t="s">
        <v>220</v>
      </c>
      <c r="J6" s="429" t="s">
        <v>267</v>
      </c>
      <c r="K6" s="430"/>
      <c r="L6" s="430"/>
      <c r="M6" s="430"/>
      <c r="N6" s="430"/>
      <c r="O6" s="431"/>
      <c r="P6" s="400" t="s">
        <v>227</v>
      </c>
      <c r="Q6" s="433" t="s">
        <v>228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s="6" customFormat="1" ht="27.75" customHeight="1">
      <c r="A7" s="8"/>
      <c r="B7" s="8"/>
      <c r="C7" s="8"/>
      <c r="D7" s="126"/>
      <c r="E7" s="412"/>
      <c r="F7" s="403"/>
      <c r="G7" s="403"/>
      <c r="H7" s="403"/>
      <c r="I7" s="403"/>
      <c r="J7" s="425" t="s">
        <v>268</v>
      </c>
      <c r="K7" s="425" t="s">
        <v>269</v>
      </c>
      <c r="L7" s="422" t="s">
        <v>270</v>
      </c>
      <c r="M7" s="425" t="s">
        <v>271</v>
      </c>
      <c r="N7" s="422" t="s">
        <v>272</v>
      </c>
      <c r="O7" s="425" t="s">
        <v>226</v>
      </c>
      <c r="P7" s="401"/>
      <c r="Q7" s="43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6" customFormat="1" ht="21" customHeight="1">
      <c r="A8" s="8"/>
      <c r="B8" s="8"/>
      <c r="C8" s="8"/>
      <c r="D8" s="126"/>
      <c r="E8" s="412"/>
      <c r="F8" s="403"/>
      <c r="G8" s="103" t="s">
        <v>234</v>
      </c>
      <c r="H8" s="403"/>
      <c r="I8" s="103" t="s">
        <v>235</v>
      </c>
      <c r="J8" s="426"/>
      <c r="K8" s="426"/>
      <c r="L8" s="423"/>
      <c r="M8" s="426"/>
      <c r="N8" s="423"/>
      <c r="O8" s="426"/>
      <c r="P8" s="401"/>
      <c r="Q8" s="434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6" customFormat="1" ht="27" customHeight="1">
      <c r="A9" s="387"/>
      <c r="B9" s="387"/>
      <c r="C9" s="387"/>
      <c r="D9" s="428"/>
      <c r="E9" s="412"/>
      <c r="F9" s="403"/>
      <c r="G9" s="101" t="s">
        <v>236</v>
      </c>
      <c r="H9" s="403"/>
      <c r="I9" s="101" t="s">
        <v>237</v>
      </c>
      <c r="J9" s="426"/>
      <c r="K9" s="426"/>
      <c r="L9" s="423"/>
      <c r="M9" s="426"/>
      <c r="N9" s="423"/>
      <c r="O9" s="426"/>
      <c r="P9" s="401"/>
      <c r="Q9" s="434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6" customFormat="1" ht="20.25" customHeight="1">
      <c r="A10" s="340" t="s">
        <v>273</v>
      </c>
      <c r="B10" s="340"/>
      <c r="C10" s="340"/>
      <c r="D10" s="341"/>
      <c r="E10" s="104" t="s">
        <v>239</v>
      </c>
      <c r="F10" s="105" t="s">
        <v>240</v>
      </c>
      <c r="G10" s="106">
        <v>100</v>
      </c>
      <c r="H10" s="105" t="s">
        <v>241</v>
      </c>
      <c r="I10" s="106">
        <v>100</v>
      </c>
      <c r="J10" s="427"/>
      <c r="K10" s="427"/>
      <c r="L10" s="424"/>
      <c r="M10" s="427"/>
      <c r="N10" s="424"/>
      <c r="O10" s="427"/>
      <c r="P10" s="432"/>
      <c r="Q10" s="4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6" customFormat="1" ht="13.5" customHeight="1">
      <c r="A11" s="45"/>
      <c r="B11" s="45"/>
      <c r="C11" s="45"/>
      <c r="D11" s="107"/>
      <c r="E11" s="108"/>
      <c r="F11" s="109"/>
      <c r="G11" s="110" t="s">
        <v>242</v>
      </c>
      <c r="H11" s="32"/>
      <c r="I11" s="110" t="s">
        <v>242</v>
      </c>
      <c r="J11" s="109"/>
      <c r="K11" s="109"/>
      <c r="L11" s="109"/>
      <c r="M11" s="112"/>
      <c r="N11" s="112"/>
      <c r="O11" s="112"/>
      <c r="P11" s="111"/>
      <c r="Q11" s="11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6" customFormat="1" ht="14.25" customHeight="1">
      <c r="A12" s="314" t="s">
        <v>243</v>
      </c>
      <c r="B12" s="314"/>
      <c r="C12" s="314"/>
      <c r="D12" s="315"/>
      <c r="E12" s="115">
        <v>21980</v>
      </c>
      <c r="F12" s="40">
        <v>3486</v>
      </c>
      <c r="G12" s="116">
        <v>15.9</v>
      </c>
      <c r="H12" s="40">
        <v>2778</v>
      </c>
      <c r="I12" s="116">
        <v>79.7</v>
      </c>
      <c r="J12" s="40">
        <v>37</v>
      </c>
      <c r="K12" s="40">
        <v>81</v>
      </c>
      <c r="L12" s="40">
        <v>25</v>
      </c>
      <c r="M12" s="40">
        <v>383</v>
      </c>
      <c r="N12" s="40">
        <v>14</v>
      </c>
      <c r="O12" s="40">
        <v>1648</v>
      </c>
      <c r="P12" s="40">
        <v>2188</v>
      </c>
      <c r="Q12" s="40">
        <v>590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6" customFormat="1" ht="14.25" customHeight="1">
      <c r="A13" s="390">
        <v>16</v>
      </c>
      <c r="B13" s="390"/>
      <c r="C13" s="390"/>
      <c r="D13" s="391"/>
      <c r="E13" s="115">
        <v>21133</v>
      </c>
      <c r="F13" s="40">
        <v>2943</v>
      </c>
      <c r="G13" s="116">
        <v>13.9</v>
      </c>
      <c r="H13" s="40">
        <v>2365</v>
      </c>
      <c r="I13" s="116">
        <v>80.4</v>
      </c>
      <c r="J13" s="40">
        <v>26</v>
      </c>
      <c r="K13" s="40">
        <v>87</v>
      </c>
      <c r="L13" s="40">
        <v>15</v>
      </c>
      <c r="M13" s="40">
        <v>370</v>
      </c>
      <c r="N13" s="40">
        <v>6</v>
      </c>
      <c r="O13" s="40">
        <v>1393</v>
      </c>
      <c r="P13" s="40">
        <f>SUM(J13:O13)</f>
        <v>1897</v>
      </c>
      <c r="Q13" s="40">
        <v>468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20" customFormat="1" ht="14.25" customHeight="1">
      <c r="A14" s="416">
        <v>17</v>
      </c>
      <c r="B14" s="416"/>
      <c r="C14" s="416"/>
      <c r="D14" s="417"/>
      <c r="E14" s="118">
        <v>29826</v>
      </c>
      <c r="F14" s="40">
        <v>3482</v>
      </c>
      <c r="G14" s="120">
        <v>11.674378059411252</v>
      </c>
      <c r="H14" s="119">
        <v>2569</v>
      </c>
      <c r="I14" s="120">
        <v>73.779437105112</v>
      </c>
      <c r="J14" s="119">
        <v>32</v>
      </c>
      <c r="K14" s="119">
        <v>74</v>
      </c>
      <c r="L14" s="119">
        <v>16</v>
      </c>
      <c r="M14" s="119">
        <v>386</v>
      </c>
      <c r="N14" s="119">
        <v>5</v>
      </c>
      <c r="O14" s="119">
        <v>1331</v>
      </c>
      <c r="P14" s="119">
        <v>1844</v>
      </c>
      <c r="Q14" s="119">
        <v>538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6" customFormat="1" ht="14.25" customHeight="1">
      <c r="A15" s="117"/>
      <c r="B15" s="28"/>
      <c r="C15" s="28"/>
      <c r="D15" s="15"/>
      <c r="E15" s="115"/>
      <c r="F15" s="40"/>
      <c r="G15" s="116"/>
      <c r="H15" s="40"/>
      <c r="I15" s="116"/>
      <c r="J15" s="40"/>
      <c r="K15" s="40"/>
      <c r="L15" s="40"/>
      <c r="M15" s="40"/>
      <c r="N15" s="40"/>
      <c r="O15" s="40"/>
      <c r="P15" s="40"/>
      <c r="Q15" s="40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s="6" customFormat="1" ht="14.25" customHeight="1">
      <c r="A16" s="117"/>
      <c r="B16" s="28"/>
      <c r="C16" s="28"/>
      <c r="D16" s="127" t="s">
        <v>69</v>
      </c>
      <c r="E16" s="115">
        <f aca="true" t="shared" si="0" ref="E16:F18">E20+E24+E28+E32+E36+E40+E44+E48+E52+E56+E60</f>
        <v>13413</v>
      </c>
      <c r="F16" s="40">
        <f t="shared" si="0"/>
        <v>1766</v>
      </c>
      <c r="G16" s="116">
        <f>F16/E16*100</f>
        <v>13.166331171251771</v>
      </c>
      <c r="H16" s="40">
        <f>H20+H24+H28+H32+H36+H40+H44+H48+H52+H56+H60</f>
        <v>1168</v>
      </c>
      <c r="I16" s="116">
        <f>H16/F16*100</f>
        <v>66.13816534541337</v>
      </c>
      <c r="J16" s="40">
        <v>17</v>
      </c>
      <c r="K16" s="40">
        <v>43</v>
      </c>
      <c r="L16" s="40">
        <v>10</v>
      </c>
      <c r="M16" s="40">
        <v>119</v>
      </c>
      <c r="N16" s="40">
        <v>3</v>
      </c>
      <c r="O16" s="40">
        <v>644</v>
      </c>
      <c r="P16" s="40">
        <v>836</v>
      </c>
      <c r="Q16" s="40">
        <v>215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s="6" customFormat="1" ht="14.25" customHeight="1">
      <c r="A17" s="376" t="s">
        <v>274</v>
      </c>
      <c r="B17" s="376"/>
      <c r="C17" s="418"/>
      <c r="D17" s="12" t="s">
        <v>70</v>
      </c>
      <c r="E17" s="115">
        <f t="shared" si="0"/>
        <v>16413</v>
      </c>
      <c r="F17" s="40">
        <f t="shared" si="0"/>
        <v>1716</v>
      </c>
      <c r="G17" s="116">
        <f>F17/E17*100</f>
        <v>10.455127033449095</v>
      </c>
      <c r="H17" s="40">
        <f>H21+H25+H29+H33+H37+H41+H45+H49+H53+H57+H61</f>
        <v>1401</v>
      </c>
      <c r="I17" s="116">
        <f>H17/F17*100</f>
        <v>81.64335664335664</v>
      </c>
      <c r="J17" s="40">
        <v>15</v>
      </c>
      <c r="K17" s="40">
        <v>31</v>
      </c>
      <c r="L17" s="40">
        <v>6</v>
      </c>
      <c r="M17" s="40">
        <v>267</v>
      </c>
      <c r="N17" s="40">
        <v>2</v>
      </c>
      <c r="O17" s="40">
        <v>687</v>
      </c>
      <c r="P17" s="40">
        <v>1008</v>
      </c>
      <c r="Q17" s="40">
        <v>323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s="6" customFormat="1" ht="14.25" customHeight="1">
      <c r="A18" s="28"/>
      <c r="B18" s="65"/>
      <c r="C18" s="65"/>
      <c r="D18" s="12" t="s">
        <v>227</v>
      </c>
      <c r="E18" s="115">
        <f t="shared" si="0"/>
        <v>29826</v>
      </c>
      <c r="F18" s="40">
        <f t="shared" si="0"/>
        <v>3482</v>
      </c>
      <c r="G18" s="116">
        <f>F18/E18*100</f>
        <v>11.674378059411252</v>
      </c>
      <c r="H18" s="40">
        <f>H22+H26+H30+H34+H38+H42+H46+H50+H54+H58+H62</f>
        <v>2569</v>
      </c>
      <c r="I18" s="116">
        <f>H18/F18*100</f>
        <v>73.779437105112</v>
      </c>
      <c r="J18" s="40">
        <v>32</v>
      </c>
      <c r="K18" s="40">
        <v>74</v>
      </c>
      <c r="L18" s="40">
        <v>16</v>
      </c>
      <c r="M18" s="40">
        <v>386</v>
      </c>
      <c r="N18" s="40">
        <v>5</v>
      </c>
      <c r="O18" s="40">
        <v>1331</v>
      </c>
      <c r="P18" s="40">
        <v>1844</v>
      </c>
      <c r="Q18" s="40">
        <v>538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6" customFormat="1" ht="14.25" customHeight="1">
      <c r="A19" s="28"/>
      <c r="B19" s="65"/>
      <c r="C19" s="65"/>
      <c r="D19" s="12"/>
      <c r="E19" s="115"/>
      <c r="F19" s="40"/>
      <c r="G19" s="116"/>
      <c r="H19" s="40"/>
      <c r="I19" s="116"/>
      <c r="J19" s="40"/>
      <c r="K19" s="40"/>
      <c r="L19" s="40"/>
      <c r="M19" s="40"/>
      <c r="N19" s="40"/>
      <c r="O19" s="40"/>
      <c r="P19" s="40"/>
      <c r="Q19" s="40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s="6" customFormat="1" ht="14.25" customHeight="1">
      <c r="A20" s="117"/>
      <c r="B20" s="28"/>
      <c r="C20" s="28"/>
      <c r="D20" s="128" t="s">
        <v>69</v>
      </c>
      <c r="E20" s="115">
        <v>588</v>
      </c>
      <c r="F20" s="40">
        <v>46</v>
      </c>
      <c r="G20" s="116">
        <f>F20/E20*100</f>
        <v>7.8231292517006805</v>
      </c>
      <c r="H20" s="40">
        <v>28</v>
      </c>
      <c r="I20" s="116">
        <f aca="true" t="shared" si="1" ref="I20:I62">H20/F20*100</f>
        <v>60.86956521739131</v>
      </c>
      <c r="J20" s="40" t="s">
        <v>85</v>
      </c>
      <c r="K20" s="40" t="s">
        <v>85</v>
      </c>
      <c r="L20" s="40" t="s">
        <v>85</v>
      </c>
      <c r="M20" s="40">
        <v>7</v>
      </c>
      <c r="N20" s="40" t="s">
        <v>85</v>
      </c>
      <c r="O20" s="40">
        <v>11</v>
      </c>
      <c r="P20" s="40">
        <f>SUM(J20:O20)</f>
        <v>18</v>
      </c>
      <c r="Q20" s="40">
        <v>10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s="6" customFormat="1" ht="14.25" customHeight="1">
      <c r="A21" s="65">
        <v>34</v>
      </c>
      <c r="B21" s="419" t="s">
        <v>245</v>
      </c>
      <c r="C21" s="420"/>
      <c r="D21" s="129" t="s">
        <v>70</v>
      </c>
      <c r="E21" s="115">
        <v>422</v>
      </c>
      <c r="F21" s="40">
        <v>31</v>
      </c>
      <c r="G21" s="116">
        <f>F21/E21*100</f>
        <v>7.345971563981042</v>
      </c>
      <c r="H21" s="40">
        <v>26</v>
      </c>
      <c r="I21" s="116">
        <f t="shared" si="1"/>
        <v>83.87096774193549</v>
      </c>
      <c r="J21" s="40">
        <v>1</v>
      </c>
      <c r="K21" s="40" t="s">
        <v>85</v>
      </c>
      <c r="L21" s="40" t="s">
        <v>85</v>
      </c>
      <c r="M21" s="40">
        <v>9</v>
      </c>
      <c r="N21" s="40" t="s">
        <v>85</v>
      </c>
      <c r="O21" s="40">
        <v>10</v>
      </c>
      <c r="P21" s="40">
        <f>SUM(J21:O21)</f>
        <v>20</v>
      </c>
      <c r="Q21" s="40">
        <v>6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6" customFormat="1" ht="14.25" customHeight="1">
      <c r="A22" s="65"/>
      <c r="B22" s="65"/>
      <c r="C22" s="65"/>
      <c r="D22" s="129" t="s">
        <v>227</v>
      </c>
      <c r="E22" s="115">
        <f>SUM(E20:E21)</f>
        <v>1010</v>
      </c>
      <c r="F22" s="40">
        <f>SUM(F20:F21)</f>
        <v>77</v>
      </c>
      <c r="G22" s="116">
        <f>F22/E22*100</f>
        <v>7.623762376237623</v>
      </c>
      <c r="H22" s="40">
        <f>SUM(H20:H21)</f>
        <v>54</v>
      </c>
      <c r="I22" s="116">
        <f t="shared" si="1"/>
        <v>70.12987012987013</v>
      </c>
      <c r="J22" s="40">
        <f aca="true" t="shared" si="2" ref="J22:Q22">SUM(J20:J21)</f>
        <v>1</v>
      </c>
      <c r="K22" s="40" t="s">
        <v>85</v>
      </c>
      <c r="L22" s="40" t="s">
        <v>85</v>
      </c>
      <c r="M22" s="40">
        <f t="shared" si="2"/>
        <v>16</v>
      </c>
      <c r="N22" s="40" t="s">
        <v>85</v>
      </c>
      <c r="O22" s="40">
        <f t="shared" si="2"/>
        <v>21</v>
      </c>
      <c r="P22" s="40">
        <f>SUM(J22:O22)</f>
        <v>38</v>
      </c>
      <c r="Q22" s="40">
        <f t="shared" si="2"/>
        <v>16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6" customFormat="1" ht="14.25" customHeight="1">
      <c r="A23" s="65"/>
      <c r="B23" s="65"/>
      <c r="C23" s="65"/>
      <c r="D23" s="129"/>
      <c r="E23" s="115"/>
      <c r="F23" s="40"/>
      <c r="G23" s="116"/>
      <c r="H23" s="40"/>
      <c r="I23" s="116"/>
      <c r="J23" s="40"/>
      <c r="K23" s="40"/>
      <c r="L23" s="40"/>
      <c r="M23" s="40"/>
      <c r="N23" s="40"/>
      <c r="O23" s="40"/>
      <c r="P23" s="40"/>
      <c r="Q23" s="40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6" customFormat="1" ht="14.25" customHeight="1">
      <c r="A24" s="65"/>
      <c r="B24" s="65"/>
      <c r="C24" s="65"/>
      <c r="D24" s="128" t="s">
        <v>69</v>
      </c>
      <c r="E24" s="115">
        <v>837</v>
      </c>
      <c r="F24" s="40">
        <v>57</v>
      </c>
      <c r="G24" s="116">
        <f>F24/E24*100</f>
        <v>6.810035842293908</v>
      </c>
      <c r="H24" s="40">
        <v>23</v>
      </c>
      <c r="I24" s="116">
        <f>H24/F24*100</f>
        <v>40.35087719298245</v>
      </c>
      <c r="J24" s="40">
        <v>1</v>
      </c>
      <c r="K24" s="40">
        <v>1</v>
      </c>
      <c r="L24" s="40" t="s">
        <v>85</v>
      </c>
      <c r="M24" s="40">
        <v>2</v>
      </c>
      <c r="N24" s="40" t="s">
        <v>85</v>
      </c>
      <c r="O24" s="40">
        <v>11</v>
      </c>
      <c r="P24" s="40">
        <f>SUM(J24:O24)</f>
        <v>15</v>
      </c>
      <c r="Q24" s="40">
        <v>7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s="6" customFormat="1" ht="14.25" customHeight="1">
      <c r="A25" s="121" t="s">
        <v>248</v>
      </c>
      <c r="B25" s="28" t="s">
        <v>246</v>
      </c>
      <c r="C25" s="130" t="s">
        <v>249</v>
      </c>
      <c r="D25" s="129" t="s">
        <v>70</v>
      </c>
      <c r="E25" s="115">
        <v>748</v>
      </c>
      <c r="F25" s="40">
        <v>55</v>
      </c>
      <c r="G25" s="116">
        <f>F25/E25*100</f>
        <v>7.352941176470589</v>
      </c>
      <c r="H25" s="40">
        <v>37</v>
      </c>
      <c r="I25" s="116">
        <f t="shared" si="1"/>
        <v>67.27272727272727</v>
      </c>
      <c r="J25" s="40" t="s">
        <v>85</v>
      </c>
      <c r="K25" s="40">
        <v>1</v>
      </c>
      <c r="L25" s="40" t="s">
        <v>85</v>
      </c>
      <c r="M25" s="40">
        <v>17</v>
      </c>
      <c r="N25" s="40" t="s">
        <v>85</v>
      </c>
      <c r="O25" s="40">
        <v>9</v>
      </c>
      <c r="P25" s="40">
        <f>SUM(J25:O25)</f>
        <v>27</v>
      </c>
      <c r="Q25" s="40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s="6" customFormat="1" ht="14.25" customHeight="1">
      <c r="A26" s="121"/>
      <c r="B26" s="28"/>
      <c r="C26" s="130"/>
      <c r="D26" s="129" t="s">
        <v>227</v>
      </c>
      <c r="E26" s="115">
        <f>SUM(E24:E25)</f>
        <v>1585</v>
      </c>
      <c r="F26" s="40">
        <f>SUM(F24:F25)</f>
        <v>112</v>
      </c>
      <c r="G26" s="116">
        <f>F26/E26*100</f>
        <v>7.066246056782334</v>
      </c>
      <c r="H26" s="40">
        <f>SUM(H24:H25)</f>
        <v>60</v>
      </c>
      <c r="I26" s="116">
        <f t="shared" si="1"/>
        <v>53.57142857142857</v>
      </c>
      <c r="J26" s="40">
        <f aca="true" t="shared" si="3" ref="J26:O26">SUM(J24:J25)</f>
        <v>1</v>
      </c>
      <c r="K26" s="40">
        <f t="shared" si="3"/>
        <v>2</v>
      </c>
      <c r="L26" s="40" t="s">
        <v>85</v>
      </c>
      <c r="M26" s="40">
        <f t="shared" si="3"/>
        <v>19</v>
      </c>
      <c r="N26" s="40" t="s">
        <v>85</v>
      </c>
      <c r="O26" s="40">
        <f t="shared" si="3"/>
        <v>20</v>
      </c>
      <c r="P26" s="40">
        <f>SUM(J26:O26)</f>
        <v>42</v>
      </c>
      <c r="Q26" s="40">
        <f>SUM(Q24:Q25)</f>
        <v>17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s="6" customFormat="1" ht="14.25" customHeight="1">
      <c r="A27" s="121"/>
      <c r="B27" s="28"/>
      <c r="C27" s="130"/>
      <c r="D27" s="129"/>
      <c r="E27" s="115"/>
      <c r="F27" s="40"/>
      <c r="G27" s="116"/>
      <c r="H27" s="40"/>
      <c r="I27" s="116"/>
      <c r="J27" s="40"/>
      <c r="K27" s="40"/>
      <c r="L27" s="40"/>
      <c r="M27" s="40"/>
      <c r="N27" s="40"/>
      <c r="O27" s="40"/>
      <c r="P27" s="40"/>
      <c r="Q27" s="40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s="6" customFormat="1" ht="14.25" customHeight="1">
      <c r="A28" s="121"/>
      <c r="B28" s="28"/>
      <c r="C28" s="130"/>
      <c r="D28" s="128" t="s">
        <v>69</v>
      </c>
      <c r="E28" s="115">
        <v>1442</v>
      </c>
      <c r="F28" s="40">
        <v>124</v>
      </c>
      <c r="G28" s="116">
        <f>F28/E28*100</f>
        <v>8.599167822468793</v>
      </c>
      <c r="H28" s="40">
        <v>63</v>
      </c>
      <c r="I28" s="116">
        <f>H28/F28*100</f>
        <v>50.806451612903224</v>
      </c>
      <c r="J28" s="40" t="s">
        <v>85</v>
      </c>
      <c r="K28" s="40">
        <v>2</v>
      </c>
      <c r="L28" s="40">
        <v>1</v>
      </c>
      <c r="M28" s="40">
        <v>7</v>
      </c>
      <c r="N28" s="40" t="s">
        <v>85</v>
      </c>
      <c r="O28" s="40">
        <v>34</v>
      </c>
      <c r="P28" s="40">
        <f>SUM(J28:O28)</f>
        <v>44</v>
      </c>
      <c r="Q28" s="40">
        <v>13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s="6" customFormat="1" ht="14.25" customHeight="1">
      <c r="A29" s="65">
        <v>40</v>
      </c>
      <c r="B29" s="28" t="s">
        <v>246</v>
      </c>
      <c r="C29" s="130" t="s">
        <v>250</v>
      </c>
      <c r="D29" s="129" t="s">
        <v>70</v>
      </c>
      <c r="E29" s="115">
        <v>1424</v>
      </c>
      <c r="F29" s="40">
        <v>111</v>
      </c>
      <c r="G29" s="116">
        <f>F29/E29*100</f>
        <v>7.794943820224718</v>
      </c>
      <c r="H29" s="40">
        <v>81</v>
      </c>
      <c r="I29" s="116">
        <f t="shared" si="1"/>
        <v>72.97297297297297</v>
      </c>
      <c r="J29" s="40" t="s">
        <v>85</v>
      </c>
      <c r="K29" s="40">
        <v>2</v>
      </c>
      <c r="L29" s="40" t="s">
        <v>85</v>
      </c>
      <c r="M29" s="40">
        <v>20</v>
      </c>
      <c r="N29" s="40" t="s">
        <v>85</v>
      </c>
      <c r="O29" s="40">
        <v>26</v>
      </c>
      <c r="P29" s="40">
        <f>SUM(J29:O29)</f>
        <v>48</v>
      </c>
      <c r="Q29" s="40">
        <v>29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s="6" customFormat="1" ht="14.25" customHeight="1">
      <c r="A30" s="121"/>
      <c r="B30" s="28"/>
      <c r="C30" s="130"/>
      <c r="D30" s="129" t="s">
        <v>227</v>
      </c>
      <c r="E30" s="115">
        <f>SUM(E28:E29)</f>
        <v>2866</v>
      </c>
      <c r="F30" s="40">
        <f>SUM(F28:F29)</f>
        <v>235</v>
      </c>
      <c r="G30" s="116">
        <f>F30/E30*100</f>
        <v>8.199581297976273</v>
      </c>
      <c r="H30" s="40">
        <f>SUM(H28:H29)</f>
        <v>144</v>
      </c>
      <c r="I30" s="116">
        <f t="shared" si="1"/>
        <v>61.27659574468085</v>
      </c>
      <c r="J30" s="40" t="s">
        <v>85</v>
      </c>
      <c r="K30" s="40">
        <f>SUM(K28:K29)</f>
        <v>4</v>
      </c>
      <c r="L30" s="40">
        <f>SUM(L28:L29)</f>
        <v>1</v>
      </c>
      <c r="M30" s="40">
        <f>SUM(M28:M29)</f>
        <v>27</v>
      </c>
      <c r="N30" s="40" t="s">
        <v>85</v>
      </c>
      <c r="O30" s="40">
        <f>SUM(O28:O29)</f>
        <v>60</v>
      </c>
      <c r="P30" s="40">
        <f>SUM(J30:O30)</f>
        <v>92</v>
      </c>
      <c r="Q30" s="40">
        <f>SUM(Q28:Q29)</f>
        <v>42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s="6" customFormat="1" ht="14.25" customHeight="1">
      <c r="A31" s="121"/>
      <c r="B31" s="28"/>
      <c r="C31" s="130"/>
      <c r="D31" s="129"/>
      <c r="E31" s="115"/>
      <c r="F31" s="40"/>
      <c r="G31" s="116"/>
      <c r="H31" s="40"/>
      <c r="I31" s="116"/>
      <c r="J31" s="40"/>
      <c r="K31" s="40"/>
      <c r="L31" s="40"/>
      <c r="M31" s="40"/>
      <c r="N31" s="40"/>
      <c r="O31" s="40"/>
      <c r="P31" s="40"/>
      <c r="Q31" s="40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s="6" customFormat="1" ht="14.25" customHeight="1">
      <c r="A32" s="121"/>
      <c r="B32" s="28"/>
      <c r="C32" s="130"/>
      <c r="D32" s="128" t="s">
        <v>69</v>
      </c>
      <c r="E32" s="115">
        <v>1295</v>
      </c>
      <c r="F32" s="40">
        <v>144</v>
      </c>
      <c r="G32" s="116">
        <f>F32/E32*100</f>
        <v>11.119691119691119</v>
      </c>
      <c r="H32" s="40">
        <v>74</v>
      </c>
      <c r="I32" s="116">
        <f>H32/F32*100</f>
        <v>51.388888888888886</v>
      </c>
      <c r="J32" s="40" t="s">
        <v>85</v>
      </c>
      <c r="K32" s="40">
        <v>4</v>
      </c>
      <c r="L32" s="40">
        <v>2</v>
      </c>
      <c r="M32" s="40">
        <v>2</v>
      </c>
      <c r="N32" s="40" t="s">
        <v>85</v>
      </c>
      <c r="O32" s="40">
        <v>43</v>
      </c>
      <c r="P32" s="40">
        <f>SUM(J32:O32)</f>
        <v>51</v>
      </c>
      <c r="Q32" s="40">
        <v>14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s="6" customFormat="1" ht="14.25" customHeight="1">
      <c r="A33" s="121" t="s">
        <v>251</v>
      </c>
      <c r="B33" s="28" t="s">
        <v>246</v>
      </c>
      <c r="C33" s="130" t="s">
        <v>252</v>
      </c>
      <c r="D33" s="129" t="s">
        <v>70</v>
      </c>
      <c r="E33" s="115">
        <v>1365</v>
      </c>
      <c r="F33" s="40">
        <v>112</v>
      </c>
      <c r="G33" s="116">
        <f>F33/E33*100</f>
        <v>8.205128205128204</v>
      </c>
      <c r="H33" s="40">
        <v>77</v>
      </c>
      <c r="I33" s="116">
        <f t="shared" si="1"/>
        <v>68.75</v>
      </c>
      <c r="J33" s="40">
        <v>1</v>
      </c>
      <c r="K33" s="40" t="s">
        <v>85</v>
      </c>
      <c r="L33" s="40">
        <v>1</v>
      </c>
      <c r="M33" s="40">
        <v>19</v>
      </c>
      <c r="N33" s="40" t="s">
        <v>85</v>
      </c>
      <c r="O33" s="40">
        <v>38</v>
      </c>
      <c r="P33" s="40">
        <f>SUM(J33:O33)</f>
        <v>59</v>
      </c>
      <c r="Q33" s="40">
        <v>14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s="6" customFormat="1" ht="14.25" customHeight="1">
      <c r="A34" s="121"/>
      <c r="B34" s="28"/>
      <c r="C34" s="130"/>
      <c r="D34" s="129" t="s">
        <v>227</v>
      </c>
      <c r="E34" s="115">
        <f>SUM(E32:E33)</f>
        <v>2660</v>
      </c>
      <c r="F34" s="40">
        <f>SUM(F32:F33)</f>
        <v>256</v>
      </c>
      <c r="G34" s="116">
        <f>F34/E34*100</f>
        <v>9.624060150375941</v>
      </c>
      <c r="H34" s="40">
        <f>SUM(H32:H33)</f>
        <v>151</v>
      </c>
      <c r="I34" s="116">
        <f t="shared" si="1"/>
        <v>58.984375</v>
      </c>
      <c r="J34" s="40">
        <f aca="true" t="shared" si="4" ref="J34:O34">SUM(J32:J33)</f>
        <v>1</v>
      </c>
      <c r="K34" s="40">
        <f t="shared" si="4"/>
        <v>4</v>
      </c>
      <c r="L34" s="40">
        <f t="shared" si="4"/>
        <v>3</v>
      </c>
      <c r="M34" s="40">
        <f t="shared" si="4"/>
        <v>21</v>
      </c>
      <c r="N34" s="40" t="s">
        <v>85</v>
      </c>
      <c r="O34" s="40">
        <f t="shared" si="4"/>
        <v>81</v>
      </c>
      <c r="P34" s="40">
        <f>SUM(J34:O34)</f>
        <v>110</v>
      </c>
      <c r="Q34" s="40">
        <f>SUM(Q32:Q33)</f>
        <v>28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6" customFormat="1" ht="14.25" customHeight="1">
      <c r="A35" s="121"/>
      <c r="B35" s="28"/>
      <c r="C35" s="130"/>
      <c r="D35" s="129"/>
      <c r="E35" s="115"/>
      <c r="F35" s="40"/>
      <c r="G35" s="116"/>
      <c r="H35" s="40"/>
      <c r="I35" s="116"/>
      <c r="J35" s="40"/>
      <c r="K35" s="40"/>
      <c r="L35" s="40"/>
      <c r="M35" s="40"/>
      <c r="N35" s="40"/>
      <c r="O35" s="40"/>
      <c r="P35" s="40"/>
      <c r="Q35" s="40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s="6" customFormat="1" ht="14.25" customHeight="1">
      <c r="A36" s="121"/>
      <c r="B36" s="28"/>
      <c r="C36" s="130"/>
      <c r="D36" s="128" t="s">
        <v>69</v>
      </c>
      <c r="E36" s="115">
        <v>1325</v>
      </c>
      <c r="F36" s="40">
        <v>191</v>
      </c>
      <c r="G36" s="116">
        <f>F36/E36*100</f>
        <v>14.415094339622641</v>
      </c>
      <c r="H36" s="40">
        <v>95</v>
      </c>
      <c r="I36" s="116">
        <f>H36/F36*100</f>
        <v>49.73821989528796</v>
      </c>
      <c r="J36" s="40">
        <v>1</v>
      </c>
      <c r="K36" s="40">
        <v>4</v>
      </c>
      <c r="L36" s="40">
        <v>1</v>
      </c>
      <c r="M36" s="40">
        <v>3</v>
      </c>
      <c r="N36" s="40" t="s">
        <v>85</v>
      </c>
      <c r="O36" s="40">
        <v>54</v>
      </c>
      <c r="P36" s="40">
        <f>SUM(J36:O36)</f>
        <v>63</v>
      </c>
      <c r="Q36" s="40">
        <v>19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6" customFormat="1" ht="14.25" customHeight="1">
      <c r="A37" s="65">
        <v>50</v>
      </c>
      <c r="B37" s="28" t="s">
        <v>246</v>
      </c>
      <c r="C37" s="130" t="s">
        <v>253</v>
      </c>
      <c r="D37" s="129" t="s">
        <v>70</v>
      </c>
      <c r="E37" s="115">
        <v>1744</v>
      </c>
      <c r="F37" s="40">
        <v>174</v>
      </c>
      <c r="G37" s="116">
        <f>F37/E37*100</f>
        <v>9.977064220183486</v>
      </c>
      <c r="H37" s="40">
        <v>131</v>
      </c>
      <c r="I37" s="116">
        <f t="shared" si="1"/>
        <v>75.28735632183908</v>
      </c>
      <c r="J37" s="40">
        <v>1</v>
      </c>
      <c r="K37" s="40">
        <v>6</v>
      </c>
      <c r="L37" s="40">
        <v>1</v>
      </c>
      <c r="M37" s="40">
        <v>23</v>
      </c>
      <c r="N37" s="40">
        <v>1</v>
      </c>
      <c r="O37" s="40">
        <v>69</v>
      </c>
      <c r="P37" s="40">
        <f>SUM(J37:O37)</f>
        <v>101</v>
      </c>
      <c r="Q37" s="40">
        <v>25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s="6" customFormat="1" ht="14.25" customHeight="1">
      <c r="A38" s="121"/>
      <c r="B38" s="28"/>
      <c r="C38" s="130"/>
      <c r="D38" s="129" t="s">
        <v>227</v>
      </c>
      <c r="E38" s="115">
        <f>SUM(E36:E37)</f>
        <v>3069</v>
      </c>
      <c r="F38" s="40">
        <f>SUM(F36:F37)</f>
        <v>365</v>
      </c>
      <c r="G38" s="116">
        <f>F38/E38*100</f>
        <v>11.893124796350603</v>
      </c>
      <c r="H38" s="40">
        <f>SUM(H36:H37)</f>
        <v>226</v>
      </c>
      <c r="I38" s="116">
        <f t="shared" si="1"/>
        <v>61.917808219178085</v>
      </c>
      <c r="J38" s="40">
        <f aca="true" t="shared" si="5" ref="J38:O38">SUM(J36:J37)</f>
        <v>2</v>
      </c>
      <c r="K38" s="40">
        <f t="shared" si="5"/>
        <v>10</v>
      </c>
      <c r="L38" s="40">
        <f t="shared" si="5"/>
        <v>2</v>
      </c>
      <c r="M38" s="40">
        <f t="shared" si="5"/>
        <v>26</v>
      </c>
      <c r="N38" s="40">
        <f t="shared" si="5"/>
        <v>1</v>
      </c>
      <c r="O38" s="40">
        <f t="shared" si="5"/>
        <v>123</v>
      </c>
      <c r="P38" s="40">
        <f>SUM(J38:O38)</f>
        <v>164</v>
      </c>
      <c r="Q38" s="40">
        <f>SUM(Q36:Q37)</f>
        <v>44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s="6" customFormat="1" ht="14.25" customHeight="1">
      <c r="A39" s="121"/>
      <c r="B39" s="28"/>
      <c r="C39" s="130"/>
      <c r="D39" s="129"/>
      <c r="E39" s="115"/>
      <c r="F39" s="40"/>
      <c r="G39" s="116"/>
      <c r="H39" s="40"/>
      <c r="I39" s="116"/>
      <c r="J39" s="40"/>
      <c r="K39" s="40"/>
      <c r="L39" s="40"/>
      <c r="M39" s="40"/>
      <c r="N39" s="40"/>
      <c r="O39" s="40"/>
      <c r="P39" s="40"/>
      <c r="Q39" s="40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s="6" customFormat="1" ht="14.25" customHeight="1">
      <c r="A40" s="121"/>
      <c r="B40" s="28"/>
      <c r="C40" s="130"/>
      <c r="D40" s="128" t="s">
        <v>69</v>
      </c>
      <c r="E40" s="115">
        <v>1503</v>
      </c>
      <c r="F40" s="40">
        <v>221</v>
      </c>
      <c r="G40" s="116">
        <f>F40/E40*100</f>
        <v>14.703925482368597</v>
      </c>
      <c r="H40" s="40">
        <v>124</v>
      </c>
      <c r="I40" s="116">
        <f>H40/F40*100</f>
        <v>56.10859728506787</v>
      </c>
      <c r="J40" s="40">
        <v>1</v>
      </c>
      <c r="K40" s="40">
        <v>8</v>
      </c>
      <c r="L40" s="40">
        <v>2</v>
      </c>
      <c r="M40" s="40">
        <v>9</v>
      </c>
      <c r="N40" s="40">
        <v>1</v>
      </c>
      <c r="O40" s="40">
        <v>68</v>
      </c>
      <c r="P40" s="40">
        <f>SUM(J40:O40)</f>
        <v>89</v>
      </c>
      <c r="Q40" s="40">
        <v>20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s="6" customFormat="1" ht="14.25" customHeight="1">
      <c r="A41" s="131">
        <v>55</v>
      </c>
      <c r="B41" s="28" t="s">
        <v>246</v>
      </c>
      <c r="C41" s="130" t="s">
        <v>254</v>
      </c>
      <c r="D41" s="129" t="s">
        <v>70</v>
      </c>
      <c r="E41" s="115">
        <v>2394</v>
      </c>
      <c r="F41" s="40">
        <v>224</v>
      </c>
      <c r="G41" s="116">
        <f>F41/E41*100</f>
        <v>9.35672514619883</v>
      </c>
      <c r="H41" s="40">
        <v>187</v>
      </c>
      <c r="I41" s="116">
        <f t="shared" si="1"/>
        <v>83.48214285714286</v>
      </c>
      <c r="J41" s="40">
        <v>2</v>
      </c>
      <c r="K41" s="40">
        <v>1</v>
      </c>
      <c r="L41" s="40" t="s">
        <v>85</v>
      </c>
      <c r="M41" s="40">
        <v>32</v>
      </c>
      <c r="N41" s="40">
        <v>1</v>
      </c>
      <c r="O41" s="40">
        <v>87</v>
      </c>
      <c r="P41" s="40">
        <f>SUM(J41:O41)</f>
        <v>123</v>
      </c>
      <c r="Q41" s="40">
        <v>51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s="6" customFormat="1" ht="14.25" customHeight="1">
      <c r="A42" s="121"/>
      <c r="B42" s="28"/>
      <c r="C42" s="130"/>
      <c r="D42" s="129" t="s">
        <v>227</v>
      </c>
      <c r="E42" s="115">
        <f>SUM(E40:E41)</f>
        <v>3897</v>
      </c>
      <c r="F42" s="40">
        <f>SUM(F40:F41)</f>
        <v>445</v>
      </c>
      <c r="G42" s="116">
        <f>F42/E42*100</f>
        <v>11.419040287400565</v>
      </c>
      <c r="H42" s="40">
        <f>SUM(H40:H41)</f>
        <v>311</v>
      </c>
      <c r="I42" s="116">
        <f t="shared" si="1"/>
        <v>69.88764044943821</v>
      </c>
      <c r="J42" s="40">
        <f aca="true" t="shared" si="6" ref="J42:O42">SUM(J40:J41)</f>
        <v>3</v>
      </c>
      <c r="K42" s="40">
        <f t="shared" si="6"/>
        <v>9</v>
      </c>
      <c r="L42" s="40">
        <f t="shared" si="6"/>
        <v>2</v>
      </c>
      <c r="M42" s="40">
        <f t="shared" si="6"/>
        <v>41</v>
      </c>
      <c r="N42" s="40">
        <f t="shared" si="6"/>
        <v>2</v>
      </c>
      <c r="O42" s="40">
        <f t="shared" si="6"/>
        <v>155</v>
      </c>
      <c r="P42" s="40">
        <f>SUM(J42:O42)</f>
        <v>212</v>
      </c>
      <c r="Q42" s="40">
        <f>SUM(Q40:Q41)</f>
        <v>71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s="6" customFormat="1" ht="14.25" customHeight="1">
      <c r="A43" s="121"/>
      <c r="B43" s="28"/>
      <c r="C43" s="130"/>
      <c r="D43" s="129"/>
      <c r="E43" s="115"/>
      <c r="F43" s="40"/>
      <c r="G43" s="116"/>
      <c r="H43" s="40"/>
      <c r="I43" s="116"/>
      <c r="J43" s="40"/>
      <c r="K43" s="40"/>
      <c r="L43" s="40"/>
      <c r="M43" s="40"/>
      <c r="N43" s="40"/>
      <c r="O43" s="40"/>
      <c r="P43" s="40"/>
      <c r="Q43" s="40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s="6" customFormat="1" ht="14.25" customHeight="1">
      <c r="A44" s="121"/>
      <c r="B44" s="28"/>
      <c r="C44" s="130"/>
      <c r="D44" s="128" t="s">
        <v>69</v>
      </c>
      <c r="E44" s="115">
        <v>1701</v>
      </c>
      <c r="F44" s="40">
        <v>231</v>
      </c>
      <c r="G44" s="116">
        <f>F44/E44*100</f>
        <v>13.580246913580247</v>
      </c>
      <c r="H44" s="40">
        <v>169</v>
      </c>
      <c r="I44" s="116">
        <f>H44/F44*100</f>
        <v>73.16017316017316</v>
      </c>
      <c r="J44" s="40">
        <v>1</v>
      </c>
      <c r="K44" s="40">
        <v>7</v>
      </c>
      <c r="L44" s="40">
        <v>2</v>
      </c>
      <c r="M44" s="40">
        <v>21</v>
      </c>
      <c r="N44" s="40">
        <v>1</v>
      </c>
      <c r="O44" s="40">
        <v>83</v>
      </c>
      <c r="P44" s="40">
        <f>SUM(J44:O44)</f>
        <v>115</v>
      </c>
      <c r="Q44" s="40">
        <v>39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s="6" customFormat="1" ht="14.25" customHeight="1">
      <c r="A45" s="65">
        <v>60</v>
      </c>
      <c r="B45" s="28" t="s">
        <v>246</v>
      </c>
      <c r="C45" s="130" t="s">
        <v>255</v>
      </c>
      <c r="D45" s="129" t="s">
        <v>70</v>
      </c>
      <c r="E45" s="115">
        <v>2527</v>
      </c>
      <c r="F45" s="40">
        <v>300</v>
      </c>
      <c r="G45" s="116">
        <f>F45/E45*100</f>
        <v>11.87178472497032</v>
      </c>
      <c r="H45" s="40">
        <v>260</v>
      </c>
      <c r="I45" s="116">
        <f t="shared" si="1"/>
        <v>86.66666666666667</v>
      </c>
      <c r="J45" s="40">
        <v>1</v>
      </c>
      <c r="K45" s="40">
        <v>7</v>
      </c>
      <c r="L45" s="40">
        <v>1</v>
      </c>
      <c r="M45" s="40">
        <v>51</v>
      </c>
      <c r="N45" s="40" t="s">
        <v>85</v>
      </c>
      <c r="O45" s="40">
        <v>128</v>
      </c>
      <c r="P45" s="40">
        <f>SUM(J45:O45)</f>
        <v>188</v>
      </c>
      <c r="Q45" s="40">
        <v>64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s="6" customFormat="1" ht="14.25" customHeight="1">
      <c r="A46" s="121"/>
      <c r="B46" s="28"/>
      <c r="C46" s="130"/>
      <c r="D46" s="129" t="s">
        <v>227</v>
      </c>
      <c r="E46" s="115">
        <f>SUM(E44:E45)</f>
        <v>4228</v>
      </c>
      <c r="F46" s="40">
        <f>SUM(F44:F45)</f>
        <v>531</v>
      </c>
      <c r="G46" s="116">
        <f>F46/E46*100</f>
        <v>12.559129612109746</v>
      </c>
      <c r="H46" s="40">
        <f>SUM(H44:H45)</f>
        <v>429</v>
      </c>
      <c r="I46" s="116">
        <f t="shared" si="1"/>
        <v>80.7909604519774</v>
      </c>
      <c r="J46" s="40">
        <f aca="true" t="shared" si="7" ref="J46:O46">SUM(J44:J45)</f>
        <v>2</v>
      </c>
      <c r="K46" s="40">
        <f t="shared" si="7"/>
        <v>14</v>
      </c>
      <c r="L46" s="40">
        <f t="shared" si="7"/>
        <v>3</v>
      </c>
      <c r="M46" s="40">
        <f t="shared" si="7"/>
        <v>72</v>
      </c>
      <c r="N46" s="40">
        <f t="shared" si="7"/>
        <v>1</v>
      </c>
      <c r="O46" s="40">
        <f t="shared" si="7"/>
        <v>211</v>
      </c>
      <c r="P46" s="40">
        <f>SUM(J46:O46)</f>
        <v>303</v>
      </c>
      <c r="Q46" s="40">
        <f>SUM(Q44:Q45)</f>
        <v>103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s="6" customFormat="1" ht="14.25" customHeight="1">
      <c r="A47" s="121"/>
      <c r="B47" s="28"/>
      <c r="C47" s="130"/>
      <c r="D47" s="129"/>
      <c r="E47" s="115"/>
      <c r="F47" s="40"/>
      <c r="G47" s="116"/>
      <c r="H47" s="40"/>
      <c r="I47" s="116"/>
      <c r="J47" s="40"/>
      <c r="K47" s="40"/>
      <c r="L47" s="40"/>
      <c r="M47" s="40"/>
      <c r="N47" s="40"/>
      <c r="O47" s="40"/>
      <c r="P47" s="40"/>
      <c r="Q47" s="40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s="6" customFormat="1" ht="14.25" customHeight="1">
      <c r="A48" s="121"/>
      <c r="B48" s="28"/>
      <c r="C48" s="130"/>
      <c r="D48" s="128" t="s">
        <v>69</v>
      </c>
      <c r="E48" s="115">
        <v>1662</v>
      </c>
      <c r="F48" s="40">
        <v>261</v>
      </c>
      <c r="G48" s="116">
        <f>F48/E48*100</f>
        <v>15.703971119133575</v>
      </c>
      <c r="H48" s="40">
        <v>192</v>
      </c>
      <c r="I48" s="116">
        <f>H48/F48*100</f>
        <v>73.5632183908046</v>
      </c>
      <c r="J48" s="40">
        <v>3</v>
      </c>
      <c r="K48" s="40">
        <v>7</v>
      </c>
      <c r="L48" s="40">
        <v>2</v>
      </c>
      <c r="M48" s="40">
        <v>30</v>
      </c>
      <c r="N48" s="40" t="s">
        <v>85</v>
      </c>
      <c r="O48" s="40">
        <v>98</v>
      </c>
      <c r="P48" s="40">
        <f>SUM(J48:O48)</f>
        <v>140</v>
      </c>
      <c r="Q48" s="40">
        <v>30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s="6" customFormat="1" ht="14.25" customHeight="1">
      <c r="A49" s="65">
        <v>65</v>
      </c>
      <c r="B49" s="28" t="s">
        <v>246</v>
      </c>
      <c r="C49" s="130" t="s">
        <v>256</v>
      </c>
      <c r="D49" s="129" t="s">
        <v>70</v>
      </c>
      <c r="E49" s="115">
        <v>2319</v>
      </c>
      <c r="F49" s="40">
        <v>268</v>
      </c>
      <c r="G49" s="116">
        <f>F49/E49*100</f>
        <v>11.556705476498491</v>
      </c>
      <c r="H49" s="40">
        <v>232</v>
      </c>
      <c r="I49" s="116">
        <f t="shared" si="1"/>
        <v>86.56716417910447</v>
      </c>
      <c r="J49" s="40">
        <v>4</v>
      </c>
      <c r="K49" s="40">
        <v>9</v>
      </c>
      <c r="L49" s="40">
        <v>1</v>
      </c>
      <c r="M49" s="40">
        <v>43</v>
      </c>
      <c r="N49" s="40" t="s">
        <v>85</v>
      </c>
      <c r="O49" s="40">
        <v>112</v>
      </c>
      <c r="P49" s="40">
        <f>SUM(J49:O49)</f>
        <v>169</v>
      </c>
      <c r="Q49" s="40">
        <v>58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s="6" customFormat="1" ht="14.25" customHeight="1">
      <c r="A50" s="121"/>
      <c r="B50" s="28"/>
      <c r="C50" s="130"/>
      <c r="D50" s="129" t="s">
        <v>227</v>
      </c>
      <c r="E50" s="115">
        <f>SUM(E48:E49)</f>
        <v>3981</v>
      </c>
      <c r="F50" s="40">
        <f>SUM(F48:F49)</f>
        <v>529</v>
      </c>
      <c r="G50" s="116">
        <f>F50/E50*100</f>
        <v>13.28811856317508</v>
      </c>
      <c r="H50" s="40">
        <f>SUM(H48:H49)</f>
        <v>424</v>
      </c>
      <c r="I50" s="116">
        <f t="shared" si="1"/>
        <v>80.15122873345936</v>
      </c>
      <c r="J50" s="40">
        <f aca="true" t="shared" si="8" ref="J50:O50">SUM(J48:J49)</f>
        <v>7</v>
      </c>
      <c r="K50" s="40">
        <f t="shared" si="8"/>
        <v>16</v>
      </c>
      <c r="L50" s="40">
        <f t="shared" si="8"/>
        <v>3</v>
      </c>
      <c r="M50" s="40">
        <f t="shared" si="8"/>
        <v>73</v>
      </c>
      <c r="N50" s="40" t="s">
        <v>85</v>
      </c>
      <c r="O50" s="40">
        <f t="shared" si="8"/>
        <v>210</v>
      </c>
      <c r="P50" s="40">
        <f>SUM(J50:O50)</f>
        <v>309</v>
      </c>
      <c r="Q50" s="40">
        <f>SUM(Q48:Q49)</f>
        <v>88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s="6" customFormat="1" ht="14.25" customHeight="1">
      <c r="A51" s="121"/>
      <c r="B51" s="28"/>
      <c r="C51" s="130"/>
      <c r="D51" s="129"/>
      <c r="E51" s="115"/>
      <c r="F51" s="40"/>
      <c r="G51" s="116"/>
      <c r="H51" s="40"/>
      <c r="I51" s="116"/>
      <c r="J51" s="40"/>
      <c r="K51" s="40"/>
      <c r="L51" s="40"/>
      <c r="M51" s="40"/>
      <c r="N51" s="40"/>
      <c r="O51" s="40"/>
      <c r="P51" s="40"/>
      <c r="Q51" s="40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s="6" customFormat="1" ht="14.25" customHeight="1">
      <c r="A52" s="121"/>
      <c r="B52" s="28"/>
      <c r="C52" s="130"/>
      <c r="D52" s="128" t="s">
        <v>69</v>
      </c>
      <c r="E52" s="115">
        <v>1595</v>
      </c>
      <c r="F52" s="40">
        <v>249</v>
      </c>
      <c r="G52" s="116">
        <f>F52/E52*100</f>
        <v>15.611285266457681</v>
      </c>
      <c r="H52" s="40">
        <v>204</v>
      </c>
      <c r="I52" s="116">
        <f>H52/F52*100</f>
        <v>81.92771084337349</v>
      </c>
      <c r="J52" s="40">
        <v>3</v>
      </c>
      <c r="K52" s="40">
        <v>5</v>
      </c>
      <c r="L52" s="40" t="s">
        <v>85</v>
      </c>
      <c r="M52" s="40">
        <v>23</v>
      </c>
      <c r="N52" s="40" t="s">
        <v>85</v>
      </c>
      <c r="O52" s="40">
        <v>128</v>
      </c>
      <c r="P52" s="40">
        <f>SUM(J52:O52)</f>
        <v>159</v>
      </c>
      <c r="Q52" s="40">
        <v>28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s="6" customFormat="1" ht="14.25" customHeight="1">
      <c r="A53" s="65">
        <v>70</v>
      </c>
      <c r="B53" s="28" t="s">
        <v>246</v>
      </c>
      <c r="C53" s="130" t="s">
        <v>257</v>
      </c>
      <c r="D53" s="129" t="s">
        <v>70</v>
      </c>
      <c r="E53" s="115">
        <v>2048</v>
      </c>
      <c r="F53" s="40">
        <v>256</v>
      </c>
      <c r="G53" s="116">
        <f>F53/E53*100</f>
        <v>12.5</v>
      </c>
      <c r="H53" s="40">
        <v>218</v>
      </c>
      <c r="I53" s="116">
        <f t="shared" si="1"/>
        <v>85.15625</v>
      </c>
      <c r="J53" s="40">
        <v>4</v>
      </c>
      <c r="K53" s="40">
        <v>5</v>
      </c>
      <c r="L53" s="40">
        <v>1</v>
      </c>
      <c r="M53" s="40">
        <v>30</v>
      </c>
      <c r="N53" s="40" t="s">
        <v>85</v>
      </c>
      <c r="O53" s="40">
        <v>121</v>
      </c>
      <c r="P53" s="40">
        <f>SUM(J53:O53)</f>
        <v>161</v>
      </c>
      <c r="Q53" s="40">
        <v>40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s="6" customFormat="1" ht="14.25" customHeight="1">
      <c r="A54" s="121"/>
      <c r="B54" s="28"/>
      <c r="C54" s="130"/>
      <c r="D54" s="129" t="s">
        <v>227</v>
      </c>
      <c r="E54" s="115">
        <f>SUM(E52:E53)</f>
        <v>3643</v>
      </c>
      <c r="F54" s="40">
        <f>SUM(F52:F53)</f>
        <v>505</v>
      </c>
      <c r="G54" s="116">
        <f>F54/E54*100</f>
        <v>13.862201482294811</v>
      </c>
      <c r="H54" s="40">
        <f>SUM(H52:H53)</f>
        <v>422</v>
      </c>
      <c r="I54" s="116">
        <f t="shared" si="1"/>
        <v>83.56435643564356</v>
      </c>
      <c r="J54" s="40">
        <f aca="true" t="shared" si="9" ref="J54:O54">SUM(J52:J53)</f>
        <v>7</v>
      </c>
      <c r="K54" s="40">
        <f t="shared" si="9"/>
        <v>10</v>
      </c>
      <c r="L54" s="40">
        <f t="shared" si="9"/>
        <v>1</v>
      </c>
      <c r="M54" s="40">
        <f t="shared" si="9"/>
        <v>53</v>
      </c>
      <c r="N54" s="40" t="s">
        <v>85</v>
      </c>
      <c r="O54" s="40">
        <f t="shared" si="9"/>
        <v>249</v>
      </c>
      <c r="P54" s="40">
        <f>SUM(J54:O54)</f>
        <v>320</v>
      </c>
      <c r="Q54" s="40">
        <f>SUM(Q52:Q53)</f>
        <v>68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s="6" customFormat="1" ht="14.25" customHeight="1">
      <c r="A55" s="121"/>
      <c r="B55" s="28"/>
      <c r="C55" s="130"/>
      <c r="D55" s="129"/>
      <c r="E55" s="115"/>
      <c r="F55" s="40"/>
      <c r="G55" s="116"/>
      <c r="H55" s="40"/>
      <c r="I55" s="116"/>
      <c r="J55" s="40"/>
      <c r="K55" s="40"/>
      <c r="L55" s="40"/>
      <c r="M55" s="40"/>
      <c r="N55" s="40"/>
      <c r="O55" s="40"/>
      <c r="P55" s="40"/>
      <c r="Q55" s="40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s="6" customFormat="1" ht="14.25" customHeight="1">
      <c r="A56" s="121"/>
      <c r="B56" s="28"/>
      <c r="C56" s="130"/>
      <c r="D56" s="128" t="s">
        <v>69</v>
      </c>
      <c r="E56" s="115">
        <v>1061</v>
      </c>
      <c r="F56" s="40">
        <v>172</v>
      </c>
      <c r="G56" s="116">
        <f>F56/E56*100</f>
        <v>16.211121583411874</v>
      </c>
      <c r="H56" s="40">
        <v>147</v>
      </c>
      <c r="I56" s="116">
        <f>H56/F56*100</f>
        <v>85.46511627906976</v>
      </c>
      <c r="J56" s="40">
        <v>5</v>
      </c>
      <c r="K56" s="40">
        <v>4</v>
      </c>
      <c r="L56" s="40" t="s">
        <v>85</v>
      </c>
      <c r="M56" s="40">
        <v>13</v>
      </c>
      <c r="N56" s="40" t="s">
        <v>85</v>
      </c>
      <c r="O56" s="40">
        <v>81</v>
      </c>
      <c r="P56" s="40">
        <f>SUM(J56:O56)</f>
        <v>103</v>
      </c>
      <c r="Q56" s="40">
        <v>29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s="6" customFormat="1" ht="14.25" customHeight="1">
      <c r="A57" s="65">
        <v>75</v>
      </c>
      <c r="B57" s="28" t="s">
        <v>246</v>
      </c>
      <c r="C57" s="130" t="s">
        <v>258</v>
      </c>
      <c r="D57" s="129" t="s">
        <v>70</v>
      </c>
      <c r="E57" s="115">
        <v>1082</v>
      </c>
      <c r="F57" s="40">
        <v>130</v>
      </c>
      <c r="G57" s="116">
        <f>F57/E57*100</f>
        <v>12.014787430683919</v>
      </c>
      <c r="H57" s="40">
        <v>111</v>
      </c>
      <c r="I57" s="116">
        <f t="shared" si="1"/>
        <v>85.38461538461539</v>
      </c>
      <c r="J57" s="40">
        <v>1</v>
      </c>
      <c r="K57" s="40" t="s">
        <v>85</v>
      </c>
      <c r="L57" s="40">
        <v>1</v>
      </c>
      <c r="M57" s="40">
        <v>16</v>
      </c>
      <c r="N57" s="40" t="s">
        <v>85</v>
      </c>
      <c r="O57" s="40">
        <v>62</v>
      </c>
      <c r="P57" s="40">
        <f>SUM(J57:O57)</f>
        <v>80</v>
      </c>
      <c r="Q57" s="40">
        <v>20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s="6" customFormat="1" ht="14.25" customHeight="1">
      <c r="A58" s="121"/>
      <c r="B58" s="28"/>
      <c r="C58" s="130"/>
      <c r="D58" s="129" t="s">
        <v>227</v>
      </c>
      <c r="E58" s="115">
        <f>SUM(E56:E57)</f>
        <v>2143</v>
      </c>
      <c r="F58" s="40">
        <f>SUM(F56:F57)</f>
        <v>302</v>
      </c>
      <c r="G58" s="116">
        <f>F58/E58*100</f>
        <v>14.092393840410638</v>
      </c>
      <c r="H58" s="40">
        <f>SUM(H56:H57)</f>
        <v>258</v>
      </c>
      <c r="I58" s="116">
        <f t="shared" si="1"/>
        <v>85.43046357615894</v>
      </c>
      <c r="J58" s="40">
        <f aca="true" t="shared" si="10" ref="J58:O58">SUM(J56:J57)</f>
        <v>6</v>
      </c>
      <c r="K58" s="40">
        <f t="shared" si="10"/>
        <v>4</v>
      </c>
      <c r="L58" s="40">
        <f t="shared" si="10"/>
        <v>1</v>
      </c>
      <c r="M58" s="40">
        <f t="shared" si="10"/>
        <v>29</v>
      </c>
      <c r="N58" s="40" t="s">
        <v>85</v>
      </c>
      <c r="O58" s="40">
        <f t="shared" si="10"/>
        <v>143</v>
      </c>
      <c r="P58" s="40">
        <f>SUM(J58:O58)</f>
        <v>183</v>
      </c>
      <c r="Q58" s="40">
        <f>SUM(Q56:Q57)</f>
        <v>49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s="6" customFormat="1" ht="14.25" customHeight="1">
      <c r="A59" s="121"/>
      <c r="B59" s="28"/>
      <c r="C59" s="130"/>
      <c r="D59" s="129"/>
      <c r="E59" s="115"/>
      <c r="F59" s="40"/>
      <c r="G59" s="116"/>
      <c r="H59" s="40"/>
      <c r="I59" s="116"/>
      <c r="J59" s="40"/>
      <c r="K59" s="40"/>
      <c r="L59" s="40"/>
      <c r="M59" s="40"/>
      <c r="N59" s="40"/>
      <c r="O59" s="40"/>
      <c r="P59" s="40"/>
      <c r="Q59" s="40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s="6" customFormat="1" ht="14.25" customHeight="1">
      <c r="A60" s="121"/>
      <c r="B60" s="28"/>
      <c r="C60" s="132"/>
      <c r="D60" s="128" t="s">
        <v>69</v>
      </c>
      <c r="E60" s="115">
        <v>404</v>
      </c>
      <c r="F60" s="40">
        <v>70</v>
      </c>
      <c r="G60" s="116">
        <f>F60/E60*100</f>
        <v>17.326732673267326</v>
      </c>
      <c r="H60" s="40">
        <v>49</v>
      </c>
      <c r="I60" s="116">
        <f>H60/F60*100</f>
        <v>70</v>
      </c>
      <c r="J60" s="40">
        <v>2</v>
      </c>
      <c r="K60" s="40">
        <v>1</v>
      </c>
      <c r="L60" s="40" t="s">
        <v>85</v>
      </c>
      <c r="M60" s="40">
        <v>2</v>
      </c>
      <c r="N60" s="40">
        <v>1</v>
      </c>
      <c r="O60" s="40">
        <v>33</v>
      </c>
      <c r="P60" s="40">
        <f>SUM(J60:O60)</f>
        <v>39</v>
      </c>
      <c r="Q60" s="133">
        <v>6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s="6" customFormat="1" ht="14.25" customHeight="1">
      <c r="A61" s="27">
        <v>80</v>
      </c>
      <c r="B61" s="313" t="s">
        <v>259</v>
      </c>
      <c r="C61" s="420"/>
      <c r="D61" s="129" t="s">
        <v>70</v>
      </c>
      <c r="E61" s="115">
        <v>340</v>
      </c>
      <c r="F61" s="40">
        <v>55</v>
      </c>
      <c r="G61" s="116">
        <f>F61/E61*100</f>
        <v>16.176470588235293</v>
      </c>
      <c r="H61" s="40">
        <v>41</v>
      </c>
      <c r="I61" s="116">
        <f t="shared" si="1"/>
        <v>74.54545454545455</v>
      </c>
      <c r="J61" s="40" t="s">
        <v>275</v>
      </c>
      <c r="K61" s="40" t="s">
        <v>275</v>
      </c>
      <c r="L61" s="40" t="s">
        <v>275</v>
      </c>
      <c r="M61" s="40">
        <v>7</v>
      </c>
      <c r="N61" s="40" t="s">
        <v>275</v>
      </c>
      <c r="O61" s="40">
        <v>25</v>
      </c>
      <c r="P61" s="40">
        <f>SUM(J61:O61)</f>
        <v>32</v>
      </c>
      <c r="Q61" s="133">
        <v>6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s="6" customFormat="1" ht="15.75" customHeight="1">
      <c r="A62" s="134"/>
      <c r="B62" s="134"/>
      <c r="C62" s="134"/>
      <c r="D62" s="105" t="s">
        <v>227</v>
      </c>
      <c r="E62" s="115">
        <f>SUM(E60:E61)</f>
        <v>744</v>
      </c>
      <c r="F62" s="40">
        <f>SUM(F60:F61)</f>
        <v>125</v>
      </c>
      <c r="G62" s="135">
        <f>F62/E62*100</f>
        <v>16.801075268817204</v>
      </c>
      <c r="H62" s="124">
        <f>SUM(H60:H61)</f>
        <v>90</v>
      </c>
      <c r="I62" s="135">
        <f t="shared" si="1"/>
        <v>72</v>
      </c>
      <c r="J62" s="124">
        <f aca="true" t="shared" si="11" ref="J62:O62">SUM(J60:J61)</f>
        <v>2</v>
      </c>
      <c r="K62" s="124">
        <f t="shared" si="11"/>
        <v>1</v>
      </c>
      <c r="L62" s="40" t="s">
        <v>275</v>
      </c>
      <c r="M62" s="124">
        <f t="shared" si="11"/>
        <v>9</v>
      </c>
      <c r="N62" s="124">
        <f t="shared" si="11"/>
        <v>1</v>
      </c>
      <c r="O62" s="124">
        <f t="shared" si="11"/>
        <v>58</v>
      </c>
      <c r="P62" s="124">
        <f>SUM(J62:O62)</f>
        <v>71</v>
      </c>
      <c r="Q62" s="124">
        <f>SUM(Q60:Q61)</f>
        <v>12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s="6" customFormat="1" ht="17.25" customHeight="1">
      <c r="A63" s="421" t="s">
        <v>260</v>
      </c>
      <c r="B63" s="421"/>
      <c r="C63" s="421"/>
      <c r="D63" s="421"/>
      <c r="E63" s="421"/>
      <c r="F63" s="421"/>
      <c r="G63" s="137"/>
      <c r="H63" s="27"/>
      <c r="I63" s="137"/>
      <c r="J63" s="27"/>
      <c r="K63" s="27"/>
      <c r="L63" s="136"/>
      <c r="M63" s="8"/>
      <c r="N63" s="8"/>
      <c r="O63" s="8"/>
      <c r="P63" s="37"/>
      <c r="Q63" s="27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4:33" s="6" customFormat="1" ht="13.5">
      <c r="D64" s="46"/>
      <c r="E64" s="28"/>
      <c r="F64" s="28"/>
      <c r="G64" s="28"/>
      <c r="H64" s="28"/>
      <c r="I64" s="28"/>
      <c r="J64" s="28"/>
      <c r="K64" s="28"/>
      <c r="L64" s="28"/>
      <c r="M64" s="8"/>
      <c r="N64" s="8"/>
      <c r="O64" s="8"/>
      <c r="P64" s="28"/>
      <c r="Q64" s="2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4:33" s="6" customFormat="1" ht="13.5">
      <c r="D65" s="46"/>
      <c r="E65" s="28"/>
      <c r="F65" s="28"/>
      <c r="G65" s="28"/>
      <c r="H65" s="28"/>
      <c r="I65" s="28"/>
      <c r="J65" s="28"/>
      <c r="K65" s="28"/>
      <c r="L65" s="28"/>
      <c r="M65" s="8"/>
      <c r="N65" s="8"/>
      <c r="O65" s="8"/>
      <c r="P65" s="28"/>
      <c r="Q65" s="2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4:33" s="6" customFormat="1" ht="13.5">
      <c r="D66" s="46"/>
      <c r="E66" s="28"/>
      <c r="F66" s="28"/>
      <c r="G66" s="28"/>
      <c r="H66" s="28"/>
      <c r="I66" s="28"/>
      <c r="J66" s="28"/>
      <c r="K66" s="28"/>
      <c r="L66" s="28"/>
      <c r="M66" s="8"/>
      <c r="N66" s="8"/>
      <c r="O66" s="8"/>
      <c r="P66" s="28"/>
      <c r="Q66" s="2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4:33" s="6" customFormat="1" ht="13.5">
      <c r="D67" s="46"/>
      <c r="E67" s="28"/>
      <c r="F67" s="28"/>
      <c r="G67" s="28"/>
      <c r="H67" s="28"/>
      <c r="I67" s="28"/>
      <c r="J67" s="138"/>
      <c r="K67" s="28"/>
      <c r="L67" s="28"/>
      <c r="M67" s="8"/>
      <c r="N67" s="8"/>
      <c r="O67" s="8"/>
      <c r="P67" s="28"/>
      <c r="Q67" s="2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4:33" s="6" customFormat="1" ht="13.5">
      <c r="D68" s="46"/>
      <c r="E68" s="28"/>
      <c r="F68" s="28"/>
      <c r="G68" s="28"/>
      <c r="H68" s="28"/>
      <c r="I68" s="28"/>
      <c r="J68" s="139"/>
      <c r="K68" s="28"/>
      <c r="L68" s="28"/>
      <c r="M68" s="8"/>
      <c r="N68" s="8"/>
      <c r="O68" s="8"/>
      <c r="P68" s="28"/>
      <c r="Q68" s="2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4:33" s="6" customFormat="1" ht="13.5">
      <c r="D69" s="46"/>
      <c r="E69" s="28"/>
      <c r="F69" s="28"/>
      <c r="G69" s="28"/>
      <c r="H69" s="28"/>
      <c r="I69" s="28"/>
      <c r="J69" s="28"/>
      <c r="K69" s="28"/>
      <c r="L69" s="28"/>
      <c r="M69" s="8"/>
      <c r="N69" s="8"/>
      <c r="O69" s="8"/>
      <c r="P69" s="28"/>
      <c r="Q69" s="2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4:33" s="6" customFormat="1" ht="13.5">
      <c r="D70" s="46"/>
      <c r="E70" s="28"/>
      <c r="F70" s="28"/>
      <c r="G70" s="28"/>
      <c r="H70" s="28"/>
      <c r="I70" s="28"/>
      <c r="J70" s="28"/>
      <c r="K70" s="28"/>
      <c r="L70" s="28"/>
      <c r="M70" s="8"/>
      <c r="N70" s="8"/>
      <c r="O70" s="8"/>
      <c r="P70" s="28"/>
      <c r="Q70" s="2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4:33" s="6" customFormat="1" ht="13.5">
      <c r="D71" s="46"/>
      <c r="E71" s="28"/>
      <c r="F71" s="28"/>
      <c r="G71" s="28"/>
      <c r="H71" s="28"/>
      <c r="I71" s="28"/>
      <c r="J71" s="28"/>
      <c r="K71" s="28"/>
      <c r="L71" s="28"/>
      <c r="M71" s="8"/>
      <c r="N71" s="8"/>
      <c r="O71" s="8"/>
      <c r="P71" s="28"/>
      <c r="Q71" s="2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4:33" s="6" customFormat="1" ht="13.5">
      <c r="D72" s="46"/>
      <c r="E72" s="28"/>
      <c r="F72" s="28"/>
      <c r="G72" s="28"/>
      <c r="H72" s="28"/>
      <c r="I72" s="28"/>
      <c r="J72" s="28"/>
      <c r="K72" s="28"/>
      <c r="L72" s="28"/>
      <c r="M72" s="8"/>
      <c r="N72" s="8"/>
      <c r="O72" s="8"/>
      <c r="P72" s="28"/>
      <c r="Q72" s="2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4:33" s="6" customFormat="1" ht="13.5">
      <c r="D73" s="46"/>
      <c r="E73" s="28"/>
      <c r="F73" s="28"/>
      <c r="G73" s="28"/>
      <c r="H73" s="28"/>
      <c r="I73" s="28"/>
      <c r="J73" s="28"/>
      <c r="K73" s="28"/>
      <c r="L73" s="28"/>
      <c r="M73" s="8"/>
      <c r="N73" s="8"/>
      <c r="O73" s="8"/>
      <c r="P73" s="28"/>
      <c r="Q73" s="2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4:33" s="6" customFormat="1" ht="13.5">
      <c r="D74" s="46"/>
      <c r="E74" s="28"/>
      <c r="F74" s="28"/>
      <c r="G74" s="28"/>
      <c r="H74" s="28"/>
      <c r="I74" s="28"/>
      <c r="J74" s="28"/>
      <c r="K74" s="28"/>
      <c r="L74" s="28"/>
      <c r="M74" s="8"/>
      <c r="N74" s="8"/>
      <c r="O74" s="8"/>
      <c r="P74" s="28"/>
      <c r="Q74" s="2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4:33" s="6" customFormat="1" ht="13.5">
      <c r="D75" s="46"/>
      <c r="E75" s="28"/>
      <c r="F75" s="28"/>
      <c r="G75" s="28"/>
      <c r="H75" s="28"/>
      <c r="I75" s="28"/>
      <c r="J75" s="28"/>
      <c r="K75" s="28"/>
      <c r="L75" s="28"/>
      <c r="M75" s="8"/>
      <c r="N75" s="8"/>
      <c r="O75" s="8"/>
      <c r="P75" s="28"/>
      <c r="Q75" s="2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4:33" s="6" customFormat="1" ht="13.5">
      <c r="D76" s="46"/>
      <c r="E76" s="28"/>
      <c r="F76" s="28"/>
      <c r="G76" s="28"/>
      <c r="H76" s="28"/>
      <c r="I76" s="28"/>
      <c r="J76" s="28"/>
      <c r="K76" s="28"/>
      <c r="L76" s="28"/>
      <c r="M76" s="8"/>
      <c r="N76" s="8"/>
      <c r="O76" s="8"/>
      <c r="P76" s="28"/>
      <c r="Q76" s="2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4:33" s="6" customFormat="1" ht="13.5">
      <c r="D77" s="46"/>
      <c r="E77" s="28"/>
      <c r="F77" s="28"/>
      <c r="G77" s="28"/>
      <c r="H77" s="28"/>
      <c r="I77" s="28"/>
      <c r="J77" s="28"/>
      <c r="K77" s="28"/>
      <c r="L77" s="28"/>
      <c r="M77" s="8"/>
      <c r="N77" s="8"/>
      <c r="O77" s="8"/>
      <c r="P77" s="28"/>
      <c r="Q77" s="2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4:33" s="6" customFormat="1" ht="13.5">
      <c r="D78" s="46"/>
      <c r="E78" s="28"/>
      <c r="F78" s="28"/>
      <c r="G78" s="28"/>
      <c r="H78" s="28"/>
      <c r="I78" s="28"/>
      <c r="J78" s="28"/>
      <c r="K78" s="28"/>
      <c r="L78" s="28"/>
      <c r="M78" s="8"/>
      <c r="N78" s="8"/>
      <c r="O78" s="8"/>
      <c r="P78" s="28"/>
      <c r="Q78" s="2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4:33" s="6" customFormat="1" ht="13.5">
      <c r="D79" s="46"/>
      <c r="E79" s="28"/>
      <c r="F79" s="28"/>
      <c r="G79" s="28"/>
      <c r="H79" s="28"/>
      <c r="I79" s="28"/>
      <c r="J79" s="28"/>
      <c r="K79" s="28"/>
      <c r="L79" s="28"/>
      <c r="M79" s="8"/>
      <c r="N79" s="8"/>
      <c r="O79" s="8"/>
      <c r="P79" s="28"/>
      <c r="Q79" s="2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4:33" s="6" customFormat="1" ht="13.5">
      <c r="D80" s="46"/>
      <c r="E80" s="28"/>
      <c r="F80" s="28"/>
      <c r="G80" s="28"/>
      <c r="H80" s="28"/>
      <c r="I80" s="28"/>
      <c r="J80" s="28"/>
      <c r="K80" s="28"/>
      <c r="L80" s="28"/>
      <c r="M80" s="8"/>
      <c r="N80" s="8"/>
      <c r="O80" s="8"/>
      <c r="P80" s="28"/>
      <c r="Q80" s="2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4:33" s="6" customFormat="1" ht="13.5">
      <c r="D81" s="46"/>
      <c r="E81" s="28"/>
      <c r="F81" s="28"/>
      <c r="G81" s="28"/>
      <c r="H81" s="28"/>
      <c r="I81" s="28"/>
      <c r="J81" s="28"/>
      <c r="K81" s="28"/>
      <c r="L81" s="28"/>
      <c r="M81" s="8"/>
      <c r="N81" s="8"/>
      <c r="O81" s="8"/>
      <c r="P81" s="28"/>
      <c r="Q81" s="2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4:33" s="6" customFormat="1" ht="13.5">
      <c r="D82" s="46"/>
      <c r="E82" s="28"/>
      <c r="F82" s="28"/>
      <c r="G82" s="28"/>
      <c r="H82" s="28"/>
      <c r="I82" s="28"/>
      <c r="J82" s="28"/>
      <c r="K82" s="28"/>
      <c r="L82" s="28"/>
      <c r="M82" s="8"/>
      <c r="N82" s="8"/>
      <c r="O82" s="8"/>
      <c r="P82" s="28"/>
      <c r="Q82" s="2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4:33" s="6" customFormat="1" ht="13.5">
      <c r="D83" s="46"/>
      <c r="E83" s="28"/>
      <c r="F83" s="28"/>
      <c r="G83" s="28"/>
      <c r="H83" s="28"/>
      <c r="I83" s="28"/>
      <c r="J83" s="28"/>
      <c r="K83" s="28"/>
      <c r="L83" s="28"/>
      <c r="M83" s="8"/>
      <c r="N83" s="8"/>
      <c r="O83" s="8"/>
      <c r="P83" s="28"/>
      <c r="Q83" s="2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4:33" s="6" customFormat="1" ht="13.5">
      <c r="D84" s="46"/>
      <c r="E84" s="28"/>
      <c r="F84" s="28"/>
      <c r="G84" s="28"/>
      <c r="H84" s="28"/>
      <c r="I84" s="28"/>
      <c r="J84" s="28"/>
      <c r="K84" s="28"/>
      <c r="L84" s="28"/>
      <c r="M84" s="8"/>
      <c r="N84" s="8"/>
      <c r="O84" s="8"/>
      <c r="P84" s="28"/>
      <c r="Q84" s="2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4:33" s="6" customFormat="1" ht="13.5">
      <c r="D85" s="46"/>
      <c r="E85" s="28"/>
      <c r="F85" s="28"/>
      <c r="G85" s="28"/>
      <c r="H85" s="28"/>
      <c r="I85" s="28"/>
      <c r="J85" s="28"/>
      <c r="K85" s="28"/>
      <c r="L85" s="28"/>
      <c r="M85" s="8"/>
      <c r="N85" s="8"/>
      <c r="O85" s="8"/>
      <c r="P85" s="28"/>
      <c r="Q85" s="2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4:33" s="6" customFormat="1" ht="13.5">
      <c r="D86" s="46"/>
      <c r="E86" s="28"/>
      <c r="F86" s="28"/>
      <c r="G86" s="28"/>
      <c r="H86" s="28"/>
      <c r="I86" s="28"/>
      <c r="J86" s="28"/>
      <c r="K86" s="28"/>
      <c r="L86" s="28"/>
      <c r="M86" s="8"/>
      <c r="N86" s="8"/>
      <c r="O86" s="8"/>
      <c r="P86" s="28"/>
      <c r="Q86" s="2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4:33" s="6" customFormat="1" ht="13.5">
      <c r="D87" s="46"/>
      <c r="E87" s="28"/>
      <c r="F87" s="28"/>
      <c r="G87" s="28"/>
      <c r="H87" s="28"/>
      <c r="I87" s="28"/>
      <c r="J87" s="28"/>
      <c r="K87" s="28"/>
      <c r="L87" s="28"/>
      <c r="M87" s="8"/>
      <c r="N87" s="8"/>
      <c r="O87" s="8"/>
      <c r="P87" s="28"/>
      <c r="Q87" s="2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4:33" s="6" customFormat="1" ht="13.5">
      <c r="D88" s="46"/>
      <c r="E88" s="28"/>
      <c r="F88" s="28"/>
      <c r="G88" s="28"/>
      <c r="H88" s="28"/>
      <c r="I88" s="28"/>
      <c r="J88" s="28"/>
      <c r="K88" s="28"/>
      <c r="L88" s="28"/>
      <c r="M88" s="8"/>
      <c r="N88" s="8"/>
      <c r="O88" s="8"/>
      <c r="P88" s="28"/>
      <c r="Q88" s="2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4:33" s="6" customFormat="1" ht="13.5">
      <c r="D89" s="46"/>
      <c r="E89" s="28"/>
      <c r="F89" s="28"/>
      <c r="G89" s="28"/>
      <c r="H89" s="28"/>
      <c r="I89" s="28"/>
      <c r="J89" s="28"/>
      <c r="K89" s="28"/>
      <c r="L89" s="28"/>
      <c r="M89" s="8"/>
      <c r="N89" s="8"/>
      <c r="O89" s="8"/>
      <c r="P89" s="28"/>
      <c r="Q89" s="2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4:33" s="6" customFormat="1" ht="13.5">
      <c r="D90" s="46"/>
      <c r="E90" s="28"/>
      <c r="F90" s="28"/>
      <c r="G90" s="28"/>
      <c r="H90" s="28"/>
      <c r="I90" s="28"/>
      <c r="J90" s="28"/>
      <c r="K90" s="28"/>
      <c r="L90" s="28"/>
      <c r="M90" s="8"/>
      <c r="N90" s="8"/>
      <c r="O90" s="8"/>
      <c r="P90" s="28"/>
      <c r="Q90" s="2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4:33" s="6" customFormat="1" ht="13.5">
      <c r="D91" s="46"/>
      <c r="E91" s="28"/>
      <c r="F91" s="28"/>
      <c r="G91" s="28"/>
      <c r="H91" s="28"/>
      <c r="I91" s="28"/>
      <c r="J91" s="28"/>
      <c r="K91" s="28"/>
      <c r="L91" s="28"/>
      <c r="M91" s="8"/>
      <c r="N91" s="8"/>
      <c r="O91" s="8"/>
      <c r="P91" s="28"/>
      <c r="Q91" s="2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4:33" s="6" customFormat="1" ht="13.5">
      <c r="D92" s="46"/>
      <c r="E92" s="28"/>
      <c r="F92" s="28"/>
      <c r="G92" s="28"/>
      <c r="H92" s="28"/>
      <c r="I92" s="28"/>
      <c r="J92" s="28"/>
      <c r="K92" s="28"/>
      <c r="L92" s="28"/>
      <c r="M92" s="8"/>
      <c r="N92" s="8"/>
      <c r="O92" s="8"/>
      <c r="P92" s="28"/>
      <c r="Q92" s="2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4:33" s="6" customFormat="1" ht="13.5">
      <c r="D93" s="46"/>
      <c r="E93" s="28"/>
      <c r="F93" s="28"/>
      <c r="G93" s="28"/>
      <c r="H93" s="28"/>
      <c r="I93" s="28"/>
      <c r="J93" s="28"/>
      <c r="K93" s="28"/>
      <c r="L93" s="28"/>
      <c r="M93" s="8"/>
      <c r="N93" s="8"/>
      <c r="O93" s="8"/>
      <c r="P93" s="28"/>
      <c r="Q93" s="2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4:33" s="6" customFormat="1" ht="13.5">
      <c r="D94" s="46"/>
      <c r="E94" s="28"/>
      <c r="F94" s="28"/>
      <c r="G94" s="28"/>
      <c r="H94" s="28"/>
      <c r="I94" s="28"/>
      <c r="J94" s="28"/>
      <c r="K94" s="28"/>
      <c r="L94" s="28"/>
      <c r="M94" s="8"/>
      <c r="N94" s="8"/>
      <c r="O94" s="8"/>
      <c r="P94" s="28"/>
      <c r="Q94" s="2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4:33" s="6" customFormat="1" ht="13.5">
      <c r="D95" s="46"/>
      <c r="E95" s="28"/>
      <c r="F95" s="28"/>
      <c r="G95" s="28"/>
      <c r="H95" s="28"/>
      <c r="I95" s="28"/>
      <c r="J95" s="28"/>
      <c r="K95" s="28"/>
      <c r="L95" s="28"/>
      <c r="M95" s="8"/>
      <c r="N95" s="8"/>
      <c r="O95" s="8"/>
      <c r="P95" s="28"/>
      <c r="Q95" s="2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4:33" s="6" customFormat="1" ht="13.5">
      <c r="D96" s="46"/>
      <c r="E96" s="28"/>
      <c r="F96" s="28"/>
      <c r="G96" s="28"/>
      <c r="H96" s="28"/>
      <c r="I96" s="28"/>
      <c r="J96" s="28"/>
      <c r="K96" s="28"/>
      <c r="L96" s="28"/>
      <c r="M96" s="8"/>
      <c r="N96" s="8"/>
      <c r="O96" s="8"/>
      <c r="P96" s="28"/>
      <c r="Q96" s="2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4:33" s="6" customFormat="1" ht="13.5">
      <c r="D97" s="46"/>
      <c r="E97" s="28"/>
      <c r="F97" s="28"/>
      <c r="G97" s="28"/>
      <c r="H97" s="28"/>
      <c r="I97" s="28"/>
      <c r="J97" s="28"/>
      <c r="K97" s="28"/>
      <c r="L97" s="28"/>
      <c r="M97" s="8"/>
      <c r="N97" s="8"/>
      <c r="O97" s="8"/>
      <c r="P97" s="28"/>
      <c r="Q97" s="2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4:33" s="6" customFormat="1" ht="13.5">
      <c r="D98" s="46"/>
      <c r="E98" s="28"/>
      <c r="F98" s="28"/>
      <c r="G98" s="28"/>
      <c r="H98" s="28"/>
      <c r="I98" s="28"/>
      <c r="J98" s="28"/>
      <c r="K98" s="28"/>
      <c r="L98" s="28"/>
      <c r="M98" s="8"/>
      <c r="N98" s="8"/>
      <c r="O98" s="8"/>
      <c r="P98" s="28"/>
      <c r="Q98" s="2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4:33" s="6" customFormat="1" ht="13.5">
      <c r="D99" s="46"/>
      <c r="E99" s="28"/>
      <c r="F99" s="28"/>
      <c r="G99" s="28"/>
      <c r="H99" s="28"/>
      <c r="I99" s="28"/>
      <c r="J99" s="28"/>
      <c r="K99" s="28"/>
      <c r="L99" s="28"/>
      <c r="M99" s="8"/>
      <c r="N99" s="8"/>
      <c r="O99" s="8"/>
      <c r="P99" s="28"/>
      <c r="Q99" s="2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4:33" s="6" customFormat="1" ht="13.5">
      <c r="D100" s="46"/>
      <c r="E100" s="28"/>
      <c r="F100" s="28"/>
      <c r="G100" s="28"/>
      <c r="H100" s="28"/>
      <c r="I100" s="28"/>
      <c r="J100" s="28"/>
      <c r="K100" s="28"/>
      <c r="L100" s="28"/>
      <c r="M100" s="8"/>
      <c r="N100" s="8"/>
      <c r="O100" s="8"/>
      <c r="P100" s="28"/>
      <c r="Q100" s="2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4:33" s="6" customFormat="1" ht="13.5">
      <c r="D101" s="46"/>
      <c r="E101" s="28"/>
      <c r="F101" s="28"/>
      <c r="G101" s="28"/>
      <c r="H101" s="28"/>
      <c r="I101" s="28"/>
      <c r="J101" s="28"/>
      <c r="K101" s="28"/>
      <c r="L101" s="28"/>
      <c r="M101" s="8"/>
      <c r="N101" s="8"/>
      <c r="O101" s="8"/>
      <c r="P101" s="28"/>
      <c r="Q101" s="2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4:33" s="6" customFormat="1" ht="13.5">
      <c r="D102" s="46"/>
      <c r="E102" s="28"/>
      <c r="F102" s="28"/>
      <c r="G102" s="28"/>
      <c r="H102" s="28"/>
      <c r="I102" s="28"/>
      <c r="J102" s="28"/>
      <c r="K102" s="28"/>
      <c r="L102" s="28"/>
      <c r="M102" s="8"/>
      <c r="N102" s="8"/>
      <c r="O102" s="8"/>
      <c r="P102" s="28"/>
      <c r="Q102" s="2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4:33" s="6" customFormat="1" ht="13.5">
      <c r="D103" s="46"/>
      <c r="E103" s="28"/>
      <c r="F103" s="28"/>
      <c r="G103" s="28"/>
      <c r="H103" s="28"/>
      <c r="I103" s="28"/>
      <c r="J103" s="28"/>
      <c r="K103" s="28"/>
      <c r="L103" s="28"/>
      <c r="M103" s="8"/>
      <c r="N103" s="8"/>
      <c r="O103" s="8"/>
      <c r="P103" s="28"/>
      <c r="Q103" s="2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4:33" s="6" customFormat="1" ht="13.5">
      <c r="D104" s="46"/>
      <c r="E104" s="28"/>
      <c r="F104" s="28"/>
      <c r="G104" s="28"/>
      <c r="H104" s="28"/>
      <c r="I104" s="28"/>
      <c r="J104" s="28"/>
      <c r="K104" s="28"/>
      <c r="L104" s="28"/>
      <c r="M104" s="8"/>
      <c r="N104" s="8"/>
      <c r="O104" s="8"/>
      <c r="P104" s="28"/>
      <c r="Q104" s="2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4:33" s="6" customFormat="1" ht="13.5">
      <c r="D105" s="46"/>
      <c r="E105" s="28"/>
      <c r="F105" s="28"/>
      <c r="G105" s="28"/>
      <c r="H105" s="28"/>
      <c r="I105" s="28"/>
      <c r="J105" s="28"/>
      <c r="K105" s="28"/>
      <c r="L105" s="28"/>
      <c r="M105" s="8"/>
      <c r="N105" s="8"/>
      <c r="O105" s="8"/>
      <c r="P105" s="28"/>
      <c r="Q105" s="2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4:33" s="6" customFormat="1" ht="13.5">
      <c r="D106" s="46"/>
      <c r="E106" s="28"/>
      <c r="F106" s="28"/>
      <c r="G106" s="28"/>
      <c r="H106" s="28"/>
      <c r="I106" s="28"/>
      <c r="J106" s="28"/>
      <c r="K106" s="28"/>
      <c r="L106" s="28"/>
      <c r="M106" s="8"/>
      <c r="N106" s="8"/>
      <c r="O106" s="8"/>
      <c r="P106" s="28"/>
      <c r="Q106" s="2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4:33" s="6" customFormat="1" ht="13.5">
      <c r="D107" s="46"/>
      <c r="E107" s="28"/>
      <c r="F107" s="28"/>
      <c r="G107" s="28"/>
      <c r="H107" s="28"/>
      <c r="I107" s="28"/>
      <c r="J107" s="28"/>
      <c r="K107" s="28"/>
      <c r="L107" s="28"/>
      <c r="M107" s="8"/>
      <c r="N107" s="8"/>
      <c r="O107" s="8"/>
      <c r="P107" s="28"/>
      <c r="Q107" s="2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4:33" s="6" customFormat="1" ht="13.5">
      <c r="D108" s="46"/>
      <c r="E108" s="28"/>
      <c r="F108" s="28"/>
      <c r="G108" s="28"/>
      <c r="H108" s="28"/>
      <c r="I108" s="28"/>
      <c r="J108" s="28"/>
      <c r="K108" s="28"/>
      <c r="L108" s="28"/>
      <c r="M108" s="8"/>
      <c r="N108" s="8"/>
      <c r="O108" s="8"/>
      <c r="P108" s="28"/>
      <c r="Q108" s="2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4:33" s="6" customFormat="1" ht="13.5">
      <c r="D109" s="46"/>
      <c r="E109" s="28"/>
      <c r="F109" s="28"/>
      <c r="G109" s="28"/>
      <c r="H109" s="28"/>
      <c r="I109" s="28"/>
      <c r="J109" s="28"/>
      <c r="K109" s="28"/>
      <c r="L109" s="28"/>
      <c r="M109" s="8"/>
      <c r="N109" s="8"/>
      <c r="O109" s="8"/>
      <c r="P109" s="28"/>
      <c r="Q109" s="2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4:33" s="6" customFormat="1" ht="13.5">
      <c r="D110" s="46"/>
      <c r="E110" s="28"/>
      <c r="F110" s="28"/>
      <c r="G110" s="28"/>
      <c r="H110" s="28"/>
      <c r="I110" s="28"/>
      <c r="J110" s="28"/>
      <c r="K110" s="28"/>
      <c r="L110" s="28"/>
      <c r="M110" s="8"/>
      <c r="N110" s="8"/>
      <c r="O110" s="8"/>
      <c r="P110" s="28"/>
      <c r="Q110" s="2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4:33" s="6" customFormat="1" ht="13.5">
      <c r="D111" s="46"/>
      <c r="E111" s="28"/>
      <c r="F111" s="28"/>
      <c r="G111" s="28"/>
      <c r="H111" s="28"/>
      <c r="I111" s="28"/>
      <c r="J111" s="28"/>
      <c r="K111" s="28"/>
      <c r="L111" s="28"/>
      <c r="M111" s="8"/>
      <c r="N111" s="8"/>
      <c r="O111" s="8"/>
      <c r="P111" s="28"/>
      <c r="Q111" s="2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4:33" s="6" customFormat="1" ht="13.5">
      <c r="D112" s="46"/>
      <c r="E112" s="28"/>
      <c r="F112" s="28"/>
      <c r="G112" s="28"/>
      <c r="H112" s="28"/>
      <c r="I112" s="28"/>
      <c r="J112" s="28"/>
      <c r="K112" s="28"/>
      <c r="L112" s="28"/>
      <c r="M112" s="8"/>
      <c r="N112" s="8"/>
      <c r="O112" s="8"/>
      <c r="P112" s="28"/>
      <c r="Q112" s="2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4:33" s="6" customFormat="1" ht="13.5">
      <c r="D113" s="46"/>
      <c r="E113" s="28"/>
      <c r="F113" s="28"/>
      <c r="G113" s="28"/>
      <c r="H113" s="28"/>
      <c r="I113" s="28"/>
      <c r="J113" s="28"/>
      <c r="K113" s="28"/>
      <c r="L113" s="28"/>
      <c r="M113" s="8"/>
      <c r="N113" s="8"/>
      <c r="O113" s="8"/>
      <c r="P113" s="28"/>
      <c r="Q113" s="2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4:33" s="6" customFormat="1" ht="13.5">
      <c r="D114" s="46"/>
      <c r="E114" s="28"/>
      <c r="F114" s="28"/>
      <c r="G114" s="28"/>
      <c r="H114" s="28"/>
      <c r="I114" s="28"/>
      <c r="J114" s="28"/>
      <c r="K114" s="28"/>
      <c r="L114" s="28"/>
      <c r="M114" s="8"/>
      <c r="N114" s="8"/>
      <c r="O114" s="8"/>
      <c r="P114" s="28"/>
      <c r="Q114" s="2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4:33" s="6" customFormat="1" ht="13.5">
      <c r="D115" s="46"/>
      <c r="E115" s="28"/>
      <c r="F115" s="28"/>
      <c r="G115" s="28"/>
      <c r="H115" s="28"/>
      <c r="I115" s="28"/>
      <c r="J115" s="28"/>
      <c r="K115" s="28"/>
      <c r="L115" s="28"/>
      <c r="M115" s="8"/>
      <c r="N115" s="8"/>
      <c r="O115" s="8"/>
      <c r="P115" s="28"/>
      <c r="Q115" s="2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4:33" s="6" customFormat="1" ht="13.5">
      <c r="D116" s="46"/>
      <c r="E116" s="28"/>
      <c r="F116" s="28"/>
      <c r="G116" s="28"/>
      <c r="H116" s="28"/>
      <c r="I116" s="28"/>
      <c r="J116" s="28"/>
      <c r="K116" s="28"/>
      <c r="L116" s="28"/>
      <c r="M116" s="8"/>
      <c r="N116" s="8"/>
      <c r="O116" s="8"/>
      <c r="P116" s="28"/>
      <c r="Q116" s="2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4:33" s="6" customFormat="1" ht="13.5">
      <c r="D117" s="46"/>
      <c r="E117" s="28"/>
      <c r="F117" s="28"/>
      <c r="G117" s="28"/>
      <c r="H117" s="28"/>
      <c r="I117" s="28"/>
      <c r="J117" s="28"/>
      <c r="K117" s="28"/>
      <c r="L117" s="28"/>
      <c r="M117" s="8"/>
      <c r="N117" s="8"/>
      <c r="O117" s="8"/>
      <c r="P117" s="28"/>
      <c r="Q117" s="2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4:33" s="6" customFormat="1" ht="13.5">
      <c r="D118" s="46"/>
      <c r="E118" s="28"/>
      <c r="F118" s="28"/>
      <c r="G118" s="28"/>
      <c r="H118" s="28"/>
      <c r="I118" s="28"/>
      <c r="J118" s="28"/>
      <c r="K118" s="28"/>
      <c r="L118" s="28"/>
      <c r="M118" s="8"/>
      <c r="N118" s="8"/>
      <c r="O118" s="8"/>
      <c r="P118" s="28"/>
      <c r="Q118" s="2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4:33" s="6" customFormat="1" ht="13.5">
      <c r="D119" s="46"/>
      <c r="E119" s="28"/>
      <c r="F119" s="28"/>
      <c r="G119" s="28"/>
      <c r="H119" s="28"/>
      <c r="I119" s="28"/>
      <c r="J119" s="28"/>
      <c r="K119" s="28"/>
      <c r="L119" s="28"/>
      <c r="M119" s="8"/>
      <c r="N119" s="8"/>
      <c r="O119" s="8"/>
      <c r="P119" s="28"/>
      <c r="Q119" s="2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4:33" s="6" customFormat="1" ht="13.5">
      <c r="D120" s="46"/>
      <c r="E120" s="28"/>
      <c r="F120" s="28"/>
      <c r="G120" s="28"/>
      <c r="H120" s="28"/>
      <c r="I120" s="28"/>
      <c r="J120" s="28"/>
      <c r="K120" s="28"/>
      <c r="L120" s="28"/>
      <c r="M120" s="8"/>
      <c r="N120" s="8"/>
      <c r="O120" s="8"/>
      <c r="P120" s="28"/>
      <c r="Q120" s="2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 spans="4:33" s="6" customFormat="1" ht="13.5">
      <c r="D121" s="46"/>
      <c r="E121" s="28"/>
      <c r="F121" s="28"/>
      <c r="G121" s="28"/>
      <c r="H121" s="28"/>
      <c r="I121" s="28"/>
      <c r="J121" s="28"/>
      <c r="K121" s="28"/>
      <c r="L121" s="28"/>
      <c r="M121" s="8"/>
      <c r="N121" s="8"/>
      <c r="O121" s="8"/>
      <c r="P121" s="28"/>
      <c r="Q121" s="2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4:33" s="6" customFormat="1" ht="13.5">
      <c r="D122" s="46"/>
      <c r="E122" s="28"/>
      <c r="F122" s="28"/>
      <c r="G122" s="28"/>
      <c r="H122" s="28"/>
      <c r="I122" s="28"/>
      <c r="J122" s="28"/>
      <c r="K122" s="28"/>
      <c r="L122" s="28"/>
      <c r="M122" s="8"/>
      <c r="N122" s="8"/>
      <c r="O122" s="8"/>
      <c r="P122" s="28"/>
      <c r="Q122" s="2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4:33" s="6" customFormat="1" ht="13.5">
      <c r="D123" s="46"/>
      <c r="E123" s="28"/>
      <c r="F123" s="28"/>
      <c r="G123" s="28"/>
      <c r="H123" s="28"/>
      <c r="I123" s="28"/>
      <c r="J123" s="28"/>
      <c r="K123" s="28"/>
      <c r="L123" s="28"/>
      <c r="M123" s="8"/>
      <c r="N123" s="8"/>
      <c r="O123" s="8"/>
      <c r="P123" s="28"/>
      <c r="Q123" s="2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4:33" s="6" customFormat="1" ht="13.5">
      <c r="D124" s="46"/>
      <c r="E124" s="28"/>
      <c r="F124" s="28"/>
      <c r="G124" s="28"/>
      <c r="H124" s="28"/>
      <c r="I124" s="28"/>
      <c r="J124" s="28"/>
      <c r="K124" s="28"/>
      <c r="L124" s="28"/>
      <c r="M124" s="8"/>
      <c r="N124" s="8"/>
      <c r="O124" s="8"/>
      <c r="P124" s="28"/>
      <c r="Q124" s="2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4:33" s="6" customFormat="1" ht="13.5">
      <c r="D125" s="46"/>
      <c r="E125" s="28"/>
      <c r="F125" s="28"/>
      <c r="G125" s="28"/>
      <c r="H125" s="28"/>
      <c r="I125" s="28"/>
      <c r="J125" s="28"/>
      <c r="K125" s="28"/>
      <c r="L125" s="28"/>
      <c r="M125" s="8"/>
      <c r="N125" s="8"/>
      <c r="O125" s="8"/>
      <c r="P125" s="28"/>
      <c r="Q125" s="2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4:33" s="6" customFormat="1" ht="13.5">
      <c r="D126" s="46"/>
      <c r="E126" s="28"/>
      <c r="F126" s="28"/>
      <c r="G126" s="28"/>
      <c r="H126" s="28"/>
      <c r="I126" s="28"/>
      <c r="J126" s="28"/>
      <c r="K126" s="28"/>
      <c r="L126" s="28"/>
      <c r="M126" s="8"/>
      <c r="N126" s="8"/>
      <c r="O126" s="8"/>
      <c r="P126" s="28"/>
      <c r="Q126" s="2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4:33" s="6" customFormat="1" ht="13.5">
      <c r="D127" s="46"/>
      <c r="E127" s="28"/>
      <c r="F127" s="28"/>
      <c r="G127" s="28"/>
      <c r="H127" s="28"/>
      <c r="I127" s="28"/>
      <c r="J127" s="28"/>
      <c r="K127" s="28"/>
      <c r="L127" s="28"/>
      <c r="M127" s="8"/>
      <c r="N127" s="8"/>
      <c r="O127" s="8"/>
      <c r="P127" s="28"/>
      <c r="Q127" s="2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 spans="4:33" s="6" customFormat="1" ht="13.5">
      <c r="D128" s="46"/>
      <c r="E128" s="28"/>
      <c r="F128" s="28"/>
      <c r="G128" s="28"/>
      <c r="H128" s="28"/>
      <c r="I128" s="28"/>
      <c r="J128" s="28"/>
      <c r="K128" s="28"/>
      <c r="L128" s="28"/>
      <c r="M128" s="8"/>
      <c r="N128" s="8"/>
      <c r="O128" s="8"/>
      <c r="P128" s="28"/>
      <c r="Q128" s="2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4:33" s="6" customFormat="1" ht="13.5">
      <c r="D129" s="46"/>
      <c r="E129" s="28"/>
      <c r="F129" s="28"/>
      <c r="G129" s="28"/>
      <c r="H129" s="28"/>
      <c r="I129" s="28"/>
      <c r="J129" s="28"/>
      <c r="K129" s="28"/>
      <c r="L129" s="28"/>
      <c r="M129" s="8"/>
      <c r="N129" s="8"/>
      <c r="O129" s="8"/>
      <c r="P129" s="28"/>
      <c r="Q129" s="2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4:33" s="6" customFormat="1" ht="13.5">
      <c r="D130" s="46"/>
      <c r="E130" s="28"/>
      <c r="F130" s="28"/>
      <c r="G130" s="28"/>
      <c r="H130" s="28"/>
      <c r="I130" s="28"/>
      <c r="J130" s="28"/>
      <c r="K130" s="28"/>
      <c r="L130" s="28"/>
      <c r="M130" s="8"/>
      <c r="N130" s="8"/>
      <c r="O130" s="8"/>
      <c r="P130" s="28"/>
      <c r="Q130" s="2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4:33" s="6" customFormat="1" ht="13.5">
      <c r="D131" s="46"/>
      <c r="E131" s="28"/>
      <c r="F131" s="28"/>
      <c r="G131" s="28"/>
      <c r="H131" s="28"/>
      <c r="I131" s="28"/>
      <c r="J131" s="28"/>
      <c r="K131" s="28"/>
      <c r="L131" s="28"/>
      <c r="M131" s="8"/>
      <c r="N131" s="8"/>
      <c r="O131" s="8"/>
      <c r="P131" s="28"/>
      <c r="Q131" s="2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4:33" s="6" customFormat="1" ht="13.5">
      <c r="D132" s="46"/>
      <c r="E132" s="28"/>
      <c r="F132" s="28"/>
      <c r="G132" s="28"/>
      <c r="H132" s="28"/>
      <c r="I132" s="28"/>
      <c r="J132" s="28"/>
      <c r="K132" s="28"/>
      <c r="L132" s="28"/>
      <c r="M132" s="8"/>
      <c r="N132" s="8"/>
      <c r="O132" s="8"/>
      <c r="P132" s="28"/>
      <c r="Q132" s="2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4:33" s="6" customFormat="1" ht="13.5">
      <c r="D133" s="46"/>
      <c r="E133" s="28"/>
      <c r="F133" s="28"/>
      <c r="G133" s="28"/>
      <c r="H133" s="28"/>
      <c r="I133" s="28"/>
      <c r="J133" s="28"/>
      <c r="K133" s="28"/>
      <c r="L133" s="28"/>
      <c r="M133" s="8"/>
      <c r="N133" s="8"/>
      <c r="O133" s="8"/>
      <c r="P133" s="28"/>
      <c r="Q133" s="2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4:33" s="6" customFormat="1" ht="13.5">
      <c r="D134" s="46"/>
      <c r="E134" s="28"/>
      <c r="F134" s="28"/>
      <c r="G134" s="28"/>
      <c r="H134" s="28"/>
      <c r="I134" s="28"/>
      <c r="J134" s="28"/>
      <c r="K134" s="28"/>
      <c r="L134" s="28"/>
      <c r="M134" s="8"/>
      <c r="N134" s="8"/>
      <c r="O134" s="8"/>
      <c r="P134" s="28"/>
      <c r="Q134" s="2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4:33" s="6" customFormat="1" ht="13.5">
      <c r="D135" s="46"/>
      <c r="E135" s="28"/>
      <c r="F135" s="28"/>
      <c r="G135" s="28"/>
      <c r="H135" s="28"/>
      <c r="I135" s="28"/>
      <c r="J135" s="28"/>
      <c r="K135" s="28"/>
      <c r="L135" s="28"/>
      <c r="M135" s="8"/>
      <c r="N135" s="8"/>
      <c r="O135" s="8"/>
      <c r="P135" s="28"/>
      <c r="Q135" s="2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4:33" s="6" customFormat="1" ht="13.5">
      <c r="D136" s="46"/>
      <c r="E136" s="28"/>
      <c r="F136" s="28"/>
      <c r="G136" s="28"/>
      <c r="H136" s="28"/>
      <c r="I136" s="28"/>
      <c r="J136" s="28"/>
      <c r="K136" s="28"/>
      <c r="L136" s="28"/>
      <c r="M136" s="8"/>
      <c r="N136" s="8"/>
      <c r="O136" s="8"/>
      <c r="P136" s="28"/>
      <c r="Q136" s="2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</sheetData>
  <sheetProtection/>
  <mergeCells count="32">
    <mergeCell ref="A5:D5"/>
    <mergeCell ref="E5:E9"/>
    <mergeCell ref="F5:G5"/>
    <mergeCell ref="H5:I5"/>
    <mergeCell ref="J5:Q5"/>
    <mergeCell ref="F6:F9"/>
    <mergeCell ref="P6:P10"/>
    <mergeCell ref="Q6:Q10"/>
    <mergeCell ref="J7:J10"/>
    <mergeCell ref="K7:K10"/>
    <mergeCell ref="L7:L10"/>
    <mergeCell ref="M7:M10"/>
    <mergeCell ref="N7:N10"/>
    <mergeCell ref="O7:O10"/>
    <mergeCell ref="A9:D9"/>
    <mergeCell ref="A10:D10"/>
    <mergeCell ref="A12:D12"/>
    <mergeCell ref="A13:D13"/>
    <mergeCell ref="G6:G7"/>
    <mergeCell ref="H6:H9"/>
    <mergeCell ref="I6:I7"/>
    <mergeCell ref="J6:O6"/>
    <mergeCell ref="A14:D14"/>
    <mergeCell ref="A17:C17"/>
    <mergeCell ref="B21:C21"/>
    <mergeCell ref="B61:C61"/>
    <mergeCell ref="A63:F63"/>
    <mergeCell ref="A1:F1"/>
    <mergeCell ref="A2:Q2"/>
    <mergeCell ref="E4:F4"/>
    <mergeCell ref="I4:L4"/>
    <mergeCell ref="P4:Q4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"/>
  <sheetViews>
    <sheetView showGridLines="0" zoomScale="95" zoomScaleNormal="9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2" sqref="H12"/>
    </sheetView>
  </sheetViews>
  <sheetFormatPr defaultColWidth="9.140625" defaultRowHeight="15"/>
  <cols>
    <col min="1" max="1" width="14.421875" style="4" customWidth="1"/>
    <col min="2" max="12" width="8.57421875" style="3" customWidth="1"/>
    <col min="13" max="13" width="9.57421875" style="4" bestFit="1" customWidth="1"/>
    <col min="14" max="18" width="8.8515625" style="3" customWidth="1"/>
    <col min="19" max="20" width="13.421875" style="3" customWidth="1"/>
    <col min="21" max="21" width="6.8515625" style="66" customWidth="1"/>
    <col min="22" max="36" width="9.00390625" style="66" customWidth="1"/>
    <col min="37" max="16384" width="9.00390625" style="4" customWidth="1"/>
  </cols>
  <sheetData>
    <row r="1" spans="1:20" ht="13.5">
      <c r="A1" s="300" t="s">
        <v>635</v>
      </c>
      <c r="B1" s="300"/>
      <c r="C1" s="300"/>
      <c r="D1" s="300"/>
      <c r="E1" s="300"/>
      <c r="F1" s="300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7.25">
      <c r="A2" s="303" t="s">
        <v>276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2:19" ht="18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5"/>
      <c r="O3" s="5"/>
      <c r="P3" s="5"/>
      <c r="Q3" s="5"/>
      <c r="R3" s="408" t="s">
        <v>211</v>
      </c>
      <c r="S3" s="408"/>
    </row>
    <row r="4" spans="1:35" s="6" customFormat="1" ht="18" customHeight="1" thickTop="1">
      <c r="A4" s="370" t="s">
        <v>212</v>
      </c>
      <c r="B4" s="445" t="s">
        <v>277</v>
      </c>
      <c r="C4" s="415" t="s">
        <v>278</v>
      </c>
      <c r="D4" s="438"/>
      <c r="E4" s="438"/>
      <c r="F4" s="438"/>
      <c r="G4" s="448"/>
      <c r="H4" s="415" t="s">
        <v>279</v>
      </c>
      <c r="I4" s="438"/>
      <c r="J4" s="438"/>
      <c r="K4" s="438"/>
      <c r="L4" s="438"/>
      <c r="M4" s="449" t="s">
        <v>213</v>
      </c>
      <c r="N4" s="438" t="s">
        <v>280</v>
      </c>
      <c r="O4" s="438"/>
      <c r="P4" s="438"/>
      <c r="Q4" s="438"/>
      <c r="R4" s="345"/>
      <c r="S4" s="34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6" customFormat="1" ht="18" customHeight="1">
      <c r="A5" s="328"/>
      <c r="B5" s="446"/>
      <c r="C5" s="384" t="s">
        <v>213</v>
      </c>
      <c r="D5" s="407" t="s">
        <v>281</v>
      </c>
      <c r="E5" s="407"/>
      <c r="F5" s="407"/>
      <c r="G5" s="407"/>
      <c r="H5" s="102" t="s">
        <v>282</v>
      </c>
      <c r="I5" s="439" t="s">
        <v>283</v>
      </c>
      <c r="J5" s="440"/>
      <c r="K5" s="439" t="s">
        <v>284</v>
      </c>
      <c r="L5" s="441"/>
      <c r="M5" s="450"/>
      <c r="N5" s="442" t="s">
        <v>285</v>
      </c>
      <c r="O5" s="443"/>
      <c r="P5" s="443"/>
      <c r="Q5" s="444"/>
      <c r="R5" s="439" t="s">
        <v>286</v>
      </c>
      <c r="S5" s="441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6" customFormat="1" ht="18" customHeight="1">
      <c r="A6" s="329"/>
      <c r="B6" s="447"/>
      <c r="C6" s="452"/>
      <c r="D6" s="47" t="s">
        <v>287</v>
      </c>
      <c r="E6" s="47" t="s">
        <v>288</v>
      </c>
      <c r="F6" s="47" t="s">
        <v>289</v>
      </c>
      <c r="G6" s="47" t="s">
        <v>290</v>
      </c>
      <c r="H6" s="105" t="s">
        <v>213</v>
      </c>
      <c r="I6" s="140" t="s">
        <v>291</v>
      </c>
      <c r="J6" s="140" t="s">
        <v>292</v>
      </c>
      <c r="K6" s="140" t="s">
        <v>291</v>
      </c>
      <c r="L6" s="141" t="s">
        <v>292</v>
      </c>
      <c r="M6" s="451"/>
      <c r="N6" s="105" t="s">
        <v>293</v>
      </c>
      <c r="O6" s="105" t="s">
        <v>294</v>
      </c>
      <c r="P6" s="105" t="s">
        <v>295</v>
      </c>
      <c r="Q6" s="142" t="s">
        <v>227</v>
      </c>
      <c r="R6" s="140" t="s">
        <v>68</v>
      </c>
      <c r="S6" s="141" t="s">
        <v>296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6" customFormat="1" ht="18" customHeight="1">
      <c r="A7" s="113" t="s">
        <v>243</v>
      </c>
      <c r="B7" s="143">
        <v>7983</v>
      </c>
      <c r="C7" s="37">
        <v>7658</v>
      </c>
      <c r="D7" s="37">
        <v>189</v>
      </c>
      <c r="E7" s="37">
        <v>80</v>
      </c>
      <c r="F7" s="37">
        <v>21</v>
      </c>
      <c r="G7" s="37">
        <v>1</v>
      </c>
      <c r="H7" s="37">
        <v>6453</v>
      </c>
      <c r="I7" s="37">
        <v>47</v>
      </c>
      <c r="J7" s="37">
        <v>2</v>
      </c>
      <c r="K7" s="37">
        <v>8</v>
      </c>
      <c r="L7" s="37">
        <v>1</v>
      </c>
      <c r="M7" s="37">
        <v>7644</v>
      </c>
      <c r="N7" s="37">
        <v>1438</v>
      </c>
      <c r="O7" s="37">
        <v>666</v>
      </c>
      <c r="P7" s="37">
        <v>220</v>
      </c>
      <c r="Q7" s="37">
        <v>2329</v>
      </c>
      <c r="R7" s="37">
        <v>8524</v>
      </c>
      <c r="S7" s="144">
        <v>3.7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6" customFormat="1" ht="18" customHeight="1">
      <c r="A8" s="28">
        <v>16</v>
      </c>
      <c r="B8" s="143">
        <v>7871</v>
      </c>
      <c r="C8" s="37">
        <v>7401</v>
      </c>
      <c r="D8" s="37">
        <v>175</v>
      </c>
      <c r="E8" s="37">
        <v>71</v>
      </c>
      <c r="F8" s="37">
        <v>8</v>
      </c>
      <c r="G8" s="37">
        <v>1</v>
      </c>
      <c r="H8" s="37">
        <v>6341</v>
      </c>
      <c r="I8" s="37">
        <v>55</v>
      </c>
      <c r="J8" s="37">
        <v>6</v>
      </c>
      <c r="K8" s="37">
        <v>5</v>
      </c>
      <c r="L8" s="37">
        <v>1</v>
      </c>
      <c r="M8" s="37">
        <v>7385</v>
      </c>
      <c r="N8" s="37">
        <v>1384</v>
      </c>
      <c r="O8" s="37">
        <v>585</v>
      </c>
      <c r="P8" s="37">
        <v>156</v>
      </c>
      <c r="Q8" s="37">
        <v>2158</v>
      </c>
      <c r="R8" s="37">
        <v>7376</v>
      </c>
      <c r="S8" s="144">
        <v>3.4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s="20" customFormat="1" ht="18" customHeight="1">
      <c r="A9" s="99">
        <v>17</v>
      </c>
      <c r="B9" s="145">
        <v>7762</v>
      </c>
      <c r="C9" s="35">
        <v>7323</v>
      </c>
      <c r="D9" s="35">
        <v>210</v>
      </c>
      <c r="E9" s="35">
        <v>88</v>
      </c>
      <c r="F9" s="35">
        <v>11</v>
      </c>
      <c r="G9" s="35">
        <v>1</v>
      </c>
      <c r="H9" s="35">
        <v>6095</v>
      </c>
      <c r="I9" s="35">
        <v>61</v>
      </c>
      <c r="J9" s="35">
        <v>7</v>
      </c>
      <c r="K9" s="35">
        <v>7</v>
      </c>
      <c r="L9" s="35">
        <v>2</v>
      </c>
      <c r="M9" s="35">
        <v>7762</v>
      </c>
      <c r="N9" s="35">
        <v>1020</v>
      </c>
      <c r="O9" s="35">
        <v>856</v>
      </c>
      <c r="P9" s="35">
        <v>108</v>
      </c>
      <c r="Q9" s="35">
        <v>1987</v>
      </c>
      <c r="R9" s="35">
        <v>7164</v>
      </c>
      <c r="S9" s="146">
        <v>3.6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s="6" customFormat="1" ht="29.25" customHeight="1">
      <c r="A10" s="147" t="s">
        <v>297</v>
      </c>
      <c r="B10" s="148"/>
      <c r="C10" s="149"/>
      <c r="D10" s="149">
        <f>D9/C9*100</f>
        <v>2.867677181482999</v>
      </c>
      <c r="E10" s="149">
        <f>E9/C9*100</f>
        <v>1.2016932950976376</v>
      </c>
      <c r="F10" s="149">
        <f>F9/C9*100</f>
        <v>0.1502116618872047</v>
      </c>
      <c r="G10" s="149">
        <f>G9/C9*100</f>
        <v>0.013655605626109518</v>
      </c>
      <c r="H10" s="149"/>
      <c r="I10" s="149">
        <f>I9/$H$9*100</f>
        <v>1.0008203445447088</v>
      </c>
      <c r="J10" s="149">
        <f>J9/$H$9*100</f>
        <v>0.11484823625922888</v>
      </c>
      <c r="K10" s="149">
        <f>K9/$H$9*100</f>
        <v>0.11484823625922888</v>
      </c>
      <c r="L10" s="149">
        <f>L9/$H$9*100</f>
        <v>0.03281378178835111</v>
      </c>
      <c r="M10" s="149"/>
      <c r="N10" s="149">
        <f>N9/$M$9*100</f>
        <v>13.140943055913423</v>
      </c>
      <c r="O10" s="149">
        <f>O9/$M$9*100</f>
        <v>11.02808554496264</v>
      </c>
      <c r="P10" s="149">
        <f>P9/$M$9*100</f>
        <v>1.3913939706261274</v>
      </c>
      <c r="Q10" s="149">
        <f>Q9/$M$9*100</f>
        <v>25.599072404019584</v>
      </c>
      <c r="R10" s="150" t="s">
        <v>298</v>
      </c>
      <c r="S10" s="150" t="s">
        <v>298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6" s="6" customFormat="1" ht="15.75" customHeight="1">
      <c r="A11" s="421" t="s">
        <v>299</v>
      </c>
      <c r="B11" s="421"/>
      <c r="C11" s="421"/>
      <c r="D11" s="421"/>
      <c r="E11" s="421"/>
      <c r="F11" s="421"/>
      <c r="G11" s="144"/>
      <c r="H11" s="144"/>
      <c r="I11" s="144"/>
      <c r="J11" s="144"/>
      <c r="K11" s="144"/>
      <c r="L11" s="144"/>
      <c r="S11" s="144"/>
      <c r="T11" s="14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6" customFormat="1" ht="17.25" customHeight="1">
      <c r="A12" s="313" t="s">
        <v>300</v>
      </c>
      <c r="B12" s="313"/>
      <c r="C12" s="313"/>
      <c r="D12" s="27"/>
      <c r="E12" s="27"/>
      <c r="F12" s="27"/>
      <c r="G12" s="27"/>
      <c r="H12" s="27"/>
      <c r="I12" s="27"/>
      <c r="J12" s="27"/>
      <c r="K12" s="27"/>
      <c r="L12" s="27"/>
      <c r="S12" s="27"/>
      <c r="T12" s="27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2:36" s="6" customFormat="1" ht="13.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N13" s="28"/>
      <c r="O13" s="28"/>
      <c r="P13" s="28"/>
      <c r="Q13" s="28"/>
      <c r="R13" s="28"/>
      <c r="S13" s="28"/>
      <c r="T13" s="2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2:36" s="6" customFormat="1" ht="13.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s="6" customFormat="1" ht="13.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N15" s="28"/>
      <c r="O15" s="28"/>
      <c r="P15" s="28"/>
      <c r="Q15" s="28"/>
      <c r="R15" s="28"/>
      <c r="S15" s="28"/>
      <c r="T15" s="2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s="6" customFormat="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s="6" customFormat="1" ht="13.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N17" s="28"/>
      <c r="O17" s="28"/>
      <c r="P17" s="28"/>
      <c r="Q17" s="28"/>
      <c r="R17" s="28"/>
      <c r="S17" s="28"/>
      <c r="T17" s="2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s="6" customFormat="1" ht="13.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N18" s="28"/>
      <c r="O18" s="28"/>
      <c r="P18" s="28"/>
      <c r="Q18" s="28"/>
      <c r="R18" s="28"/>
      <c r="S18" s="28"/>
      <c r="T18" s="2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s="6" customFormat="1" ht="13.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N19" s="28"/>
      <c r="O19" s="28"/>
      <c r="P19" s="28"/>
      <c r="Q19" s="28"/>
      <c r="T19" s="2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s="6" customFormat="1" ht="13.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N20" s="28"/>
      <c r="O20" s="28"/>
      <c r="P20" s="28"/>
      <c r="Q20" s="28"/>
      <c r="R20" s="28"/>
      <c r="S20" s="28"/>
      <c r="T20" s="2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s="6" customFormat="1" ht="13.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s="6" customFormat="1" ht="13.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N22" s="28"/>
      <c r="O22" s="28"/>
      <c r="P22" s="28"/>
      <c r="Q22" s="28"/>
      <c r="R22" s="28"/>
      <c r="S22" s="28"/>
      <c r="T22" s="2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s="6" customFormat="1" ht="13.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s="6" customFormat="1" ht="13.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N24" s="28"/>
      <c r="O24" s="28"/>
      <c r="P24" s="28"/>
      <c r="Q24" s="28"/>
      <c r="R24" s="28"/>
      <c r="S24" s="28"/>
      <c r="T24" s="2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s="6" customFormat="1" ht="13.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N25" s="28"/>
      <c r="O25" s="28"/>
      <c r="P25" s="28"/>
      <c r="Q25" s="28"/>
      <c r="R25" s="28"/>
      <c r="S25" s="28"/>
      <c r="T25" s="2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s="6" customFormat="1" ht="13.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N26" s="28"/>
      <c r="O26" s="28"/>
      <c r="P26" s="28"/>
      <c r="Q26" s="28"/>
      <c r="R26" s="28"/>
      <c r="S26" s="28"/>
      <c r="T26" s="2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s="6" customFormat="1" ht="13.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N27" s="28"/>
      <c r="O27" s="28"/>
      <c r="P27" s="28"/>
      <c r="Q27" s="28"/>
      <c r="R27" s="28"/>
      <c r="S27" s="28"/>
      <c r="T27" s="2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s="6" customFormat="1" ht="13.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N28" s="28"/>
      <c r="O28" s="28"/>
      <c r="P28" s="28"/>
      <c r="Q28" s="28"/>
      <c r="R28" s="28"/>
      <c r="S28" s="28"/>
      <c r="T28" s="2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s="6" customFormat="1" ht="13.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N29" s="28"/>
      <c r="O29" s="28"/>
      <c r="P29" s="28"/>
      <c r="Q29" s="28"/>
      <c r="R29" s="28"/>
      <c r="S29" s="28"/>
      <c r="T29" s="2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s="6" customFormat="1" ht="13.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N30" s="28"/>
      <c r="O30" s="28"/>
      <c r="P30" s="28"/>
      <c r="Q30" s="28"/>
      <c r="R30" s="28"/>
      <c r="S30" s="28"/>
      <c r="T30" s="2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s="6" customFormat="1" ht="13.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N31" s="28"/>
      <c r="O31" s="28"/>
      <c r="P31" s="28"/>
      <c r="Q31" s="28"/>
      <c r="R31" s="28"/>
      <c r="S31" s="28"/>
      <c r="T31" s="2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s="6" customFormat="1" ht="13.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N32" s="28"/>
      <c r="O32" s="28"/>
      <c r="P32" s="28"/>
      <c r="Q32" s="28"/>
      <c r="R32" s="28"/>
      <c r="S32" s="28"/>
      <c r="T32" s="2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2:36" s="6" customFormat="1" ht="13.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N33" s="28"/>
      <c r="O33" s="28"/>
      <c r="P33" s="28"/>
      <c r="Q33" s="28"/>
      <c r="R33" s="28"/>
      <c r="S33" s="28"/>
      <c r="T33" s="2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2:36" s="6" customFormat="1" ht="13.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N34" s="28"/>
      <c r="O34" s="28"/>
      <c r="P34" s="28"/>
      <c r="Q34" s="28"/>
      <c r="R34" s="28"/>
      <c r="S34" s="28"/>
      <c r="T34" s="2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2:36" s="6" customFormat="1" ht="13.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N35" s="28"/>
      <c r="O35" s="28"/>
      <c r="P35" s="28"/>
      <c r="Q35" s="28"/>
      <c r="R35" s="28"/>
      <c r="S35" s="28"/>
      <c r="T35" s="2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2:36" s="6" customFormat="1" ht="13.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N36" s="28"/>
      <c r="O36" s="28"/>
      <c r="P36" s="28"/>
      <c r="Q36" s="28"/>
      <c r="R36" s="28"/>
      <c r="S36" s="28"/>
      <c r="T36" s="2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2:36" s="6" customFormat="1" ht="13.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N37" s="28"/>
      <c r="O37" s="28"/>
      <c r="P37" s="28"/>
      <c r="Q37" s="28"/>
      <c r="R37" s="28"/>
      <c r="S37" s="28"/>
      <c r="T37" s="2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2:36" s="6" customFormat="1" ht="13.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N38" s="28"/>
      <c r="O38" s="28"/>
      <c r="P38" s="28"/>
      <c r="Q38" s="28"/>
      <c r="R38" s="28"/>
      <c r="S38" s="28"/>
      <c r="T38" s="2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2:36" s="6" customFormat="1" ht="13.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2:36" s="6" customFormat="1" ht="13.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N40" s="28"/>
      <c r="O40" s="28"/>
      <c r="P40" s="28"/>
      <c r="Q40" s="28"/>
      <c r="R40" s="28"/>
      <c r="S40" s="28"/>
      <c r="T40" s="2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2:36" s="6" customFormat="1" ht="13.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N41" s="28"/>
      <c r="O41" s="28"/>
      <c r="P41" s="28"/>
      <c r="Q41" s="28"/>
      <c r="R41" s="28"/>
      <c r="S41" s="28"/>
      <c r="T41" s="2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2:36" s="6" customFormat="1" ht="13.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N42" s="28"/>
      <c r="O42" s="28"/>
      <c r="P42" s="28"/>
      <c r="Q42" s="28"/>
      <c r="R42" s="28"/>
      <c r="S42" s="28"/>
      <c r="T42" s="2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2:36" s="6" customFormat="1" ht="13.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N43" s="28"/>
      <c r="O43" s="28"/>
      <c r="P43" s="28"/>
      <c r="Q43" s="28"/>
      <c r="R43" s="28"/>
      <c r="S43" s="28"/>
      <c r="T43" s="2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2:36" s="6" customFormat="1" ht="13.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N44" s="28"/>
      <c r="O44" s="28"/>
      <c r="P44" s="28"/>
      <c r="Q44" s="28"/>
      <c r="R44" s="28"/>
      <c r="S44" s="28"/>
      <c r="T44" s="2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2:36" s="6" customFormat="1" ht="13.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N45" s="28"/>
      <c r="O45" s="28"/>
      <c r="P45" s="28"/>
      <c r="Q45" s="28"/>
      <c r="R45" s="28"/>
      <c r="S45" s="28"/>
      <c r="T45" s="2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2:36" s="6" customFormat="1" ht="13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N46" s="28"/>
      <c r="O46" s="28"/>
      <c r="P46" s="28"/>
      <c r="Q46" s="28"/>
      <c r="R46" s="28"/>
      <c r="S46" s="28"/>
      <c r="T46" s="2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2:36" s="6" customFormat="1" ht="13.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N47" s="28"/>
      <c r="O47" s="28"/>
      <c r="P47" s="28"/>
      <c r="Q47" s="28"/>
      <c r="R47" s="28"/>
      <c r="S47" s="28"/>
      <c r="T47" s="2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2:36" s="6" customFormat="1" ht="13.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2:36" s="6" customFormat="1" ht="13.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N49" s="28"/>
      <c r="O49" s="28"/>
      <c r="P49" s="28"/>
      <c r="Q49" s="28"/>
      <c r="R49" s="28"/>
      <c r="S49" s="28"/>
      <c r="T49" s="2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2:36" s="6" customFormat="1" ht="13.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2:36" s="6" customFormat="1" ht="13.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N51" s="28"/>
      <c r="O51" s="28"/>
      <c r="P51" s="28"/>
      <c r="Q51" s="28"/>
      <c r="R51" s="28"/>
      <c r="S51" s="28"/>
      <c r="T51" s="2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2:36" s="6" customFormat="1" ht="13.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2:36" s="6" customFormat="1" ht="13.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N53" s="28"/>
      <c r="O53" s="28"/>
      <c r="P53" s="28"/>
      <c r="Q53" s="28"/>
      <c r="R53" s="28"/>
      <c r="S53" s="28"/>
      <c r="T53" s="2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2:36" s="6" customFormat="1" ht="13.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2:36" s="6" customFormat="1" ht="13.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N55" s="28"/>
      <c r="O55" s="28"/>
      <c r="P55" s="28"/>
      <c r="Q55" s="28"/>
      <c r="R55" s="28"/>
      <c r="S55" s="28"/>
      <c r="T55" s="2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2:36" s="6" customFormat="1" ht="13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N56" s="28"/>
      <c r="O56" s="28"/>
      <c r="P56" s="28"/>
      <c r="Q56" s="28"/>
      <c r="R56" s="28"/>
      <c r="S56" s="28"/>
      <c r="T56" s="2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2:36" s="6" customFormat="1" ht="13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N57" s="28"/>
      <c r="O57" s="28"/>
      <c r="P57" s="28"/>
      <c r="Q57" s="28"/>
      <c r="R57" s="28"/>
      <c r="S57" s="28"/>
      <c r="T57" s="2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2:36" s="6" customFormat="1" ht="13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N58" s="28"/>
      <c r="O58" s="28"/>
      <c r="P58" s="28"/>
      <c r="Q58" s="28"/>
      <c r="R58" s="28"/>
      <c r="S58" s="28"/>
      <c r="T58" s="2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2:36" s="6" customFormat="1" ht="13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N59" s="28"/>
      <c r="O59" s="28"/>
      <c r="P59" s="28"/>
      <c r="Q59" s="28"/>
      <c r="R59" s="28"/>
      <c r="S59" s="28"/>
      <c r="T59" s="2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2:36" s="6" customFormat="1" ht="13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N60" s="28"/>
      <c r="O60" s="28"/>
      <c r="P60" s="28"/>
      <c r="Q60" s="28"/>
      <c r="R60" s="28"/>
      <c r="S60" s="28"/>
      <c r="T60" s="2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2:36" s="6" customFormat="1" ht="13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N61" s="28"/>
      <c r="O61" s="28"/>
      <c r="P61" s="28"/>
      <c r="Q61" s="28"/>
      <c r="R61" s="28"/>
      <c r="S61" s="28"/>
      <c r="T61" s="2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2:36" s="6" customFormat="1" ht="13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N62" s="28"/>
      <c r="O62" s="28"/>
      <c r="P62" s="28"/>
      <c r="Q62" s="28"/>
      <c r="R62" s="28"/>
      <c r="S62" s="28"/>
      <c r="T62" s="2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2:36" s="6" customFormat="1" ht="13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N63" s="28"/>
      <c r="O63" s="28"/>
      <c r="P63" s="28"/>
      <c r="Q63" s="28"/>
      <c r="R63" s="28"/>
      <c r="S63" s="28"/>
      <c r="T63" s="2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2:36" s="6" customFormat="1" ht="13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N64" s="28"/>
      <c r="O64" s="28"/>
      <c r="P64" s="28"/>
      <c r="Q64" s="28"/>
      <c r="R64" s="28"/>
      <c r="S64" s="28"/>
      <c r="T64" s="2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2:36" s="6" customFormat="1" ht="13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N65" s="28"/>
      <c r="O65" s="28"/>
      <c r="P65" s="28"/>
      <c r="Q65" s="28"/>
      <c r="R65" s="28"/>
      <c r="S65" s="28"/>
      <c r="T65" s="2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2:36" s="6" customFormat="1" ht="13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N66" s="28"/>
      <c r="O66" s="28"/>
      <c r="P66" s="28"/>
      <c r="Q66" s="28"/>
      <c r="R66" s="28"/>
      <c r="S66" s="28"/>
      <c r="T66" s="2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2:36" s="6" customFormat="1" ht="13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N67" s="28"/>
      <c r="O67" s="28"/>
      <c r="P67" s="28"/>
      <c r="Q67" s="28"/>
      <c r="R67" s="28"/>
      <c r="S67" s="28"/>
      <c r="T67" s="2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2:36" s="6" customFormat="1" ht="13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N68" s="28"/>
      <c r="O68" s="28"/>
      <c r="P68" s="28"/>
      <c r="Q68" s="28"/>
      <c r="R68" s="28"/>
      <c r="S68" s="28"/>
      <c r="T68" s="2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2:36" s="6" customFormat="1" ht="13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N69" s="28"/>
      <c r="O69" s="28"/>
      <c r="P69" s="28"/>
      <c r="Q69" s="28"/>
      <c r="R69" s="28"/>
      <c r="S69" s="28"/>
      <c r="T69" s="2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2:36" s="6" customFormat="1" ht="13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N70" s="28"/>
      <c r="O70" s="28"/>
      <c r="P70" s="28"/>
      <c r="Q70" s="28"/>
      <c r="R70" s="28"/>
      <c r="S70" s="28"/>
      <c r="T70" s="2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2:36" s="6" customFormat="1" ht="13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N71" s="28"/>
      <c r="O71" s="28"/>
      <c r="P71" s="28"/>
      <c r="Q71" s="28"/>
      <c r="R71" s="28"/>
      <c r="S71" s="28"/>
      <c r="T71" s="2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2:36" s="6" customFormat="1" ht="13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N72" s="28"/>
      <c r="O72" s="28"/>
      <c r="P72" s="28"/>
      <c r="Q72" s="28"/>
      <c r="R72" s="28"/>
      <c r="S72" s="28"/>
      <c r="T72" s="2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2:36" s="6" customFormat="1" ht="13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N73" s="28"/>
      <c r="O73" s="28"/>
      <c r="P73" s="28"/>
      <c r="Q73" s="28"/>
      <c r="R73" s="28"/>
      <c r="S73" s="28"/>
      <c r="T73" s="2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2:36" s="6" customFormat="1" ht="13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N74" s="28"/>
      <c r="O74" s="28"/>
      <c r="P74" s="28"/>
      <c r="Q74" s="28"/>
      <c r="R74" s="28"/>
      <c r="S74" s="28"/>
      <c r="T74" s="2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2:36" s="6" customFormat="1" ht="13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N75" s="28"/>
      <c r="O75" s="28"/>
      <c r="P75" s="28"/>
      <c r="Q75" s="28"/>
      <c r="R75" s="28"/>
      <c r="S75" s="28"/>
      <c r="T75" s="2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2:36" s="6" customFormat="1" ht="13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N76" s="28"/>
      <c r="O76" s="28"/>
      <c r="P76" s="28"/>
      <c r="Q76" s="28"/>
      <c r="R76" s="28"/>
      <c r="S76" s="28"/>
      <c r="T76" s="2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2:36" s="6" customFormat="1" ht="13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N77" s="28"/>
      <c r="O77" s="28"/>
      <c r="P77" s="28"/>
      <c r="Q77" s="28"/>
      <c r="R77" s="28"/>
      <c r="S77" s="28"/>
      <c r="T77" s="2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2:36" s="6" customFormat="1" ht="13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N78" s="28"/>
      <c r="O78" s="28"/>
      <c r="P78" s="28"/>
      <c r="Q78" s="28"/>
      <c r="R78" s="28"/>
      <c r="S78" s="28"/>
      <c r="T78" s="2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2:36" s="6" customFormat="1" ht="13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N79" s="28"/>
      <c r="O79" s="28"/>
      <c r="P79" s="28"/>
      <c r="Q79" s="28"/>
      <c r="R79" s="28"/>
      <c r="S79" s="28"/>
      <c r="T79" s="2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2:36" s="6" customFormat="1" ht="13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N80" s="28"/>
      <c r="O80" s="28"/>
      <c r="P80" s="28"/>
      <c r="Q80" s="28"/>
      <c r="R80" s="28"/>
      <c r="S80" s="28"/>
      <c r="T80" s="2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2:36" s="6" customFormat="1" ht="13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N81" s="28"/>
      <c r="O81" s="28"/>
      <c r="P81" s="28"/>
      <c r="Q81" s="28"/>
      <c r="R81" s="28"/>
      <c r="S81" s="28"/>
      <c r="T81" s="2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2:36" s="6" customFormat="1" ht="13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N82" s="28"/>
      <c r="O82" s="28"/>
      <c r="P82" s="28"/>
      <c r="Q82" s="28"/>
      <c r="R82" s="28"/>
      <c r="S82" s="28"/>
      <c r="T82" s="2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2:36" s="6" customFormat="1" ht="13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N83" s="28"/>
      <c r="O83" s="28"/>
      <c r="P83" s="28"/>
      <c r="Q83" s="28"/>
      <c r="R83" s="28"/>
      <c r="S83" s="28"/>
      <c r="T83" s="2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2:36" s="6" customFormat="1" ht="13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N84" s="28"/>
      <c r="O84" s="28"/>
      <c r="P84" s="28"/>
      <c r="Q84" s="28"/>
      <c r="R84" s="28"/>
      <c r="S84" s="28"/>
      <c r="T84" s="2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2:36" s="6" customFormat="1" ht="13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N85" s="28"/>
      <c r="O85" s="28"/>
      <c r="P85" s="28"/>
      <c r="Q85" s="28"/>
      <c r="R85" s="28"/>
      <c r="S85" s="28"/>
      <c r="T85" s="2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</sheetData>
  <sheetProtection/>
  <mergeCells count="17">
    <mergeCell ref="R5:S5"/>
    <mergeCell ref="A11:F11"/>
    <mergeCell ref="A2:T2"/>
    <mergeCell ref="R3:S3"/>
    <mergeCell ref="A4:A6"/>
    <mergeCell ref="B4:B6"/>
    <mergeCell ref="C4:G4"/>
    <mergeCell ref="H4:L4"/>
    <mergeCell ref="M4:M6"/>
    <mergeCell ref="N4:S4"/>
    <mergeCell ref="A12:C12"/>
    <mergeCell ref="A1:F1"/>
    <mergeCell ref="D5:G5"/>
    <mergeCell ref="I5:J5"/>
    <mergeCell ref="K5:L5"/>
    <mergeCell ref="N5:Q5"/>
    <mergeCell ref="C5:C6"/>
  </mergeCells>
  <hyperlinks>
    <hyperlink ref="A1:F1" location="'23保健・衛生目次'!A1" display="23　保健・衛生"/>
  </hyperlinks>
  <printOptions/>
  <pageMargins left="0.5905511811023623" right="0.1968503937007874" top="0.3937007874015748" bottom="0.3937007874015748" header="0" footer="0"/>
  <pageSetup blackAndWhite="1"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2010-06-04T06:22:00Z</cp:lastPrinted>
  <dcterms:created xsi:type="dcterms:W3CDTF">2010-05-21T00:14:11Z</dcterms:created>
  <dcterms:modified xsi:type="dcterms:W3CDTF">2010-06-18T08:04:01Z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