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8265" activeTab="0"/>
  </bookViews>
  <sheets>
    <sheet name="11住居・建築目次" sheetId="1" r:id="rId1"/>
    <sheet name="11-1(1)" sheetId="2" r:id="rId2"/>
    <sheet name="11-1(2)" sheetId="3" r:id="rId3"/>
    <sheet name="11-2" sheetId="4" r:id="rId4"/>
    <sheet name="11-3" sheetId="5" r:id="rId5"/>
    <sheet name="11-4" sheetId="6" r:id="rId6"/>
    <sheet name="11-5" sheetId="7" r:id="rId7"/>
    <sheet name="11-6" sheetId="8" r:id="rId8"/>
    <sheet name="11-7" sheetId="9" r:id="rId9"/>
    <sheet name="11-8" sheetId="10" r:id="rId10"/>
  </sheets>
  <definedNames>
    <definedName name="_xlnm.Print_Area" localSheetId="1">'11-1(1)'!$A$1:$L$27</definedName>
    <definedName name="_xlnm.Print_Area" localSheetId="2">'11-1(2)'!$A$1:$S$39</definedName>
    <definedName name="_xlnm.Print_Area" localSheetId="3">'11-2'!$A$1:$N$42</definedName>
    <definedName name="_xlnm.Print_Area" localSheetId="4">'11-3'!$A$1:$O$31</definedName>
    <definedName name="_xlnm.Print_Area" localSheetId="7">'11-6'!$A$1:$AN$25</definedName>
    <definedName name="_xlnm.Print_Area" localSheetId="8">'11-7'!$A$1:$W$11</definedName>
    <definedName name="_xlnm.Print_Titles" localSheetId="7">'11-6'!$B:$B</definedName>
  </definedNames>
  <calcPr fullCalcOnLoad="1"/>
</workbook>
</file>

<file path=xl/sharedStrings.xml><?xml version="1.0" encoding="utf-8"?>
<sst xmlns="http://schemas.openxmlformats.org/spreadsheetml/2006/main" count="876" uniqueCount="279">
  <si>
    <t>1　住居の状態</t>
  </si>
  <si>
    <t>（２）住宅の種類、所有の関係別住宅数、建物の種類別、世帯の種類別世帯数および世帯人員</t>
  </si>
  <si>
    <t>住宅の種類
住宅の所有の関係
建物の種類
建物の所有の関係</t>
  </si>
  <si>
    <t>住宅数又は
住宅以外で
人が居住す
る建物数</t>
  </si>
  <si>
    <t>世帯数</t>
  </si>
  <si>
    <t>世帯人員</t>
  </si>
  <si>
    <t>総数</t>
  </si>
  <si>
    <t>主世帯</t>
  </si>
  <si>
    <t>同居世帯又は住宅以外
の建物に居住する世帯</t>
  </si>
  <si>
    <t>１人世帯</t>
  </si>
  <si>
    <t>２人以上
の世帯</t>
  </si>
  <si>
    <t>普通世帯</t>
  </si>
  <si>
    <t>準世帯</t>
  </si>
  <si>
    <t>２人以上
の世帯</t>
  </si>
  <si>
    <t>平成5年</t>
  </si>
  <si>
    <t>　　　　　　　　　 10</t>
  </si>
  <si>
    <t>　　　　　　　　　 15</t>
  </si>
  <si>
    <t>（住宅の種類）</t>
  </si>
  <si>
    <t>専用住宅</t>
  </si>
  <si>
    <t>店舗その他の併用住宅</t>
  </si>
  <si>
    <t>－</t>
  </si>
  <si>
    <t>(住宅の所有の関係)</t>
  </si>
  <si>
    <t>持ち家</t>
  </si>
  <si>
    <t>借家</t>
  </si>
  <si>
    <t>公営・公団・公社の借家</t>
  </si>
  <si>
    <t>公営の借家</t>
  </si>
  <si>
    <t>公団・公社の借家</t>
  </si>
  <si>
    <t>民営借家</t>
  </si>
  <si>
    <t>一戸建</t>
  </si>
  <si>
    <t>長屋建</t>
  </si>
  <si>
    <t>共同住宅(木造）</t>
  </si>
  <si>
    <t>共同住宅(非木造）</t>
  </si>
  <si>
    <t>その他</t>
  </si>
  <si>
    <t>給与住宅</t>
  </si>
  <si>
    <t>住宅以外で人が居住する建物総数</t>
  </si>
  <si>
    <t>（建物の種類）</t>
  </si>
  <si>
    <t>会社等の寮・寄宿舎</t>
  </si>
  <si>
    <t>学校等の寮・寄宿舎</t>
  </si>
  <si>
    <t>下宿屋</t>
  </si>
  <si>
    <t>旅館・宿泊所</t>
  </si>
  <si>
    <t>その他の建物</t>
  </si>
  <si>
    <t>（建物の所有の関係）</t>
  </si>
  <si>
    <t>自己所有</t>
  </si>
  <si>
    <t>賃貸・貸与</t>
  </si>
  <si>
    <t xml:space="preserve"> (注）　不詳分を含むため合計が合わないものがある。</t>
  </si>
  <si>
    <t>資　料：総務省統計局「住宅・土地統計調査報告」</t>
  </si>
  <si>
    <t>11　住居・建築</t>
  </si>
  <si>
    <t>平成15年10月1日現在</t>
  </si>
  <si>
    <t>（１）住宅の種類、所有の関係別住宅数、世帯数、世帯人員､1住宅当たり居住室数、1住宅当たり畳数、1住宅当たり延面積、1人当たり畳数および1室当たり人員</t>
  </si>
  <si>
    <t>住宅の種類・所有の関係</t>
  </si>
  <si>
    <t>住宅数</t>
  </si>
  <si>
    <t>世 帯 人 員</t>
  </si>
  <si>
    <t>1住宅当たり居住室数</t>
  </si>
  <si>
    <t>1住宅当たり畳数</t>
  </si>
  <si>
    <t>1住宅当たり延べ面積
（㎡）</t>
  </si>
  <si>
    <t>1人当たり畳数</t>
  </si>
  <si>
    <t>1室当たり人員</t>
  </si>
  <si>
    <t>　　 10</t>
  </si>
  <si>
    <t>　　 15</t>
  </si>
  <si>
    <t>持        ち       家</t>
  </si>
  <si>
    <t>借                  家</t>
  </si>
  <si>
    <t>専    用    住    宅</t>
  </si>
  <si>
    <t>持     ち     家</t>
  </si>
  <si>
    <t>借              家</t>
  </si>
  <si>
    <t>２　市町村別、一般世帯住居の種類、住居の所有関係別住居の状態</t>
  </si>
  <si>
    <t>平成１７年１０月１日現在</t>
  </si>
  <si>
    <t>住宅に住む一般世帯</t>
  </si>
  <si>
    <t>その他の
一般世帯</t>
  </si>
  <si>
    <t>１世帯当たり
延べ面積(㎡)</t>
  </si>
  <si>
    <t>１人当たり
延べ面積(㎡)</t>
  </si>
  <si>
    <t>公営･公団･公社の借家</t>
  </si>
  <si>
    <t>間借り</t>
  </si>
  <si>
    <t>福井市</t>
  </si>
  <si>
    <t>敦賀市</t>
  </si>
  <si>
    <t>小浜市</t>
  </si>
  <si>
    <t>勝山市</t>
  </si>
  <si>
    <t>あわら市</t>
  </si>
  <si>
    <t>永平寺町</t>
  </si>
  <si>
    <t>池田町</t>
  </si>
  <si>
    <t>資　料：総務省統計局「国勢調査報告」</t>
  </si>
  <si>
    <t>一般世帯
総　　　数</t>
  </si>
  <si>
    <t>住居の種類・所有</t>
  </si>
  <si>
    <t>関係</t>
  </si>
  <si>
    <t>１世帯当たり
人　　　　員</t>
  </si>
  <si>
    <t>県　　　　　計</t>
  </si>
  <si>
    <t>福　　井　　市</t>
  </si>
  <si>
    <t>　　　　　－</t>
  </si>
  <si>
    <t>　旧福井市</t>
  </si>
  <si>
    <t>　旧美山町</t>
  </si>
  <si>
    <t>　旧越廼村</t>
  </si>
  <si>
    <t>　旧清水町</t>
  </si>
  <si>
    <t>敦　　賀　　市</t>
  </si>
  <si>
    <t>小　　浜　　市</t>
  </si>
  <si>
    <t>大　　野　　市</t>
  </si>
  <si>
    <t>　旧大野市</t>
  </si>
  <si>
    <t>　旧和泉村</t>
  </si>
  <si>
    <t>勝　　山　　市</t>
  </si>
  <si>
    <t>あ わ ら 市</t>
  </si>
  <si>
    <t>越　　前　　市</t>
  </si>
  <si>
    <t>坂　　井　　市</t>
  </si>
  <si>
    <t>　旧三国町</t>
  </si>
  <si>
    <t>　旧丸岡町</t>
  </si>
  <si>
    <t>　旧春江町</t>
  </si>
  <si>
    <t>　旧坂井町</t>
  </si>
  <si>
    <t>永 平 寺 町</t>
  </si>
  <si>
    <t>　旧松岡町</t>
  </si>
  <si>
    <t>　旧永平寺町</t>
  </si>
  <si>
    <t>　旧上志比村</t>
  </si>
  <si>
    <t>池　　田　　町</t>
  </si>
  <si>
    <t>南 越 前 町</t>
  </si>
  <si>
    <t>越　　前　　町</t>
  </si>
  <si>
    <t>美　　浜　　町</t>
  </si>
  <si>
    <t>高　　浜　　町</t>
  </si>
  <si>
    <t>お お い 町</t>
  </si>
  <si>
    <t>　旧名田庄村</t>
  </si>
  <si>
    <t>　旧大飯町</t>
  </si>
  <si>
    <t>若　　狭　　町</t>
  </si>
  <si>
    <t>３　公営住宅の状況</t>
  </si>
  <si>
    <t>平成19年3月31現在</t>
  </si>
  <si>
    <t>事業主体</t>
  </si>
  <si>
    <t>建設戸数</t>
  </si>
  <si>
    <t>管理戸数</t>
  </si>
  <si>
    <t>木造</t>
  </si>
  <si>
    <t>準耐火構造</t>
  </si>
  <si>
    <t>低層耐火構造</t>
  </si>
  <si>
    <t>中層耐火構造</t>
  </si>
  <si>
    <t>高層耐火構造</t>
  </si>
  <si>
    <t>準耐火構造
平   屋   建</t>
  </si>
  <si>
    <t>準耐火構造
二   階   建</t>
  </si>
  <si>
    <t>低      層
耐火構造</t>
  </si>
  <si>
    <t>中      層
耐火構造</t>
  </si>
  <si>
    <t>高      層
耐火構造</t>
  </si>
  <si>
    <t>平成16年度</t>
  </si>
  <si>
    <t>－</t>
  </si>
  <si>
    <t>福井県</t>
  </si>
  <si>
    <t>大野市</t>
  </si>
  <si>
    <t>越前市</t>
  </si>
  <si>
    <t>坂井市</t>
  </si>
  <si>
    <t>南越前町</t>
  </si>
  <si>
    <t>越前町</t>
  </si>
  <si>
    <t>美浜町</t>
  </si>
  <si>
    <t>高浜町</t>
  </si>
  <si>
    <t>おおい町</t>
  </si>
  <si>
    <t>若狭町</t>
  </si>
  <si>
    <t>資　料：福井県建築住宅課</t>
  </si>
  <si>
    <t>５　月別構造別着工建築物</t>
  </si>
  <si>
    <t>　　　　　　（単位：面積㎡、予定額万円）</t>
  </si>
  <si>
    <t>鉄骨鉄筋コンクリート造</t>
  </si>
  <si>
    <t>鉄筋コンクリート造</t>
  </si>
  <si>
    <t>鉄骨造</t>
  </si>
  <si>
    <t>コンクリートブロック造</t>
  </si>
  <si>
    <t>床面積
の合計</t>
  </si>
  <si>
    <t>工事費
予定額</t>
  </si>
  <si>
    <t>床面積
の合計</t>
  </si>
  <si>
    <t>平成16年</t>
  </si>
  <si>
    <t xml:space="preserve">  　   17</t>
  </si>
  <si>
    <t xml:space="preserve">  　   18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</si>
  <si>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</si>
  <si>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</si>
  <si>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</si>
  <si>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</si>
  <si>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</si>
  <si>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</si>
  <si>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</si>
  <si>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</si>
  <si>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</si>
  <si>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</si>
  <si>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</si>
  <si>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</si>
  <si>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　料：国土交通省「建設統計月報」</t>
  </si>
  <si>
    <t>４　月別建築主別着工建築物</t>
  </si>
  <si>
    <t>国</t>
  </si>
  <si>
    <t>県</t>
  </si>
  <si>
    <t>市町村</t>
  </si>
  <si>
    <t>会社</t>
  </si>
  <si>
    <t>会社でない団体</t>
  </si>
  <si>
    <t>個人</t>
  </si>
  <si>
    <t xml:space="preserve">       17</t>
  </si>
  <si>
    <t xml:space="preserve">       18</t>
  </si>
  <si>
    <t>6　月別用途別着工建築物</t>
  </si>
  <si>
    <t>居住専用住宅</t>
  </si>
  <si>
    <t>居住専用準住宅</t>
  </si>
  <si>
    <t>居住産業併用</t>
  </si>
  <si>
    <t>農林水産業用</t>
  </si>
  <si>
    <t>鉱業、建設業用</t>
  </si>
  <si>
    <t>製造業用</t>
  </si>
  <si>
    <t>電気･ガス･熱供給･水道業用</t>
  </si>
  <si>
    <t>情報通信業用</t>
  </si>
  <si>
    <t>運輸業用</t>
  </si>
  <si>
    <t>卸売・小売業用</t>
  </si>
  <si>
    <t>金融・保険業用</t>
  </si>
  <si>
    <t>不動産業用</t>
  </si>
  <si>
    <t>飲食店、宿泊業用</t>
  </si>
  <si>
    <t>医療、福祉用</t>
  </si>
  <si>
    <t>教育、学習支援業用</t>
  </si>
  <si>
    <t>その他のサービス業用</t>
  </si>
  <si>
    <t>公務用</t>
  </si>
  <si>
    <t>他に分類されない</t>
  </si>
  <si>
    <t xml:space="preserve">  17</t>
  </si>
  <si>
    <t xml:space="preserve">  18</t>
  </si>
  <si>
    <t>平成18年1月</t>
  </si>
  <si>
    <t>－</t>
  </si>
  <si>
    <t>資　料：国土交通省「建設統計月報」</t>
  </si>
  <si>
    <t>（単位：戸、㎡）</t>
  </si>
  <si>
    <t>７　着工住宅および利用別、種類別、資金別、新設住宅の状況</t>
  </si>
  <si>
    <t>着工建築物総数</t>
  </si>
  <si>
    <t>新設住宅利用別</t>
  </si>
  <si>
    <t>種類別</t>
  </si>
  <si>
    <t>資金別</t>
  </si>
  <si>
    <t>持家</t>
  </si>
  <si>
    <t>貸家</t>
  </si>
  <si>
    <t>分譲住宅</t>
  </si>
  <si>
    <t>併用住宅</t>
  </si>
  <si>
    <t>民間資金による</t>
  </si>
  <si>
    <t>公営</t>
  </si>
  <si>
    <t>住宅金融公庫融資</t>
  </si>
  <si>
    <t>むね</t>
  </si>
  <si>
    <t>戸数</t>
  </si>
  <si>
    <t>床面積合計</t>
  </si>
  <si>
    <t>　　17</t>
  </si>
  <si>
    <t>　　18</t>
  </si>
  <si>
    <t>８　公共機関からの受注工事</t>
  </si>
  <si>
    <t>（１）発注者別請負契約額（１件±５００万円以上の工事）</t>
  </si>
  <si>
    <t>（単位：百万円）</t>
  </si>
  <si>
    <t>発注者別</t>
  </si>
  <si>
    <t>国の機関</t>
  </si>
  <si>
    <t>地方の機関</t>
  </si>
  <si>
    <t>年度別</t>
  </si>
  <si>
    <t>独立行政法人</t>
  </si>
  <si>
    <t>政府関連企業等</t>
  </si>
  <si>
    <t>地方公営企業</t>
  </si>
  <si>
    <t>平成16年度</t>
  </si>
  <si>
    <t>17</t>
  </si>
  <si>
    <t>18</t>
  </si>
  <si>
    <t>（２）工事分類別請負契約額(１件５００万円以上の工事）</t>
  </si>
  <si>
    <t>総　　　　数</t>
  </si>
  <si>
    <t>治山・治水</t>
  </si>
  <si>
    <t>農林水産</t>
  </si>
  <si>
    <t>道路</t>
  </si>
  <si>
    <t>港湾・空港</t>
  </si>
  <si>
    <t>下水道</t>
  </si>
  <si>
    <t>公園</t>
  </si>
  <si>
    <t>教育・病院</t>
  </si>
  <si>
    <t>住宅・宿舎</t>
  </si>
  <si>
    <t>庁舎</t>
  </si>
  <si>
    <t>再開発</t>
  </si>
  <si>
    <t>土地造成</t>
  </si>
  <si>
    <t>鉄道・軌道</t>
  </si>
  <si>
    <t>郵便</t>
  </si>
  <si>
    <t>電気・ガス</t>
  </si>
  <si>
    <t>上・工業水道</t>
  </si>
  <si>
    <t>廃棄物</t>
  </si>
  <si>
    <t>工事件数</t>
  </si>
  <si>
    <t>請負工事額</t>
  </si>
  <si>
    <t>鯖　　江　　市</t>
  </si>
  <si>
    <t>鯖江市</t>
  </si>
  <si>
    <t>同居世帯又住宅以外の
建物に居住する世帯</t>
  </si>
  <si>
    <t>１１　住居・建築</t>
  </si>
  <si>
    <t>11-1(1)</t>
  </si>
  <si>
    <t>住居の状態(1)住宅の種類、所有の関係別住宅数、世帯数、世帯人員､1住宅当たり居住室数、1住宅当たり畳数、1住宅当たり延面積、1人当たり畳数および1室当たり人員</t>
  </si>
  <si>
    <t>11-1(2)</t>
  </si>
  <si>
    <t>住居の状態(2)住宅の種類、所有の関係別住宅数、建物の種類別、世帯の種類別世帯数および世帯人員</t>
  </si>
  <si>
    <t>11-2</t>
  </si>
  <si>
    <t>市町村別、一般世帯住居の種類、住居の所有関係別住居の状態</t>
  </si>
  <si>
    <t>11-3</t>
  </si>
  <si>
    <t>公営住宅の状況</t>
  </si>
  <si>
    <t>11-4</t>
  </si>
  <si>
    <t>月別建築主別着工建築物</t>
  </si>
  <si>
    <t>11-5</t>
  </si>
  <si>
    <t>月別構造別着工建築物</t>
  </si>
  <si>
    <t>11-6</t>
  </si>
  <si>
    <t>月別用途別着工建築物</t>
  </si>
  <si>
    <t>11-7</t>
  </si>
  <si>
    <t>着工住宅および利用別、種類別、資金別新設住宅の状況</t>
  </si>
  <si>
    <t>11-8(1)</t>
  </si>
  <si>
    <t>公共機関からの受注工事(1)発注者別請負契約額（1件±500万円以上の工事）</t>
  </si>
  <si>
    <t>11-8(2)</t>
  </si>
  <si>
    <t>公共機関からの受注工事(2)工事分類別請負契約額（1件±500万円以上の工事）</t>
  </si>
  <si>
    <t>平成18年福井県統計年鑑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</si>
</sst>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0.00_ "/>
    <numFmt numFmtId="178" formatCode="0.0_ "/>
    <numFmt numFmtId="179" formatCode="#,##0_ ;[Red]\-#,##0\ "/>
    <numFmt numFmtId="180" formatCode="#,##0.0;[Red]\-#,##0.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0000FF"/>
      <name val="ＭＳ Ｐゴシック"/>
      <family val="3"/>
    </font>
    <font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0" fontId="4" fillId="0" borderId="0" xfId="62" applyFont="1">
      <alignment vertical="center"/>
      <protection/>
    </xf>
    <xf numFmtId="0" fontId="5" fillId="0" borderId="0" xfId="62" applyFo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7" fillId="0" borderId="0" xfId="62" applyFo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0" xfId="62" applyFont="1" applyBorder="1">
      <alignment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 wrapText="1"/>
      <protection/>
    </xf>
    <xf numFmtId="38" fontId="5" fillId="0" borderId="14" xfId="51" applyFont="1" applyBorder="1" applyAlignment="1">
      <alignment horizontal="right" vertical="center"/>
    </xf>
    <xf numFmtId="38" fontId="5" fillId="0" borderId="15" xfId="51" applyFont="1" applyBorder="1" applyAlignment="1">
      <alignment horizontal="right" vertical="center"/>
    </xf>
    <xf numFmtId="38" fontId="4" fillId="0" borderId="15" xfId="51" applyFont="1" applyBorder="1" applyAlignment="1">
      <alignment horizontal="right" vertical="center"/>
    </xf>
    <xf numFmtId="0" fontId="5" fillId="0" borderId="16" xfId="62" applyFont="1" applyBorder="1">
      <alignment vertical="center"/>
      <protection/>
    </xf>
    <xf numFmtId="0" fontId="5" fillId="0" borderId="17" xfId="62" applyFont="1" applyBorder="1">
      <alignment vertical="center"/>
      <protection/>
    </xf>
    <xf numFmtId="0" fontId="5" fillId="0" borderId="16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/>
      <protection/>
    </xf>
    <xf numFmtId="38" fontId="5" fillId="0" borderId="18" xfId="51" applyFont="1" applyBorder="1" applyAlignment="1">
      <alignment horizontal="right" vertical="center"/>
    </xf>
    <xf numFmtId="0" fontId="3" fillId="0" borderId="0" xfId="62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8" fillId="0" borderId="0" xfId="62" applyFont="1">
      <alignment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3" fillId="0" borderId="0" xfId="62" applyAlignment="1">
      <alignment horizontal="center" vertical="center"/>
      <protection/>
    </xf>
    <xf numFmtId="38" fontId="5" fillId="0" borderId="15" xfId="51" applyFont="1" applyBorder="1" applyAlignment="1">
      <alignment vertical="center"/>
    </xf>
    <xf numFmtId="0" fontId="5" fillId="0" borderId="0" xfId="62" applyFont="1" applyBorder="1" applyAlignment="1" quotePrefix="1">
      <alignment horizontal="center" vertical="center"/>
      <protection/>
    </xf>
    <xf numFmtId="0" fontId="4" fillId="0" borderId="0" xfId="62" applyFont="1" applyBorder="1" applyAlignment="1" quotePrefix="1">
      <alignment horizontal="center" vertical="center"/>
      <protection/>
    </xf>
    <xf numFmtId="38" fontId="4" fillId="0" borderId="15" xfId="51" applyFont="1" applyBorder="1" applyAlignment="1">
      <alignment vertical="center"/>
    </xf>
    <xf numFmtId="0" fontId="5" fillId="0" borderId="0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distributed" vertical="center"/>
      <protection/>
    </xf>
    <xf numFmtId="38" fontId="5" fillId="0" borderId="18" xfId="51" applyFont="1" applyBorder="1" applyAlignment="1">
      <alignment vertical="center"/>
    </xf>
    <xf numFmtId="38" fontId="5" fillId="0" borderId="0" xfId="51" applyFont="1" applyBorder="1" applyAlignment="1">
      <alignment vertical="center"/>
    </xf>
    <xf numFmtId="38" fontId="5" fillId="0" borderId="0" xfId="51" applyFont="1" applyAlignment="1">
      <alignment vertical="center"/>
    </xf>
    <xf numFmtId="38" fontId="5" fillId="0" borderId="0" xfId="51" applyFont="1" applyAlignment="1">
      <alignment horizontal="right" vertical="center"/>
    </xf>
    <xf numFmtId="38" fontId="5" fillId="0" borderId="21" xfId="51" applyFont="1" applyBorder="1" applyAlignment="1">
      <alignment vertical="center"/>
    </xf>
    <xf numFmtId="38" fontId="5" fillId="0" borderId="21" xfId="51" applyFont="1" applyBorder="1" applyAlignment="1">
      <alignment horizontal="right" vertical="center"/>
    </xf>
    <xf numFmtId="0" fontId="7" fillId="0" borderId="0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vertical="center"/>
      <protection/>
    </xf>
    <xf numFmtId="0" fontId="7" fillId="0" borderId="13" xfId="62" applyFont="1" applyBorder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distributed" vertical="center"/>
      <protection/>
    </xf>
    <xf numFmtId="0" fontId="10" fillId="0" borderId="22" xfId="62" applyFont="1" applyBorder="1" applyAlignment="1">
      <alignment horizontal="distributed" vertical="center"/>
      <protection/>
    </xf>
    <xf numFmtId="38" fontId="10" fillId="0" borderId="14" xfId="51" applyFont="1" applyBorder="1" applyAlignment="1">
      <alignment vertical="center"/>
    </xf>
    <xf numFmtId="38" fontId="10" fillId="0" borderId="23" xfId="51" applyFont="1" applyBorder="1" applyAlignment="1">
      <alignment horizontal="right" vertical="center"/>
    </xf>
    <xf numFmtId="38" fontId="11" fillId="0" borderId="23" xfId="63" applyNumberFormat="1" applyFont="1" applyFill="1" applyBorder="1" applyAlignment="1">
      <alignment horizontal="right" vertical="center"/>
      <protection/>
    </xf>
    <xf numFmtId="179" fontId="11" fillId="0" borderId="23" xfId="63" applyNumberFormat="1" applyFont="1" applyFill="1" applyBorder="1" applyAlignment="1">
      <alignment horizontal="right" vertical="center"/>
      <protection/>
    </xf>
    <xf numFmtId="177" fontId="10" fillId="0" borderId="0" xfId="62" applyNumberFormat="1" applyFont="1" applyAlignment="1">
      <alignment horizontal="right" vertical="center"/>
      <protection/>
    </xf>
    <xf numFmtId="178" fontId="10" fillId="0" borderId="0" xfId="62" applyNumberFormat="1" applyFont="1" applyAlignment="1">
      <alignment horizontal="right" vertical="center"/>
      <protection/>
    </xf>
    <xf numFmtId="0" fontId="7" fillId="0" borderId="16" xfId="62" applyFont="1" applyBorder="1" applyAlignment="1">
      <alignment horizontal="distributed" vertical="center"/>
      <protection/>
    </xf>
    <xf numFmtId="38" fontId="7" fillId="0" borderId="15" xfId="51" applyFont="1" applyBorder="1" applyAlignment="1">
      <alignment vertical="center"/>
    </xf>
    <xf numFmtId="38" fontId="7" fillId="0" borderId="0" xfId="51" applyFont="1" applyBorder="1" applyAlignment="1">
      <alignment vertical="center"/>
    </xf>
    <xf numFmtId="177" fontId="7" fillId="0" borderId="0" xfId="62" applyNumberFormat="1" applyFont="1" applyAlignment="1">
      <alignment horizontal="right" vertical="center"/>
      <protection/>
    </xf>
    <xf numFmtId="178" fontId="7" fillId="0" borderId="0" xfId="62" applyNumberFormat="1" applyFont="1" applyAlignment="1">
      <alignment horizontal="right" vertical="center"/>
      <protection/>
    </xf>
    <xf numFmtId="38" fontId="7" fillId="0" borderId="0" xfId="62" applyNumberFormat="1" applyFont="1" applyAlignment="1">
      <alignment horizontal="right" vertical="center"/>
      <protection/>
    </xf>
    <xf numFmtId="40" fontId="7" fillId="0" borderId="0" xfId="62" applyNumberFormat="1" applyFont="1" applyAlignment="1">
      <alignment horizontal="right" vertical="center"/>
      <protection/>
    </xf>
    <xf numFmtId="40" fontId="7" fillId="0" borderId="0" xfId="51" applyNumberFormat="1" applyFont="1" applyAlignment="1">
      <alignment horizontal="right" vertical="center"/>
    </xf>
    <xf numFmtId="0" fontId="7" fillId="0" borderId="16" xfId="62" applyFont="1" applyBorder="1" applyAlignment="1">
      <alignment horizontal="distributed" vertical="center"/>
      <protection/>
    </xf>
    <xf numFmtId="38" fontId="7" fillId="0" borderId="0" xfId="51" applyNumberFormat="1" applyFont="1" applyAlignment="1">
      <alignment horizontal="right" vertical="center"/>
    </xf>
    <xf numFmtId="180" fontId="7" fillId="0" borderId="0" xfId="62" applyNumberFormat="1" applyFont="1" applyAlignment="1">
      <alignment horizontal="right" vertical="center"/>
      <protection/>
    </xf>
    <xf numFmtId="180" fontId="7" fillId="0" borderId="0" xfId="51" applyNumberFormat="1" applyFont="1" applyAlignment="1">
      <alignment horizontal="right" vertical="center"/>
    </xf>
    <xf numFmtId="0" fontId="7" fillId="0" borderId="24" xfId="62" applyFont="1" applyBorder="1" applyAlignment="1">
      <alignment horizontal="distributed" vertical="center"/>
      <protection/>
    </xf>
    <xf numFmtId="38" fontId="7" fillId="0" borderId="21" xfId="51" applyNumberFormat="1" applyFont="1" applyBorder="1" applyAlignment="1">
      <alignment horizontal="right" vertical="center"/>
    </xf>
    <xf numFmtId="40" fontId="7" fillId="0" borderId="21" xfId="62" applyNumberFormat="1" applyFont="1" applyBorder="1" applyAlignment="1">
      <alignment horizontal="right" vertical="center"/>
      <protection/>
    </xf>
    <xf numFmtId="180" fontId="7" fillId="0" borderId="21" xfId="62" applyNumberFormat="1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distributed" vertical="center" wrapText="1"/>
      <protection/>
    </xf>
    <xf numFmtId="0" fontId="5" fillId="0" borderId="11" xfId="62" applyFont="1" applyBorder="1" applyAlignment="1">
      <alignment horizontal="distributed" vertical="center" wrapText="1"/>
      <protection/>
    </xf>
    <xf numFmtId="0" fontId="5" fillId="0" borderId="15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38" fontId="5" fillId="0" borderId="0" xfId="51" applyFont="1" applyBorder="1" applyAlignment="1">
      <alignment horizontal="right" vertical="center"/>
    </xf>
    <xf numFmtId="0" fontId="4" fillId="0" borderId="0" xfId="62" applyFont="1" applyBorder="1" applyAlignment="1">
      <alignment horizontal="right" vertical="center"/>
      <protection/>
    </xf>
    <xf numFmtId="38" fontId="4" fillId="0" borderId="0" xfId="51" applyFont="1" applyBorder="1" applyAlignment="1">
      <alignment horizontal="right" vertical="center"/>
    </xf>
    <xf numFmtId="38" fontId="5" fillId="0" borderId="0" xfId="62" applyNumberFormat="1" applyFont="1" applyBorder="1" applyAlignment="1">
      <alignment horizontal="right" vertical="center"/>
      <protection/>
    </xf>
    <xf numFmtId="38" fontId="5" fillId="0" borderId="0" xfId="62" applyNumberFormat="1" applyFont="1">
      <alignment vertical="center"/>
      <protection/>
    </xf>
    <xf numFmtId="38" fontId="5" fillId="0" borderId="15" xfId="62" applyNumberFormat="1" applyFont="1" applyBorder="1" applyAlignment="1">
      <alignment horizontal="right" vertical="center"/>
      <protection/>
    </xf>
    <xf numFmtId="38" fontId="5" fillId="0" borderId="0" xfId="51" applyNumberFormat="1" applyFont="1" applyBorder="1" applyAlignment="1">
      <alignment horizontal="right" vertical="center"/>
    </xf>
    <xf numFmtId="0" fontId="5" fillId="0" borderId="18" xfId="62" applyFont="1" applyBorder="1" applyAlignment="1">
      <alignment horizontal="right" vertical="center"/>
      <protection/>
    </xf>
    <xf numFmtId="0" fontId="5" fillId="0" borderId="21" xfId="62" applyFont="1" applyBorder="1" applyAlignment="1">
      <alignment horizontal="right" vertical="center"/>
      <protection/>
    </xf>
    <xf numFmtId="38" fontId="5" fillId="0" borderId="21" xfId="62" applyNumberFormat="1" applyFont="1" applyBorder="1" applyAlignment="1">
      <alignment horizontal="right" vertical="center"/>
      <protection/>
    </xf>
    <xf numFmtId="0" fontId="5" fillId="0" borderId="23" xfId="62" applyFont="1" applyBorder="1" applyAlignment="1">
      <alignment vertical="center"/>
      <protection/>
    </xf>
    <xf numFmtId="0" fontId="5" fillId="0" borderId="23" xfId="62" applyFont="1" applyBorder="1" applyAlignment="1">
      <alignment/>
      <protection/>
    </xf>
    <xf numFmtId="0" fontId="5" fillId="0" borderId="23" xfId="62" applyFont="1" applyBorder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5" fillId="0" borderId="10" xfId="62" applyFont="1" applyBorder="1">
      <alignment vertical="center"/>
      <protection/>
    </xf>
    <xf numFmtId="0" fontId="5" fillId="0" borderId="12" xfId="62" applyFont="1" applyBorder="1">
      <alignment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49" fontId="5" fillId="0" borderId="16" xfId="62" applyNumberFormat="1" applyFont="1" applyBorder="1">
      <alignment vertical="center"/>
      <protection/>
    </xf>
    <xf numFmtId="49" fontId="4" fillId="0" borderId="16" xfId="62" applyNumberFormat="1" applyFont="1" applyFill="1" applyBorder="1">
      <alignment vertical="center"/>
      <protection/>
    </xf>
    <xf numFmtId="38" fontId="4" fillId="0" borderId="0" xfId="62" applyNumberFormat="1" applyFont="1" applyFill="1">
      <alignment vertical="center"/>
      <protection/>
    </xf>
    <xf numFmtId="0" fontId="4" fillId="0" borderId="0" xfId="62" applyFont="1" applyFill="1">
      <alignment vertical="center"/>
      <protection/>
    </xf>
    <xf numFmtId="38" fontId="4" fillId="0" borderId="0" xfId="51" applyFont="1" applyAlignment="1">
      <alignment horizontal="right" vertical="center"/>
    </xf>
    <xf numFmtId="0" fontId="5" fillId="0" borderId="16" xfId="62" applyFont="1" applyBorder="1" applyAlignment="1">
      <alignment horizontal="right" vertical="center"/>
      <protection/>
    </xf>
    <xf numFmtId="0" fontId="5" fillId="0" borderId="24" xfId="62" applyFont="1" applyBorder="1" applyAlignment="1">
      <alignment horizontal="right" vertical="center"/>
      <protection/>
    </xf>
    <xf numFmtId="49" fontId="5" fillId="0" borderId="16" xfId="62" applyNumberFormat="1" applyFont="1" applyBorder="1" applyAlignment="1">
      <alignment vertical="center"/>
      <protection/>
    </xf>
    <xf numFmtId="49" fontId="4" fillId="0" borderId="16" xfId="62" applyNumberFormat="1" applyFont="1" applyFill="1" applyBorder="1" applyAlignment="1">
      <alignment vertical="center"/>
      <protection/>
    </xf>
    <xf numFmtId="0" fontId="5" fillId="0" borderId="25" xfId="62" applyFont="1" applyBorder="1">
      <alignment vertical="center"/>
      <protection/>
    </xf>
    <xf numFmtId="0" fontId="5" fillId="0" borderId="24" xfId="62" applyFont="1" applyBorder="1">
      <alignment vertical="center"/>
      <protection/>
    </xf>
    <xf numFmtId="0" fontId="5" fillId="0" borderId="12" xfId="62" applyFont="1" applyBorder="1" applyAlignment="1">
      <alignment horizontal="distributed" vertical="center" wrapText="1"/>
      <protection/>
    </xf>
    <xf numFmtId="49" fontId="5" fillId="0" borderId="16" xfId="62" applyNumberFormat="1" applyFont="1" applyBorder="1" applyAlignment="1">
      <alignment horizontal="center" vertical="center"/>
      <protection/>
    </xf>
    <xf numFmtId="49" fontId="4" fillId="0" borderId="16" xfId="62" applyNumberFormat="1" applyFont="1" applyFill="1" applyBorder="1" applyAlignment="1">
      <alignment horizontal="center" vertical="center"/>
      <protection/>
    </xf>
    <xf numFmtId="38" fontId="4" fillId="0" borderId="0" xfId="51" applyFont="1" applyAlignment="1">
      <alignment vertical="center"/>
    </xf>
    <xf numFmtId="38" fontId="5" fillId="0" borderId="14" xfId="51" applyFont="1" applyBorder="1" applyAlignment="1">
      <alignment vertical="center"/>
    </xf>
    <xf numFmtId="0" fontId="5" fillId="0" borderId="16" xfId="62" applyFont="1" applyBorder="1" quotePrefix="1">
      <alignment vertical="center"/>
      <protection/>
    </xf>
    <xf numFmtId="0" fontId="4" fillId="0" borderId="24" xfId="62" applyFont="1" applyBorder="1" quotePrefix="1">
      <alignment vertical="center"/>
      <protection/>
    </xf>
    <xf numFmtId="38" fontId="4" fillId="0" borderId="21" xfId="51" applyFont="1" applyBorder="1" applyAlignment="1">
      <alignment vertical="center"/>
    </xf>
    <xf numFmtId="38" fontId="4" fillId="0" borderId="0" xfId="51" applyFont="1" applyBorder="1" applyAlignment="1">
      <alignment vertical="center"/>
    </xf>
    <xf numFmtId="0" fontId="5" fillId="0" borderId="25" xfId="62" applyFont="1" applyBorder="1" applyAlignment="1">
      <alignment horizontal="right" vertical="center"/>
      <protection/>
    </xf>
    <xf numFmtId="38" fontId="5" fillId="0" borderId="23" xfId="51" applyFont="1" applyBorder="1" applyAlignment="1">
      <alignment vertical="center"/>
    </xf>
    <xf numFmtId="40" fontId="5" fillId="0" borderId="23" xfId="51" applyNumberFormat="1" applyFont="1" applyBorder="1" applyAlignment="1">
      <alignment vertical="center"/>
    </xf>
    <xf numFmtId="40" fontId="5" fillId="0" borderId="0" xfId="51" applyNumberFormat="1" applyFont="1" applyBorder="1" applyAlignment="1">
      <alignment vertical="center"/>
    </xf>
    <xf numFmtId="40" fontId="4" fillId="0" borderId="0" xfId="51" applyNumberFormat="1" applyFont="1" applyBorder="1" applyAlignment="1">
      <alignment vertical="center"/>
    </xf>
    <xf numFmtId="40" fontId="5" fillId="0" borderId="21" xfId="51" applyNumberFormat="1" applyFont="1" applyBorder="1" applyAlignment="1">
      <alignment vertical="center"/>
    </xf>
    <xf numFmtId="38" fontId="5" fillId="0" borderId="23" xfId="51" applyFont="1" applyBorder="1" applyAlignment="1">
      <alignment horizontal="right" vertical="center"/>
    </xf>
    <xf numFmtId="0" fontId="7" fillId="0" borderId="0" xfId="62" applyFont="1" applyBorder="1">
      <alignment vertical="center"/>
      <protection/>
    </xf>
    <xf numFmtId="0" fontId="9" fillId="0" borderId="0" xfId="62" applyFont="1">
      <alignment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9" fillId="0" borderId="21" xfId="62" applyFont="1" applyBorder="1">
      <alignment vertical="center"/>
      <protection/>
    </xf>
    <xf numFmtId="0" fontId="9" fillId="0" borderId="13" xfId="62" applyFont="1" applyBorder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 shrinkToFit="1"/>
      <protection/>
    </xf>
    <xf numFmtId="0" fontId="9" fillId="0" borderId="12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distributed" vertical="center"/>
      <protection/>
    </xf>
    <xf numFmtId="49" fontId="9" fillId="0" borderId="16" xfId="62" applyNumberFormat="1" applyFont="1" applyBorder="1" applyAlignment="1">
      <alignment horizontal="distributed" vertical="center"/>
      <protection/>
    </xf>
    <xf numFmtId="38" fontId="9" fillId="0" borderId="0" xfId="51" applyFont="1" applyBorder="1" applyAlignment="1">
      <alignment vertical="center"/>
    </xf>
    <xf numFmtId="38" fontId="9" fillId="0" borderId="0" xfId="51" applyFont="1" applyBorder="1" applyAlignment="1">
      <alignment horizontal="right" vertical="center"/>
    </xf>
    <xf numFmtId="49" fontId="9" fillId="0" borderId="16" xfId="62" applyNumberFormat="1" applyFont="1" applyBorder="1" applyAlignment="1">
      <alignment horizontal="center" vertical="center"/>
      <protection/>
    </xf>
    <xf numFmtId="49" fontId="12" fillId="0" borderId="24" xfId="62" applyNumberFormat="1" applyFont="1" applyBorder="1" applyAlignment="1">
      <alignment horizontal="center" vertical="center"/>
      <protection/>
    </xf>
    <xf numFmtId="38" fontId="12" fillId="0" borderId="21" xfId="51" applyFont="1" applyBorder="1" applyAlignment="1">
      <alignment vertical="center"/>
    </xf>
    <xf numFmtId="38" fontId="12" fillId="0" borderId="21" xfId="51" applyFont="1" applyBorder="1" applyAlignment="1">
      <alignment horizontal="right" vertical="center"/>
    </xf>
    <xf numFmtId="0" fontId="12" fillId="0" borderId="0" xfId="62" applyFont="1" applyBorder="1">
      <alignment vertical="center"/>
      <protection/>
    </xf>
    <xf numFmtId="0" fontId="12" fillId="0" borderId="0" xfId="62" applyFont="1">
      <alignment vertical="center"/>
      <protection/>
    </xf>
    <xf numFmtId="0" fontId="9" fillId="0" borderId="26" xfId="62" applyFont="1" applyBorder="1" applyAlignment="1">
      <alignment horizontal="right" vertical="center"/>
      <protection/>
    </xf>
    <xf numFmtId="0" fontId="9" fillId="0" borderId="24" xfId="62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0" fontId="13" fillId="0" borderId="0" xfId="62" applyFont="1" applyFill="1" applyAlignment="1">
      <alignment/>
      <protection/>
    </xf>
    <xf numFmtId="0" fontId="3" fillId="0" borderId="0" xfId="62" applyFont="1" applyFill="1" applyAlignment="1">
      <alignment/>
      <protection/>
    </xf>
    <xf numFmtId="0" fontId="52" fillId="0" borderId="0" xfId="43" applyFont="1" applyFill="1" applyAlignment="1" applyProtection="1" quotePrefix="1">
      <alignment/>
      <protection/>
    </xf>
    <xf numFmtId="0" fontId="38" fillId="0" borderId="0" xfId="43" applyFill="1" applyAlignment="1" applyProtection="1" quotePrefix="1">
      <alignment/>
      <protection/>
    </xf>
    <xf numFmtId="0" fontId="14" fillId="0" borderId="0" xfId="43" applyFont="1" applyFill="1" applyAlignment="1" applyProtection="1" quotePrefix="1">
      <alignment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distributed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0" fontId="5" fillId="0" borderId="0" xfId="62" applyFont="1" applyBorder="1" applyAlignment="1" quotePrefix="1">
      <alignment horizontal="center" vertical="center"/>
      <protection/>
    </xf>
    <xf numFmtId="0" fontId="5" fillId="0" borderId="16" xfId="62" applyFont="1" applyBorder="1" applyAlignment="1" quotePrefix="1">
      <alignment horizontal="center" vertical="center"/>
      <protection/>
    </xf>
    <xf numFmtId="0" fontId="4" fillId="0" borderId="0" xfId="62" applyFont="1" applyBorder="1" applyAlignment="1" quotePrefix="1">
      <alignment horizontal="center" vertical="center"/>
      <protection/>
    </xf>
    <xf numFmtId="0" fontId="4" fillId="0" borderId="16" xfId="62" applyFont="1" applyBorder="1" applyAlignment="1" quotePrefix="1">
      <alignment horizontal="center" vertical="center"/>
      <protection/>
    </xf>
    <xf numFmtId="0" fontId="5" fillId="0" borderId="11" xfId="62" applyFont="1" applyBorder="1" applyAlignment="1">
      <alignment horizontal="center" vertical="center" wrapText="1"/>
      <protection/>
    </xf>
    <xf numFmtId="0" fontId="5" fillId="0" borderId="28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5" fillId="0" borderId="29" xfId="62" applyFont="1" applyBorder="1" applyAlignment="1">
      <alignment horizontal="distributed" vertical="center" wrapText="1"/>
      <protection/>
    </xf>
    <xf numFmtId="0" fontId="5" fillId="0" borderId="26" xfId="62" applyFont="1" applyBorder="1" applyAlignment="1">
      <alignment horizontal="distributed" vertical="center" wrapText="1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 applyAlignment="1">
      <alignment horizontal="distributed" vertical="center" wrapText="1"/>
      <protection/>
    </xf>
    <xf numFmtId="0" fontId="5" fillId="0" borderId="21" xfId="62" applyFont="1" applyBorder="1" applyAlignment="1">
      <alignment horizontal="distributed" vertical="center" wrapText="1"/>
      <protection/>
    </xf>
    <xf numFmtId="0" fontId="5" fillId="0" borderId="24" xfId="62" applyFont="1" applyBorder="1" applyAlignment="1">
      <alignment horizontal="distributed" vertical="center" wrapText="1"/>
      <protection/>
    </xf>
    <xf numFmtId="0" fontId="5" fillId="0" borderId="10" xfId="62" applyFont="1" applyBorder="1" applyAlignment="1">
      <alignment horizontal="distributed" vertical="center" wrapText="1"/>
      <protection/>
    </xf>
    <xf numFmtId="0" fontId="5" fillId="0" borderId="12" xfId="62" applyFont="1" applyBorder="1" applyAlignment="1">
      <alignment horizontal="distributed" vertical="center" wrapText="1"/>
      <protection/>
    </xf>
    <xf numFmtId="0" fontId="5" fillId="0" borderId="20" xfId="62" applyFont="1" applyBorder="1" applyAlignment="1">
      <alignment horizontal="distributed" vertical="center"/>
      <protection/>
    </xf>
    <xf numFmtId="0" fontId="5" fillId="0" borderId="27" xfId="62" applyFont="1" applyBorder="1" applyAlignment="1">
      <alignment horizontal="distributed" vertical="center"/>
      <protection/>
    </xf>
    <xf numFmtId="0" fontId="5" fillId="0" borderId="20" xfId="62" applyFont="1" applyBorder="1" applyAlignment="1">
      <alignment horizontal="distributed" vertical="center" indent="5"/>
      <protection/>
    </xf>
    <xf numFmtId="0" fontId="5" fillId="0" borderId="27" xfId="62" applyFont="1" applyBorder="1" applyAlignment="1">
      <alignment horizontal="distributed" vertical="center" indent="5"/>
      <protection/>
    </xf>
    <xf numFmtId="0" fontId="5" fillId="0" borderId="30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5" fillId="0" borderId="28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 horizontal="distributed"/>
      <protection/>
    </xf>
    <xf numFmtId="0" fontId="5" fillId="0" borderId="22" xfId="62" applyFont="1" applyBorder="1" applyAlignment="1">
      <alignment horizontal="distributed"/>
      <protection/>
    </xf>
    <xf numFmtId="0" fontId="5" fillId="0" borderId="16" xfId="62" applyFont="1" applyBorder="1" applyAlignment="1" quotePrefix="1">
      <alignment horizontal="left" vertical="center"/>
      <protection/>
    </xf>
    <xf numFmtId="0" fontId="5" fillId="0" borderId="17" xfId="62" applyFont="1" applyBorder="1" applyAlignment="1">
      <alignment horizontal="left" vertical="center"/>
      <protection/>
    </xf>
    <xf numFmtId="0" fontId="4" fillId="0" borderId="16" xfId="62" applyFont="1" applyBorder="1" applyAlignment="1" quotePrefix="1">
      <alignment horizontal="left" vertical="center"/>
      <protection/>
    </xf>
    <xf numFmtId="0" fontId="4" fillId="0" borderId="17" xfId="62" applyFont="1" applyBorder="1" applyAlignment="1">
      <alignment horizontal="left" vertical="center"/>
      <protection/>
    </xf>
    <xf numFmtId="0" fontId="5" fillId="0" borderId="16" xfId="62" applyFont="1" applyBorder="1" applyAlignment="1">
      <alignment horizontal="distributed" vertical="center"/>
      <protection/>
    </xf>
    <xf numFmtId="0" fontId="5" fillId="0" borderId="17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16" xfId="62" applyFont="1" applyBorder="1" applyAlignment="1">
      <alignment horizontal="left" vertical="center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distributed" vertical="center"/>
      <protection/>
    </xf>
    <xf numFmtId="0" fontId="7" fillId="0" borderId="11" xfId="62" applyFont="1" applyBorder="1" applyAlignment="1">
      <alignment horizontal="distributed" vertical="center"/>
      <protection/>
    </xf>
    <xf numFmtId="0" fontId="7" fillId="0" borderId="28" xfId="62" applyFont="1" applyBorder="1" applyAlignment="1">
      <alignment horizontal="distributed" vertical="center"/>
      <protection/>
    </xf>
    <xf numFmtId="0" fontId="7" fillId="0" borderId="30" xfId="62" applyFont="1" applyBorder="1" applyAlignment="1">
      <alignment horizontal="distributed" vertical="center" wrapText="1"/>
      <protection/>
    </xf>
    <xf numFmtId="0" fontId="7" fillId="0" borderId="31" xfId="62" applyFont="1" applyBorder="1" applyAlignment="1">
      <alignment horizontal="distributed" vertical="center" wrapText="1"/>
      <protection/>
    </xf>
    <xf numFmtId="0" fontId="7" fillId="0" borderId="30" xfId="62" applyFont="1" applyBorder="1" applyAlignment="1">
      <alignment horizontal="distributed" vertical="center"/>
      <protection/>
    </xf>
    <xf numFmtId="0" fontId="7" fillId="0" borderId="31" xfId="62" applyFont="1" applyBorder="1" applyAlignment="1">
      <alignment horizontal="distributed" vertical="center"/>
      <protection/>
    </xf>
    <xf numFmtId="0" fontId="7" fillId="0" borderId="14" xfId="62" applyFont="1" applyBorder="1" applyAlignment="1">
      <alignment horizontal="distributed" vertical="center" wrapText="1"/>
      <protection/>
    </xf>
    <xf numFmtId="0" fontId="7" fillId="0" borderId="18" xfId="62" applyFont="1" applyBorder="1" applyAlignment="1">
      <alignment horizontal="distributed" vertical="center" wrapText="1"/>
      <protection/>
    </xf>
    <xf numFmtId="0" fontId="6" fillId="0" borderId="0" xfId="62" applyFont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7" fillId="0" borderId="32" xfId="62" applyFont="1" applyBorder="1" applyAlignment="1">
      <alignment horizontal="distributed" vertical="center" wrapText="1"/>
      <protection/>
    </xf>
    <xf numFmtId="0" fontId="7" fillId="0" borderId="17" xfId="62" applyFont="1" applyBorder="1" applyAlignment="1">
      <alignment horizontal="distributed" vertical="center" wrapText="1"/>
      <protection/>
    </xf>
    <xf numFmtId="0" fontId="7" fillId="0" borderId="20" xfId="62" applyFont="1" applyBorder="1" applyAlignment="1">
      <alignment horizontal="distributed" vertical="center"/>
      <protection/>
    </xf>
    <xf numFmtId="0" fontId="7" fillId="0" borderId="27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25" xfId="62" applyFont="1" applyBorder="1" applyAlignment="1">
      <alignment vertical="center"/>
      <protection/>
    </xf>
    <xf numFmtId="0" fontId="5" fillId="0" borderId="10" xfId="62" applyFont="1" applyBorder="1" applyAlignment="1">
      <alignment horizontal="distributed" vertical="center" indent="1"/>
      <protection/>
    </xf>
    <xf numFmtId="0" fontId="5" fillId="0" borderId="19" xfId="62" applyFont="1" applyBorder="1" applyAlignment="1">
      <alignment horizontal="distributed" vertical="center" indent="1"/>
      <protection/>
    </xf>
    <xf numFmtId="0" fontId="5" fillId="0" borderId="20" xfId="62" applyFont="1" applyBorder="1" applyAlignment="1">
      <alignment horizontal="distributed" vertical="center" indent="1"/>
      <protection/>
    </xf>
    <xf numFmtId="0" fontId="5" fillId="0" borderId="27" xfId="62" applyFont="1" applyBorder="1" applyAlignment="1">
      <alignment horizontal="distributed" vertical="center" indent="1"/>
      <protection/>
    </xf>
    <xf numFmtId="0" fontId="5" fillId="0" borderId="10" xfId="62" applyFont="1" applyBorder="1" applyAlignment="1">
      <alignment horizontal="distributed" vertical="center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20" xfId="62" applyFont="1" applyBorder="1" applyAlignment="1">
      <alignment horizontal="distributed" vertical="center"/>
      <protection/>
    </xf>
    <xf numFmtId="0" fontId="5" fillId="0" borderId="27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0" fontId="9" fillId="0" borderId="19" xfId="62" applyFont="1" applyBorder="1" applyAlignment="1">
      <alignment horizontal="distributed" vertical="center"/>
      <protection/>
    </xf>
    <xf numFmtId="0" fontId="9" fillId="0" borderId="13" xfId="62" applyFont="1" applyBorder="1" applyAlignment="1">
      <alignment horizontal="distributed" vertical="center"/>
      <protection/>
    </xf>
    <xf numFmtId="0" fontId="9" fillId="0" borderId="10" xfId="62" applyFont="1" applyBorder="1" applyAlignment="1">
      <alignment horizontal="distributed" vertical="center"/>
      <protection/>
    </xf>
    <xf numFmtId="0" fontId="9" fillId="0" borderId="12" xfId="62" applyFont="1" applyBorder="1" applyAlignment="1">
      <alignment horizontal="distributed" vertical="center"/>
      <protection/>
    </xf>
    <xf numFmtId="0" fontId="9" fillId="0" borderId="20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distributed" vertical="center" indent="5"/>
      <protection/>
    </xf>
    <xf numFmtId="0" fontId="9" fillId="0" borderId="24" xfId="62" applyFont="1" applyBorder="1" applyAlignment="1">
      <alignment horizontal="distributed" vertical="center" indent="5"/>
      <protection/>
    </xf>
    <xf numFmtId="0" fontId="9" fillId="0" borderId="31" xfId="62" applyFont="1" applyBorder="1" applyAlignment="1">
      <alignment horizontal="distributed" vertical="center" indent="5"/>
      <protection/>
    </xf>
    <xf numFmtId="0" fontId="9" fillId="0" borderId="18" xfId="62" applyFont="1" applyBorder="1" applyAlignment="1">
      <alignment horizontal="distributed" vertical="center" indent="5"/>
      <protection/>
    </xf>
    <xf numFmtId="0" fontId="53" fillId="0" borderId="0" xfId="43" applyFont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JB16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</xdr:col>
      <xdr:colOff>19050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10763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2466975"/>
          <a:ext cx="1057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3.421875" style="141" customWidth="1"/>
    <col min="2" max="16384" width="9.00390625" style="141" customWidth="1"/>
  </cols>
  <sheetData>
    <row r="1" ht="18.75">
      <c r="A1" s="140" t="s">
        <v>278</v>
      </c>
    </row>
    <row r="2" ht="18.75">
      <c r="B2" s="140" t="s">
        <v>257</v>
      </c>
    </row>
    <row r="4" spans="2:3" ht="13.5">
      <c r="B4" s="142" t="s">
        <v>258</v>
      </c>
      <c r="C4" s="141" t="s">
        <v>259</v>
      </c>
    </row>
    <row r="5" spans="2:3" ht="13.5">
      <c r="B5" s="142" t="s">
        <v>260</v>
      </c>
      <c r="C5" s="141" t="s">
        <v>261</v>
      </c>
    </row>
    <row r="6" spans="2:3" ht="13.5">
      <c r="B6" s="142" t="s">
        <v>262</v>
      </c>
      <c r="C6" s="141" t="s">
        <v>263</v>
      </c>
    </row>
    <row r="7" spans="2:3" ht="13.5">
      <c r="B7" s="142" t="s">
        <v>264</v>
      </c>
      <c r="C7" s="141" t="s">
        <v>265</v>
      </c>
    </row>
    <row r="8" spans="2:3" ht="13.5">
      <c r="B8" s="142" t="s">
        <v>266</v>
      </c>
      <c r="C8" s="141" t="s">
        <v>267</v>
      </c>
    </row>
    <row r="9" spans="2:3" ht="13.5">
      <c r="B9" s="142" t="s">
        <v>268</v>
      </c>
      <c r="C9" s="141" t="s">
        <v>269</v>
      </c>
    </row>
    <row r="10" spans="2:3" ht="13.5">
      <c r="B10" s="142" t="s">
        <v>270</v>
      </c>
      <c r="C10" s="141" t="s">
        <v>271</v>
      </c>
    </row>
    <row r="11" spans="2:3" ht="13.5">
      <c r="B11" s="142" t="s">
        <v>272</v>
      </c>
      <c r="C11" s="141" t="s">
        <v>273</v>
      </c>
    </row>
    <row r="12" spans="2:3" ht="13.5">
      <c r="B12" s="143" t="s">
        <v>274</v>
      </c>
      <c r="C12" s="141" t="s">
        <v>275</v>
      </c>
    </row>
    <row r="13" spans="2:3" ht="13.5">
      <c r="B13" s="143" t="s">
        <v>276</v>
      </c>
      <c r="C13" s="141" t="s">
        <v>277</v>
      </c>
    </row>
    <row r="14" ht="13.5">
      <c r="B14" s="144"/>
    </row>
    <row r="15" ht="13.5">
      <c r="B15" s="144"/>
    </row>
    <row r="19" ht="13.5">
      <c r="B19" s="144"/>
    </row>
  </sheetData>
  <sheetProtection/>
  <hyperlinks>
    <hyperlink ref="B4" location="'11-1(1)'!A1" display="11-1(1)"/>
    <hyperlink ref="B5" location="'11-1(2)'!A1" display="11-1(2)"/>
    <hyperlink ref="B6" location="'11-2'!A1" display="11-2"/>
    <hyperlink ref="B7" location="'11-3'!A1" display="11-3"/>
    <hyperlink ref="B8" location="'11-4'!A1" display="11-4"/>
    <hyperlink ref="B9" location="'11-5'!A1" display="11-5"/>
    <hyperlink ref="B10" location="'11-6'!A1" display="11-6"/>
    <hyperlink ref="B11" location="'11-7'!A1" display="11-7"/>
    <hyperlink ref="B12" location="'11-8'!A1" display="11-8(1)"/>
    <hyperlink ref="B13" location="'11-8'!A1" display="11-8(1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1"/>
  <sheetViews>
    <sheetView showGridLines="0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16.00390625" style="2" customWidth="1"/>
    <col min="2" max="20" width="8.57421875" style="2" customWidth="1"/>
    <col min="21" max="16384" width="9.00390625" style="2" customWidth="1"/>
  </cols>
  <sheetData>
    <row r="1" spans="1:4" ht="13.5">
      <c r="A1" s="243" t="s">
        <v>46</v>
      </c>
      <c r="B1" s="243"/>
      <c r="C1" s="243"/>
      <c r="D1" s="243"/>
    </row>
    <row r="2" spans="1:11" ht="17.25">
      <c r="A2" s="198" t="s">
        <v>221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3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73" ht="14.25">
      <c r="A4" s="120" t="s">
        <v>222</v>
      </c>
      <c r="B4" s="6"/>
      <c r="C4" s="6"/>
      <c r="D4" s="6"/>
      <c r="E4" s="6"/>
      <c r="F4" s="6"/>
      <c r="G4" s="6"/>
      <c r="H4" s="6"/>
      <c r="I4" s="6"/>
      <c r="J4" s="237" t="s">
        <v>223</v>
      </c>
      <c r="K4" s="23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ht="3.75" customHeight="1" thickBot="1">
      <c r="A5" s="102"/>
      <c r="B5" s="102"/>
      <c r="C5" s="102"/>
      <c r="D5" s="102"/>
      <c r="E5" s="102"/>
      <c r="F5" s="102"/>
      <c r="G5" s="102"/>
      <c r="H5" s="102"/>
      <c r="I5" s="102"/>
      <c r="J5" s="113"/>
      <c r="K5" s="11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11" s="121" customFormat="1" ht="18" customHeight="1" thickTop="1">
      <c r="A6" s="122" t="s">
        <v>224</v>
      </c>
      <c r="B6" s="223" t="s">
        <v>6</v>
      </c>
      <c r="C6" s="239" t="s">
        <v>225</v>
      </c>
      <c r="D6" s="239"/>
      <c r="E6" s="239"/>
      <c r="F6" s="239"/>
      <c r="G6" s="240" t="s">
        <v>226</v>
      </c>
      <c r="H6" s="241"/>
      <c r="I6" s="241"/>
      <c r="J6" s="241"/>
      <c r="K6" s="242"/>
    </row>
    <row r="7" spans="1:11" s="121" customFormat="1" ht="18" customHeight="1">
      <c r="A7" s="123" t="s">
        <v>227</v>
      </c>
      <c r="B7" s="238"/>
      <c r="C7" s="124" t="s">
        <v>6</v>
      </c>
      <c r="D7" s="124" t="s">
        <v>171</v>
      </c>
      <c r="E7" s="125" t="s">
        <v>228</v>
      </c>
      <c r="F7" s="125" t="s">
        <v>229</v>
      </c>
      <c r="G7" s="126" t="s">
        <v>6</v>
      </c>
      <c r="H7" s="124" t="s">
        <v>172</v>
      </c>
      <c r="I7" s="124" t="s">
        <v>173</v>
      </c>
      <c r="J7" s="125" t="s">
        <v>230</v>
      </c>
      <c r="K7" s="127" t="s">
        <v>32</v>
      </c>
    </row>
    <row r="8" spans="1:11" s="121" customFormat="1" ht="16.5" customHeight="1">
      <c r="A8" s="128" t="s">
        <v>231</v>
      </c>
      <c r="B8" s="129">
        <v>156783</v>
      </c>
      <c r="C8" s="129">
        <v>29205</v>
      </c>
      <c r="D8" s="129">
        <v>18677</v>
      </c>
      <c r="E8" s="130">
        <v>136</v>
      </c>
      <c r="F8" s="129">
        <v>2538</v>
      </c>
      <c r="G8" s="129">
        <v>127579</v>
      </c>
      <c r="H8" s="129">
        <v>63319</v>
      </c>
      <c r="I8" s="129">
        <v>51558</v>
      </c>
      <c r="J8" s="129">
        <v>2013</v>
      </c>
      <c r="K8" s="129">
        <v>10688</v>
      </c>
    </row>
    <row r="9" spans="1:11" s="121" customFormat="1" ht="16.5" customHeight="1">
      <c r="A9" s="131" t="s">
        <v>232</v>
      </c>
      <c r="B9" s="129">
        <v>127023</v>
      </c>
      <c r="C9" s="129">
        <v>34865</v>
      </c>
      <c r="D9" s="129">
        <v>22398</v>
      </c>
      <c r="E9" s="130">
        <v>468</v>
      </c>
      <c r="F9" s="129">
        <v>5017</v>
      </c>
      <c r="G9" s="129">
        <v>92158</v>
      </c>
      <c r="H9" s="129">
        <v>43722</v>
      </c>
      <c r="I9" s="129">
        <v>40384</v>
      </c>
      <c r="J9" s="129">
        <v>2738</v>
      </c>
      <c r="K9" s="129">
        <v>5315</v>
      </c>
    </row>
    <row r="10" spans="1:102" s="136" customFormat="1" ht="16.5" customHeight="1">
      <c r="A10" s="132" t="s">
        <v>233</v>
      </c>
      <c r="B10" s="133">
        <f>C10+G10</f>
        <v>105586</v>
      </c>
      <c r="C10" s="133">
        <f>SUM(D10:F10)</f>
        <v>26917</v>
      </c>
      <c r="D10" s="133">
        <v>15263</v>
      </c>
      <c r="E10" s="134">
        <v>2556</v>
      </c>
      <c r="F10" s="133">
        <v>9098</v>
      </c>
      <c r="G10" s="133">
        <f>SUM(H10:K10)</f>
        <v>78669</v>
      </c>
      <c r="H10" s="133">
        <v>36511</v>
      </c>
      <c r="I10" s="133">
        <v>39867</v>
      </c>
      <c r="J10" s="133">
        <v>1936</v>
      </c>
      <c r="K10" s="133">
        <v>355</v>
      </c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</row>
    <row r="11" s="121" customFormat="1" ht="12"/>
    <row r="13" spans="1:12" ht="14.25" customHeight="1">
      <c r="A13" s="4" t="s">
        <v>234</v>
      </c>
      <c r="B13" s="4"/>
      <c r="L13" s="4"/>
    </row>
    <row r="14" spans="1:21" ht="3.75" customHeight="1" thickBot="1">
      <c r="A14" s="4"/>
      <c r="B14" s="4"/>
      <c r="L14" s="4"/>
      <c r="T14" s="69"/>
      <c r="U14" s="69"/>
    </row>
    <row r="15" spans="1:20" s="121" customFormat="1" ht="18.75" customHeight="1" thickTop="1">
      <c r="A15" s="137" t="s">
        <v>224</v>
      </c>
      <c r="B15" s="233" t="s">
        <v>235</v>
      </c>
      <c r="C15" s="231"/>
      <c r="D15" s="231" t="s">
        <v>236</v>
      </c>
      <c r="E15" s="231" t="s">
        <v>237</v>
      </c>
      <c r="F15" s="231" t="s">
        <v>238</v>
      </c>
      <c r="G15" s="233" t="s">
        <v>239</v>
      </c>
      <c r="H15" s="231" t="s">
        <v>240</v>
      </c>
      <c r="I15" s="231" t="s">
        <v>241</v>
      </c>
      <c r="J15" s="231" t="s">
        <v>242</v>
      </c>
      <c r="K15" s="231" t="s">
        <v>243</v>
      </c>
      <c r="L15" s="233" t="s">
        <v>244</v>
      </c>
      <c r="M15" s="231" t="s">
        <v>245</v>
      </c>
      <c r="N15" s="231" t="s">
        <v>246</v>
      </c>
      <c r="O15" s="231" t="s">
        <v>247</v>
      </c>
      <c r="P15" s="231" t="s">
        <v>248</v>
      </c>
      <c r="Q15" s="233" t="s">
        <v>249</v>
      </c>
      <c r="R15" s="231" t="s">
        <v>250</v>
      </c>
      <c r="S15" s="231" t="s">
        <v>251</v>
      </c>
      <c r="T15" s="235" t="s">
        <v>32</v>
      </c>
    </row>
    <row r="16" spans="1:20" s="121" customFormat="1" ht="18.75" customHeight="1">
      <c r="A16" s="138" t="s">
        <v>227</v>
      </c>
      <c r="B16" s="126" t="s">
        <v>252</v>
      </c>
      <c r="C16" s="125" t="s">
        <v>253</v>
      </c>
      <c r="D16" s="232"/>
      <c r="E16" s="232"/>
      <c r="F16" s="232"/>
      <c r="G16" s="234"/>
      <c r="H16" s="232"/>
      <c r="I16" s="232"/>
      <c r="J16" s="232"/>
      <c r="K16" s="232"/>
      <c r="L16" s="234"/>
      <c r="M16" s="232"/>
      <c r="N16" s="232"/>
      <c r="O16" s="232"/>
      <c r="P16" s="232"/>
      <c r="Q16" s="234"/>
      <c r="R16" s="232"/>
      <c r="S16" s="232"/>
      <c r="T16" s="236"/>
    </row>
    <row r="17" spans="1:20" s="121" customFormat="1" ht="18.75" customHeight="1">
      <c r="A17" s="128" t="s">
        <v>231</v>
      </c>
      <c r="B17" s="129">
        <v>3203</v>
      </c>
      <c r="C17" s="129">
        <v>156783</v>
      </c>
      <c r="D17" s="129">
        <v>22459</v>
      </c>
      <c r="E17" s="129">
        <v>20136</v>
      </c>
      <c r="F17" s="129">
        <v>29411</v>
      </c>
      <c r="G17" s="129">
        <v>5202</v>
      </c>
      <c r="H17" s="129">
        <v>11486</v>
      </c>
      <c r="I17" s="129">
        <v>1950</v>
      </c>
      <c r="J17" s="129">
        <v>40527</v>
      </c>
      <c r="K17" s="130">
        <v>7782</v>
      </c>
      <c r="L17" s="130">
        <v>430</v>
      </c>
      <c r="M17" s="130" t="s">
        <v>201</v>
      </c>
      <c r="N17" s="130">
        <v>381</v>
      </c>
      <c r="O17" s="130">
        <v>191</v>
      </c>
      <c r="P17" s="130" t="s">
        <v>201</v>
      </c>
      <c r="Q17" s="130">
        <v>2139</v>
      </c>
      <c r="R17" s="130">
        <v>8102</v>
      </c>
      <c r="S17" s="130">
        <v>1382</v>
      </c>
      <c r="T17" s="130">
        <v>5207</v>
      </c>
    </row>
    <row r="18" spans="1:21" s="121" customFormat="1" ht="18.75" customHeight="1">
      <c r="A18" s="131" t="s">
        <v>232</v>
      </c>
      <c r="B18" s="129">
        <v>2975</v>
      </c>
      <c r="C18" s="129">
        <v>127023</v>
      </c>
      <c r="D18" s="129">
        <v>19254</v>
      </c>
      <c r="E18" s="129">
        <v>20578</v>
      </c>
      <c r="F18" s="129">
        <v>32320</v>
      </c>
      <c r="G18" s="129">
        <v>4870</v>
      </c>
      <c r="H18" s="129">
        <v>14232</v>
      </c>
      <c r="I18" s="129">
        <v>6008</v>
      </c>
      <c r="J18" s="129">
        <v>14463</v>
      </c>
      <c r="K18" s="130">
        <v>201</v>
      </c>
      <c r="L18" s="130">
        <v>1193</v>
      </c>
      <c r="M18" s="130" t="s">
        <v>201</v>
      </c>
      <c r="N18" s="130">
        <v>1430</v>
      </c>
      <c r="O18" s="130">
        <v>404</v>
      </c>
      <c r="P18" s="130" t="s">
        <v>201</v>
      </c>
      <c r="Q18" s="130">
        <v>3293</v>
      </c>
      <c r="R18" s="130">
        <v>3555</v>
      </c>
      <c r="S18" s="130">
        <v>1100</v>
      </c>
      <c r="T18" s="130">
        <v>4121</v>
      </c>
      <c r="U18" s="139"/>
    </row>
    <row r="19" spans="1:20" s="136" customFormat="1" ht="18.75" customHeight="1">
      <c r="A19" s="132" t="s">
        <v>233</v>
      </c>
      <c r="B19" s="133">
        <v>2713</v>
      </c>
      <c r="C19" s="133">
        <f>SUM(D19:K19)+SUM(L19:T19)</f>
        <v>105586</v>
      </c>
      <c r="D19" s="133">
        <v>14116</v>
      </c>
      <c r="E19" s="133">
        <v>10668</v>
      </c>
      <c r="F19" s="133">
        <v>28212</v>
      </c>
      <c r="G19" s="133">
        <v>4849</v>
      </c>
      <c r="H19" s="133">
        <v>20556</v>
      </c>
      <c r="I19" s="133">
        <v>444</v>
      </c>
      <c r="J19" s="133">
        <v>9720</v>
      </c>
      <c r="K19" s="134">
        <v>667</v>
      </c>
      <c r="L19" s="134">
        <v>1165</v>
      </c>
      <c r="M19" s="134" t="s">
        <v>20</v>
      </c>
      <c r="N19" s="134">
        <v>3565</v>
      </c>
      <c r="O19" s="134">
        <v>2124</v>
      </c>
      <c r="P19" s="134">
        <v>28</v>
      </c>
      <c r="Q19" s="134">
        <v>263</v>
      </c>
      <c r="R19" s="134">
        <v>2597</v>
      </c>
      <c r="S19" s="134">
        <v>2503</v>
      </c>
      <c r="T19" s="134">
        <v>4109</v>
      </c>
    </row>
    <row r="20" s="121" customFormat="1" ht="12"/>
    <row r="21" s="121" customFormat="1" ht="12">
      <c r="A21" s="121" t="s">
        <v>169</v>
      </c>
    </row>
  </sheetData>
  <sheetProtection/>
  <mergeCells count="24">
    <mergeCell ref="H15:H16"/>
    <mergeCell ref="I15:I16"/>
    <mergeCell ref="J15:J16"/>
    <mergeCell ref="A1:D1"/>
    <mergeCell ref="B15:C15"/>
    <mergeCell ref="D15:D16"/>
    <mergeCell ref="E15:E16"/>
    <mergeCell ref="F15:F16"/>
    <mergeCell ref="G15:G16"/>
    <mergeCell ref="A2:K2"/>
    <mergeCell ref="J4:K4"/>
    <mergeCell ref="B6:B7"/>
    <mergeCell ref="C6:F6"/>
    <mergeCell ref="G6:K6"/>
    <mergeCell ref="P15:P16"/>
    <mergeCell ref="Q15:Q16"/>
    <mergeCell ref="R15:R16"/>
    <mergeCell ref="S15:S16"/>
    <mergeCell ref="T15:T16"/>
    <mergeCell ref="K15:K16"/>
    <mergeCell ref="L15:L16"/>
    <mergeCell ref="M15:M16"/>
    <mergeCell ref="N15:N16"/>
    <mergeCell ref="O15:O16"/>
  </mergeCells>
  <hyperlinks>
    <hyperlink ref="A1:D1" location="'11住居・建築目次'!A1" display="11　住居・建築"/>
  </hyperlink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78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="75" zoomScaleNormal="75" zoomScaleSheetLayoutView="75" zoomScalePageLayoutView="0" workbookViewId="0" topLeftCell="A1">
      <selection activeCell="A1" sqref="A1:D1"/>
    </sheetView>
  </sheetViews>
  <sheetFormatPr defaultColWidth="9.140625" defaultRowHeight="15"/>
  <cols>
    <col min="1" max="1" width="1.8515625" style="20" customWidth="1"/>
    <col min="2" max="3" width="2.7109375" style="20" customWidth="1"/>
    <col min="4" max="4" width="21.8515625" style="20" customWidth="1"/>
    <col min="5" max="12" width="20.421875" style="20" customWidth="1"/>
    <col min="13" max="13" width="18.140625" style="20" customWidth="1"/>
    <col min="14" max="16384" width="9.00390625" style="20" customWidth="1"/>
  </cols>
  <sheetData>
    <row r="1" spans="1:4" ht="13.5">
      <c r="A1" s="243" t="s">
        <v>46</v>
      </c>
      <c r="B1" s="243"/>
      <c r="C1" s="243"/>
      <c r="D1" s="243"/>
    </row>
    <row r="2" spans="2:12" ht="17.25">
      <c r="B2" s="3"/>
      <c r="C2" s="3"/>
      <c r="D2" s="3"/>
      <c r="E2" s="3" t="s">
        <v>0</v>
      </c>
      <c r="F2" s="3"/>
      <c r="G2" s="3"/>
      <c r="H2" s="3"/>
      <c r="I2" s="3"/>
      <c r="J2" s="3"/>
      <c r="K2" s="3"/>
      <c r="L2" s="3"/>
    </row>
    <row r="3" spans="2:12" ht="13.5">
      <c r="B3" s="21"/>
      <c r="C3" s="21"/>
      <c r="D3" s="21"/>
      <c r="E3" s="21" t="s">
        <v>47</v>
      </c>
      <c r="F3" s="21"/>
      <c r="G3" s="21"/>
      <c r="H3" s="21"/>
      <c r="I3" s="21"/>
      <c r="J3" s="21"/>
      <c r="K3" s="21"/>
      <c r="L3" s="21"/>
    </row>
    <row r="4" spans="2:4" s="22" customFormat="1" ht="14.25">
      <c r="B4" s="4" t="s">
        <v>48</v>
      </c>
      <c r="C4" s="4"/>
      <c r="D4" s="4"/>
    </row>
    <row r="5" spans="2:4" s="22" customFormat="1" ht="9.75" customHeight="1" thickBot="1">
      <c r="B5" s="4"/>
      <c r="C5" s="4"/>
      <c r="D5" s="4"/>
    </row>
    <row r="6" spans="2:12" s="28" customFormat="1" ht="39" customHeight="1" thickTop="1">
      <c r="B6" s="149" t="s">
        <v>49</v>
      </c>
      <c r="C6" s="149"/>
      <c r="D6" s="150"/>
      <c r="E6" s="24" t="s">
        <v>50</v>
      </c>
      <c r="F6" s="24" t="s">
        <v>4</v>
      </c>
      <c r="G6" s="26" t="s">
        <v>51</v>
      </c>
      <c r="H6" s="23" t="s">
        <v>52</v>
      </c>
      <c r="I6" s="26" t="s">
        <v>53</v>
      </c>
      <c r="J6" s="27" t="s">
        <v>54</v>
      </c>
      <c r="K6" s="26" t="s">
        <v>55</v>
      </c>
      <c r="L6" s="25" t="s">
        <v>56</v>
      </c>
    </row>
    <row r="7" spans="2:12" ht="15.75" customHeight="1">
      <c r="B7" s="151" t="s">
        <v>14</v>
      </c>
      <c r="C7" s="151"/>
      <c r="D7" s="152"/>
      <c r="E7" s="108">
        <v>227900</v>
      </c>
      <c r="F7" s="114">
        <v>228500</v>
      </c>
      <c r="G7" s="114">
        <v>798700</v>
      </c>
      <c r="H7" s="115">
        <v>6.28</v>
      </c>
      <c r="I7" s="115">
        <v>42.51</v>
      </c>
      <c r="J7" s="115">
        <v>143.29</v>
      </c>
      <c r="K7" s="115">
        <v>12.13</v>
      </c>
      <c r="L7" s="115">
        <v>0.56</v>
      </c>
    </row>
    <row r="8" spans="2:12" ht="15.75" customHeight="1">
      <c r="B8" s="153" t="s">
        <v>57</v>
      </c>
      <c r="C8" s="153"/>
      <c r="D8" s="154"/>
      <c r="E8" s="29">
        <v>244300</v>
      </c>
      <c r="F8" s="36">
        <v>245000</v>
      </c>
      <c r="G8" s="36">
        <v>812700</v>
      </c>
      <c r="H8" s="116">
        <v>6.24</v>
      </c>
      <c r="I8" s="116">
        <v>43.02</v>
      </c>
      <c r="J8" s="116">
        <v>141.74</v>
      </c>
      <c r="K8" s="116">
        <v>12.93</v>
      </c>
      <c r="L8" s="116">
        <v>0.53</v>
      </c>
    </row>
    <row r="9" spans="2:12" s="1" customFormat="1" ht="15.75" customHeight="1">
      <c r="B9" s="155" t="s">
        <v>58</v>
      </c>
      <c r="C9" s="155"/>
      <c r="D9" s="156"/>
      <c r="E9" s="32">
        <v>252700</v>
      </c>
      <c r="F9" s="112">
        <v>253700</v>
      </c>
      <c r="G9" s="112">
        <v>809000</v>
      </c>
      <c r="H9" s="117">
        <v>6.31</v>
      </c>
      <c r="I9" s="117">
        <v>44.75</v>
      </c>
      <c r="J9" s="117">
        <v>146.62</v>
      </c>
      <c r="K9" s="117">
        <v>13.91</v>
      </c>
      <c r="L9" s="117">
        <v>0.51</v>
      </c>
    </row>
    <row r="10" spans="2:12" ht="15.75" customHeight="1">
      <c r="B10" s="153"/>
      <c r="C10" s="153"/>
      <c r="D10" s="154"/>
      <c r="E10" s="29"/>
      <c r="F10" s="36"/>
      <c r="G10" s="36"/>
      <c r="H10" s="36"/>
      <c r="I10" s="36"/>
      <c r="J10" s="36"/>
      <c r="K10" s="36"/>
      <c r="L10" s="36"/>
    </row>
    <row r="11" spans="2:12" ht="15.75" customHeight="1">
      <c r="B11" s="145" t="s">
        <v>59</v>
      </c>
      <c r="C11" s="145"/>
      <c r="D11" s="146"/>
      <c r="E11" s="29">
        <v>192200</v>
      </c>
      <c r="F11" s="36">
        <v>192700</v>
      </c>
      <c r="G11" s="36">
        <v>684800</v>
      </c>
      <c r="H11" s="116">
        <v>7.27</v>
      </c>
      <c r="I11" s="116">
        <v>52.14</v>
      </c>
      <c r="J11" s="116">
        <v>173.71</v>
      </c>
      <c r="K11" s="116">
        <v>14.63</v>
      </c>
      <c r="L11" s="116">
        <v>0.49</v>
      </c>
    </row>
    <row r="12" spans="2:12" ht="15.75" customHeight="1">
      <c r="B12" s="145" t="s">
        <v>60</v>
      </c>
      <c r="C12" s="145"/>
      <c r="D12" s="146"/>
      <c r="E12" s="29">
        <v>57500</v>
      </c>
      <c r="F12" s="36">
        <v>57900</v>
      </c>
      <c r="G12" s="36">
        <v>118100</v>
      </c>
      <c r="H12" s="116">
        <v>3.09</v>
      </c>
      <c r="I12" s="116">
        <v>20.03</v>
      </c>
      <c r="J12" s="116">
        <v>56.03</v>
      </c>
      <c r="K12" s="116">
        <v>9.74</v>
      </c>
      <c r="L12" s="116">
        <v>0.67</v>
      </c>
    </row>
    <row r="13" spans="2:12" ht="15.75" customHeight="1">
      <c r="B13" s="18"/>
      <c r="C13" s="18"/>
      <c r="D13" s="34" t="s">
        <v>25</v>
      </c>
      <c r="E13" s="29">
        <v>8500</v>
      </c>
      <c r="F13" s="36">
        <v>8500</v>
      </c>
      <c r="G13" s="36">
        <v>20000</v>
      </c>
      <c r="H13" s="116">
        <v>3.44</v>
      </c>
      <c r="I13" s="116">
        <v>20.33</v>
      </c>
      <c r="J13" s="116">
        <v>53.69</v>
      </c>
      <c r="K13" s="116">
        <v>8.62</v>
      </c>
      <c r="L13" s="116">
        <v>0.68</v>
      </c>
    </row>
    <row r="14" spans="2:12" ht="15.75" customHeight="1">
      <c r="B14" s="18"/>
      <c r="C14" s="18"/>
      <c r="D14" s="34" t="s">
        <v>26</v>
      </c>
      <c r="E14" s="29">
        <v>1500</v>
      </c>
      <c r="F14" s="36">
        <v>1500</v>
      </c>
      <c r="G14" s="36">
        <v>4100</v>
      </c>
      <c r="H14" s="116">
        <v>3.41</v>
      </c>
      <c r="I14" s="116">
        <v>18.43</v>
      </c>
      <c r="J14" s="116">
        <v>45.87</v>
      </c>
      <c r="K14" s="116">
        <v>6.55</v>
      </c>
      <c r="L14" s="116">
        <v>0.83</v>
      </c>
    </row>
    <row r="15" spans="2:12" ht="15.75" customHeight="1">
      <c r="B15" s="18"/>
      <c r="C15" s="18"/>
      <c r="D15" s="34" t="s">
        <v>27</v>
      </c>
      <c r="E15" s="29">
        <v>40100</v>
      </c>
      <c r="F15" s="36">
        <v>40100</v>
      </c>
      <c r="G15" s="36">
        <v>78200</v>
      </c>
      <c r="H15" s="116">
        <v>2.97</v>
      </c>
      <c r="I15" s="116">
        <v>19.68</v>
      </c>
      <c r="J15" s="116">
        <v>55.76</v>
      </c>
      <c r="K15" s="116">
        <v>10.09</v>
      </c>
      <c r="L15" s="116">
        <v>0.66</v>
      </c>
    </row>
    <row r="16" spans="2:12" ht="15.75" customHeight="1">
      <c r="B16" s="18"/>
      <c r="C16" s="18"/>
      <c r="D16" s="34" t="s">
        <v>33</v>
      </c>
      <c r="E16" s="29">
        <v>7400</v>
      </c>
      <c r="F16" s="36">
        <v>7800</v>
      </c>
      <c r="G16" s="36">
        <v>15800</v>
      </c>
      <c r="H16" s="116">
        <v>3.31</v>
      </c>
      <c r="I16" s="116">
        <v>21.9</v>
      </c>
      <c r="J16" s="116">
        <v>62.14</v>
      </c>
      <c r="K16" s="116">
        <v>10.28</v>
      </c>
      <c r="L16" s="116">
        <v>0.64</v>
      </c>
    </row>
    <row r="17" spans="2:12" ht="15.75" customHeight="1">
      <c r="B17" s="145" t="s">
        <v>61</v>
      </c>
      <c r="C17" s="145"/>
      <c r="D17" s="146"/>
      <c r="E17" s="29">
        <v>242600</v>
      </c>
      <c r="F17" s="36">
        <v>243600</v>
      </c>
      <c r="G17" s="36">
        <v>772600</v>
      </c>
      <c r="H17" s="116">
        <v>6.27</v>
      </c>
      <c r="I17" s="116">
        <v>44.41</v>
      </c>
      <c r="J17" s="116">
        <v>143.61</v>
      </c>
      <c r="K17" s="116">
        <v>13.88</v>
      </c>
      <c r="L17" s="116">
        <v>0.51</v>
      </c>
    </row>
    <row r="18" spans="2:12" ht="15.75" customHeight="1">
      <c r="B18" s="18"/>
      <c r="C18" s="145" t="s">
        <v>62</v>
      </c>
      <c r="D18" s="146"/>
      <c r="E18" s="29">
        <v>182700</v>
      </c>
      <c r="F18" s="36">
        <v>183300</v>
      </c>
      <c r="G18" s="36">
        <v>650000</v>
      </c>
      <c r="H18" s="116">
        <v>7.27</v>
      </c>
      <c r="I18" s="116">
        <v>52.07</v>
      </c>
      <c r="J18" s="116">
        <v>171.24</v>
      </c>
      <c r="K18" s="116">
        <v>14.64</v>
      </c>
      <c r="L18" s="116">
        <v>0.49</v>
      </c>
    </row>
    <row r="19" spans="2:12" ht="15.75" customHeight="1">
      <c r="B19" s="18"/>
      <c r="C19" s="145" t="s">
        <v>63</v>
      </c>
      <c r="D19" s="146"/>
      <c r="E19" s="29">
        <v>56900</v>
      </c>
      <c r="F19" s="36">
        <v>57300</v>
      </c>
      <c r="G19" s="36">
        <v>116600</v>
      </c>
      <c r="H19" s="116">
        <v>3.06</v>
      </c>
      <c r="I19" s="116">
        <v>19.79</v>
      </c>
      <c r="J19" s="116">
        <v>54.82</v>
      </c>
      <c r="K19" s="116">
        <v>9.66</v>
      </c>
      <c r="L19" s="116">
        <v>0.67</v>
      </c>
    </row>
    <row r="20" spans="2:12" ht="15.75" customHeight="1">
      <c r="B20" s="18"/>
      <c r="C20" s="18"/>
      <c r="D20" s="34" t="s">
        <v>25</v>
      </c>
      <c r="E20" s="29">
        <v>8500</v>
      </c>
      <c r="F20" s="36">
        <v>8500</v>
      </c>
      <c r="G20" s="36">
        <v>20000</v>
      </c>
      <c r="H20" s="116">
        <v>3.44</v>
      </c>
      <c r="I20" s="116">
        <v>20.33</v>
      </c>
      <c r="J20" s="116">
        <v>53.69</v>
      </c>
      <c r="K20" s="116">
        <v>8.62</v>
      </c>
      <c r="L20" s="116">
        <v>0.68</v>
      </c>
    </row>
    <row r="21" spans="2:12" ht="15.75" customHeight="1">
      <c r="B21" s="18"/>
      <c r="C21" s="18"/>
      <c r="D21" s="34" t="s">
        <v>26</v>
      </c>
      <c r="E21" s="29">
        <v>1500</v>
      </c>
      <c r="F21" s="36">
        <v>1500</v>
      </c>
      <c r="G21" s="36">
        <v>4100</v>
      </c>
      <c r="H21" s="116">
        <v>3.41</v>
      </c>
      <c r="I21" s="116">
        <v>18.43</v>
      </c>
      <c r="J21" s="116">
        <v>45.87</v>
      </c>
      <c r="K21" s="116">
        <v>6.55</v>
      </c>
      <c r="L21" s="116">
        <v>0.83</v>
      </c>
    </row>
    <row r="22" spans="2:12" ht="15.75" customHeight="1">
      <c r="B22" s="18"/>
      <c r="C22" s="18"/>
      <c r="D22" s="34" t="s">
        <v>27</v>
      </c>
      <c r="E22" s="29">
        <v>39600</v>
      </c>
      <c r="F22" s="36">
        <v>39600</v>
      </c>
      <c r="G22" s="36">
        <v>76800</v>
      </c>
      <c r="H22" s="116">
        <v>2.93</v>
      </c>
      <c r="I22" s="116">
        <v>19.38</v>
      </c>
      <c r="J22" s="116">
        <v>54.19</v>
      </c>
      <c r="K22" s="116">
        <v>9.98</v>
      </c>
      <c r="L22" s="116">
        <v>0.66</v>
      </c>
    </row>
    <row r="23" spans="2:12" ht="15.75" customHeight="1">
      <c r="B23" s="18"/>
      <c r="C23" s="18"/>
      <c r="D23" s="34" t="s">
        <v>33</v>
      </c>
      <c r="E23" s="29">
        <v>7400</v>
      </c>
      <c r="F23" s="36">
        <v>7800</v>
      </c>
      <c r="G23" s="36">
        <v>15600</v>
      </c>
      <c r="H23" s="116">
        <v>3.27</v>
      </c>
      <c r="I23" s="116">
        <v>21.63</v>
      </c>
      <c r="J23" s="116">
        <v>61.29</v>
      </c>
      <c r="K23" s="116">
        <v>10.19</v>
      </c>
      <c r="L23" s="116">
        <v>0.65</v>
      </c>
    </row>
    <row r="24" spans="2:12" ht="15.75" customHeight="1">
      <c r="B24" s="147" t="s">
        <v>19</v>
      </c>
      <c r="C24" s="147"/>
      <c r="D24" s="148"/>
      <c r="E24" s="35">
        <v>10100</v>
      </c>
      <c r="F24" s="39">
        <v>10100</v>
      </c>
      <c r="G24" s="39">
        <v>36400</v>
      </c>
      <c r="H24" s="118">
        <v>7.21</v>
      </c>
      <c r="I24" s="118">
        <v>52.86</v>
      </c>
      <c r="J24" s="118">
        <v>218.49</v>
      </c>
      <c r="K24" s="118">
        <v>14.6</v>
      </c>
      <c r="L24" s="118">
        <v>0.5</v>
      </c>
    </row>
    <row r="25" spans="2:12" ht="15.75" customHeight="1">
      <c r="B25" s="2" t="s">
        <v>44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customHeight="1">
      <c r="B26" s="2" t="s">
        <v>45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4" ht="13.5">
      <c r="B27" s="2"/>
      <c r="C27" s="2"/>
      <c r="D27" s="2"/>
    </row>
  </sheetData>
  <sheetProtection/>
  <mergeCells count="12">
    <mergeCell ref="B6:D6"/>
    <mergeCell ref="B7:D7"/>
    <mergeCell ref="B8:D8"/>
    <mergeCell ref="B9:D9"/>
    <mergeCell ref="B10:D10"/>
    <mergeCell ref="A1:D1"/>
    <mergeCell ref="B11:D11"/>
    <mergeCell ref="B12:D12"/>
    <mergeCell ref="B17:D17"/>
    <mergeCell ref="C18:D18"/>
    <mergeCell ref="C19:D19"/>
    <mergeCell ref="B24:D24"/>
  </mergeCells>
  <hyperlinks>
    <hyperlink ref="A1:D1" location="'11住居・建築目次'!A1" display="11　住居・建築"/>
  </hyperlink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73" r:id="rId1"/>
  <colBreaks count="1" manualBreakCount="1">
    <brk id="7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="75" zoomScaleNormal="75" zoomScalePageLayoutView="0" workbookViewId="0" topLeftCell="A1">
      <pane xSplit="4" ySplit="7" topLeftCell="E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D1"/>
    </sheetView>
  </sheetViews>
  <sheetFormatPr defaultColWidth="9.140625" defaultRowHeight="15"/>
  <cols>
    <col min="1" max="1" width="1.421875" style="2" customWidth="1"/>
    <col min="2" max="3" width="2.7109375" style="2" customWidth="1"/>
    <col min="4" max="4" width="26.421875" style="2" customWidth="1"/>
    <col min="5" max="5" width="13.7109375" style="2" customWidth="1"/>
    <col min="6" max="6" width="11.8515625" style="2" customWidth="1"/>
    <col min="7" max="11" width="11.28125" style="2" customWidth="1"/>
    <col min="12" max="19" width="14.421875" style="2" customWidth="1"/>
    <col min="20" max="16384" width="9.00390625" style="2" customWidth="1"/>
  </cols>
  <sheetData>
    <row r="1" spans="1:4" ht="13.5">
      <c r="A1" s="243" t="s">
        <v>46</v>
      </c>
      <c r="B1" s="243"/>
      <c r="C1" s="243"/>
      <c r="D1" s="243"/>
    </row>
    <row r="2" spans="2:19" ht="17.25" customHeight="1">
      <c r="B2" s="3"/>
      <c r="C2" s="3"/>
      <c r="D2" s="3"/>
      <c r="E2" s="3"/>
      <c r="F2" s="3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4.25">
      <c r="B3" s="4" t="s">
        <v>1</v>
      </c>
    </row>
    <row r="4" ht="9" customHeight="1" thickBot="1">
      <c r="B4" s="4"/>
    </row>
    <row r="5" spans="2:20" ht="21.75" customHeight="1" thickTop="1">
      <c r="B5" s="160" t="s">
        <v>2</v>
      </c>
      <c r="C5" s="160"/>
      <c r="D5" s="161"/>
      <c r="E5" s="166" t="s">
        <v>3</v>
      </c>
      <c r="F5" s="168" t="s">
        <v>4</v>
      </c>
      <c r="G5" s="169"/>
      <c r="H5" s="169"/>
      <c r="I5" s="169"/>
      <c r="J5" s="169"/>
      <c r="K5" s="169"/>
      <c r="L5" s="5"/>
      <c r="M5" s="170" t="s">
        <v>5</v>
      </c>
      <c r="N5" s="171"/>
      <c r="O5" s="171"/>
      <c r="P5" s="171"/>
      <c r="Q5" s="171"/>
      <c r="R5" s="171"/>
      <c r="S5" s="171"/>
      <c r="T5" s="6"/>
    </row>
    <row r="6" spans="2:20" ht="29.25" customHeight="1">
      <c r="B6" s="162"/>
      <c r="C6" s="162"/>
      <c r="D6" s="163"/>
      <c r="E6" s="167"/>
      <c r="F6" s="172" t="s">
        <v>6</v>
      </c>
      <c r="G6" s="174" t="s">
        <v>7</v>
      </c>
      <c r="H6" s="175"/>
      <c r="I6" s="176"/>
      <c r="J6" s="157" t="s">
        <v>256</v>
      </c>
      <c r="K6" s="158"/>
      <c r="L6" s="159"/>
      <c r="M6" s="172" t="s">
        <v>6</v>
      </c>
      <c r="N6" s="174" t="s">
        <v>7</v>
      </c>
      <c r="O6" s="175"/>
      <c r="P6" s="176"/>
      <c r="Q6" s="157" t="s">
        <v>8</v>
      </c>
      <c r="R6" s="158"/>
      <c r="S6" s="158"/>
      <c r="T6" s="6"/>
    </row>
    <row r="7" spans="2:19" ht="27">
      <c r="B7" s="164"/>
      <c r="C7" s="164"/>
      <c r="D7" s="165"/>
      <c r="E7" s="167"/>
      <c r="F7" s="173"/>
      <c r="G7" s="9" t="s">
        <v>6</v>
      </c>
      <c r="H7" s="10" t="s">
        <v>9</v>
      </c>
      <c r="I7" s="11" t="s">
        <v>10</v>
      </c>
      <c r="J7" s="9" t="s">
        <v>6</v>
      </c>
      <c r="K7" s="9" t="s">
        <v>11</v>
      </c>
      <c r="L7" s="8" t="s">
        <v>12</v>
      </c>
      <c r="M7" s="173"/>
      <c r="N7" s="9" t="s">
        <v>6</v>
      </c>
      <c r="O7" s="10" t="s">
        <v>9</v>
      </c>
      <c r="P7" s="11" t="s">
        <v>13</v>
      </c>
      <c r="Q7" s="9" t="s">
        <v>6</v>
      </c>
      <c r="R7" s="9" t="s">
        <v>11</v>
      </c>
      <c r="S7" s="7" t="s">
        <v>12</v>
      </c>
    </row>
    <row r="8" spans="2:19" ht="15" customHeight="1">
      <c r="B8" s="177" t="s">
        <v>14</v>
      </c>
      <c r="C8" s="177"/>
      <c r="D8" s="178"/>
      <c r="E8" s="12">
        <v>227900</v>
      </c>
      <c r="F8" s="119">
        <v>228500</v>
      </c>
      <c r="G8" s="119">
        <v>227900</v>
      </c>
      <c r="H8" s="119">
        <v>35100</v>
      </c>
      <c r="I8" s="119">
        <v>192800</v>
      </c>
      <c r="J8" s="119">
        <v>600</v>
      </c>
      <c r="K8" s="119">
        <v>200</v>
      </c>
      <c r="L8" s="119">
        <v>300</v>
      </c>
      <c r="M8" s="119">
        <v>798700</v>
      </c>
      <c r="N8" s="119">
        <v>797200</v>
      </c>
      <c r="O8" s="119">
        <v>35100</v>
      </c>
      <c r="P8" s="119">
        <v>762000</v>
      </c>
      <c r="Q8" s="119">
        <v>1400</v>
      </c>
      <c r="R8" s="119">
        <v>700</v>
      </c>
      <c r="S8" s="119">
        <v>700</v>
      </c>
    </row>
    <row r="9" spans="2:19" ht="13.5">
      <c r="B9" s="179" t="s">
        <v>15</v>
      </c>
      <c r="C9" s="180"/>
      <c r="D9" s="180"/>
      <c r="E9" s="13">
        <v>244300</v>
      </c>
      <c r="F9" s="74">
        <v>245000</v>
      </c>
      <c r="G9" s="74">
        <v>244300</v>
      </c>
      <c r="H9" s="74">
        <v>41700</v>
      </c>
      <c r="I9" s="74">
        <v>201900</v>
      </c>
      <c r="J9" s="74">
        <v>700</v>
      </c>
      <c r="K9" s="74">
        <v>200</v>
      </c>
      <c r="L9" s="74">
        <v>400</v>
      </c>
      <c r="M9" s="74">
        <v>812700</v>
      </c>
      <c r="N9" s="74">
        <v>811500</v>
      </c>
      <c r="O9" s="74">
        <v>41700</v>
      </c>
      <c r="P9" s="74">
        <v>767900</v>
      </c>
      <c r="Q9" s="74">
        <v>1200</v>
      </c>
      <c r="R9" s="74">
        <v>800</v>
      </c>
      <c r="S9" s="74">
        <v>400</v>
      </c>
    </row>
    <row r="10" spans="2:19" s="1" customFormat="1" ht="13.5">
      <c r="B10" s="181" t="s">
        <v>16</v>
      </c>
      <c r="C10" s="182"/>
      <c r="D10" s="182"/>
      <c r="E10" s="14">
        <v>252700</v>
      </c>
      <c r="F10" s="76">
        <v>253700</v>
      </c>
      <c r="G10" s="76">
        <v>252700</v>
      </c>
      <c r="H10" s="76">
        <v>47900</v>
      </c>
      <c r="I10" s="76">
        <v>204700</v>
      </c>
      <c r="J10" s="76">
        <v>1000</v>
      </c>
      <c r="K10" s="76">
        <v>500</v>
      </c>
      <c r="L10" s="76">
        <v>500</v>
      </c>
      <c r="M10" s="76">
        <v>809000</v>
      </c>
      <c r="N10" s="76">
        <v>807000</v>
      </c>
      <c r="O10" s="76">
        <v>47900</v>
      </c>
      <c r="P10" s="76">
        <v>759000</v>
      </c>
      <c r="Q10" s="76">
        <v>2000</v>
      </c>
      <c r="R10" s="76">
        <v>1500</v>
      </c>
      <c r="S10" s="76">
        <v>500</v>
      </c>
    </row>
    <row r="11" spans="2:19" ht="13.5">
      <c r="B11" s="15" t="s">
        <v>17</v>
      </c>
      <c r="C11" s="16"/>
      <c r="D11" s="16"/>
      <c r="E11" s="1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2:19" ht="13.5">
      <c r="B12" s="183" t="s">
        <v>18</v>
      </c>
      <c r="C12" s="184"/>
      <c r="D12" s="184"/>
      <c r="E12" s="13">
        <v>242600</v>
      </c>
      <c r="F12" s="74">
        <v>243600</v>
      </c>
      <c r="G12" s="74">
        <v>242600</v>
      </c>
      <c r="H12" s="74">
        <v>47000</v>
      </c>
      <c r="I12" s="74">
        <v>195600</v>
      </c>
      <c r="J12" s="74">
        <v>1000</v>
      </c>
      <c r="K12" s="74">
        <v>500</v>
      </c>
      <c r="L12" s="74">
        <v>500</v>
      </c>
      <c r="M12" s="74">
        <v>772600</v>
      </c>
      <c r="N12" s="74">
        <v>770500</v>
      </c>
      <c r="O12" s="74">
        <v>47000</v>
      </c>
      <c r="P12" s="74">
        <v>723600</v>
      </c>
      <c r="Q12" s="74">
        <v>2000</v>
      </c>
      <c r="R12" s="74">
        <v>1500</v>
      </c>
      <c r="S12" s="74">
        <v>500</v>
      </c>
    </row>
    <row r="13" spans="2:19" ht="13.5">
      <c r="B13" s="183" t="s">
        <v>19</v>
      </c>
      <c r="C13" s="184"/>
      <c r="D13" s="184"/>
      <c r="E13" s="13">
        <v>10100</v>
      </c>
      <c r="F13" s="74">
        <v>10100</v>
      </c>
      <c r="G13" s="74">
        <v>10100</v>
      </c>
      <c r="H13" s="74">
        <v>900</v>
      </c>
      <c r="I13" s="74">
        <v>9100</v>
      </c>
      <c r="J13" s="74" t="s">
        <v>20</v>
      </c>
      <c r="K13" s="74" t="s">
        <v>20</v>
      </c>
      <c r="L13" s="74" t="s">
        <v>20</v>
      </c>
      <c r="M13" s="74">
        <v>36400</v>
      </c>
      <c r="N13" s="74">
        <v>36400</v>
      </c>
      <c r="O13" s="74">
        <v>900</v>
      </c>
      <c r="P13" s="74">
        <v>35500</v>
      </c>
      <c r="Q13" s="74" t="s">
        <v>20</v>
      </c>
      <c r="R13" s="74" t="s">
        <v>20</v>
      </c>
      <c r="S13" s="74" t="s">
        <v>20</v>
      </c>
    </row>
    <row r="14" spans="2:19" ht="13.5">
      <c r="B14" s="15" t="s">
        <v>21</v>
      </c>
      <c r="C14" s="16"/>
      <c r="D14" s="16"/>
      <c r="E14" s="13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 ht="13.5">
      <c r="B15" s="185" t="s">
        <v>22</v>
      </c>
      <c r="C15" s="185"/>
      <c r="D15" s="183"/>
      <c r="E15" s="13">
        <v>192200</v>
      </c>
      <c r="F15" s="74">
        <v>192700</v>
      </c>
      <c r="G15" s="74">
        <v>192200</v>
      </c>
      <c r="H15" s="74">
        <v>19700</v>
      </c>
      <c r="I15" s="74">
        <v>172500</v>
      </c>
      <c r="J15" s="74">
        <v>500</v>
      </c>
      <c r="K15" s="74">
        <v>400</v>
      </c>
      <c r="L15" s="74">
        <v>100</v>
      </c>
      <c r="M15" s="74">
        <v>684800</v>
      </c>
      <c r="N15" s="74">
        <v>683300</v>
      </c>
      <c r="O15" s="74">
        <v>19700</v>
      </c>
      <c r="P15" s="74">
        <v>663500</v>
      </c>
      <c r="Q15" s="74">
        <v>1600</v>
      </c>
      <c r="R15" s="74">
        <v>1500</v>
      </c>
      <c r="S15" s="74">
        <v>100</v>
      </c>
    </row>
    <row r="16" spans="2:19" ht="13.5">
      <c r="B16" s="185" t="s">
        <v>23</v>
      </c>
      <c r="C16" s="185"/>
      <c r="D16" s="183"/>
      <c r="E16" s="13">
        <v>57500</v>
      </c>
      <c r="F16" s="74">
        <v>57900</v>
      </c>
      <c r="G16" s="74">
        <v>57500</v>
      </c>
      <c r="H16" s="74">
        <v>27100</v>
      </c>
      <c r="I16" s="74">
        <v>30400</v>
      </c>
      <c r="J16" s="74">
        <v>400</v>
      </c>
      <c r="K16" s="74">
        <v>0</v>
      </c>
      <c r="L16" s="74">
        <v>400</v>
      </c>
      <c r="M16" s="74">
        <v>118100</v>
      </c>
      <c r="N16" s="74">
        <v>117700</v>
      </c>
      <c r="O16" s="74">
        <v>27100</v>
      </c>
      <c r="P16" s="74">
        <v>90600</v>
      </c>
      <c r="Q16" s="74">
        <v>500</v>
      </c>
      <c r="R16" s="74">
        <v>0</v>
      </c>
      <c r="S16" s="74">
        <v>400</v>
      </c>
    </row>
    <row r="17" spans="3:19" ht="13.5" customHeight="1">
      <c r="C17" s="185" t="s">
        <v>24</v>
      </c>
      <c r="D17" s="183"/>
      <c r="E17" s="13">
        <v>9900</v>
      </c>
      <c r="F17" s="74">
        <v>9900</v>
      </c>
      <c r="G17" s="74">
        <v>9900</v>
      </c>
      <c r="H17" s="74">
        <v>2800</v>
      </c>
      <c r="I17" s="74">
        <v>7100</v>
      </c>
      <c r="J17" s="74" t="s">
        <v>20</v>
      </c>
      <c r="K17" s="74" t="s">
        <v>20</v>
      </c>
      <c r="L17" s="74" t="s">
        <v>20</v>
      </c>
      <c r="M17" s="74">
        <v>24100</v>
      </c>
      <c r="N17" s="74">
        <v>24100</v>
      </c>
      <c r="O17" s="74">
        <v>2800</v>
      </c>
      <c r="P17" s="74">
        <v>21300</v>
      </c>
      <c r="Q17" s="74" t="s">
        <v>20</v>
      </c>
      <c r="R17" s="74" t="s">
        <v>20</v>
      </c>
      <c r="S17" s="74" t="s">
        <v>20</v>
      </c>
    </row>
    <row r="18" spans="2:19" ht="13.5">
      <c r="B18" s="6"/>
      <c r="C18" s="6"/>
      <c r="D18" s="17" t="s">
        <v>25</v>
      </c>
      <c r="E18" s="13">
        <v>8500</v>
      </c>
      <c r="F18" s="74">
        <v>8500</v>
      </c>
      <c r="G18" s="74">
        <v>8500</v>
      </c>
      <c r="H18" s="74">
        <v>2600</v>
      </c>
      <c r="I18" s="74">
        <v>5800</v>
      </c>
      <c r="J18" s="74" t="s">
        <v>20</v>
      </c>
      <c r="K18" s="74" t="s">
        <v>20</v>
      </c>
      <c r="L18" s="74" t="s">
        <v>20</v>
      </c>
      <c r="M18" s="74">
        <v>20000</v>
      </c>
      <c r="N18" s="74">
        <v>20000</v>
      </c>
      <c r="O18" s="74">
        <v>2600</v>
      </c>
      <c r="P18" s="74">
        <v>17300</v>
      </c>
      <c r="Q18" s="74" t="s">
        <v>20</v>
      </c>
      <c r="R18" s="74" t="s">
        <v>20</v>
      </c>
      <c r="S18" s="74" t="s">
        <v>20</v>
      </c>
    </row>
    <row r="19" spans="2:19" ht="13.5">
      <c r="B19" s="6"/>
      <c r="C19" s="6"/>
      <c r="D19" s="17" t="s">
        <v>26</v>
      </c>
      <c r="E19" s="13">
        <v>1500</v>
      </c>
      <c r="F19" s="74">
        <v>1500</v>
      </c>
      <c r="G19" s="74">
        <v>1500</v>
      </c>
      <c r="H19" s="74">
        <v>200</v>
      </c>
      <c r="I19" s="74">
        <v>1300</v>
      </c>
      <c r="J19" s="74" t="s">
        <v>20</v>
      </c>
      <c r="K19" s="74" t="s">
        <v>20</v>
      </c>
      <c r="L19" s="74" t="s">
        <v>20</v>
      </c>
      <c r="M19" s="74">
        <v>4100</v>
      </c>
      <c r="N19" s="74">
        <v>4100</v>
      </c>
      <c r="O19" s="74">
        <v>200</v>
      </c>
      <c r="P19" s="74">
        <v>4000</v>
      </c>
      <c r="Q19" s="74" t="s">
        <v>20</v>
      </c>
      <c r="R19" s="74" t="s">
        <v>20</v>
      </c>
      <c r="S19" s="74" t="s">
        <v>20</v>
      </c>
    </row>
    <row r="20" spans="2:19" ht="13.5">
      <c r="B20" s="6"/>
      <c r="C20" s="185" t="s">
        <v>27</v>
      </c>
      <c r="D20" s="183"/>
      <c r="E20" s="13">
        <v>40100</v>
      </c>
      <c r="F20" s="74">
        <v>40100</v>
      </c>
      <c r="G20" s="74">
        <v>40100</v>
      </c>
      <c r="H20" s="74">
        <v>20600</v>
      </c>
      <c r="I20" s="74">
        <v>19500</v>
      </c>
      <c r="J20" s="74">
        <v>0</v>
      </c>
      <c r="K20" s="74" t="s">
        <v>20</v>
      </c>
      <c r="L20" s="74">
        <v>0</v>
      </c>
      <c r="M20" s="74">
        <v>78200</v>
      </c>
      <c r="N20" s="74">
        <v>78200</v>
      </c>
      <c r="O20" s="74">
        <v>20600</v>
      </c>
      <c r="P20" s="74">
        <v>57600</v>
      </c>
      <c r="Q20" s="74">
        <v>0</v>
      </c>
      <c r="R20" s="74" t="s">
        <v>20</v>
      </c>
      <c r="S20" s="74">
        <v>0</v>
      </c>
    </row>
    <row r="21" spans="2:19" ht="13.5">
      <c r="B21" s="6"/>
      <c r="C21" s="6"/>
      <c r="D21" s="17" t="s">
        <v>28</v>
      </c>
      <c r="E21" s="13">
        <v>10100</v>
      </c>
      <c r="F21" s="74">
        <v>10100</v>
      </c>
      <c r="G21" s="74">
        <v>10100</v>
      </c>
      <c r="H21" s="74">
        <v>2500</v>
      </c>
      <c r="I21" s="74">
        <v>7600</v>
      </c>
      <c r="J21" s="74">
        <v>0</v>
      </c>
      <c r="K21" s="74" t="s">
        <v>20</v>
      </c>
      <c r="L21" s="74">
        <v>0</v>
      </c>
      <c r="M21" s="74">
        <v>26800</v>
      </c>
      <c r="N21" s="74">
        <v>26700</v>
      </c>
      <c r="O21" s="74">
        <v>2500</v>
      </c>
      <c r="P21" s="74">
        <v>24200</v>
      </c>
      <c r="Q21" s="74">
        <v>0</v>
      </c>
      <c r="R21" s="74" t="s">
        <v>20</v>
      </c>
      <c r="S21" s="74">
        <v>0</v>
      </c>
    </row>
    <row r="22" spans="2:19" ht="13.5">
      <c r="B22" s="6"/>
      <c r="C22" s="6"/>
      <c r="D22" s="17" t="s">
        <v>29</v>
      </c>
      <c r="E22" s="13">
        <v>1900</v>
      </c>
      <c r="F22" s="74">
        <v>1900</v>
      </c>
      <c r="G22" s="74">
        <v>1900</v>
      </c>
      <c r="H22" s="74">
        <v>700</v>
      </c>
      <c r="I22" s="74">
        <v>1200</v>
      </c>
      <c r="J22" s="74" t="s">
        <v>20</v>
      </c>
      <c r="K22" s="74" t="s">
        <v>20</v>
      </c>
      <c r="L22" s="74" t="s">
        <v>20</v>
      </c>
      <c r="M22" s="74">
        <v>3800</v>
      </c>
      <c r="N22" s="74">
        <v>3800</v>
      </c>
      <c r="O22" s="74">
        <v>700</v>
      </c>
      <c r="P22" s="74">
        <v>3100</v>
      </c>
      <c r="Q22" s="74" t="s">
        <v>20</v>
      </c>
      <c r="R22" s="74" t="s">
        <v>20</v>
      </c>
      <c r="S22" s="74" t="s">
        <v>20</v>
      </c>
    </row>
    <row r="23" spans="2:19" ht="13.5">
      <c r="B23" s="6"/>
      <c r="C23" s="6"/>
      <c r="D23" s="17" t="s">
        <v>30</v>
      </c>
      <c r="E23" s="13">
        <v>4200</v>
      </c>
      <c r="F23" s="74">
        <v>4200</v>
      </c>
      <c r="G23" s="74">
        <v>4200</v>
      </c>
      <c r="H23" s="74">
        <v>2800</v>
      </c>
      <c r="I23" s="74">
        <v>1400</v>
      </c>
      <c r="J23" s="74">
        <v>0</v>
      </c>
      <c r="K23" s="74" t="s">
        <v>20</v>
      </c>
      <c r="L23" s="74">
        <v>0</v>
      </c>
      <c r="M23" s="74">
        <v>6600</v>
      </c>
      <c r="N23" s="74">
        <v>6600</v>
      </c>
      <c r="O23" s="74">
        <v>2800</v>
      </c>
      <c r="P23" s="74">
        <v>3800</v>
      </c>
      <c r="Q23" s="74">
        <v>0</v>
      </c>
      <c r="R23" s="74" t="s">
        <v>20</v>
      </c>
      <c r="S23" s="74">
        <v>0</v>
      </c>
    </row>
    <row r="24" spans="2:19" ht="13.5">
      <c r="B24" s="6"/>
      <c r="C24" s="6"/>
      <c r="D24" s="17" t="s">
        <v>31</v>
      </c>
      <c r="E24" s="13">
        <v>23600</v>
      </c>
      <c r="F24" s="74">
        <v>23600</v>
      </c>
      <c r="G24" s="74">
        <v>23600</v>
      </c>
      <c r="H24" s="74">
        <v>14500</v>
      </c>
      <c r="I24" s="74">
        <v>9200</v>
      </c>
      <c r="J24" s="74" t="s">
        <v>20</v>
      </c>
      <c r="K24" s="74" t="s">
        <v>20</v>
      </c>
      <c r="L24" s="74" t="s">
        <v>20</v>
      </c>
      <c r="M24" s="74">
        <v>40300</v>
      </c>
      <c r="N24" s="74">
        <v>40300</v>
      </c>
      <c r="O24" s="74">
        <v>14500</v>
      </c>
      <c r="P24" s="74">
        <v>25800</v>
      </c>
      <c r="Q24" s="74" t="s">
        <v>20</v>
      </c>
      <c r="R24" s="74" t="s">
        <v>20</v>
      </c>
      <c r="S24" s="74" t="s">
        <v>20</v>
      </c>
    </row>
    <row r="25" spans="2:19" ht="13.5">
      <c r="B25" s="6"/>
      <c r="C25" s="6"/>
      <c r="D25" s="17" t="s">
        <v>32</v>
      </c>
      <c r="E25" s="13">
        <v>300</v>
      </c>
      <c r="F25" s="74">
        <v>300</v>
      </c>
      <c r="G25" s="74">
        <v>300</v>
      </c>
      <c r="H25" s="74">
        <v>100</v>
      </c>
      <c r="I25" s="74">
        <v>200</v>
      </c>
      <c r="J25" s="74" t="s">
        <v>20</v>
      </c>
      <c r="K25" s="74" t="s">
        <v>20</v>
      </c>
      <c r="L25" s="74" t="s">
        <v>20</v>
      </c>
      <c r="M25" s="74">
        <v>800</v>
      </c>
      <c r="N25" s="74">
        <v>800</v>
      </c>
      <c r="O25" s="74">
        <v>100</v>
      </c>
      <c r="P25" s="74">
        <v>700</v>
      </c>
      <c r="Q25" s="74" t="s">
        <v>20</v>
      </c>
      <c r="R25" s="74" t="s">
        <v>20</v>
      </c>
      <c r="S25" s="74" t="s">
        <v>20</v>
      </c>
    </row>
    <row r="26" spans="2:19" ht="13.5">
      <c r="B26" s="6"/>
      <c r="C26" s="185" t="s">
        <v>33</v>
      </c>
      <c r="D26" s="183"/>
      <c r="E26" s="13">
        <v>7400</v>
      </c>
      <c r="F26" s="74">
        <v>7800</v>
      </c>
      <c r="G26" s="74">
        <v>7400</v>
      </c>
      <c r="H26" s="74">
        <v>3700</v>
      </c>
      <c r="I26" s="74">
        <v>3700</v>
      </c>
      <c r="J26" s="74">
        <v>400</v>
      </c>
      <c r="K26" s="74">
        <v>0</v>
      </c>
      <c r="L26" s="74">
        <v>400</v>
      </c>
      <c r="M26" s="74">
        <v>15800</v>
      </c>
      <c r="N26" s="74">
        <v>15400</v>
      </c>
      <c r="O26" s="74">
        <v>3700</v>
      </c>
      <c r="P26" s="74">
        <v>11700</v>
      </c>
      <c r="Q26" s="74">
        <v>400</v>
      </c>
      <c r="R26" s="74">
        <v>0</v>
      </c>
      <c r="S26" s="74">
        <v>400</v>
      </c>
    </row>
    <row r="27" spans="2:19" ht="13.5">
      <c r="B27" s="185" t="s">
        <v>34</v>
      </c>
      <c r="C27" s="185"/>
      <c r="D27" s="183"/>
      <c r="E27" s="13">
        <v>700</v>
      </c>
      <c r="F27" s="74">
        <v>700</v>
      </c>
      <c r="G27" s="74" t="s">
        <v>20</v>
      </c>
      <c r="H27" s="74" t="s">
        <v>20</v>
      </c>
      <c r="I27" s="74" t="s">
        <v>20</v>
      </c>
      <c r="J27" s="74">
        <v>700</v>
      </c>
      <c r="K27" s="74">
        <v>200</v>
      </c>
      <c r="L27" s="74">
        <v>500</v>
      </c>
      <c r="M27" s="74">
        <v>17500</v>
      </c>
      <c r="N27" s="74" t="s">
        <v>20</v>
      </c>
      <c r="O27" s="74" t="s">
        <v>20</v>
      </c>
      <c r="P27" s="74" t="s">
        <v>20</v>
      </c>
      <c r="Q27" s="74">
        <v>17500</v>
      </c>
      <c r="R27" s="74">
        <v>800</v>
      </c>
      <c r="S27" s="74">
        <v>16700</v>
      </c>
    </row>
    <row r="28" spans="2:19" ht="13.5">
      <c r="B28" s="186" t="s">
        <v>35</v>
      </c>
      <c r="C28" s="186"/>
      <c r="D28" s="187"/>
      <c r="E28" s="1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 ht="13.5">
      <c r="B29" s="183" t="s">
        <v>36</v>
      </c>
      <c r="C29" s="184"/>
      <c r="D29" s="184"/>
      <c r="E29" s="13">
        <v>100</v>
      </c>
      <c r="F29" s="74">
        <v>100</v>
      </c>
      <c r="G29" s="74" t="s">
        <v>20</v>
      </c>
      <c r="H29" s="74" t="s">
        <v>20</v>
      </c>
      <c r="I29" s="74" t="s">
        <v>20</v>
      </c>
      <c r="J29" s="74">
        <v>100</v>
      </c>
      <c r="K29" s="74" t="s">
        <v>20</v>
      </c>
      <c r="L29" s="74">
        <v>100</v>
      </c>
      <c r="M29" s="74">
        <v>2300</v>
      </c>
      <c r="N29" s="74" t="s">
        <v>20</v>
      </c>
      <c r="O29" s="74" t="s">
        <v>20</v>
      </c>
      <c r="P29" s="74" t="s">
        <v>20</v>
      </c>
      <c r="Q29" s="74">
        <v>2300</v>
      </c>
      <c r="R29" s="74" t="s">
        <v>20</v>
      </c>
      <c r="S29" s="74">
        <v>2300</v>
      </c>
    </row>
    <row r="30" spans="2:19" ht="13.5">
      <c r="B30" s="183" t="s">
        <v>37</v>
      </c>
      <c r="C30" s="184"/>
      <c r="D30" s="184"/>
      <c r="E30" s="13">
        <v>100</v>
      </c>
      <c r="F30" s="74">
        <v>100</v>
      </c>
      <c r="G30" s="74" t="s">
        <v>20</v>
      </c>
      <c r="H30" s="74" t="s">
        <v>20</v>
      </c>
      <c r="I30" s="74" t="s">
        <v>20</v>
      </c>
      <c r="J30" s="74">
        <v>100</v>
      </c>
      <c r="K30" s="74" t="s">
        <v>20</v>
      </c>
      <c r="L30" s="74">
        <v>100</v>
      </c>
      <c r="M30" s="74">
        <v>700</v>
      </c>
      <c r="N30" s="74" t="s">
        <v>20</v>
      </c>
      <c r="O30" s="74" t="s">
        <v>20</v>
      </c>
      <c r="P30" s="74" t="s">
        <v>20</v>
      </c>
      <c r="Q30" s="74">
        <v>700</v>
      </c>
      <c r="R30" s="74" t="s">
        <v>20</v>
      </c>
      <c r="S30" s="74">
        <v>700</v>
      </c>
    </row>
    <row r="31" spans="2:19" ht="13.5">
      <c r="B31" s="183" t="s">
        <v>38</v>
      </c>
      <c r="C31" s="184"/>
      <c r="D31" s="184"/>
      <c r="E31" s="13" t="s">
        <v>20</v>
      </c>
      <c r="F31" s="74" t="s">
        <v>20</v>
      </c>
      <c r="G31" s="74" t="s">
        <v>20</v>
      </c>
      <c r="H31" s="74" t="s">
        <v>20</v>
      </c>
      <c r="I31" s="74" t="s">
        <v>20</v>
      </c>
      <c r="J31" s="74" t="s">
        <v>20</v>
      </c>
      <c r="K31" s="74" t="s">
        <v>20</v>
      </c>
      <c r="L31" s="74" t="s">
        <v>20</v>
      </c>
      <c r="M31" s="74" t="s">
        <v>20</v>
      </c>
      <c r="N31" s="74" t="s">
        <v>20</v>
      </c>
      <c r="O31" s="74" t="s">
        <v>20</v>
      </c>
      <c r="P31" s="74" t="s">
        <v>20</v>
      </c>
      <c r="Q31" s="74" t="s">
        <v>20</v>
      </c>
      <c r="R31" s="74" t="s">
        <v>20</v>
      </c>
      <c r="S31" s="74" t="s">
        <v>20</v>
      </c>
    </row>
    <row r="32" spans="2:19" ht="13.5">
      <c r="B32" s="183" t="s">
        <v>39</v>
      </c>
      <c r="C32" s="184"/>
      <c r="D32" s="184"/>
      <c r="E32" s="13">
        <v>200</v>
      </c>
      <c r="F32" s="74">
        <v>200</v>
      </c>
      <c r="G32" s="74" t="s">
        <v>20</v>
      </c>
      <c r="H32" s="74" t="s">
        <v>20</v>
      </c>
      <c r="I32" s="74" t="s">
        <v>20</v>
      </c>
      <c r="J32" s="74">
        <v>200</v>
      </c>
      <c r="K32" s="74">
        <v>200</v>
      </c>
      <c r="L32" s="74" t="s">
        <v>20</v>
      </c>
      <c r="M32" s="74">
        <v>700</v>
      </c>
      <c r="N32" s="74" t="s">
        <v>20</v>
      </c>
      <c r="O32" s="74" t="s">
        <v>20</v>
      </c>
      <c r="P32" s="74" t="s">
        <v>20</v>
      </c>
      <c r="Q32" s="74">
        <v>700</v>
      </c>
      <c r="R32" s="74">
        <v>700</v>
      </c>
      <c r="S32" s="74" t="s">
        <v>20</v>
      </c>
    </row>
    <row r="33" spans="2:19" ht="13.5">
      <c r="B33" s="183" t="s">
        <v>40</v>
      </c>
      <c r="C33" s="184"/>
      <c r="D33" s="184"/>
      <c r="E33" s="13">
        <v>300</v>
      </c>
      <c r="F33" s="74">
        <v>300</v>
      </c>
      <c r="G33" s="74" t="s">
        <v>20</v>
      </c>
      <c r="H33" s="74" t="s">
        <v>20</v>
      </c>
      <c r="I33" s="74" t="s">
        <v>20</v>
      </c>
      <c r="J33" s="74">
        <v>300</v>
      </c>
      <c r="K33" s="74">
        <v>0</v>
      </c>
      <c r="L33" s="74">
        <v>300</v>
      </c>
      <c r="M33" s="74">
        <v>13800</v>
      </c>
      <c r="N33" s="74" t="s">
        <v>20</v>
      </c>
      <c r="O33" s="74" t="s">
        <v>20</v>
      </c>
      <c r="P33" s="74" t="s">
        <v>20</v>
      </c>
      <c r="Q33" s="74">
        <v>13800</v>
      </c>
      <c r="R33" s="74">
        <v>200</v>
      </c>
      <c r="S33" s="74">
        <v>13600</v>
      </c>
    </row>
    <row r="34" spans="2:19" ht="13.5">
      <c r="B34" s="187" t="s">
        <v>41</v>
      </c>
      <c r="C34" s="180"/>
      <c r="D34" s="180"/>
      <c r="E34" s="1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 ht="13.5">
      <c r="B35" s="183" t="s">
        <v>42</v>
      </c>
      <c r="C35" s="184"/>
      <c r="D35" s="184"/>
      <c r="E35" s="13" t="s">
        <v>20</v>
      </c>
      <c r="F35" s="74">
        <v>200</v>
      </c>
      <c r="G35" s="74" t="s">
        <v>20</v>
      </c>
      <c r="H35" s="74" t="s">
        <v>20</v>
      </c>
      <c r="I35" s="74" t="s">
        <v>20</v>
      </c>
      <c r="J35" s="74">
        <v>200</v>
      </c>
      <c r="K35" s="74">
        <v>200</v>
      </c>
      <c r="L35" s="74" t="s">
        <v>20</v>
      </c>
      <c r="M35" s="74">
        <v>800</v>
      </c>
      <c r="N35" s="74" t="s">
        <v>20</v>
      </c>
      <c r="O35" s="74" t="s">
        <v>20</v>
      </c>
      <c r="P35" s="74" t="s">
        <v>20</v>
      </c>
      <c r="Q35" s="74">
        <v>800</v>
      </c>
      <c r="R35" s="74">
        <v>800</v>
      </c>
      <c r="S35" s="74" t="s">
        <v>20</v>
      </c>
    </row>
    <row r="36" spans="2:19" ht="13.5" customHeight="1">
      <c r="B36" s="188" t="s">
        <v>43</v>
      </c>
      <c r="C36" s="189"/>
      <c r="D36" s="189"/>
      <c r="E36" s="19" t="s">
        <v>20</v>
      </c>
      <c r="F36" s="40">
        <v>0</v>
      </c>
      <c r="G36" s="40" t="s">
        <v>20</v>
      </c>
      <c r="H36" s="40" t="s">
        <v>20</v>
      </c>
      <c r="I36" s="40" t="s">
        <v>20</v>
      </c>
      <c r="J36" s="40">
        <v>0</v>
      </c>
      <c r="K36" s="40">
        <v>0</v>
      </c>
      <c r="L36" s="40" t="s">
        <v>20</v>
      </c>
      <c r="M36" s="40">
        <v>100</v>
      </c>
      <c r="N36" s="40" t="s">
        <v>20</v>
      </c>
      <c r="O36" s="40" t="s">
        <v>20</v>
      </c>
      <c r="P36" s="40" t="s">
        <v>20</v>
      </c>
      <c r="Q36" s="40">
        <v>100</v>
      </c>
      <c r="R36" s="40">
        <v>100</v>
      </c>
      <c r="S36" s="40" t="s">
        <v>20</v>
      </c>
    </row>
    <row r="37" ht="16.5" customHeight="1">
      <c r="B37" s="2" t="s">
        <v>44</v>
      </c>
    </row>
    <row r="38" ht="16.5" customHeight="1">
      <c r="B38" s="2" t="s">
        <v>45</v>
      </c>
    </row>
  </sheetData>
  <sheetProtection/>
  <mergeCells count="31">
    <mergeCell ref="A1:D1"/>
    <mergeCell ref="B35:D35"/>
    <mergeCell ref="B36:D36"/>
    <mergeCell ref="B29:D29"/>
    <mergeCell ref="B30:D30"/>
    <mergeCell ref="B31:D31"/>
    <mergeCell ref="B32:D32"/>
    <mergeCell ref="B33:D33"/>
    <mergeCell ref="B34:D34"/>
    <mergeCell ref="B16:D16"/>
    <mergeCell ref="C17:D17"/>
    <mergeCell ref="C20:D20"/>
    <mergeCell ref="C26:D26"/>
    <mergeCell ref="B27:D27"/>
    <mergeCell ref="B28:D28"/>
    <mergeCell ref="B8:D8"/>
    <mergeCell ref="B9:D9"/>
    <mergeCell ref="B10:D10"/>
    <mergeCell ref="B12:D12"/>
    <mergeCell ref="B13:D13"/>
    <mergeCell ref="B15:D15"/>
    <mergeCell ref="J6:L6"/>
    <mergeCell ref="B5:D7"/>
    <mergeCell ref="E5:E7"/>
    <mergeCell ref="F5:K5"/>
    <mergeCell ref="M5:S5"/>
    <mergeCell ref="F6:F7"/>
    <mergeCell ref="G6:I6"/>
    <mergeCell ref="M6:M7"/>
    <mergeCell ref="N6:P6"/>
    <mergeCell ref="Q6:S6"/>
  </mergeCells>
  <hyperlinks>
    <hyperlink ref="A1:D1" location="'11住居・建築目次'!A1" display="11　住居・建築"/>
  </hyperlink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1" r:id="rId1"/>
  <colBreaks count="1" manualBreakCount="1">
    <brk id="1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70" zoomScaleNormal="70" zoomScaleSheetLayoutView="75" zoomScalePageLayoutView="0" workbookViewId="0" topLeftCell="A1">
      <pane xSplit="2" ySplit="7" topLeftCell="C8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5"/>
  <cols>
    <col min="1" max="1" width="1.7109375" style="2" customWidth="1"/>
    <col min="2" max="2" width="20.57421875" style="2" customWidth="1"/>
    <col min="3" max="3" width="17.00390625" style="2" customWidth="1"/>
    <col min="4" max="5" width="17.421875" style="2" customWidth="1"/>
    <col min="6" max="6" width="19.00390625" style="2" customWidth="1"/>
    <col min="7" max="8" width="17.00390625" style="2" customWidth="1"/>
    <col min="9" max="14" width="21.140625" style="2" customWidth="1"/>
    <col min="15" max="16384" width="9.00390625" style="2" customWidth="1"/>
  </cols>
  <sheetData>
    <row r="1" spans="1:4" ht="13.5">
      <c r="A1" s="243" t="s">
        <v>46</v>
      </c>
      <c r="B1" s="243"/>
      <c r="C1" s="243"/>
      <c r="D1" s="243"/>
    </row>
    <row r="2" spans="2:14" ht="17.25">
      <c r="B2" s="198" t="s">
        <v>64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2:15" ht="14.25">
      <c r="B3" s="199" t="s">
        <v>65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6"/>
    </row>
    <row r="4" spans="2:14" ht="7.5" customHeight="1" thickBo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s="4" customFormat="1" ht="30.75" customHeight="1" thickTop="1">
      <c r="B5" s="150"/>
      <c r="C5" s="201" t="s">
        <v>80</v>
      </c>
      <c r="D5" s="203" t="s">
        <v>81</v>
      </c>
      <c r="E5" s="204"/>
      <c r="F5" s="204"/>
      <c r="G5" s="204"/>
      <c r="H5" s="204"/>
      <c r="I5" s="204" t="s">
        <v>82</v>
      </c>
      <c r="J5" s="205"/>
      <c r="K5" s="203" t="s">
        <v>66</v>
      </c>
      <c r="L5" s="204"/>
      <c r="M5" s="204"/>
      <c r="N5" s="204"/>
    </row>
    <row r="6" spans="2:14" s="4" customFormat="1" ht="22.5" customHeight="1">
      <c r="B6" s="200"/>
      <c r="C6" s="202"/>
      <c r="D6" s="190" t="s">
        <v>66</v>
      </c>
      <c r="E6" s="191"/>
      <c r="F6" s="191"/>
      <c r="G6" s="191"/>
      <c r="H6" s="191"/>
      <c r="I6" s="42"/>
      <c r="J6" s="192" t="s">
        <v>67</v>
      </c>
      <c r="K6" s="194" t="s">
        <v>5</v>
      </c>
      <c r="L6" s="192" t="s">
        <v>83</v>
      </c>
      <c r="M6" s="192" t="s">
        <v>68</v>
      </c>
      <c r="N6" s="196" t="s">
        <v>69</v>
      </c>
    </row>
    <row r="7" spans="2:14" s="4" customFormat="1" ht="30.75" customHeight="1">
      <c r="B7" s="200"/>
      <c r="C7" s="193"/>
      <c r="D7" s="43" t="s">
        <v>6</v>
      </c>
      <c r="E7" s="43" t="s">
        <v>22</v>
      </c>
      <c r="F7" s="44" t="s">
        <v>70</v>
      </c>
      <c r="G7" s="43" t="s">
        <v>27</v>
      </c>
      <c r="H7" s="43" t="s">
        <v>33</v>
      </c>
      <c r="I7" s="45" t="s">
        <v>71</v>
      </c>
      <c r="J7" s="193"/>
      <c r="K7" s="195"/>
      <c r="L7" s="193"/>
      <c r="M7" s="193"/>
      <c r="N7" s="197"/>
    </row>
    <row r="8" spans="2:14" s="1" customFormat="1" ht="26.25" customHeight="1">
      <c r="B8" s="46" t="s">
        <v>84</v>
      </c>
      <c r="C8" s="47">
        <v>267385</v>
      </c>
      <c r="D8" s="48">
        <v>260880</v>
      </c>
      <c r="E8" s="49">
        <v>197813</v>
      </c>
      <c r="F8" s="49">
        <v>10835</v>
      </c>
      <c r="G8" s="49">
        <v>41929</v>
      </c>
      <c r="H8" s="49">
        <v>8493</v>
      </c>
      <c r="I8" s="50">
        <v>1810</v>
      </c>
      <c r="J8" s="49">
        <v>6505</v>
      </c>
      <c r="K8" s="49">
        <v>794490</v>
      </c>
      <c r="L8" s="51">
        <v>3.045423183072677</v>
      </c>
      <c r="M8" s="52">
        <v>138.5</v>
      </c>
      <c r="N8" s="52">
        <v>45.5</v>
      </c>
    </row>
    <row r="9" spans="2:14" ht="26.25" customHeight="1">
      <c r="B9" s="53"/>
      <c r="C9" s="54"/>
      <c r="D9" s="55"/>
      <c r="E9" s="55"/>
      <c r="F9" s="55"/>
      <c r="G9" s="55"/>
      <c r="H9" s="55"/>
      <c r="I9" s="55"/>
      <c r="J9" s="55"/>
      <c r="K9" s="55"/>
      <c r="L9" s="56"/>
      <c r="M9" s="57"/>
      <c r="N9" s="57"/>
    </row>
    <row r="10" spans="2:14" ht="26.25" customHeight="1">
      <c r="B10" s="53" t="s">
        <v>85</v>
      </c>
      <c r="C10" s="58">
        <v>92348</v>
      </c>
      <c r="D10" s="58">
        <v>91161</v>
      </c>
      <c r="E10" s="58">
        <v>61708</v>
      </c>
      <c r="F10" s="58">
        <v>3198</v>
      </c>
      <c r="G10" s="58">
        <v>22716</v>
      </c>
      <c r="H10" s="58">
        <v>2980</v>
      </c>
      <c r="I10" s="58">
        <v>559</v>
      </c>
      <c r="J10" s="58">
        <v>1187</v>
      </c>
      <c r="K10" s="58">
        <v>259529</v>
      </c>
      <c r="L10" s="59">
        <v>2.846930156536238</v>
      </c>
      <c r="M10" s="60" t="s">
        <v>86</v>
      </c>
      <c r="N10" s="60" t="s">
        <v>86</v>
      </c>
    </row>
    <row r="11" spans="2:14" ht="26.25" customHeight="1">
      <c r="B11" s="61" t="s">
        <v>87</v>
      </c>
      <c r="C11" s="62">
        <v>87623</v>
      </c>
      <c r="D11" s="62">
        <v>86517</v>
      </c>
      <c r="E11" s="62">
        <v>57379</v>
      </c>
      <c r="F11" s="62">
        <v>3009</v>
      </c>
      <c r="G11" s="62">
        <v>22630</v>
      </c>
      <c r="H11" s="62">
        <v>2957</v>
      </c>
      <c r="I11" s="62">
        <v>542</v>
      </c>
      <c r="J11" s="62">
        <v>1106</v>
      </c>
      <c r="K11" s="62">
        <v>243382</v>
      </c>
      <c r="L11" s="59">
        <v>2.813111873966966</v>
      </c>
      <c r="M11" s="63">
        <v>122.5</v>
      </c>
      <c r="N11" s="63">
        <v>43.5</v>
      </c>
    </row>
    <row r="12" spans="2:14" ht="26.25" customHeight="1">
      <c r="B12" s="61" t="s">
        <v>88</v>
      </c>
      <c r="C12" s="62">
        <v>1375</v>
      </c>
      <c r="D12" s="62">
        <v>1350</v>
      </c>
      <c r="E12" s="62">
        <v>1326</v>
      </c>
      <c r="F12" s="62" t="s">
        <v>20</v>
      </c>
      <c r="G12" s="62">
        <v>11</v>
      </c>
      <c r="H12" s="62">
        <v>6</v>
      </c>
      <c r="I12" s="62">
        <v>7</v>
      </c>
      <c r="J12" s="62">
        <v>25</v>
      </c>
      <c r="K12" s="62">
        <v>4753</v>
      </c>
      <c r="L12" s="59">
        <v>3.5207407407407407</v>
      </c>
      <c r="M12" s="63">
        <v>194.9</v>
      </c>
      <c r="N12" s="63">
        <v>55.4</v>
      </c>
    </row>
    <row r="13" spans="2:14" ht="26.25" customHeight="1">
      <c r="B13" s="61" t="s">
        <v>89</v>
      </c>
      <c r="C13" s="62">
        <v>555</v>
      </c>
      <c r="D13" s="62">
        <v>533</v>
      </c>
      <c r="E13" s="62">
        <v>505</v>
      </c>
      <c r="F13" s="62">
        <v>12</v>
      </c>
      <c r="G13" s="62">
        <v>3</v>
      </c>
      <c r="H13" s="62">
        <v>9</v>
      </c>
      <c r="I13" s="62">
        <v>4</v>
      </c>
      <c r="J13" s="62">
        <v>22</v>
      </c>
      <c r="K13" s="62">
        <v>1573</v>
      </c>
      <c r="L13" s="59">
        <v>2.951219512195122</v>
      </c>
      <c r="M13" s="63">
        <v>137.9</v>
      </c>
      <c r="N13" s="63">
        <v>46.7</v>
      </c>
    </row>
    <row r="14" spans="2:14" ht="26.25" customHeight="1">
      <c r="B14" s="61" t="s">
        <v>90</v>
      </c>
      <c r="C14" s="62">
        <v>2795</v>
      </c>
      <c r="D14" s="62">
        <v>2761</v>
      </c>
      <c r="E14" s="62">
        <v>2498</v>
      </c>
      <c r="F14" s="62">
        <v>177</v>
      </c>
      <c r="G14" s="62">
        <v>72</v>
      </c>
      <c r="H14" s="62">
        <v>8</v>
      </c>
      <c r="I14" s="62">
        <v>6</v>
      </c>
      <c r="J14" s="62">
        <v>34</v>
      </c>
      <c r="K14" s="62">
        <v>9821</v>
      </c>
      <c r="L14" s="59">
        <v>3.5570445490764215</v>
      </c>
      <c r="M14" s="63">
        <v>178.1</v>
      </c>
      <c r="N14" s="63">
        <v>50.1</v>
      </c>
    </row>
    <row r="15" spans="2:14" ht="26.25" customHeight="1">
      <c r="B15" s="53" t="s">
        <v>91</v>
      </c>
      <c r="C15" s="62">
        <v>25590</v>
      </c>
      <c r="D15" s="62">
        <v>24814</v>
      </c>
      <c r="E15" s="62">
        <v>16859</v>
      </c>
      <c r="F15" s="62">
        <v>1716</v>
      </c>
      <c r="G15" s="62">
        <v>4399</v>
      </c>
      <c r="H15" s="62">
        <v>1599</v>
      </c>
      <c r="I15" s="62">
        <v>241</v>
      </c>
      <c r="J15" s="62">
        <v>776</v>
      </c>
      <c r="K15" s="62">
        <v>66128</v>
      </c>
      <c r="L15" s="59">
        <v>2.6649472072217297</v>
      </c>
      <c r="M15" s="63">
        <v>108.5</v>
      </c>
      <c r="N15" s="63">
        <v>40.7</v>
      </c>
    </row>
    <row r="16" spans="2:14" ht="26.25" customHeight="1">
      <c r="B16" s="53" t="s">
        <v>92</v>
      </c>
      <c r="C16" s="62">
        <v>11113</v>
      </c>
      <c r="D16" s="62">
        <v>10793</v>
      </c>
      <c r="E16" s="62">
        <v>8138</v>
      </c>
      <c r="F16" s="62">
        <v>686</v>
      </c>
      <c r="G16" s="62">
        <v>1372</v>
      </c>
      <c r="H16" s="62">
        <v>541</v>
      </c>
      <c r="I16" s="62">
        <v>56</v>
      </c>
      <c r="J16" s="62">
        <v>320</v>
      </c>
      <c r="K16" s="62">
        <v>31120</v>
      </c>
      <c r="L16" s="59">
        <v>2.883350319651626</v>
      </c>
      <c r="M16" s="63">
        <v>128.1</v>
      </c>
      <c r="N16" s="63">
        <v>44.4</v>
      </c>
    </row>
    <row r="17" spans="2:14" ht="26.25" customHeight="1">
      <c r="B17" s="53" t="s">
        <v>93</v>
      </c>
      <c r="C17" s="62">
        <v>11187</v>
      </c>
      <c r="D17" s="62">
        <v>10886</v>
      </c>
      <c r="E17" s="62">
        <v>9645</v>
      </c>
      <c r="F17" s="62">
        <v>253</v>
      </c>
      <c r="G17" s="62">
        <v>736</v>
      </c>
      <c r="H17" s="62">
        <v>204</v>
      </c>
      <c r="I17" s="62">
        <v>48</v>
      </c>
      <c r="J17" s="62">
        <v>301</v>
      </c>
      <c r="K17" s="62">
        <v>36485</v>
      </c>
      <c r="L17" s="59">
        <v>3.3515524526915303</v>
      </c>
      <c r="M17" s="64" t="s">
        <v>86</v>
      </c>
      <c r="N17" s="64" t="s">
        <v>86</v>
      </c>
    </row>
    <row r="18" spans="2:14" ht="26.25" customHeight="1">
      <c r="B18" s="61" t="s">
        <v>94</v>
      </c>
      <c r="C18" s="62">
        <v>10934</v>
      </c>
      <c r="D18" s="62">
        <v>10643</v>
      </c>
      <c r="E18" s="62">
        <v>9435</v>
      </c>
      <c r="F18" s="62">
        <v>246</v>
      </c>
      <c r="G18" s="62">
        <v>733</v>
      </c>
      <c r="H18" s="62">
        <v>181</v>
      </c>
      <c r="I18" s="62">
        <v>48</v>
      </c>
      <c r="J18" s="62">
        <v>291</v>
      </c>
      <c r="K18" s="62">
        <v>35826</v>
      </c>
      <c r="L18" s="59">
        <v>3.366156158977732</v>
      </c>
      <c r="M18" s="63">
        <v>162.5</v>
      </c>
      <c r="N18" s="63">
        <v>48.3</v>
      </c>
    </row>
    <row r="19" spans="2:14" ht="26.25" customHeight="1">
      <c r="B19" s="61" t="s">
        <v>95</v>
      </c>
      <c r="C19" s="62">
        <v>253</v>
      </c>
      <c r="D19" s="62">
        <v>243</v>
      </c>
      <c r="E19" s="62">
        <v>210</v>
      </c>
      <c r="F19" s="62">
        <v>7</v>
      </c>
      <c r="G19" s="62">
        <v>3</v>
      </c>
      <c r="H19" s="62">
        <v>23</v>
      </c>
      <c r="I19" s="62" t="s">
        <v>20</v>
      </c>
      <c r="J19" s="62">
        <v>10</v>
      </c>
      <c r="K19" s="62">
        <v>659</v>
      </c>
      <c r="L19" s="59">
        <v>2.711934156378601</v>
      </c>
      <c r="M19" s="63">
        <v>152.3</v>
      </c>
      <c r="N19" s="63">
        <v>56.2</v>
      </c>
    </row>
    <row r="20" spans="2:14" ht="26.25" customHeight="1">
      <c r="B20" s="53" t="s">
        <v>96</v>
      </c>
      <c r="C20" s="62">
        <v>7907</v>
      </c>
      <c r="D20" s="62">
        <v>7744</v>
      </c>
      <c r="E20" s="62">
        <v>6998</v>
      </c>
      <c r="F20" s="62">
        <v>267</v>
      </c>
      <c r="G20" s="62">
        <v>330</v>
      </c>
      <c r="H20" s="62">
        <v>105</v>
      </c>
      <c r="I20" s="62">
        <v>44</v>
      </c>
      <c r="J20" s="62">
        <v>163</v>
      </c>
      <c r="K20" s="62">
        <v>25844</v>
      </c>
      <c r="L20" s="59">
        <v>3.337293388429752</v>
      </c>
      <c r="M20" s="63">
        <v>160</v>
      </c>
      <c r="N20" s="63">
        <v>47.9</v>
      </c>
    </row>
    <row r="21" spans="2:14" ht="26.25" customHeight="1">
      <c r="B21" s="53" t="s">
        <v>254</v>
      </c>
      <c r="C21" s="62">
        <v>20142</v>
      </c>
      <c r="D21" s="62">
        <v>19836</v>
      </c>
      <c r="E21" s="62">
        <v>16084</v>
      </c>
      <c r="F21" s="62">
        <v>810</v>
      </c>
      <c r="G21" s="62">
        <v>2499</v>
      </c>
      <c r="H21" s="62">
        <v>286</v>
      </c>
      <c r="I21" s="62">
        <v>157</v>
      </c>
      <c r="J21" s="62">
        <v>306</v>
      </c>
      <c r="K21" s="62">
        <v>64643</v>
      </c>
      <c r="L21" s="59">
        <v>3.258872756604154</v>
      </c>
      <c r="M21" s="63">
        <v>151.4</v>
      </c>
      <c r="N21" s="63">
        <v>46.5</v>
      </c>
    </row>
    <row r="22" spans="2:14" ht="26.25" customHeight="1">
      <c r="B22" s="53" t="s">
        <v>97</v>
      </c>
      <c r="C22" s="62">
        <v>9636</v>
      </c>
      <c r="D22" s="62">
        <v>9259</v>
      </c>
      <c r="E22" s="62">
        <v>7522</v>
      </c>
      <c r="F22" s="62">
        <v>508</v>
      </c>
      <c r="G22" s="62">
        <v>909</v>
      </c>
      <c r="H22" s="62">
        <v>273</v>
      </c>
      <c r="I22" s="62">
        <v>47</v>
      </c>
      <c r="J22" s="62">
        <v>377</v>
      </c>
      <c r="K22" s="62">
        <v>29908</v>
      </c>
      <c r="L22" s="59">
        <v>3.230154444324441</v>
      </c>
      <c r="M22" s="63">
        <v>158.4</v>
      </c>
      <c r="N22" s="63">
        <v>49</v>
      </c>
    </row>
    <row r="23" spans="2:14" ht="26.25" customHeight="1">
      <c r="B23" s="53" t="s">
        <v>98</v>
      </c>
      <c r="C23" s="62">
        <v>27876</v>
      </c>
      <c r="D23" s="62">
        <v>26995</v>
      </c>
      <c r="E23" s="62">
        <v>20106</v>
      </c>
      <c r="F23" s="62">
        <v>1200</v>
      </c>
      <c r="G23" s="62">
        <v>4380</v>
      </c>
      <c r="H23" s="62">
        <v>978</v>
      </c>
      <c r="I23" s="62">
        <v>331</v>
      </c>
      <c r="J23" s="62">
        <v>881</v>
      </c>
      <c r="K23" s="62">
        <v>85288</v>
      </c>
      <c r="L23" s="59">
        <v>3.159399888868309</v>
      </c>
      <c r="M23" s="63">
        <v>142.8</v>
      </c>
      <c r="N23" s="63">
        <v>45.2</v>
      </c>
    </row>
    <row r="24" spans="2:14" ht="26.25" customHeight="1">
      <c r="B24" s="53" t="s">
        <v>99</v>
      </c>
      <c r="C24" s="62">
        <v>27969</v>
      </c>
      <c r="D24" s="62">
        <v>27446</v>
      </c>
      <c r="E24" s="62">
        <v>23077</v>
      </c>
      <c r="F24" s="62">
        <v>895</v>
      </c>
      <c r="G24" s="62">
        <v>2525</v>
      </c>
      <c r="H24" s="62">
        <v>770</v>
      </c>
      <c r="I24" s="62">
        <v>179</v>
      </c>
      <c r="J24" s="62">
        <v>523</v>
      </c>
      <c r="K24" s="62">
        <v>90644</v>
      </c>
      <c r="L24" s="59">
        <v>3.3026306201267945</v>
      </c>
      <c r="M24" s="64" t="s">
        <v>86</v>
      </c>
      <c r="N24" s="64" t="s">
        <v>86</v>
      </c>
    </row>
    <row r="25" spans="2:14" ht="26.25" customHeight="1">
      <c r="B25" s="61" t="s">
        <v>100</v>
      </c>
      <c r="C25" s="62">
        <v>7245</v>
      </c>
      <c r="D25" s="62">
        <v>7100</v>
      </c>
      <c r="E25" s="62">
        <v>5909</v>
      </c>
      <c r="F25" s="62">
        <v>306</v>
      </c>
      <c r="G25" s="62">
        <v>498</v>
      </c>
      <c r="H25" s="62">
        <v>355</v>
      </c>
      <c r="I25" s="62">
        <v>32</v>
      </c>
      <c r="J25" s="62">
        <v>145</v>
      </c>
      <c r="K25" s="62">
        <v>22491</v>
      </c>
      <c r="L25" s="59">
        <v>3.1677464788732395</v>
      </c>
      <c r="M25" s="63">
        <v>154.6</v>
      </c>
      <c r="N25" s="63">
        <v>48.8</v>
      </c>
    </row>
    <row r="26" spans="2:14" ht="26.25" customHeight="1">
      <c r="B26" s="61" t="s">
        <v>101</v>
      </c>
      <c r="C26" s="62">
        <v>9818</v>
      </c>
      <c r="D26" s="62">
        <v>9695</v>
      </c>
      <c r="E26" s="62">
        <v>7987</v>
      </c>
      <c r="F26" s="62">
        <v>317</v>
      </c>
      <c r="G26" s="62">
        <v>1077</v>
      </c>
      <c r="H26" s="62">
        <v>263</v>
      </c>
      <c r="I26" s="62">
        <v>51</v>
      </c>
      <c r="J26" s="62">
        <v>123</v>
      </c>
      <c r="K26" s="62">
        <v>31817</v>
      </c>
      <c r="L26" s="59">
        <v>3.2817947395564726</v>
      </c>
      <c r="M26" s="63">
        <v>151</v>
      </c>
      <c r="N26" s="63">
        <v>46</v>
      </c>
    </row>
    <row r="27" spans="2:14" ht="26.25" customHeight="1">
      <c r="B27" s="61" t="s">
        <v>102</v>
      </c>
      <c r="C27" s="62">
        <v>7447</v>
      </c>
      <c r="D27" s="62">
        <v>7254</v>
      </c>
      <c r="E27" s="62">
        <v>5966</v>
      </c>
      <c r="F27" s="62">
        <v>206</v>
      </c>
      <c r="G27" s="62">
        <v>859</v>
      </c>
      <c r="H27" s="62">
        <v>134</v>
      </c>
      <c r="I27" s="62">
        <v>89</v>
      </c>
      <c r="J27" s="62">
        <v>193</v>
      </c>
      <c r="K27" s="62">
        <v>23666</v>
      </c>
      <c r="L27" s="59">
        <v>3.262475875379101</v>
      </c>
      <c r="M27" s="63">
        <v>144.5</v>
      </c>
      <c r="N27" s="63">
        <v>44.3</v>
      </c>
    </row>
    <row r="28" spans="2:14" ht="26.25" customHeight="1">
      <c r="B28" s="61" t="s">
        <v>103</v>
      </c>
      <c r="C28" s="62">
        <v>3459</v>
      </c>
      <c r="D28" s="62">
        <v>3397</v>
      </c>
      <c r="E28" s="62">
        <v>3215</v>
      </c>
      <c r="F28" s="62">
        <v>66</v>
      </c>
      <c r="G28" s="62">
        <v>91</v>
      </c>
      <c r="H28" s="62">
        <v>18</v>
      </c>
      <c r="I28" s="62">
        <v>7</v>
      </c>
      <c r="J28" s="62">
        <v>62</v>
      </c>
      <c r="K28" s="62">
        <v>12670</v>
      </c>
      <c r="L28" s="59">
        <v>3.7297615543126286</v>
      </c>
      <c r="M28" s="63">
        <v>188</v>
      </c>
      <c r="N28" s="63">
        <v>50.4</v>
      </c>
    </row>
    <row r="29" spans="2:14" ht="26.25" customHeight="1">
      <c r="B29" s="53" t="s">
        <v>104</v>
      </c>
      <c r="C29" s="62">
        <v>6564</v>
      </c>
      <c r="D29" s="62">
        <v>6415</v>
      </c>
      <c r="E29" s="62">
        <v>4911</v>
      </c>
      <c r="F29" s="62">
        <v>158</v>
      </c>
      <c r="G29" s="62">
        <v>1250</v>
      </c>
      <c r="H29" s="62">
        <v>71</v>
      </c>
      <c r="I29" s="62">
        <v>25</v>
      </c>
      <c r="J29" s="62">
        <v>149</v>
      </c>
      <c r="K29" s="62">
        <v>20057</v>
      </c>
      <c r="L29" s="59">
        <v>3.1265783320342946</v>
      </c>
      <c r="M29" s="64" t="s">
        <v>86</v>
      </c>
      <c r="N29" s="64" t="s">
        <v>86</v>
      </c>
    </row>
    <row r="30" spans="2:14" ht="26.25" customHeight="1">
      <c r="B30" s="61" t="s">
        <v>105</v>
      </c>
      <c r="C30" s="62">
        <v>3993</v>
      </c>
      <c r="D30" s="62">
        <v>3888</v>
      </c>
      <c r="E30" s="62">
        <v>2472</v>
      </c>
      <c r="F30" s="62">
        <v>137</v>
      </c>
      <c r="G30" s="62">
        <v>1202</v>
      </c>
      <c r="H30" s="62">
        <v>62</v>
      </c>
      <c r="I30" s="62">
        <v>15</v>
      </c>
      <c r="J30" s="62">
        <v>105</v>
      </c>
      <c r="K30" s="62">
        <v>10692</v>
      </c>
      <c r="L30" s="59">
        <v>2.75</v>
      </c>
      <c r="M30" s="63">
        <v>123.7</v>
      </c>
      <c r="N30" s="63">
        <v>45</v>
      </c>
    </row>
    <row r="31" spans="2:14" ht="26.25" customHeight="1">
      <c r="B31" s="61" t="s">
        <v>106</v>
      </c>
      <c r="C31" s="62">
        <v>1663</v>
      </c>
      <c r="D31" s="62">
        <v>1648</v>
      </c>
      <c r="E31" s="62">
        <v>1574</v>
      </c>
      <c r="F31" s="62">
        <v>21</v>
      </c>
      <c r="G31" s="62">
        <v>36</v>
      </c>
      <c r="H31" s="62">
        <v>8</v>
      </c>
      <c r="I31" s="62">
        <v>9</v>
      </c>
      <c r="J31" s="62">
        <v>15</v>
      </c>
      <c r="K31" s="62">
        <v>6069</v>
      </c>
      <c r="L31" s="59">
        <v>3.682645631067961</v>
      </c>
      <c r="M31" s="63">
        <v>181.8</v>
      </c>
      <c r="N31" s="63">
        <v>49.4</v>
      </c>
    </row>
    <row r="32" spans="2:14" ht="26.25" customHeight="1">
      <c r="B32" s="61" t="s">
        <v>107</v>
      </c>
      <c r="C32" s="62">
        <v>908</v>
      </c>
      <c r="D32" s="62">
        <v>879</v>
      </c>
      <c r="E32" s="62">
        <v>865</v>
      </c>
      <c r="F32" s="62" t="s">
        <v>20</v>
      </c>
      <c r="G32" s="62">
        <v>12</v>
      </c>
      <c r="H32" s="62">
        <v>1</v>
      </c>
      <c r="I32" s="62">
        <v>1</v>
      </c>
      <c r="J32" s="62">
        <v>29</v>
      </c>
      <c r="K32" s="62">
        <v>3296</v>
      </c>
      <c r="L32" s="59">
        <v>3.7497155858930604</v>
      </c>
      <c r="M32" s="63">
        <v>203.2</v>
      </c>
      <c r="N32" s="63">
        <v>54.2</v>
      </c>
    </row>
    <row r="33" spans="2:14" ht="26.25" customHeight="1">
      <c r="B33" s="53" t="s">
        <v>108</v>
      </c>
      <c r="C33" s="62">
        <v>1053</v>
      </c>
      <c r="D33" s="62">
        <v>1051</v>
      </c>
      <c r="E33" s="62">
        <v>1002</v>
      </c>
      <c r="F33" s="62">
        <v>25</v>
      </c>
      <c r="G33" s="62">
        <v>16</v>
      </c>
      <c r="H33" s="62">
        <v>3</v>
      </c>
      <c r="I33" s="62">
        <v>5</v>
      </c>
      <c r="J33" s="62">
        <v>2</v>
      </c>
      <c r="K33" s="62">
        <v>3366</v>
      </c>
      <c r="L33" s="59">
        <v>3.202664129400571</v>
      </c>
      <c r="M33" s="63">
        <v>190</v>
      </c>
      <c r="N33" s="63">
        <v>59.3</v>
      </c>
    </row>
    <row r="34" spans="2:14" ht="26.25" customHeight="1">
      <c r="B34" s="53" t="s">
        <v>109</v>
      </c>
      <c r="C34" s="62">
        <v>3530</v>
      </c>
      <c r="D34" s="62">
        <v>3481</v>
      </c>
      <c r="E34" s="62">
        <v>3263</v>
      </c>
      <c r="F34" s="62">
        <v>124</v>
      </c>
      <c r="G34" s="62">
        <v>63</v>
      </c>
      <c r="H34" s="62">
        <v>23</v>
      </c>
      <c r="I34" s="62">
        <v>8</v>
      </c>
      <c r="J34" s="62">
        <v>49</v>
      </c>
      <c r="K34" s="62">
        <v>11943</v>
      </c>
      <c r="L34" s="59">
        <v>3.4309106578569377</v>
      </c>
      <c r="M34" s="63">
        <v>172.6</v>
      </c>
      <c r="N34" s="63">
        <v>50.3</v>
      </c>
    </row>
    <row r="35" spans="2:14" ht="26.25" customHeight="1">
      <c r="B35" s="53" t="s">
        <v>110</v>
      </c>
      <c r="C35" s="62">
        <v>6644</v>
      </c>
      <c r="D35" s="62">
        <v>6522</v>
      </c>
      <c r="E35" s="62">
        <v>6079</v>
      </c>
      <c r="F35" s="62">
        <v>292</v>
      </c>
      <c r="G35" s="62">
        <v>101</v>
      </c>
      <c r="H35" s="62">
        <v>29</v>
      </c>
      <c r="I35" s="62">
        <v>21</v>
      </c>
      <c r="J35" s="62">
        <v>122</v>
      </c>
      <c r="K35" s="62">
        <v>23053</v>
      </c>
      <c r="L35" s="59">
        <v>3.534651947255443</v>
      </c>
      <c r="M35" s="63">
        <v>178.5</v>
      </c>
      <c r="N35" s="63">
        <v>50.5</v>
      </c>
    </row>
    <row r="36" spans="2:14" ht="26.25" customHeight="1">
      <c r="B36" s="53" t="s">
        <v>111</v>
      </c>
      <c r="C36" s="62">
        <v>3745</v>
      </c>
      <c r="D36" s="62">
        <v>3396</v>
      </c>
      <c r="E36" s="62">
        <v>2935</v>
      </c>
      <c r="F36" s="62">
        <v>237</v>
      </c>
      <c r="G36" s="62">
        <v>70</v>
      </c>
      <c r="H36" s="62">
        <v>140</v>
      </c>
      <c r="I36" s="62">
        <v>14</v>
      </c>
      <c r="J36" s="62">
        <v>349</v>
      </c>
      <c r="K36" s="62">
        <v>10543</v>
      </c>
      <c r="L36" s="59">
        <v>3.104534746760895</v>
      </c>
      <c r="M36" s="63">
        <v>143.9</v>
      </c>
      <c r="N36" s="63">
        <v>46.4</v>
      </c>
    </row>
    <row r="37" spans="2:14" ht="26.25" customHeight="1">
      <c r="B37" s="53" t="s">
        <v>112</v>
      </c>
      <c r="C37" s="62">
        <v>4008</v>
      </c>
      <c r="D37" s="62">
        <v>3597</v>
      </c>
      <c r="E37" s="62">
        <v>2824</v>
      </c>
      <c r="F37" s="62">
        <v>203</v>
      </c>
      <c r="G37" s="62">
        <v>323</v>
      </c>
      <c r="H37" s="62">
        <v>205</v>
      </c>
      <c r="I37" s="62">
        <v>42</v>
      </c>
      <c r="J37" s="62">
        <v>411</v>
      </c>
      <c r="K37" s="62">
        <v>11066</v>
      </c>
      <c r="L37" s="59">
        <v>3.076452599388379</v>
      </c>
      <c r="M37" s="63">
        <v>137.2</v>
      </c>
      <c r="N37" s="63">
        <v>44.6</v>
      </c>
    </row>
    <row r="38" spans="2:14" ht="26.25" customHeight="1">
      <c r="B38" s="53" t="s">
        <v>113</v>
      </c>
      <c r="C38" s="62">
        <v>3254</v>
      </c>
      <c r="D38" s="62">
        <v>2760</v>
      </c>
      <c r="E38" s="62">
        <v>2395</v>
      </c>
      <c r="F38" s="62">
        <v>60</v>
      </c>
      <c r="G38" s="62">
        <v>101</v>
      </c>
      <c r="H38" s="62">
        <v>187</v>
      </c>
      <c r="I38" s="62">
        <v>17</v>
      </c>
      <c r="J38" s="62">
        <v>494</v>
      </c>
      <c r="K38" s="62">
        <v>8595</v>
      </c>
      <c r="L38" s="59">
        <v>3.114130434782609</v>
      </c>
      <c r="M38" s="64" t="s">
        <v>86</v>
      </c>
      <c r="N38" s="64" t="s">
        <v>86</v>
      </c>
    </row>
    <row r="39" spans="2:14" ht="26.25" customHeight="1">
      <c r="B39" s="61" t="s">
        <v>114</v>
      </c>
      <c r="C39" s="62">
        <v>904</v>
      </c>
      <c r="D39" s="62">
        <v>895</v>
      </c>
      <c r="E39" s="62">
        <v>847</v>
      </c>
      <c r="F39" s="62">
        <v>14</v>
      </c>
      <c r="G39" s="62">
        <v>12</v>
      </c>
      <c r="H39" s="62">
        <v>21</v>
      </c>
      <c r="I39" s="62">
        <v>1</v>
      </c>
      <c r="J39" s="62">
        <v>9</v>
      </c>
      <c r="K39" s="62">
        <v>2729</v>
      </c>
      <c r="L39" s="59">
        <v>3.0491620111731845</v>
      </c>
      <c r="M39" s="63">
        <v>146</v>
      </c>
      <c r="N39" s="63">
        <v>47.9</v>
      </c>
    </row>
    <row r="40" spans="2:14" ht="26.25" customHeight="1">
      <c r="B40" s="61" t="s">
        <v>115</v>
      </c>
      <c r="C40" s="62">
        <v>2350</v>
      </c>
      <c r="D40" s="62">
        <v>1865</v>
      </c>
      <c r="E40" s="62">
        <v>1548</v>
      </c>
      <c r="F40" s="62">
        <v>46</v>
      </c>
      <c r="G40" s="62">
        <v>89</v>
      </c>
      <c r="H40" s="62">
        <v>166</v>
      </c>
      <c r="I40" s="62">
        <v>16</v>
      </c>
      <c r="J40" s="62">
        <v>485</v>
      </c>
      <c r="K40" s="62">
        <v>5866</v>
      </c>
      <c r="L40" s="59">
        <v>3.145308310991957</v>
      </c>
      <c r="M40" s="63">
        <v>146.6</v>
      </c>
      <c r="N40" s="63">
        <v>46.6</v>
      </c>
    </row>
    <row r="41" spans="2:14" ht="26.25" customHeight="1">
      <c r="B41" s="65" t="s">
        <v>116</v>
      </c>
      <c r="C41" s="66">
        <v>4819</v>
      </c>
      <c r="D41" s="66">
        <v>4724</v>
      </c>
      <c r="E41" s="66">
        <v>4267</v>
      </c>
      <c r="F41" s="66">
        <v>203</v>
      </c>
      <c r="G41" s="66">
        <v>139</v>
      </c>
      <c r="H41" s="66">
        <v>99</v>
      </c>
      <c r="I41" s="66">
        <v>16</v>
      </c>
      <c r="J41" s="66">
        <v>95</v>
      </c>
      <c r="K41" s="66">
        <v>16278</v>
      </c>
      <c r="L41" s="67">
        <v>3.4458086367485183</v>
      </c>
      <c r="M41" s="68">
        <v>156</v>
      </c>
      <c r="N41" s="68">
        <v>45.3</v>
      </c>
    </row>
    <row r="42" ht="25.5" customHeight="1">
      <c r="B42" s="4" t="s">
        <v>79</v>
      </c>
    </row>
  </sheetData>
  <sheetProtection/>
  <mergeCells count="14">
    <mergeCell ref="A1:D1"/>
    <mergeCell ref="B2:N2"/>
    <mergeCell ref="B3:N3"/>
    <mergeCell ref="B5:B7"/>
    <mergeCell ref="C5:C7"/>
    <mergeCell ref="D5:H5"/>
    <mergeCell ref="I5:J5"/>
    <mergeCell ref="K5:N5"/>
    <mergeCell ref="D6:H6"/>
    <mergeCell ref="J6:J7"/>
    <mergeCell ref="K6:K7"/>
    <mergeCell ref="L6:L7"/>
    <mergeCell ref="M6:M7"/>
    <mergeCell ref="N6:N7"/>
  </mergeCells>
  <hyperlinks>
    <hyperlink ref="A1:D1" location="'11住居・建築目次'!A1" display="11　住居・建築"/>
  </hyperlink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4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75" zoomScaleNormal="75" zoomScaleSheetLayoutView="75" zoomScalePageLayoutView="0" workbookViewId="0" topLeftCell="A1">
      <pane xSplit="2" topLeftCell="C1" activePane="topRight" state="frozen"/>
      <selection pane="topLeft" activeCell="A1" sqref="A1:D1"/>
      <selection pane="topRight" activeCell="A1" sqref="A1:D1"/>
    </sheetView>
  </sheetViews>
  <sheetFormatPr defaultColWidth="9.140625" defaultRowHeight="15"/>
  <cols>
    <col min="1" max="1" width="1.421875" style="2" customWidth="1"/>
    <col min="2" max="2" width="12.57421875" style="2" customWidth="1"/>
    <col min="3" max="8" width="15.7109375" style="2" customWidth="1"/>
    <col min="9" max="15" width="13.7109375" style="2" customWidth="1"/>
    <col min="16" max="16384" width="9.00390625" style="2" customWidth="1"/>
  </cols>
  <sheetData>
    <row r="1" spans="1:4" ht="13.5">
      <c r="A1" s="243" t="s">
        <v>46</v>
      </c>
      <c r="B1" s="243"/>
      <c r="C1" s="243"/>
      <c r="D1" s="243"/>
    </row>
    <row r="2" spans="2:15" ht="13.5">
      <c r="B2" s="206" t="s">
        <v>117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2:15" ht="13.5">
      <c r="B3" s="207" t="s">
        <v>118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2:15" ht="6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2:16" ht="23.25" customHeight="1" thickTop="1">
      <c r="B5" s="208" t="s">
        <v>119</v>
      </c>
      <c r="C5" s="170" t="s">
        <v>120</v>
      </c>
      <c r="D5" s="171"/>
      <c r="E5" s="171"/>
      <c r="F5" s="171"/>
      <c r="G5" s="171"/>
      <c r="H5" s="171"/>
      <c r="I5" s="170" t="s">
        <v>121</v>
      </c>
      <c r="J5" s="171"/>
      <c r="K5" s="171"/>
      <c r="L5" s="171"/>
      <c r="M5" s="171"/>
      <c r="N5" s="171"/>
      <c r="O5" s="171"/>
      <c r="P5" s="6"/>
    </row>
    <row r="6" spans="2:15" ht="40.5" customHeight="1">
      <c r="B6" s="148"/>
      <c r="C6" s="9" t="s">
        <v>6</v>
      </c>
      <c r="D6" s="9" t="s">
        <v>122</v>
      </c>
      <c r="E6" s="9" t="s">
        <v>123</v>
      </c>
      <c r="F6" s="9" t="s">
        <v>124</v>
      </c>
      <c r="G6" s="9" t="s">
        <v>125</v>
      </c>
      <c r="H6" s="9" t="s">
        <v>126</v>
      </c>
      <c r="I6" s="8" t="s">
        <v>6</v>
      </c>
      <c r="J6" s="9" t="s">
        <v>122</v>
      </c>
      <c r="K6" s="70" t="s">
        <v>127</v>
      </c>
      <c r="L6" s="70" t="s">
        <v>128</v>
      </c>
      <c r="M6" s="70" t="s">
        <v>129</v>
      </c>
      <c r="N6" s="70" t="s">
        <v>130</v>
      </c>
      <c r="O6" s="71" t="s">
        <v>131</v>
      </c>
    </row>
    <row r="7" spans="2:15" ht="30" customHeight="1">
      <c r="B7" s="69" t="s">
        <v>132</v>
      </c>
      <c r="C7" s="72">
        <v>88</v>
      </c>
      <c r="D7" s="73" t="s">
        <v>133</v>
      </c>
      <c r="E7" s="73" t="s">
        <v>133</v>
      </c>
      <c r="F7" s="73" t="s">
        <v>133</v>
      </c>
      <c r="G7" s="73">
        <v>88</v>
      </c>
      <c r="H7" s="73" t="s">
        <v>133</v>
      </c>
      <c r="I7" s="74">
        <v>9192</v>
      </c>
      <c r="J7" s="74">
        <v>1190</v>
      </c>
      <c r="K7" s="74">
        <v>529</v>
      </c>
      <c r="L7" s="74">
        <v>825</v>
      </c>
      <c r="M7" s="74">
        <v>26</v>
      </c>
      <c r="N7" s="74">
        <v>6527</v>
      </c>
      <c r="O7" s="74">
        <v>95</v>
      </c>
    </row>
    <row r="8" spans="2:15" ht="30" customHeight="1">
      <c r="B8" s="30">
        <v>17</v>
      </c>
      <c r="C8" s="72">
        <v>122</v>
      </c>
      <c r="D8" s="73" t="s">
        <v>133</v>
      </c>
      <c r="E8" s="73" t="s">
        <v>133</v>
      </c>
      <c r="F8" s="73" t="s">
        <v>133</v>
      </c>
      <c r="G8" s="73">
        <v>27</v>
      </c>
      <c r="H8" s="73">
        <v>95</v>
      </c>
      <c r="I8" s="74">
        <v>9166</v>
      </c>
      <c r="J8" s="74">
        <v>1124</v>
      </c>
      <c r="K8" s="74">
        <v>502</v>
      </c>
      <c r="L8" s="74">
        <v>840</v>
      </c>
      <c r="M8" s="74">
        <v>30</v>
      </c>
      <c r="N8" s="74">
        <v>6480</v>
      </c>
      <c r="O8" s="74">
        <v>190</v>
      </c>
    </row>
    <row r="9" spans="2:15" s="1" customFormat="1" ht="30" customHeight="1">
      <c r="B9" s="31">
        <v>18</v>
      </c>
      <c r="C9" s="72" t="s">
        <v>133</v>
      </c>
      <c r="D9" s="73" t="s">
        <v>133</v>
      </c>
      <c r="E9" s="73" t="s">
        <v>133</v>
      </c>
      <c r="F9" s="73" t="s">
        <v>133</v>
      </c>
      <c r="G9" s="75">
        <v>34</v>
      </c>
      <c r="H9" s="75" t="s">
        <v>133</v>
      </c>
      <c r="I9" s="76">
        <v>9064</v>
      </c>
      <c r="J9" s="76">
        <v>1053</v>
      </c>
      <c r="K9" s="76">
        <v>467</v>
      </c>
      <c r="L9" s="76">
        <v>810</v>
      </c>
      <c r="M9" s="76">
        <v>30</v>
      </c>
      <c r="N9" s="76">
        <v>6514</v>
      </c>
      <c r="O9" s="76">
        <v>190</v>
      </c>
    </row>
    <row r="10" spans="2:15" ht="26.25" customHeight="1">
      <c r="B10" s="6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2:16" ht="30" customHeight="1">
      <c r="B11" s="33" t="s">
        <v>134</v>
      </c>
      <c r="C11" s="72" t="s">
        <v>133</v>
      </c>
      <c r="D11" s="73" t="s">
        <v>133</v>
      </c>
      <c r="E11" s="73" t="s">
        <v>133</v>
      </c>
      <c r="F11" s="73" t="s">
        <v>133</v>
      </c>
      <c r="G11" s="73" t="s">
        <v>133</v>
      </c>
      <c r="H11" s="73" t="s">
        <v>133</v>
      </c>
      <c r="I11" s="77">
        <v>2090</v>
      </c>
      <c r="J11" s="77">
        <v>91</v>
      </c>
      <c r="K11" s="73" t="s">
        <v>133</v>
      </c>
      <c r="L11" s="73" t="s">
        <v>133</v>
      </c>
      <c r="M11" s="73" t="s">
        <v>133</v>
      </c>
      <c r="N11" s="77">
        <v>1809</v>
      </c>
      <c r="O11" s="77">
        <v>190</v>
      </c>
      <c r="P11" s="78"/>
    </row>
    <row r="12" spans="2:16" ht="30" customHeight="1">
      <c r="B12" s="33"/>
      <c r="C12" s="79"/>
      <c r="D12" s="77"/>
      <c r="E12" s="77"/>
      <c r="F12" s="77"/>
      <c r="G12" s="77"/>
      <c r="H12" s="77"/>
      <c r="I12" s="80"/>
      <c r="J12" s="80"/>
      <c r="K12" s="80"/>
      <c r="L12" s="80"/>
      <c r="M12" s="80"/>
      <c r="N12" s="80"/>
      <c r="O12" s="80"/>
      <c r="P12" s="78"/>
    </row>
    <row r="13" spans="2:16" ht="30" customHeight="1">
      <c r="B13" s="33" t="s">
        <v>72</v>
      </c>
      <c r="C13" s="72" t="s">
        <v>133</v>
      </c>
      <c r="D13" s="73" t="s">
        <v>133</v>
      </c>
      <c r="E13" s="73" t="s">
        <v>133</v>
      </c>
      <c r="F13" s="73" t="s">
        <v>133</v>
      </c>
      <c r="G13" s="73" t="s">
        <v>133</v>
      </c>
      <c r="H13" s="73" t="s">
        <v>133</v>
      </c>
      <c r="I13" s="77">
        <v>1509</v>
      </c>
      <c r="J13" s="80">
        <v>24</v>
      </c>
      <c r="K13" s="80">
        <v>28</v>
      </c>
      <c r="L13" s="80">
        <v>162</v>
      </c>
      <c r="M13" s="73">
        <v>4</v>
      </c>
      <c r="N13" s="80">
        <v>1291</v>
      </c>
      <c r="O13" s="73" t="s">
        <v>133</v>
      </c>
      <c r="P13" s="78"/>
    </row>
    <row r="14" spans="2:16" ht="30" customHeight="1">
      <c r="B14" s="33" t="s">
        <v>73</v>
      </c>
      <c r="C14" s="72" t="s">
        <v>133</v>
      </c>
      <c r="D14" s="73" t="s">
        <v>133</v>
      </c>
      <c r="E14" s="73" t="s">
        <v>133</v>
      </c>
      <c r="F14" s="73" t="s">
        <v>133</v>
      </c>
      <c r="G14" s="73">
        <v>34</v>
      </c>
      <c r="H14" s="73" t="s">
        <v>133</v>
      </c>
      <c r="I14" s="77">
        <v>1264</v>
      </c>
      <c r="J14" s="80">
        <v>6</v>
      </c>
      <c r="K14" s="80">
        <v>185</v>
      </c>
      <c r="L14" s="80">
        <v>206</v>
      </c>
      <c r="M14" s="73" t="s">
        <v>133</v>
      </c>
      <c r="N14" s="80">
        <v>867</v>
      </c>
      <c r="O14" s="73" t="s">
        <v>133</v>
      </c>
      <c r="P14" s="78"/>
    </row>
    <row r="15" spans="2:16" ht="30" customHeight="1">
      <c r="B15" s="33" t="s">
        <v>74</v>
      </c>
      <c r="C15" s="72" t="s">
        <v>133</v>
      </c>
      <c r="D15" s="73" t="s">
        <v>133</v>
      </c>
      <c r="E15" s="73" t="s">
        <v>133</v>
      </c>
      <c r="F15" s="73" t="s">
        <v>133</v>
      </c>
      <c r="G15" s="73" t="s">
        <v>133</v>
      </c>
      <c r="H15" s="73" t="s">
        <v>133</v>
      </c>
      <c r="I15" s="77">
        <v>568</v>
      </c>
      <c r="J15" s="80">
        <v>154</v>
      </c>
      <c r="K15" s="80">
        <v>20</v>
      </c>
      <c r="L15" s="80">
        <v>80</v>
      </c>
      <c r="M15" s="80">
        <v>8</v>
      </c>
      <c r="N15" s="80">
        <v>306</v>
      </c>
      <c r="O15" s="73" t="s">
        <v>133</v>
      </c>
      <c r="P15" s="78"/>
    </row>
    <row r="16" spans="2:16" ht="30" customHeight="1">
      <c r="B16" s="33" t="s">
        <v>135</v>
      </c>
      <c r="C16" s="72" t="s">
        <v>133</v>
      </c>
      <c r="D16" s="73" t="s">
        <v>133</v>
      </c>
      <c r="E16" s="73" t="s">
        <v>133</v>
      </c>
      <c r="F16" s="73" t="s">
        <v>133</v>
      </c>
      <c r="G16" s="73" t="s">
        <v>133</v>
      </c>
      <c r="H16" s="73" t="s">
        <v>133</v>
      </c>
      <c r="I16" s="77">
        <v>178</v>
      </c>
      <c r="J16" s="80">
        <v>57</v>
      </c>
      <c r="K16" s="80">
        <v>8</v>
      </c>
      <c r="L16" s="80">
        <v>80</v>
      </c>
      <c r="M16" s="73" t="s">
        <v>133</v>
      </c>
      <c r="N16" s="80">
        <v>33</v>
      </c>
      <c r="O16" s="73" t="s">
        <v>133</v>
      </c>
      <c r="P16" s="78"/>
    </row>
    <row r="17" spans="2:16" ht="30" customHeight="1">
      <c r="B17" s="33" t="s">
        <v>75</v>
      </c>
      <c r="C17" s="72" t="s">
        <v>133</v>
      </c>
      <c r="D17" s="73" t="s">
        <v>133</v>
      </c>
      <c r="E17" s="73" t="s">
        <v>133</v>
      </c>
      <c r="F17" s="73" t="s">
        <v>133</v>
      </c>
      <c r="G17" s="73" t="s">
        <v>133</v>
      </c>
      <c r="H17" s="73" t="s">
        <v>133</v>
      </c>
      <c r="I17" s="77">
        <v>155</v>
      </c>
      <c r="J17" s="80">
        <v>67</v>
      </c>
      <c r="K17" s="73" t="s">
        <v>133</v>
      </c>
      <c r="L17" s="73" t="s">
        <v>133</v>
      </c>
      <c r="M17" s="73" t="s">
        <v>133</v>
      </c>
      <c r="N17" s="80">
        <v>88</v>
      </c>
      <c r="O17" s="73" t="s">
        <v>133</v>
      </c>
      <c r="P17" s="78"/>
    </row>
    <row r="18" spans="2:16" ht="30" customHeight="1">
      <c r="B18" s="33" t="s">
        <v>255</v>
      </c>
      <c r="C18" s="72" t="s">
        <v>133</v>
      </c>
      <c r="D18" s="73" t="s">
        <v>133</v>
      </c>
      <c r="E18" s="73" t="s">
        <v>133</v>
      </c>
      <c r="F18" s="73" t="s">
        <v>133</v>
      </c>
      <c r="G18" s="73" t="s">
        <v>133</v>
      </c>
      <c r="H18" s="73" t="s">
        <v>133</v>
      </c>
      <c r="I18" s="77">
        <v>474</v>
      </c>
      <c r="J18" s="80">
        <v>28</v>
      </c>
      <c r="K18" s="80">
        <v>18</v>
      </c>
      <c r="L18" s="80">
        <v>17</v>
      </c>
      <c r="M18" s="73" t="s">
        <v>133</v>
      </c>
      <c r="N18" s="80">
        <v>411</v>
      </c>
      <c r="O18" s="73" t="s">
        <v>133</v>
      </c>
      <c r="P18" s="78"/>
    </row>
    <row r="19" spans="2:16" ht="30" customHeight="1">
      <c r="B19" s="33" t="s">
        <v>76</v>
      </c>
      <c r="C19" s="72" t="s">
        <v>133</v>
      </c>
      <c r="D19" s="73" t="s">
        <v>133</v>
      </c>
      <c r="E19" s="73" t="s">
        <v>133</v>
      </c>
      <c r="F19" s="73" t="s">
        <v>133</v>
      </c>
      <c r="G19" s="73" t="s">
        <v>133</v>
      </c>
      <c r="H19" s="73" t="s">
        <v>133</v>
      </c>
      <c r="I19" s="77">
        <v>383</v>
      </c>
      <c r="J19" s="80">
        <v>145</v>
      </c>
      <c r="K19" s="80">
        <v>50</v>
      </c>
      <c r="L19" s="80">
        <v>52</v>
      </c>
      <c r="M19" s="73" t="s">
        <v>133</v>
      </c>
      <c r="N19" s="80">
        <v>136</v>
      </c>
      <c r="O19" s="73" t="s">
        <v>133</v>
      </c>
      <c r="P19" s="78"/>
    </row>
    <row r="20" spans="2:16" ht="30" customHeight="1">
      <c r="B20" s="33" t="s">
        <v>136</v>
      </c>
      <c r="C20" s="72" t="s">
        <v>133</v>
      </c>
      <c r="D20" s="73" t="s">
        <v>133</v>
      </c>
      <c r="E20" s="73" t="s">
        <v>133</v>
      </c>
      <c r="F20" s="73" t="s">
        <v>133</v>
      </c>
      <c r="G20" s="73" t="s">
        <v>133</v>
      </c>
      <c r="H20" s="73" t="s">
        <v>133</v>
      </c>
      <c r="I20" s="77">
        <v>896</v>
      </c>
      <c r="J20" s="80">
        <v>131</v>
      </c>
      <c r="K20" s="80">
        <v>80</v>
      </c>
      <c r="L20" s="80">
        <v>102</v>
      </c>
      <c r="M20" s="80">
        <v>8</v>
      </c>
      <c r="N20" s="80">
        <v>575</v>
      </c>
      <c r="O20" s="73" t="s">
        <v>133</v>
      </c>
      <c r="P20" s="78"/>
    </row>
    <row r="21" spans="2:16" ht="30" customHeight="1">
      <c r="B21" s="33" t="s">
        <v>137</v>
      </c>
      <c r="C21" s="72" t="s">
        <v>133</v>
      </c>
      <c r="D21" s="73" t="s">
        <v>133</v>
      </c>
      <c r="E21" s="73" t="s">
        <v>133</v>
      </c>
      <c r="F21" s="73" t="s">
        <v>133</v>
      </c>
      <c r="G21" s="73" t="s">
        <v>133</v>
      </c>
      <c r="H21" s="73" t="s">
        <v>133</v>
      </c>
      <c r="I21" s="77">
        <v>485</v>
      </c>
      <c r="J21" s="80">
        <v>39</v>
      </c>
      <c r="K21" s="73" t="s">
        <v>133</v>
      </c>
      <c r="L21" s="80">
        <v>24</v>
      </c>
      <c r="M21" s="73" t="s">
        <v>133</v>
      </c>
      <c r="N21" s="80">
        <v>422</v>
      </c>
      <c r="O21" s="73" t="s">
        <v>133</v>
      </c>
      <c r="P21" s="78"/>
    </row>
    <row r="22" spans="2:16" ht="30" customHeight="1">
      <c r="B22" s="18"/>
      <c r="C22" s="72"/>
      <c r="D22" s="73"/>
      <c r="E22" s="73"/>
      <c r="F22" s="73"/>
      <c r="G22" s="73"/>
      <c r="H22" s="73"/>
      <c r="I22" s="77"/>
      <c r="J22" s="80"/>
      <c r="K22" s="80"/>
      <c r="L22" s="80"/>
      <c r="M22" s="80"/>
      <c r="N22" s="80"/>
      <c r="O22" s="73" t="s">
        <v>133</v>
      </c>
      <c r="P22" s="78"/>
    </row>
    <row r="23" spans="2:16" ht="30" customHeight="1">
      <c r="B23" s="33" t="s">
        <v>77</v>
      </c>
      <c r="C23" s="72" t="s">
        <v>133</v>
      </c>
      <c r="D23" s="73" t="s">
        <v>133</v>
      </c>
      <c r="E23" s="73" t="s">
        <v>133</v>
      </c>
      <c r="F23" s="73" t="s">
        <v>133</v>
      </c>
      <c r="G23" s="73" t="s">
        <v>133</v>
      </c>
      <c r="H23" s="73" t="s">
        <v>133</v>
      </c>
      <c r="I23" s="77">
        <v>159</v>
      </c>
      <c r="J23" s="73">
        <v>38</v>
      </c>
      <c r="K23" s="73" t="s">
        <v>133</v>
      </c>
      <c r="L23" s="73" t="s">
        <v>133</v>
      </c>
      <c r="M23" s="73" t="s">
        <v>133</v>
      </c>
      <c r="N23" s="80">
        <v>121</v>
      </c>
      <c r="O23" s="73" t="s">
        <v>133</v>
      </c>
      <c r="P23" s="78"/>
    </row>
    <row r="24" spans="2:16" ht="30" customHeight="1">
      <c r="B24" s="33" t="s">
        <v>78</v>
      </c>
      <c r="C24" s="72" t="s">
        <v>133</v>
      </c>
      <c r="D24" s="73" t="s">
        <v>133</v>
      </c>
      <c r="E24" s="73" t="s">
        <v>133</v>
      </c>
      <c r="F24" s="73" t="s">
        <v>133</v>
      </c>
      <c r="G24" s="73" t="s">
        <v>133</v>
      </c>
      <c r="H24" s="73" t="s">
        <v>133</v>
      </c>
      <c r="I24" s="73" t="s">
        <v>133</v>
      </c>
      <c r="J24" s="73" t="s">
        <v>133</v>
      </c>
      <c r="K24" s="73" t="s">
        <v>133</v>
      </c>
      <c r="L24" s="73" t="s">
        <v>133</v>
      </c>
      <c r="M24" s="73" t="s">
        <v>133</v>
      </c>
      <c r="N24" s="73" t="s">
        <v>133</v>
      </c>
      <c r="O24" s="73" t="s">
        <v>133</v>
      </c>
      <c r="P24" s="78"/>
    </row>
    <row r="25" spans="2:16" ht="30" customHeight="1">
      <c r="B25" s="33" t="s">
        <v>138</v>
      </c>
      <c r="C25" s="72" t="s">
        <v>133</v>
      </c>
      <c r="D25" s="73" t="s">
        <v>133</v>
      </c>
      <c r="E25" s="73" t="s">
        <v>133</v>
      </c>
      <c r="F25" s="73" t="s">
        <v>133</v>
      </c>
      <c r="G25" s="73" t="s">
        <v>133</v>
      </c>
      <c r="H25" s="73" t="s">
        <v>133</v>
      </c>
      <c r="I25" s="77">
        <v>70</v>
      </c>
      <c r="J25" s="73" t="s">
        <v>133</v>
      </c>
      <c r="K25" s="80">
        <v>12</v>
      </c>
      <c r="L25" s="80">
        <v>4</v>
      </c>
      <c r="M25" s="73" t="s">
        <v>133</v>
      </c>
      <c r="N25" s="80">
        <v>54</v>
      </c>
      <c r="O25" s="73" t="s">
        <v>133</v>
      </c>
      <c r="P25" s="78"/>
    </row>
    <row r="26" spans="2:16" ht="30" customHeight="1">
      <c r="B26" s="33" t="s">
        <v>139</v>
      </c>
      <c r="C26" s="72" t="s">
        <v>133</v>
      </c>
      <c r="D26" s="73" t="s">
        <v>133</v>
      </c>
      <c r="E26" s="73" t="s">
        <v>133</v>
      </c>
      <c r="F26" s="73" t="s">
        <v>133</v>
      </c>
      <c r="G26" s="73" t="s">
        <v>133</v>
      </c>
      <c r="H26" s="73" t="s">
        <v>133</v>
      </c>
      <c r="I26" s="77">
        <v>266</v>
      </c>
      <c r="J26" s="80">
        <v>113</v>
      </c>
      <c r="K26" s="80">
        <v>44</v>
      </c>
      <c r="L26" s="73" t="s">
        <v>133</v>
      </c>
      <c r="M26" s="80">
        <v>10</v>
      </c>
      <c r="N26" s="80">
        <v>99</v>
      </c>
      <c r="O26" s="73" t="s">
        <v>133</v>
      </c>
      <c r="P26" s="78"/>
    </row>
    <row r="27" spans="2:16" ht="30" customHeight="1">
      <c r="B27" s="33" t="s">
        <v>140</v>
      </c>
      <c r="C27" s="72" t="s">
        <v>133</v>
      </c>
      <c r="D27" s="73" t="s">
        <v>133</v>
      </c>
      <c r="E27" s="73" t="s">
        <v>133</v>
      </c>
      <c r="F27" s="73" t="s">
        <v>133</v>
      </c>
      <c r="G27" s="73" t="s">
        <v>133</v>
      </c>
      <c r="H27" s="73" t="s">
        <v>133</v>
      </c>
      <c r="I27" s="77">
        <v>248</v>
      </c>
      <c r="J27" s="80">
        <v>26</v>
      </c>
      <c r="K27" s="80">
        <v>18</v>
      </c>
      <c r="L27" s="80">
        <v>45</v>
      </c>
      <c r="M27" s="73" t="s">
        <v>133</v>
      </c>
      <c r="N27" s="80">
        <v>159</v>
      </c>
      <c r="O27" s="73" t="s">
        <v>133</v>
      </c>
      <c r="P27" s="78"/>
    </row>
    <row r="28" spans="2:16" ht="30" customHeight="1">
      <c r="B28" s="33" t="s">
        <v>141</v>
      </c>
      <c r="C28" s="72" t="s">
        <v>133</v>
      </c>
      <c r="D28" s="73" t="s">
        <v>133</v>
      </c>
      <c r="E28" s="73" t="s">
        <v>133</v>
      </c>
      <c r="F28" s="73" t="s">
        <v>133</v>
      </c>
      <c r="G28" s="73" t="s">
        <v>133</v>
      </c>
      <c r="H28" s="73" t="s">
        <v>133</v>
      </c>
      <c r="I28" s="77">
        <v>245</v>
      </c>
      <c r="J28" s="80">
        <v>75</v>
      </c>
      <c r="K28" s="80">
        <v>4</v>
      </c>
      <c r="L28" s="80">
        <v>38</v>
      </c>
      <c r="M28" s="73" t="s">
        <v>133</v>
      </c>
      <c r="N28" s="80">
        <v>128</v>
      </c>
      <c r="O28" s="73" t="s">
        <v>133</v>
      </c>
      <c r="P28" s="78"/>
    </row>
    <row r="29" spans="2:16" ht="30" customHeight="1">
      <c r="B29" s="33" t="s">
        <v>142</v>
      </c>
      <c r="C29" s="72" t="s">
        <v>133</v>
      </c>
      <c r="D29" s="73" t="s">
        <v>133</v>
      </c>
      <c r="E29" s="73" t="s">
        <v>133</v>
      </c>
      <c r="F29" s="73" t="s">
        <v>133</v>
      </c>
      <c r="G29" s="73" t="s">
        <v>133</v>
      </c>
      <c r="H29" s="73" t="s">
        <v>133</v>
      </c>
      <c r="I29" s="77">
        <v>44</v>
      </c>
      <c r="J29" s="80">
        <v>29</v>
      </c>
      <c r="K29" s="73" t="s">
        <v>133</v>
      </c>
      <c r="L29" s="73" t="s">
        <v>133</v>
      </c>
      <c r="M29" s="73" t="s">
        <v>133</v>
      </c>
      <c r="N29" s="80">
        <v>15</v>
      </c>
      <c r="O29" s="73" t="s">
        <v>133</v>
      </c>
      <c r="P29" s="78"/>
    </row>
    <row r="30" spans="2:16" ht="30" customHeight="1">
      <c r="B30" s="33" t="s">
        <v>143</v>
      </c>
      <c r="C30" s="81" t="s">
        <v>133</v>
      </c>
      <c r="D30" s="73" t="s">
        <v>133</v>
      </c>
      <c r="E30" s="73" t="s">
        <v>133</v>
      </c>
      <c r="F30" s="73" t="s">
        <v>133</v>
      </c>
      <c r="G30" s="73" t="s">
        <v>133</v>
      </c>
      <c r="H30" s="82" t="s">
        <v>133</v>
      </c>
      <c r="I30" s="83">
        <v>30</v>
      </c>
      <c r="J30" s="80">
        <v>30</v>
      </c>
      <c r="K30" s="73" t="s">
        <v>133</v>
      </c>
      <c r="L30" s="73" t="s">
        <v>133</v>
      </c>
      <c r="M30" s="73" t="s">
        <v>133</v>
      </c>
      <c r="N30" s="73" t="s">
        <v>133</v>
      </c>
      <c r="O30" s="73" t="s">
        <v>133</v>
      </c>
      <c r="P30" s="78"/>
    </row>
    <row r="31" spans="2:15" ht="22.5" customHeight="1">
      <c r="B31" s="84" t="s">
        <v>144</v>
      </c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6" ht="6" customHeight="1">
      <c r="B32" s="18"/>
      <c r="C32" s="77"/>
      <c r="D32" s="77"/>
      <c r="E32" s="77"/>
      <c r="F32" s="77"/>
      <c r="G32" s="77"/>
      <c r="H32" s="77"/>
      <c r="I32" s="80"/>
      <c r="J32" s="80"/>
      <c r="K32" s="80"/>
      <c r="L32" s="80"/>
      <c r="M32" s="80"/>
      <c r="N32" s="80"/>
      <c r="O32" s="80"/>
      <c r="P32" s="78"/>
    </row>
  </sheetData>
  <sheetProtection/>
  <mergeCells count="6">
    <mergeCell ref="B2:O2"/>
    <mergeCell ref="B3:O3"/>
    <mergeCell ref="B5:B6"/>
    <mergeCell ref="C5:H5"/>
    <mergeCell ref="I5:O5"/>
    <mergeCell ref="A1:D1"/>
  </mergeCells>
  <hyperlinks>
    <hyperlink ref="A1:D1" location="'11住居・建築目次'!A1" display="11　住居・建築"/>
  </hyperlink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zoomScalePageLayoutView="0" workbookViewId="0" topLeftCell="A1">
      <pane xSplit="1" ySplit="6" topLeftCell="B7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5"/>
  <cols>
    <col min="1" max="14" width="12.57421875" style="2" customWidth="1"/>
    <col min="15" max="15" width="14.140625" style="2" customWidth="1"/>
    <col min="16" max="16384" width="9.00390625" style="2" customWidth="1"/>
  </cols>
  <sheetData>
    <row r="1" spans="1:4" ht="13.5">
      <c r="A1" s="243" t="s">
        <v>46</v>
      </c>
      <c r="B1" s="243"/>
      <c r="C1" s="243"/>
      <c r="D1" s="243"/>
    </row>
    <row r="2" spans="1:15" ht="17.25">
      <c r="A2" s="209" t="s">
        <v>170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7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210" t="s">
        <v>146</v>
      </c>
      <c r="N3" s="210"/>
      <c r="O3" s="210"/>
    </row>
    <row r="4" spans="1:15" ht="5.2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211"/>
      <c r="N4" s="211"/>
      <c r="O4" s="211"/>
    </row>
    <row r="5" spans="1:16" ht="14.25" thickTop="1">
      <c r="A5" s="89"/>
      <c r="B5" s="212" t="s">
        <v>6</v>
      </c>
      <c r="C5" s="213"/>
      <c r="D5" s="213" t="s">
        <v>171</v>
      </c>
      <c r="E5" s="213"/>
      <c r="F5" s="213" t="s">
        <v>172</v>
      </c>
      <c r="G5" s="213"/>
      <c r="H5" s="212" t="s">
        <v>173</v>
      </c>
      <c r="I5" s="213"/>
      <c r="J5" s="213" t="s">
        <v>174</v>
      </c>
      <c r="K5" s="213"/>
      <c r="L5" s="213" t="s">
        <v>175</v>
      </c>
      <c r="M5" s="213"/>
      <c r="N5" s="214" t="s">
        <v>176</v>
      </c>
      <c r="O5" s="215"/>
      <c r="P5" s="6"/>
    </row>
    <row r="6" spans="1:15" ht="27">
      <c r="A6" s="90"/>
      <c r="B6" s="91" t="s">
        <v>151</v>
      </c>
      <c r="C6" s="10" t="s">
        <v>152</v>
      </c>
      <c r="D6" s="10" t="s">
        <v>151</v>
      </c>
      <c r="E6" s="10" t="s">
        <v>152</v>
      </c>
      <c r="F6" s="10" t="s">
        <v>153</v>
      </c>
      <c r="G6" s="10" t="s">
        <v>152</v>
      </c>
      <c r="H6" s="91" t="s">
        <v>153</v>
      </c>
      <c r="I6" s="10" t="s">
        <v>152</v>
      </c>
      <c r="J6" s="10" t="s">
        <v>153</v>
      </c>
      <c r="K6" s="10" t="s">
        <v>152</v>
      </c>
      <c r="L6" s="10" t="s">
        <v>153</v>
      </c>
      <c r="M6" s="10" t="s">
        <v>152</v>
      </c>
      <c r="N6" s="10" t="s">
        <v>153</v>
      </c>
      <c r="O6" s="92" t="s">
        <v>152</v>
      </c>
    </row>
    <row r="7" spans="1:15" ht="13.5">
      <c r="A7" s="17" t="s">
        <v>154</v>
      </c>
      <c r="B7" s="38">
        <v>1305320</v>
      </c>
      <c r="C7" s="38">
        <v>19278952</v>
      </c>
      <c r="D7" s="38">
        <v>2292</v>
      </c>
      <c r="E7" s="38">
        <v>35370</v>
      </c>
      <c r="F7" s="38">
        <v>47486</v>
      </c>
      <c r="G7" s="38">
        <v>1141550</v>
      </c>
      <c r="H7" s="38">
        <v>82193</v>
      </c>
      <c r="I7" s="38">
        <v>1817197</v>
      </c>
      <c r="J7" s="38">
        <v>406542</v>
      </c>
      <c r="K7" s="38">
        <v>5006708</v>
      </c>
      <c r="L7" s="38">
        <v>101873</v>
      </c>
      <c r="M7" s="38">
        <v>1481861</v>
      </c>
      <c r="N7" s="38">
        <v>664934</v>
      </c>
      <c r="O7" s="38">
        <v>9796266</v>
      </c>
    </row>
    <row r="8" spans="1:15" ht="13.5">
      <c r="A8" s="100" t="s">
        <v>177</v>
      </c>
      <c r="B8" s="78">
        <v>1190899</v>
      </c>
      <c r="C8" s="78">
        <v>18290565</v>
      </c>
      <c r="D8" s="38">
        <v>535</v>
      </c>
      <c r="E8" s="38">
        <v>10588</v>
      </c>
      <c r="F8" s="38">
        <v>28389</v>
      </c>
      <c r="G8" s="38">
        <v>910664</v>
      </c>
      <c r="H8" s="38">
        <v>62180</v>
      </c>
      <c r="I8" s="38">
        <v>1592299</v>
      </c>
      <c r="J8" s="38">
        <v>354297</v>
      </c>
      <c r="K8" s="38">
        <v>3962367</v>
      </c>
      <c r="L8" s="38">
        <v>129204</v>
      </c>
      <c r="M8" s="38">
        <v>2639302</v>
      </c>
      <c r="N8" s="38">
        <v>616294</v>
      </c>
      <c r="O8" s="38">
        <v>9175345</v>
      </c>
    </row>
    <row r="9" spans="1:15" s="96" customFormat="1" ht="13.5">
      <c r="A9" s="101" t="s">
        <v>178</v>
      </c>
      <c r="B9" s="95">
        <f aca="true" t="shared" si="0" ref="B9:O9">SUM(B11:B22)</f>
        <v>1227726</v>
      </c>
      <c r="C9" s="95">
        <f t="shared" si="0"/>
        <v>17511816</v>
      </c>
      <c r="D9" s="95">
        <f t="shared" si="0"/>
        <v>2823</v>
      </c>
      <c r="E9" s="95">
        <f t="shared" si="0"/>
        <v>38091</v>
      </c>
      <c r="F9" s="95">
        <f t="shared" si="0"/>
        <v>13167</v>
      </c>
      <c r="G9" s="95">
        <f t="shared" si="0"/>
        <v>290028</v>
      </c>
      <c r="H9" s="95">
        <f t="shared" si="0"/>
        <v>44985</v>
      </c>
      <c r="I9" s="95">
        <f t="shared" si="0"/>
        <v>1121226</v>
      </c>
      <c r="J9" s="95">
        <f t="shared" si="0"/>
        <v>471559</v>
      </c>
      <c r="K9" s="95">
        <f t="shared" si="0"/>
        <v>5853925</v>
      </c>
      <c r="L9" s="95">
        <f t="shared" si="0"/>
        <v>62099</v>
      </c>
      <c r="M9" s="95">
        <f t="shared" si="0"/>
        <v>810601</v>
      </c>
      <c r="N9" s="95">
        <f t="shared" si="0"/>
        <v>633093</v>
      </c>
      <c r="O9" s="95">
        <f t="shared" si="0"/>
        <v>9397945</v>
      </c>
    </row>
    <row r="10" spans="1:15" ht="13.5">
      <c r="A10" s="15"/>
      <c r="B10" s="97"/>
      <c r="C10" s="9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3.5">
      <c r="A11" s="98" t="s">
        <v>157</v>
      </c>
      <c r="B11" s="74">
        <f aca="true" t="shared" si="1" ref="B11:C14">D11+F11+H11+J11+L11+N11</f>
        <v>52877</v>
      </c>
      <c r="C11" s="74">
        <f t="shared" si="1"/>
        <v>780010</v>
      </c>
      <c r="D11" s="38">
        <v>103</v>
      </c>
      <c r="E11" s="38">
        <v>1000</v>
      </c>
      <c r="F11" s="38">
        <v>406</v>
      </c>
      <c r="G11" s="38">
        <v>7470</v>
      </c>
      <c r="H11" s="38">
        <v>1307</v>
      </c>
      <c r="I11" s="38">
        <v>36170</v>
      </c>
      <c r="J11" s="38">
        <v>23869</v>
      </c>
      <c r="K11" s="38">
        <v>316168</v>
      </c>
      <c r="L11" s="38">
        <v>874</v>
      </c>
      <c r="M11" s="38">
        <v>11748</v>
      </c>
      <c r="N11" s="38">
        <v>26318</v>
      </c>
      <c r="O11" s="38">
        <v>407454</v>
      </c>
    </row>
    <row r="12" spans="1:15" ht="13.5">
      <c r="A12" s="98" t="s">
        <v>158</v>
      </c>
      <c r="B12" s="74">
        <f t="shared" si="1"/>
        <v>70689</v>
      </c>
      <c r="C12" s="74">
        <f t="shared" si="1"/>
        <v>1319580</v>
      </c>
      <c r="D12" s="38">
        <v>135</v>
      </c>
      <c r="E12" s="38">
        <v>1250</v>
      </c>
      <c r="F12" s="38">
        <v>328</v>
      </c>
      <c r="G12" s="38">
        <v>5980</v>
      </c>
      <c r="H12" s="38">
        <v>1414</v>
      </c>
      <c r="I12" s="38">
        <v>46150</v>
      </c>
      <c r="J12" s="38">
        <v>30292</v>
      </c>
      <c r="K12" s="38">
        <v>671381</v>
      </c>
      <c r="L12" s="38">
        <v>2922</v>
      </c>
      <c r="M12" s="38">
        <v>34250</v>
      </c>
      <c r="N12" s="38">
        <v>35598</v>
      </c>
      <c r="O12" s="38">
        <v>560569</v>
      </c>
    </row>
    <row r="13" spans="1:15" ht="13.5">
      <c r="A13" s="98" t="s">
        <v>159</v>
      </c>
      <c r="B13" s="74">
        <f t="shared" si="1"/>
        <v>102462</v>
      </c>
      <c r="C13" s="74">
        <f t="shared" si="1"/>
        <v>1550504</v>
      </c>
      <c r="D13" s="38">
        <v>1206</v>
      </c>
      <c r="E13" s="38">
        <v>10000</v>
      </c>
      <c r="F13" s="38">
        <v>223</v>
      </c>
      <c r="G13" s="38">
        <v>1500</v>
      </c>
      <c r="H13" s="38">
        <v>6508</v>
      </c>
      <c r="I13" s="38">
        <v>220650</v>
      </c>
      <c r="J13" s="38">
        <v>25093</v>
      </c>
      <c r="K13" s="38">
        <v>268339</v>
      </c>
      <c r="L13" s="38">
        <v>1882</v>
      </c>
      <c r="M13" s="38">
        <v>32316</v>
      </c>
      <c r="N13" s="38">
        <v>67550</v>
      </c>
      <c r="O13" s="38">
        <v>1017699</v>
      </c>
    </row>
    <row r="14" spans="1:15" ht="13.5">
      <c r="A14" s="98" t="s">
        <v>160</v>
      </c>
      <c r="B14" s="74">
        <f t="shared" si="1"/>
        <v>104646</v>
      </c>
      <c r="C14" s="74">
        <f t="shared" si="1"/>
        <v>1451539</v>
      </c>
      <c r="D14" s="38">
        <v>202</v>
      </c>
      <c r="E14" s="38">
        <v>4541</v>
      </c>
      <c r="F14" s="38">
        <v>60</v>
      </c>
      <c r="G14" s="38">
        <v>1000</v>
      </c>
      <c r="H14" s="38">
        <v>1228</v>
      </c>
      <c r="I14" s="38">
        <v>38050</v>
      </c>
      <c r="J14" s="38">
        <v>37461</v>
      </c>
      <c r="K14" s="38">
        <v>434304</v>
      </c>
      <c r="L14" s="38">
        <v>1416</v>
      </c>
      <c r="M14" s="38">
        <v>20158</v>
      </c>
      <c r="N14" s="38">
        <v>64279</v>
      </c>
      <c r="O14" s="38">
        <v>953486</v>
      </c>
    </row>
    <row r="15" spans="1:15" ht="13.5">
      <c r="A15" s="98" t="s">
        <v>161</v>
      </c>
      <c r="B15" s="74">
        <f>F15+H15+J15+L15+N15</f>
        <v>110037</v>
      </c>
      <c r="C15" s="74">
        <f>G15+I15+K15+M15+O15</f>
        <v>1539952</v>
      </c>
      <c r="D15" s="38" t="s">
        <v>20</v>
      </c>
      <c r="E15" s="38" t="s">
        <v>20</v>
      </c>
      <c r="F15" s="38">
        <v>49</v>
      </c>
      <c r="G15" s="38">
        <v>500</v>
      </c>
      <c r="H15" s="38">
        <v>794</v>
      </c>
      <c r="I15" s="38">
        <v>40000</v>
      </c>
      <c r="J15" s="38">
        <v>21368</v>
      </c>
      <c r="K15" s="38">
        <v>253236</v>
      </c>
      <c r="L15" s="38">
        <v>12889</v>
      </c>
      <c r="M15" s="38">
        <v>146415</v>
      </c>
      <c r="N15" s="38">
        <v>74937</v>
      </c>
      <c r="O15" s="38">
        <v>1099801</v>
      </c>
    </row>
    <row r="16" spans="1:15" ht="13.5">
      <c r="A16" s="98" t="s">
        <v>162</v>
      </c>
      <c r="B16" s="74">
        <f aca="true" t="shared" si="2" ref="B16:C19">F16+H16+J16+L16+N16</f>
        <v>172483</v>
      </c>
      <c r="C16" s="74">
        <f t="shared" si="2"/>
        <v>2072556</v>
      </c>
      <c r="D16" s="38" t="s">
        <v>20</v>
      </c>
      <c r="E16" s="38" t="s">
        <v>20</v>
      </c>
      <c r="F16" s="38">
        <v>4630</v>
      </c>
      <c r="G16" s="38">
        <v>54650</v>
      </c>
      <c r="H16" s="38">
        <v>7730</v>
      </c>
      <c r="I16" s="38">
        <v>216570</v>
      </c>
      <c r="J16" s="38">
        <v>91090</v>
      </c>
      <c r="K16" s="38">
        <v>868761</v>
      </c>
      <c r="L16" s="38">
        <v>9421</v>
      </c>
      <c r="M16" s="38">
        <v>77169</v>
      </c>
      <c r="N16" s="38">
        <v>59612</v>
      </c>
      <c r="O16" s="38">
        <v>855406</v>
      </c>
    </row>
    <row r="17" spans="1:15" ht="13.5">
      <c r="A17" s="98" t="s">
        <v>163</v>
      </c>
      <c r="B17" s="74">
        <f t="shared" si="2"/>
        <v>97849</v>
      </c>
      <c r="C17" s="74">
        <f t="shared" si="2"/>
        <v>1318818</v>
      </c>
      <c r="D17" s="38" t="s">
        <v>20</v>
      </c>
      <c r="E17" s="38" t="s">
        <v>20</v>
      </c>
      <c r="F17" s="38">
        <v>2501</v>
      </c>
      <c r="G17" s="38">
        <v>10630</v>
      </c>
      <c r="H17" s="38">
        <v>3192</v>
      </c>
      <c r="I17" s="38">
        <v>54250</v>
      </c>
      <c r="J17" s="38">
        <v>32697</v>
      </c>
      <c r="K17" s="38">
        <v>397829</v>
      </c>
      <c r="L17" s="38">
        <v>2093</v>
      </c>
      <c r="M17" s="38">
        <v>21470</v>
      </c>
      <c r="N17" s="38">
        <v>57366</v>
      </c>
      <c r="O17" s="38">
        <v>834639</v>
      </c>
    </row>
    <row r="18" spans="1:15" ht="13.5">
      <c r="A18" s="98" t="s">
        <v>164</v>
      </c>
      <c r="B18" s="74">
        <f t="shared" si="2"/>
        <v>117432</v>
      </c>
      <c r="C18" s="74">
        <f t="shared" si="2"/>
        <v>1921485</v>
      </c>
      <c r="D18" s="38" t="s">
        <v>20</v>
      </c>
      <c r="E18" s="38" t="s">
        <v>20</v>
      </c>
      <c r="F18" s="38">
        <v>425</v>
      </c>
      <c r="G18" s="38">
        <v>6116</v>
      </c>
      <c r="H18" s="38">
        <v>5697</v>
      </c>
      <c r="I18" s="38">
        <v>139129</v>
      </c>
      <c r="J18" s="38">
        <v>48830</v>
      </c>
      <c r="K18" s="38">
        <v>901051</v>
      </c>
      <c r="L18" s="38">
        <v>8595</v>
      </c>
      <c r="M18" s="38">
        <v>78678</v>
      </c>
      <c r="N18" s="38">
        <v>53885</v>
      </c>
      <c r="O18" s="38">
        <v>796511</v>
      </c>
    </row>
    <row r="19" spans="1:15" ht="13.5">
      <c r="A19" s="98" t="s">
        <v>165</v>
      </c>
      <c r="B19" s="74">
        <f t="shared" si="2"/>
        <v>112101</v>
      </c>
      <c r="C19" s="74">
        <f t="shared" si="2"/>
        <v>1718220</v>
      </c>
      <c r="D19" s="38" t="s">
        <v>20</v>
      </c>
      <c r="E19" s="38" t="s">
        <v>20</v>
      </c>
      <c r="F19" s="38">
        <v>4285</v>
      </c>
      <c r="G19" s="38">
        <v>196652</v>
      </c>
      <c r="H19" s="38">
        <v>1804</v>
      </c>
      <c r="I19" s="38">
        <v>26340</v>
      </c>
      <c r="J19" s="38">
        <v>48351</v>
      </c>
      <c r="K19" s="38">
        <v>562821</v>
      </c>
      <c r="L19" s="38">
        <v>7086</v>
      </c>
      <c r="M19" s="38">
        <v>145020</v>
      </c>
      <c r="N19" s="38">
        <v>50575</v>
      </c>
      <c r="O19" s="38">
        <v>787387</v>
      </c>
    </row>
    <row r="20" spans="1:15" ht="13.5">
      <c r="A20" s="98" t="s">
        <v>166</v>
      </c>
      <c r="B20" s="74">
        <f>H20+J20+L20+N20</f>
        <v>100007</v>
      </c>
      <c r="C20" s="74">
        <f>I20+K20+M20+O20</f>
        <v>1440564</v>
      </c>
      <c r="D20" s="38" t="s">
        <v>20</v>
      </c>
      <c r="E20" s="38" t="s">
        <v>20</v>
      </c>
      <c r="F20" s="38" t="s">
        <v>20</v>
      </c>
      <c r="G20" s="38" t="s">
        <v>20</v>
      </c>
      <c r="H20" s="38">
        <v>12283</v>
      </c>
      <c r="I20" s="38">
        <v>244870</v>
      </c>
      <c r="J20" s="38">
        <v>26830</v>
      </c>
      <c r="K20" s="38">
        <v>279138</v>
      </c>
      <c r="L20" s="38">
        <v>3050</v>
      </c>
      <c r="M20" s="38">
        <v>42314</v>
      </c>
      <c r="N20" s="38">
        <v>57844</v>
      </c>
      <c r="O20" s="38">
        <v>874242</v>
      </c>
    </row>
    <row r="21" spans="1:15" ht="13.5">
      <c r="A21" s="98" t="s">
        <v>167</v>
      </c>
      <c r="B21" s="74">
        <f>D21+F21+H21+J21+L21+N21</f>
        <v>97156</v>
      </c>
      <c r="C21" s="74">
        <f>E21+G21+I21+K21+M21+O21</f>
        <v>1160703</v>
      </c>
      <c r="D21" s="38">
        <v>1177</v>
      </c>
      <c r="E21" s="38">
        <v>21300</v>
      </c>
      <c r="F21" s="38">
        <v>86</v>
      </c>
      <c r="G21" s="38">
        <v>2330</v>
      </c>
      <c r="H21" s="38">
        <v>1132</v>
      </c>
      <c r="I21" s="38">
        <v>22947</v>
      </c>
      <c r="J21" s="38">
        <v>44830</v>
      </c>
      <c r="K21" s="38">
        <v>415002</v>
      </c>
      <c r="L21" s="38">
        <v>1427</v>
      </c>
      <c r="M21" s="38">
        <v>24858</v>
      </c>
      <c r="N21" s="38">
        <v>48504</v>
      </c>
      <c r="O21" s="38">
        <v>674266</v>
      </c>
    </row>
    <row r="22" spans="1:15" ht="13.5">
      <c r="A22" s="99" t="s">
        <v>168</v>
      </c>
      <c r="B22" s="40">
        <f>F22+H22+J22+L22+N22</f>
        <v>89987</v>
      </c>
      <c r="C22" s="40">
        <f>G22+I22+K22+M22+O22</f>
        <v>1237885</v>
      </c>
      <c r="D22" s="40" t="s">
        <v>20</v>
      </c>
      <c r="E22" s="40" t="s">
        <v>20</v>
      </c>
      <c r="F22" s="40">
        <v>174</v>
      </c>
      <c r="G22" s="40">
        <v>3200</v>
      </c>
      <c r="H22" s="40">
        <v>1896</v>
      </c>
      <c r="I22" s="40">
        <v>36100</v>
      </c>
      <c r="J22" s="40">
        <v>40848</v>
      </c>
      <c r="K22" s="40">
        <v>485895</v>
      </c>
      <c r="L22" s="40">
        <v>10444</v>
      </c>
      <c r="M22" s="40">
        <v>176205</v>
      </c>
      <c r="N22" s="40">
        <v>36625</v>
      </c>
      <c r="O22" s="40">
        <v>536485</v>
      </c>
    </row>
    <row r="23" ht="13.5">
      <c r="A23" s="2" t="s">
        <v>169</v>
      </c>
    </row>
  </sheetData>
  <sheetProtection/>
  <mergeCells count="11">
    <mergeCell ref="A1:D1"/>
    <mergeCell ref="A2:O2"/>
    <mergeCell ref="M3:O3"/>
    <mergeCell ref="M4:O4"/>
    <mergeCell ref="B5:C5"/>
    <mergeCell ref="D5:E5"/>
    <mergeCell ref="F5:G5"/>
    <mergeCell ref="H5:I5"/>
    <mergeCell ref="J5:K5"/>
    <mergeCell ref="L5:M5"/>
    <mergeCell ref="N5:O5"/>
  </mergeCells>
  <hyperlinks>
    <hyperlink ref="A1:D1" location="'11住居・建築目次'!A1" display="11　住居・建築"/>
  </hyperlinks>
  <printOptions/>
  <pageMargins left="0.1968503937007874" right="0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zoomScalePageLayoutView="0" workbookViewId="0" topLeftCell="A1">
      <pane xSplit="1" ySplit="6" topLeftCell="B7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5"/>
  <cols>
    <col min="1" max="14" width="12.57421875" style="2" customWidth="1"/>
    <col min="15" max="15" width="13.8515625" style="2" customWidth="1"/>
    <col min="16" max="16384" width="9.00390625" style="2" customWidth="1"/>
  </cols>
  <sheetData>
    <row r="1" spans="1:4" ht="13.5">
      <c r="A1" s="243" t="s">
        <v>46</v>
      </c>
      <c r="B1" s="243"/>
      <c r="C1" s="243"/>
      <c r="D1" s="243"/>
    </row>
    <row r="2" spans="1:15" ht="17.25">
      <c r="A2" s="209" t="s">
        <v>145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5" ht="17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210" t="s">
        <v>146</v>
      </c>
      <c r="N3" s="210"/>
      <c r="O3" s="210"/>
    </row>
    <row r="4" spans="1:15" ht="5.2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211"/>
      <c r="N4" s="211"/>
      <c r="O4" s="211"/>
    </row>
    <row r="5" spans="1:16" ht="14.25" thickTop="1">
      <c r="A5" s="89"/>
      <c r="B5" s="216" t="s">
        <v>6</v>
      </c>
      <c r="C5" s="217"/>
      <c r="D5" s="217" t="s">
        <v>122</v>
      </c>
      <c r="E5" s="217"/>
      <c r="F5" s="217" t="s">
        <v>147</v>
      </c>
      <c r="G5" s="217"/>
      <c r="H5" s="216" t="s">
        <v>148</v>
      </c>
      <c r="I5" s="217"/>
      <c r="J5" s="217" t="s">
        <v>149</v>
      </c>
      <c r="K5" s="217"/>
      <c r="L5" s="217" t="s">
        <v>150</v>
      </c>
      <c r="M5" s="217"/>
      <c r="N5" s="218" t="s">
        <v>32</v>
      </c>
      <c r="O5" s="219"/>
      <c r="P5" s="6"/>
    </row>
    <row r="6" spans="1:15" ht="27">
      <c r="A6" s="90"/>
      <c r="B6" s="91" t="s">
        <v>151</v>
      </c>
      <c r="C6" s="10" t="s">
        <v>152</v>
      </c>
      <c r="D6" s="10" t="s">
        <v>151</v>
      </c>
      <c r="E6" s="10" t="s">
        <v>152</v>
      </c>
      <c r="F6" s="10" t="s">
        <v>153</v>
      </c>
      <c r="G6" s="10" t="s">
        <v>152</v>
      </c>
      <c r="H6" s="91" t="s">
        <v>153</v>
      </c>
      <c r="I6" s="10" t="s">
        <v>152</v>
      </c>
      <c r="J6" s="10" t="s">
        <v>153</v>
      </c>
      <c r="K6" s="10" t="s">
        <v>152</v>
      </c>
      <c r="L6" s="10" t="s">
        <v>153</v>
      </c>
      <c r="M6" s="10" t="s">
        <v>152</v>
      </c>
      <c r="N6" s="10" t="s">
        <v>153</v>
      </c>
      <c r="O6" s="92" t="s">
        <v>152</v>
      </c>
    </row>
    <row r="7" spans="1:15" ht="13.5">
      <c r="A7" s="17" t="s">
        <v>154</v>
      </c>
      <c r="B7" s="38">
        <v>1305320</v>
      </c>
      <c r="C7" s="38">
        <v>19278952</v>
      </c>
      <c r="D7" s="38">
        <v>549735</v>
      </c>
      <c r="E7" s="38">
        <v>7951992</v>
      </c>
      <c r="F7" s="38">
        <v>20430</v>
      </c>
      <c r="G7" s="38">
        <v>496674</v>
      </c>
      <c r="H7" s="38">
        <v>202746</v>
      </c>
      <c r="I7" s="38">
        <v>3681538</v>
      </c>
      <c r="J7" s="38">
        <v>531280</v>
      </c>
      <c r="K7" s="38">
        <v>7133445</v>
      </c>
      <c r="L7" s="38">
        <v>144</v>
      </c>
      <c r="M7" s="38">
        <v>1130</v>
      </c>
      <c r="N7" s="38">
        <v>985</v>
      </c>
      <c r="O7" s="38">
        <v>14173</v>
      </c>
    </row>
    <row r="8" spans="1:15" ht="13.5">
      <c r="A8" s="93" t="s">
        <v>155</v>
      </c>
      <c r="B8" s="78">
        <v>1190899</v>
      </c>
      <c r="C8" s="78">
        <v>18290565</v>
      </c>
      <c r="D8" s="38">
        <v>520365</v>
      </c>
      <c r="E8" s="38">
        <v>7619418</v>
      </c>
      <c r="F8" s="38">
        <v>36131</v>
      </c>
      <c r="G8" s="38">
        <v>1042700</v>
      </c>
      <c r="H8" s="38">
        <v>112496</v>
      </c>
      <c r="I8" s="38">
        <v>2588142</v>
      </c>
      <c r="J8" s="38">
        <v>520729</v>
      </c>
      <c r="K8" s="38">
        <v>7032369</v>
      </c>
      <c r="L8" s="38">
        <v>295</v>
      </c>
      <c r="M8" s="38">
        <v>3160</v>
      </c>
      <c r="N8" s="38">
        <v>883</v>
      </c>
      <c r="O8" s="38">
        <v>4776</v>
      </c>
    </row>
    <row r="9" spans="1:15" s="96" customFormat="1" ht="13.5">
      <c r="A9" s="94" t="s">
        <v>156</v>
      </c>
      <c r="B9" s="95">
        <f>SUM(B11:B22)</f>
        <v>1227726</v>
      </c>
      <c r="C9" s="95">
        <f>SUM(E9,G9,I9,K9,M9,O9)</f>
        <v>17511816</v>
      </c>
      <c r="D9" s="95">
        <f aca="true" t="shared" si="0" ref="D9:J9">SUM(D11:D22)</f>
        <v>532856</v>
      </c>
      <c r="E9" s="95">
        <f t="shared" si="0"/>
        <v>7874708</v>
      </c>
      <c r="F9" s="95">
        <f>SUM(F11:F22)</f>
        <v>2886</v>
      </c>
      <c r="G9" s="95">
        <f t="shared" si="0"/>
        <v>66100</v>
      </c>
      <c r="H9" s="95">
        <f>SUM(H11:H22)</f>
        <v>147202</v>
      </c>
      <c r="I9" s="95">
        <f t="shared" si="0"/>
        <v>2622429</v>
      </c>
      <c r="J9" s="95">
        <f t="shared" si="0"/>
        <v>542741</v>
      </c>
      <c r="K9" s="95">
        <f>SUM(K11:K22)</f>
        <v>6928390</v>
      </c>
      <c r="L9" s="95">
        <f>SUM(L11:L22)</f>
        <v>375</v>
      </c>
      <c r="M9" s="95">
        <f>SUM(M11:M22)</f>
        <v>3801</v>
      </c>
      <c r="N9" s="95">
        <f>SUM(N11:N22)</f>
        <v>1666</v>
      </c>
      <c r="O9" s="95">
        <f>SUM(O11:O22)</f>
        <v>16388</v>
      </c>
    </row>
    <row r="10" spans="1:15" ht="13.5">
      <c r="A10" s="15"/>
      <c r="B10" s="97"/>
      <c r="C10" s="9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3.5">
      <c r="A11" s="98" t="s">
        <v>157</v>
      </c>
      <c r="B11" s="74">
        <f>D11+H11+J11+L11+N11</f>
        <v>52877</v>
      </c>
      <c r="C11" s="74">
        <f>E11+I11+K11+M11+O11</f>
        <v>780010</v>
      </c>
      <c r="D11" s="38">
        <v>19184</v>
      </c>
      <c r="E11" s="38">
        <v>296725</v>
      </c>
      <c r="F11" s="38" t="s">
        <v>20</v>
      </c>
      <c r="G11" s="38" t="s">
        <v>20</v>
      </c>
      <c r="H11" s="38">
        <v>2335</v>
      </c>
      <c r="I11" s="38">
        <v>53600</v>
      </c>
      <c r="J11" s="38">
        <v>31144</v>
      </c>
      <c r="K11" s="38">
        <v>423845</v>
      </c>
      <c r="L11" s="38">
        <v>11</v>
      </c>
      <c r="M11" s="38">
        <v>330</v>
      </c>
      <c r="N11" s="38">
        <v>203</v>
      </c>
      <c r="O11" s="38">
        <v>5510</v>
      </c>
    </row>
    <row r="12" spans="1:15" ht="13.5">
      <c r="A12" s="98" t="s">
        <v>158</v>
      </c>
      <c r="B12" s="74">
        <f>D12+H12+J12+L12+N12</f>
        <v>70689</v>
      </c>
      <c r="C12" s="74">
        <f>E12+I12+K12+M12+O12</f>
        <v>1319580</v>
      </c>
      <c r="D12" s="38">
        <v>30436</v>
      </c>
      <c r="E12" s="38">
        <v>452019</v>
      </c>
      <c r="F12" s="38" t="s">
        <v>20</v>
      </c>
      <c r="G12" s="38" t="s">
        <v>20</v>
      </c>
      <c r="H12" s="38">
        <v>8325</v>
      </c>
      <c r="I12" s="38">
        <v>141784</v>
      </c>
      <c r="J12" s="38">
        <v>31830</v>
      </c>
      <c r="K12" s="38">
        <v>724827</v>
      </c>
      <c r="L12" s="38">
        <v>56</v>
      </c>
      <c r="M12" s="38">
        <v>650</v>
      </c>
      <c r="N12" s="38">
        <v>42</v>
      </c>
      <c r="O12" s="38">
        <v>300</v>
      </c>
    </row>
    <row r="13" spans="1:15" ht="13.5">
      <c r="A13" s="98" t="s">
        <v>159</v>
      </c>
      <c r="B13" s="74">
        <f>D13+F13+H13+J13+N13</f>
        <v>102462</v>
      </c>
      <c r="C13" s="74">
        <f>E13+G13+I13+K13+O13</f>
        <v>1550504</v>
      </c>
      <c r="D13" s="38">
        <v>59997</v>
      </c>
      <c r="E13" s="38">
        <v>888422</v>
      </c>
      <c r="F13" s="38">
        <v>93</v>
      </c>
      <c r="G13" s="38">
        <v>1600</v>
      </c>
      <c r="H13" s="38">
        <v>10313</v>
      </c>
      <c r="I13" s="38">
        <v>270111</v>
      </c>
      <c r="J13" s="38">
        <v>31836</v>
      </c>
      <c r="K13" s="38">
        <v>389091</v>
      </c>
      <c r="L13" s="38" t="s">
        <v>20</v>
      </c>
      <c r="M13" s="38" t="s">
        <v>20</v>
      </c>
      <c r="N13" s="38">
        <v>223</v>
      </c>
      <c r="O13" s="38">
        <v>1280</v>
      </c>
    </row>
    <row r="14" spans="1:15" ht="13.5">
      <c r="A14" s="98" t="s">
        <v>160</v>
      </c>
      <c r="B14" s="74">
        <f>D14+F14+H14+J14+L14+N14</f>
        <v>104646</v>
      </c>
      <c r="C14" s="74">
        <f>E14+G14+I14+K14+M14+O14</f>
        <v>1451539</v>
      </c>
      <c r="D14" s="38">
        <v>53972</v>
      </c>
      <c r="E14" s="38">
        <v>809063</v>
      </c>
      <c r="F14" s="38">
        <v>1008</v>
      </c>
      <c r="G14" s="38">
        <v>25000</v>
      </c>
      <c r="H14" s="38">
        <v>6497</v>
      </c>
      <c r="I14" s="38">
        <v>117957</v>
      </c>
      <c r="J14" s="38">
        <v>42989</v>
      </c>
      <c r="K14" s="38">
        <v>498873</v>
      </c>
      <c r="L14" s="38">
        <v>57</v>
      </c>
      <c r="M14" s="38">
        <v>200</v>
      </c>
      <c r="N14" s="38">
        <v>123</v>
      </c>
      <c r="O14" s="38">
        <v>446</v>
      </c>
    </row>
    <row r="15" spans="1:15" ht="13.5">
      <c r="A15" s="98" t="s">
        <v>161</v>
      </c>
      <c r="B15" s="74">
        <f>D15+H15+J15+L15</f>
        <v>110037</v>
      </c>
      <c r="C15" s="74">
        <f>E15+I15+K15+M15</f>
        <v>1539952</v>
      </c>
      <c r="D15" s="38">
        <v>62812</v>
      </c>
      <c r="E15" s="38">
        <v>914068</v>
      </c>
      <c r="F15" s="38" t="s">
        <v>20</v>
      </c>
      <c r="G15" s="38" t="s">
        <v>20</v>
      </c>
      <c r="H15" s="38">
        <v>12105</v>
      </c>
      <c r="I15" s="38">
        <v>220350</v>
      </c>
      <c r="J15" s="38">
        <v>35080</v>
      </c>
      <c r="K15" s="38">
        <v>405054</v>
      </c>
      <c r="L15" s="38">
        <v>40</v>
      </c>
      <c r="M15" s="38">
        <v>480</v>
      </c>
      <c r="N15" s="38" t="s">
        <v>20</v>
      </c>
      <c r="O15" s="38" t="s">
        <v>20</v>
      </c>
    </row>
    <row r="16" spans="1:15" ht="13.5">
      <c r="A16" s="98" t="s">
        <v>162</v>
      </c>
      <c r="B16" s="74">
        <f>D16+F16+H16+J16+L16+N16</f>
        <v>172483</v>
      </c>
      <c r="C16" s="74">
        <f>E16+G16+I16+K16+M16+O16</f>
        <v>2072556</v>
      </c>
      <c r="D16" s="38">
        <v>49893</v>
      </c>
      <c r="E16" s="38">
        <v>694161</v>
      </c>
      <c r="F16" s="38">
        <v>1785</v>
      </c>
      <c r="G16" s="38">
        <v>39500</v>
      </c>
      <c r="H16" s="38">
        <v>43426</v>
      </c>
      <c r="I16" s="38">
        <v>732082</v>
      </c>
      <c r="J16" s="38">
        <v>77242</v>
      </c>
      <c r="K16" s="38">
        <v>605982</v>
      </c>
      <c r="L16" s="38">
        <v>114</v>
      </c>
      <c r="M16" s="38">
        <v>771</v>
      </c>
      <c r="N16" s="38">
        <v>23</v>
      </c>
      <c r="O16" s="38">
        <v>60</v>
      </c>
    </row>
    <row r="17" spans="1:15" ht="13.5">
      <c r="A17" s="98" t="s">
        <v>163</v>
      </c>
      <c r="B17" s="74">
        <f>D17+H17+J17+L17+N17</f>
        <v>97849</v>
      </c>
      <c r="C17" s="74">
        <f>E17+I17+K17+M17+O17</f>
        <v>1318818</v>
      </c>
      <c r="D17" s="38">
        <v>46281</v>
      </c>
      <c r="E17" s="38">
        <v>681933</v>
      </c>
      <c r="F17" s="38" t="s">
        <v>20</v>
      </c>
      <c r="G17" s="38" t="s">
        <v>20</v>
      </c>
      <c r="H17" s="38">
        <v>8290</v>
      </c>
      <c r="I17" s="38">
        <v>117667</v>
      </c>
      <c r="J17" s="38">
        <v>43187</v>
      </c>
      <c r="K17" s="38">
        <v>518258</v>
      </c>
      <c r="L17" s="38">
        <v>21</v>
      </c>
      <c r="M17" s="38">
        <v>400</v>
      </c>
      <c r="N17" s="38">
        <v>70</v>
      </c>
      <c r="O17" s="38">
        <v>560</v>
      </c>
    </row>
    <row r="18" spans="1:15" ht="13.5">
      <c r="A18" s="98" t="s">
        <v>164</v>
      </c>
      <c r="B18" s="74">
        <f>D18+H18+J18+N18</f>
        <v>117432</v>
      </c>
      <c r="C18" s="74">
        <f>E18+I18+K18+O18</f>
        <v>1921485</v>
      </c>
      <c r="D18" s="38">
        <v>46652</v>
      </c>
      <c r="E18" s="38">
        <v>682504</v>
      </c>
      <c r="F18" s="38" t="s">
        <v>20</v>
      </c>
      <c r="G18" s="38" t="s">
        <v>20</v>
      </c>
      <c r="H18" s="38">
        <v>11283</v>
      </c>
      <c r="I18" s="38">
        <v>203793</v>
      </c>
      <c r="J18" s="38">
        <v>59419</v>
      </c>
      <c r="K18" s="38">
        <v>1034848</v>
      </c>
      <c r="L18" s="38" t="s">
        <v>20</v>
      </c>
      <c r="M18" s="38" t="s">
        <v>20</v>
      </c>
      <c r="N18" s="38">
        <v>78</v>
      </c>
      <c r="O18" s="38">
        <v>340</v>
      </c>
    </row>
    <row r="19" spans="1:15" ht="13.5">
      <c r="A19" s="98" t="s">
        <v>165</v>
      </c>
      <c r="B19" s="74">
        <f>D19+H19+J19+L19+N19</f>
        <v>112101</v>
      </c>
      <c r="C19" s="74">
        <f>E19+I19+K19+M19+O19</f>
        <v>1718220</v>
      </c>
      <c r="D19" s="38">
        <v>42718</v>
      </c>
      <c r="E19" s="38">
        <v>656509</v>
      </c>
      <c r="F19" s="38" t="s">
        <v>20</v>
      </c>
      <c r="G19" s="38" t="s">
        <v>20</v>
      </c>
      <c r="H19" s="38">
        <v>11696</v>
      </c>
      <c r="I19" s="38">
        <v>208592</v>
      </c>
      <c r="J19" s="38">
        <v>57212</v>
      </c>
      <c r="K19" s="38">
        <v>850779</v>
      </c>
      <c r="L19" s="38">
        <v>37</v>
      </c>
      <c r="M19" s="38">
        <v>520</v>
      </c>
      <c r="N19" s="38">
        <v>438</v>
      </c>
      <c r="O19" s="38">
        <v>1820</v>
      </c>
    </row>
    <row r="20" spans="1:15" ht="13.5">
      <c r="A20" s="98" t="s">
        <v>166</v>
      </c>
      <c r="B20" s="74">
        <f>D20+H20+J20+N20</f>
        <v>100007</v>
      </c>
      <c r="C20" s="74">
        <f>E20+I20+K20+O20</f>
        <v>1440564</v>
      </c>
      <c r="D20" s="38">
        <v>47818</v>
      </c>
      <c r="E20" s="38">
        <v>717987</v>
      </c>
      <c r="F20" s="38" t="s">
        <v>20</v>
      </c>
      <c r="G20" s="38" t="s">
        <v>20</v>
      </c>
      <c r="H20" s="38">
        <v>14628</v>
      </c>
      <c r="I20" s="38">
        <v>286693</v>
      </c>
      <c r="J20" s="38">
        <v>37450</v>
      </c>
      <c r="K20" s="38">
        <v>435534</v>
      </c>
      <c r="L20" s="38" t="s">
        <v>20</v>
      </c>
      <c r="M20" s="38" t="s">
        <v>20</v>
      </c>
      <c r="N20" s="38">
        <v>111</v>
      </c>
      <c r="O20" s="38">
        <v>350</v>
      </c>
    </row>
    <row r="21" spans="1:15" ht="13.5">
      <c r="A21" s="98" t="s">
        <v>167</v>
      </c>
      <c r="B21" s="74">
        <f>D21+H21+J21+L21+N21</f>
        <v>97156</v>
      </c>
      <c r="C21" s="74">
        <f>E21+I21+K21+M21+O21</f>
        <v>1160703</v>
      </c>
      <c r="D21" s="38">
        <v>42939</v>
      </c>
      <c r="E21" s="38">
        <v>641075</v>
      </c>
      <c r="F21" s="38" t="s">
        <v>20</v>
      </c>
      <c r="G21" s="38" t="s">
        <v>20</v>
      </c>
      <c r="H21" s="38">
        <v>2954</v>
      </c>
      <c r="I21" s="38">
        <v>41500</v>
      </c>
      <c r="J21" s="38">
        <v>51119</v>
      </c>
      <c r="K21" s="38">
        <v>477076</v>
      </c>
      <c r="L21" s="38">
        <v>39</v>
      </c>
      <c r="M21" s="38">
        <v>450</v>
      </c>
      <c r="N21" s="38">
        <v>105</v>
      </c>
      <c r="O21" s="38">
        <v>602</v>
      </c>
    </row>
    <row r="22" spans="1:15" ht="13.5">
      <c r="A22" s="99" t="s">
        <v>168</v>
      </c>
      <c r="B22" s="40">
        <f>D22+H22+J22+N22</f>
        <v>89987</v>
      </c>
      <c r="C22" s="40">
        <f>E22+I22+K22+O22</f>
        <v>1237885</v>
      </c>
      <c r="D22" s="40">
        <v>30154</v>
      </c>
      <c r="E22" s="40">
        <v>440242</v>
      </c>
      <c r="F22" s="40" t="s">
        <v>20</v>
      </c>
      <c r="G22" s="40" t="s">
        <v>20</v>
      </c>
      <c r="H22" s="40">
        <v>15350</v>
      </c>
      <c r="I22" s="40">
        <v>228300</v>
      </c>
      <c r="J22" s="40">
        <v>44233</v>
      </c>
      <c r="K22" s="40">
        <v>564223</v>
      </c>
      <c r="L22" s="40" t="s">
        <v>20</v>
      </c>
      <c r="M22" s="40" t="s">
        <v>20</v>
      </c>
      <c r="N22" s="40">
        <v>250</v>
      </c>
      <c r="O22" s="40">
        <v>5120</v>
      </c>
    </row>
    <row r="23" ht="13.5">
      <c r="A23" s="2" t="s">
        <v>169</v>
      </c>
    </row>
  </sheetData>
  <sheetProtection/>
  <mergeCells count="11">
    <mergeCell ref="A1:D1"/>
    <mergeCell ref="A2:O2"/>
    <mergeCell ref="M3:O3"/>
    <mergeCell ref="M4:O4"/>
    <mergeCell ref="B5:C5"/>
    <mergeCell ref="D5:E5"/>
    <mergeCell ref="F5:G5"/>
    <mergeCell ref="H5:I5"/>
    <mergeCell ref="J5:K5"/>
    <mergeCell ref="L5:M5"/>
    <mergeCell ref="N5:O5"/>
  </mergeCells>
  <hyperlinks>
    <hyperlink ref="A1:D1" location="'11住居・建築目次'!A1" display="11　住居・建築"/>
  </hyperlink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showGridLines="0" zoomScalePageLayoutView="0" workbookViewId="0" topLeftCell="A1">
      <pane xSplit="2" topLeftCell="C1" activePane="topRight" state="frozen"/>
      <selection pane="topLeft" activeCell="A1" sqref="A1:D1"/>
      <selection pane="topRight" activeCell="A1" sqref="A1:D1"/>
    </sheetView>
  </sheetViews>
  <sheetFormatPr defaultColWidth="9.140625" defaultRowHeight="15"/>
  <cols>
    <col min="1" max="1" width="1.28515625" style="2" customWidth="1"/>
    <col min="2" max="2" width="11.57421875" style="2" customWidth="1"/>
    <col min="3" max="3" width="11.28125" style="2" customWidth="1"/>
    <col min="4" max="4" width="11.8515625" style="2" customWidth="1"/>
    <col min="5" max="5" width="10.57421875" style="2" customWidth="1"/>
    <col min="6" max="6" width="11.8515625" style="2" customWidth="1"/>
    <col min="7" max="12" width="10.57421875" style="2" customWidth="1"/>
    <col min="13" max="22" width="11.8515625" style="2" customWidth="1"/>
    <col min="23" max="30" width="13.140625" style="2" customWidth="1"/>
    <col min="31" max="40" width="11.8515625" style="2" customWidth="1"/>
    <col min="41" max="16384" width="9.00390625" style="2" customWidth="1"/>
  </cols>
  <sheetData>
    <row r="1" spans="1:4" ht="13.5">
      <c r="A1" s="243" t="s">
        <v>46</v>
      </c>
      <c r="B1" s="243"/>
      <c r="C1" s="243"/>
      <c r="D1" s="243"/>
    </row>
    <row r="2" spans="2:4" ht="17.25">
      <c r="B2" s="1"/>
      <c r="D2" s="3" t="s">
        <v>179</v>
      </c>
    </row>
    <row r="3" spans="2:40" ht="17.25">
      <c r="B3" s="3"/>
      <c r="C3" s="3"/>
      <c r="D3" s="3"/>
      <c r="E3" s="3"/>
      <c r="F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4.5" customHeight="1" thickBot="1">
      <c r="B4" s="88"/>
      <c r="C4" s="88"/>
      <c r="D4" s="88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6"/>
      <c r="AN4" s="6"/>
    </row>
    <row r="5" spans="3:41" ht="20.25" customHeight="1" thickTop="1">
      <c r="C5" s="173" t="s">
        <v>6</v>
      </c>
      <c r="D5" s="173"/>
      <c r="E5" s="220" t="s">
        <v>180</v>
      </c>
      <c r="F5" s="220"/>
      <c r="G5" s="220" t="s">
        <v>181</v>
      </c>
      <c r="H5" s="220"/>
      <c r="I5" s="220" t="s">
        <v>182</v>
      </c>
      <c r="J5" s="220"/>
      <c r="K5" s="221" t="s">
        <v>183</v>
      </c>
      <c r="L5" s="221"/>
      <c r="M5" s="222" t="s">
        <v>184</v>
      </c>
      <c r="N5" s="220"/>
      <c r="O5" s="220" t="s">
        <v>185</v>
      </c>
      <c r="P5" s="220"/>
      <c r="Q5" s="223" t="s">
        <v>186</v>
      </c>
      <c r="R5" s="223"/>
      <c r="S5" s="220" t="s">
        <v>187</v>
      </c>
      <c r="T5" s="220"/>
      <c r="U5" s="220" t="s">
        <v>188</v>
      </c>
      <c r="V5" s="224"/>
      <c r="W5" s="220" t="s">
        <v>189</v>
      </c>
      <c r="X5" s="220"/>
      <c r="Y5" s="220" t="s">
        <v>190</v>
      </c>
      <c r="Z5" s="220"/>
      <c r="AA5" s="220" t="s">
        <v>191</v>
      </c>
      <c r="AB5" s="220"/>
      <c r="AC5" s="220" t="s">
        <v>192</v>
      </c>
      <c r="AD5" s="224"/>
      <c r="AE5" s="222" t="s">
        <v>193</v>
      </c>
      <c r="AF5" s="220"/>
      <c r="AG5" s="220" t="s">
        <v>194</v>
      </c>
      <c r="AH5" s="220"/>
      <c r="AI5" s="220" t="s">
        <v>195</v>
      </c>
      <c r="AJ5" s="220"/>
      <c r="AK5" s="220" t="s">
        <v>196</v>
      </c>
      <c r="AL5" s="220"/>
      <c r="AM5" s="221" t="s">
        <v>197</v>
      </c>
      <c r="AN5" s="225"/>
      <c r="AO5" s="6"/>
    </row>
    <row r="6" spans="2:41" ht="29.25" customHeight="1">
      <c r="B6" s="103"/>
      <c r="C6" s="70" t="s">
        <v>151</v>
      </c>
      <c r="D6" s="70" t="s">
        <v>152</v>
      </c>
      <c r="E6" s="70" t="s">
        <v>151</v>
      </c>
      <c r="F6" s="70" t="s">
        <v>152</v>
      </c>
      <c r="G6" s="70" t="s">
        <v>151</v>
      </c>
      <c r="H6" s="70" t="s">
        <v>152</v>
      </c>
      <c r="I6" s="70" t="s">
        <v>151</v>
      </c>
      <c r="J6" s="70" t="s">
        <v>152</v>
      </c>
      <c r="K6" s="70" t="s">
        <v>151</v>
      </c>
      <c r="L6" s="70" t="s">
        <v>152</v>
      </c>
      <c r="M6" s="104" t="s">
        <v>151</v>
      </c>
      <c r="N6" s="70" t="s">
        <v>152</v>
      </c>
      <c r="O6" s="70" t="s">
        <v>151</v>
      </c>
      <c r="P6" s="70" t="s">
        <v>152</v>
      </c>
      <c r="Q6" s="70" t="s">
        <v>151</v>
      </c>
      <c r="R6" s="70" t="s">
        <v>152</v>
      </c>
      <c r="S6" s="70" t="s">
        <v>151</v>
      </c>
      <c r="T6" s="70" t="s">
        <v>152</v>
      </c>
      <c r="U6" s="70" t="s">
        <v>151</v>
      </c>
      <c r="V6" s="71" t="s">
        <v>152</v>
      </c>
      <c r="W6" s="70" t="s">
        <v>151</v>
      </c>
      <c r="X6" s="70" t="s">
        <v>152</v>
      </c>
      <c r="Y6" s="70" t="s">
        <v>151</v>
      </c>
      <c r="Z6" s="70" t="s">
        <v>152</v>
      </c>
      <c r="AA6" s="70" t="s">
        <v>151</v>
      </c>
      <c r="AB6" s="70" t="s">
        <v>152</v>
      </c>
      <c r="AC6" s="70" t="s">
        <v>151</v>
      </c>
      <c r="AD6" s="71" t="s">
        <v>152</v>
      </c>
      <c r="AE6" s="104" t="s">
        <v>151</v>
      </c>
      <c r="AF6" s="70" t="s">
        <v>152</v>
      </c>
      <c r="AG6" s="70" t="s">
        <v>151</v>
      </c>
      <c r="AH6" s="70" t="s">
        <v>152</v>
      </c>
      <c r="AI6" s="70" t="s">
        <v>151</v>
      </c>
      <c r="AJ6" s="70" t="s">
        <v>152</v>
      </c>
      <c r="AK6" s="70" t="s">
        <v>151</v>
      </c>
      <c r="AL6" s="70" t="s">
        <v>152</v>
      </c>
      <c r="AM6" s="70" t="s">
        <v>151</v>
      </c>
      <c r="AN6" s="71" t="s">
        <v>152</v>
      </c>
      <c r="AO6" s="6"/>
    </row>
    <row r="7" spans="2:40" ht="20.25" customHeight="1">
      <c r="B7" s="105" t="s">
        <v>154</v>
      </c>
      <c r="C7" s="37">
        <v>1305320</v>
      </c>
      <c r="D7" s="37">
        <v>19278952</v>
      </c>
      <c r="E7" s="37">
        <v>672015</v>
      </c>
      <c r="F7" s="37">
        <v>10124302</v>
      </c>
      <c r="G7" s="37">
        <v>1072</v>
      </c>
      <c r="H7" s="37">
        <v>7500</v>
      </c>
      <c r="I7" s="37">
        <v>36528</v>
      </c>
      <c r="J7" s="37">
        <v>544567</v>
      </c>
      <c r="K7" s="37">
        <v>26672</v>
      </c>
      <c r="L7" s="37">
        <v>178344</v>
      </c>
      <c r="M7" s="37">
        <v>13007</v>
      </c>
      <c r="N7" s="37">
        <v>103050</v>
      </c>
      <c r="O7" s="37">
        <v>129818</v>
      </c>
      <c r="P7" s="37">
        <v>2075846</v>
      </c>
      <c r="Q7" s="37">
        <v>8182</v>
      </c>
      <c r="R7" s="37">
        <v>103364</v>
      </c>
      <c r="S7" s="37">
        <v>3466</v>
      </c>
      <c r="T7" s="37">
        <v>62320</v>
      </c>
      <c r="U7" s="37">
        <v>54171</v>
      </c>
      <c r="V7" s="37">
        <v>340835</v>
      </c>
      <c r="W7" s="37">
        <v>81485</v>
      </c>
      <c r="X7" s="37">
        <v>684489</v>
      </c>
      <c r="Y7" s="37">
        <v>2121</v>
      </c>
      <c r="Z7" s="37">
        <v>78600</v>
      </c>
      <c r="AA7" s="37">
        <v>4644</v>
      </c>
      <c r="AB7" s="37">
        <v>59930</v>
      </c>
      <c r="AC7" s="37">
        <v>19210</v>
      </c>
      <c r="AD7" s="37">
        <v>181180</v>
      </c>
      <c r="AE7" s="37">
        <v>107802</v>
      </c>
      <c r="AF7" s="37">
        <v>2220336</v>
      </c>
      <c r="AG7" s="37">
        <v>52241</v>
      </c>
      <c r="AH7" s="37">
        <v>1047307</v>
      </c>
      <c r="AI7" s="37">
        <v>57943</v>
      </c>
      <c r="AJ7" s="37">
        <v>882190</v>
      </c>
      <c r="AK7" s="37">
        <v>29379</v>
      </c>
      <c r="AL7" s="37">
        <v>543797</v>
      </c>
      <c r="AM7" s="37">
        <v>5564</v>
      </c>
      <c r="AN7" s="37">
        <v>40995</v>
      </c>
    </row>
    <row r="8" spans="2:40" ht="20.25" customHeight="1">
      <c r="B8" s="105" t="s">
        <v>198</v>
      </c>
      <c r="C8" s="37">
        <v>1190899</v>
      </c>
      <c r="D8" s="37">
        <v>18290565</v>
      </c>
      <c r="E8" s="37">
        <v>607992</v>
      </c>
      <c r="F8" s="37">
        <v>9111097</v>
      </c>
      <c r="G8" s="37">
        <v>1683</v>
      </c>
      <c r="H8" s="37">
        <v>23150</v>
      </c>
      <c r="I8" s="37">
        <v>16554</v>
      </c>
      <c r="J8" s="37">
        <v>262230</v>
      </c>
      <c r="K8" s="37">
        <v>19581</v>
      </c>
      <c r="L8" s="37">
        <v>167009</v>
      </c>
      <c r="M8" s="37">
        <v>13164</v>
      </c>
      <c r="N8" s="37">
        <v>123264</v>
      </c>
      <c r="O8" s="37">
        <v>107047</v>
      </c>
      <c r="P8" s="37">
        <v>1155786</v>
      </c>
      <c r="Q8" s="37">
        <v>6818</v>
      </c>
      <c r="R8" s="37">
        <v>112551</v>
      </c>
      <c r="S8" s="37">
        <v>4080</v>
      </c>
      <c r="T8" s="37">
        <v>73300</v>
      </c>
      <c r="U8" s="37">
        <v>24650</v>
      </c>
      <c r="V8" s="37">
        <v>241198</v>
      </c>
      <c r="W8" s="37">
        <v>107130</v>
      </c>
      <c r="X8" s="37">
        <v>1110318</v>
      </c>
      <c r="Y8" s="37">
        <v>217</v>
      </c>
      <c r="Z8" s="37">
        <v>3690</v>
      </c>
      <c r="AA8" s="37">
        <v>3239</v>
      </c>
      <c r="AB8" s="37">
        <v>39833</v>
      </c>
      <c r="AC8" s="37">
        <v>14825</v>
      </c>
      <c r="AD8" s="37">
        <v>280360</v>
      </c>
      <c r="AE8" s="37">
        <v>99125</v>
      </c>
      <c r="AF8" s="37">
        <v>2564160</v>
      </c>
      <c r="AG8" s="37">
        <v>42161</v>
      </c>
      <c r="AH8" s="37">
        <v>993906</v>
      </c>
      <c r="AI8" s="37">
        <v>96293</v>
      </c>
      <c r="AJ8" s="37">
        <v>1684089</v>
      </c>
      <c r="AK8" s="37">
        <v>10782</v>
      </c>
      <c r="AL8" s="37">
        <v>191648</v>
      </c>
      <c r="AM8" s="37">
        <v>15558</v>
      </c>
      <c r="AN8" s="37">
        <v>152976</v>
      </c>
    </row>
    <row r="9" spans="2:40" s="96" customFormat="1" ht="20.25" customHeight="1">
      <c r="B9" s="106" t="s">
        <v>199</v>
      </c>
      <c r="C9" s="107">
        <f>SUM(C11:C22)</f>
        <v>1227726</v>
      </c>
      <c r="D9" s="107">
        <f>SUM(D11:D22)</f>
        <v>17511816</v>
      </c>
      <c r="E9" s="107">
        <f aca="true" t="shared" si="0" ref="E9:AN9">SUM(E11:E22)</f>
        <v>659797</v>
      </c>
      <c r="F9" s="107">
        <f t="shared" si="0"/>
        <v>9945793</v>
      </c>
      <c r="G9" s="107">
        <f t="shared" si="0"/>
        <v>2913</v>
      </c>
      <c r="H9" s="107">
        <f t="shared" si="0"/>
        <v>33880</v>
      </c>
      <c r="I9" s="107">
        <f t="shared" si="0"/>
        <v>22737</v>
      </c>
      <c r="J9" s="107">
        <f t="shared" si="0"/>
        <v>338415</v>
      </c>
      <c r="K9" s="107">
        <f t="shared" si="0"/>
        <v>21464</v>
      </c>
      <c r="L9" s="107">
        <f t="shared" si="0"/>
        <v>183312</v>
      </c>
      <c r="M9" s="107">
        <f t="shared" si="0"/>
        <v>16786</v>
      </c>
      <c r="N9" s="107">
        <f t="shared" si="0"/>
        <v>140199</v>
      </c>
      <c r="O9" s="107">
        <f t="shared" si="0"/>
        <v>227855</v>
      </c>
      <c r="P9" s="107">
        <f t="shared" si="0"/>
        <v>2868610</v>
      </c>
      <c r="Q9" s="107">
        <f t="shared" si="0"/>
        <v>3868</v>
      </c>
      <c r="R9" s="107">
        <f t="shared" si="0"/>
        <v>60145</v>
      </c>
      <c r="S9" s="107">
        <f t="shared" si="0"/>
        <v>1580</v>
      </c>
      <c r="T9" s="107">
        <f t="shared" si="0"/>
        <v>17700</v>
      </c>
      <c r="U9" s="107">
        <f t="shared" si="0"/>
        <v>20287</v>
      </c>
      <c r="V9" s="107">
        <f t="shared" si="0"/>
        <v>165658</v>
      </c>
      <c r="W9" s="107">
        <f t="shared" si="0"/>
        <v>65988</v>
      </c>
      <c r="X9" s="107">
        <f t="shared" si="0"/>
        <v>613229</v>
      </c>
      <c r="Y9" s="107">
        <f t="shared" si="0"/>
        <v>3799</v>
      </c>
      <c r="Z9" s="107">
        <f t="shared" si="0"/>
        <v>86988</v>
      </c>
      <c r="AA9" s="107">
        <f t="shared" si="0"/>
        <v>8214</v>
      </c>
      <c r="AB9" s="107">
        <f t="shared" si="0"/>
        <v>70610</v>
      </c>
      <c r="AC9" s="107">
        <f t="shared" si="0"/>
        <v>15396</v>
      </c>
      <c r="AD9" s="107">
        <f t="shared" si="0"/>
        <v>281532</v>
      </c>
      <c r="AE9" s="107">
        <f t="shared" si="0"/>
        <v>46259</v>
      </c>
      <c r="AF9" s="107">
        <f t="shared" si="0"/>
        <v>759050</v>
      </c>
      <c r="AG9" s="107">
        <f t="shared" si="0"/>
        <v>35520</v>
      </c>
      <c r="AH9" s="107">
        <f t="shared" si="0"/>
        <v>711473</v>
      </c>
      <c r="AI9" s="107">
        <f t="shared" si="0"/>
        <v>39614</v>
      </c>
      <c r="AJ9" s="107">
        <f t="shared" si="0"/>
        <v>544164</v>
      </c>
      <c r="AK9" s="107">
        <f t="shared" si="0"/>
        <v>15527</v>
      </c>
      <c r="AL9" s="107">
        <f t="shared" si="0"/>
        <v>369621</v>
      </c>
      <c r="AM9" s="107">
        <f t="shared" si="0"/>
        <v>20122</v>
      </c>
      <c r="AN9" s="107">
        <f t="shared" si="0"/>
        <v>321437</v>
      </c>
    </row>
    <row r="10" spans="2:40" ht="20.25" customHeight="1">
      <c r="B10" s="1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2:40" ht="20.25" customHeight="1">
      <c r="B11" s="98" t="s">
        <v>200</v>
      </c>
      <c r="C11" s="36">
        <f>E11+I11+K11+M11+O11+Q11+U11+W11+AA11+AC11+AE11+AG11+AI11+AK11+AM11</f>
        <v>52877</v>
      </c>
      <c r="D11" s="36">
        <f>F11+J11+L11+N11+P11+R11+V11+X11+AB11+AD11+AF11+AH11+AJ11+AL11+AN11</f>
        <v>780010</v>
      </c>
      <c r="E11" s="74">
        <v>26686</v>
      </c>
      <c r="F11" s="74">
        <v>413792</v>
      </c>
      <c r="G11" s="74" t="s">
        <v>201</v>
      </c>
      <c r="H11" s="74" t="s">
        <v>201</v>
      </c>
      <c r="I11" s="74">
        <v>383</v>
      </c>
      <c r="J11" s="74">
        <v>6000</v>
      </c>
      <c r="K11" s="74">
        <v>364</v>
      </c>
      <c r="L11" s="74">
        <v>3900</v>
      </c>
      <c r="M11" s="74">
        <v>376</v>
      </c>
      <c r="N11" s="74">
        <v>2050</v>
      </c>
      <c r="O11" s="74">
        <v>3307</v>
      </c>
      <c r="P11" s="74">
        <v>45900</v>
      </c>
      <c r="Q11" s="74">
        <v>203</v>
      </c>
      <c r="R11" s="74">
        <v>5510</v>
      </c>
      <c r="S11" s="74" t="s">
        <v>201</v>
      </c>
      <c r="T11" s="74" t="s">
        <v>201</v>
      </c>
      <c r="U11" s="74">
        <v>794</v>
      </c>
      <c r="V11" s="74">
        <v>6850</v>
      </c>
      <c r="W11" s="74">
        <v>8989</v>
      </c>
      <c r="X11" s="74">
        <v>87860</v>
      </c>
      <c r="Y11" s="74" t="s">
        <v>201</v>
      </c>
      <c r="Z11" s="74" t="s">
        <v>201</v>
      </c>
      <c r="AA11" s="74">
        <v>239</v>
      </c>
      <c r="AB11" s="74">
        <v>4660</v>
      </c>
      <c r="AC11" s="74">
        <v>4779</v>
      </c>
      <c r="AD11" s="74">
        <v>82680</v>
      </c>
      <c r="AE11" s="74">
        <v>840</v>
      </c>
      <c r="AF11" s="74">
        <v>15430</v>
      </c>
      <c r="AG11" s="74">
        <v>281</v>
      </c>
      <c r="AH11" s="74">
        <v>1760</v>
      </c>
      <c r="AI11" s="74">
        <v>4484</v>
      </c>
      <c r="AJ11" s="74">
        <v>84768</v>
      </c>
      <c r="AK11" s="74">
        <v>437</v>
      </c>
      <c r="AL11" s="74">
        <v>7830</v>
      </c>
      <c r="AM11" s="74">
        <v>715</v>
      </c>
      <c r="AN11" s="74">
        <v>11020</v>
      </c>
    </row>
    <row r="12" spans="2:40" ht="20.25" customHeight="1">
      <c r="B12" s="98" t="s">
        <v>158</v>
      </c>
      <c r="C12" s="36">
        <f>E12+I12+K12+M12+O12+Q12+W12+AA12+AC12+AE12+AG12+AI12+AK12+AM12</f>
        <v>70689</v>
      </c>
      <c r="D12" s="36">
        <f>F12+J12+L12+N12+P12+R12+X12+AB12+AD12+AF12+AH12+AJ12+AL12+AN12</f>
        <v>1319580</v>
      </c>
      <c r="E12" s="74">
        <v>39108</v>
      </c>
      <c r="F12" s="74">
        <v>594594</v>
      </c>
      <c r="G12" s="74" t="s">
        <v>201</v>
      </c>
      <c r="H12" s="74" t="s">
        <v>201</v>
      </c>
      <c r="I12" s="74">
        <v>1457</v>
      </c>
      <c r="J12" s="74">
        <v>24500</v>
      </c>
      <c r="K12" s="74">
        <v>2074</v>
      </c>
      <c r="L12" s="74">
        <v>11360</v>
      </c>
      <c r="M12" s="74">
        <v>561</v>
      </c>
      <c r="N12" s="74">
        <v>5400</v>
      </c>
      <c r="O12" s="74">
        <v>20235</v>
      </c>
      <c r="P12" s="74">
        <v>545156</v>
      </c>
      <c r="Q12" s="74">
        <v>170</v>
      </c>
      <c r="R12" s="74">
        <v>1200</v>
      </c>
      <c r="S12" s="74" t="s">
        <v>201</v>
      </c>
      <c r="T12" s="74" t="s">
        <v>201</v>
      </c>
      <c r="U12" s="74" t="s">
        <v>201</v>
      </c>
      <c r="V12" s="74" t="s">
        <v>201</v>
      </c>
      <c r="W12" s="74">
        <v>159</v>
      </c>
      <c r="X12" s="74">
        <v>1500</v>
      </c>
      <c r="Y12" s="74" t="s">
        <v>201</v>
      </c>
      <c r="Z12" s="74" t="s">
        <v>201</v>
      </c>
      <c r="AA12" s="74">
        <v>570</v>
      </c>
      <c r="AB12" s="74">
        <v>11290</v>
      </c>
      <c r="AC12" s="74">
        <v>89</v>
      </c>
      <c r="AD12" s="74">
        <v>1500</v>
      </c>
      <c r="AE12" s="74">
        <v>2856</v>
      </c>
      <c r="AF12" s="74">
        <v>47550</v>
      </c>
      <c r="AG12" s="74">
        <v>122</v>
      </c>
      <c r="AH12" s="74">
        <v>2600</v>
      </c>
      <c r="AI12" s="74">
        <v>2157</v>
      </c>
      <c r="AJ12" s="74">
        <v>23500</v>
      </c>
      <c r="AK12" s="74">
        <v>737</v>
      </c>
      <c r="AL12" s="74">
        <v>41300</v>
      </c>
      <c r="AM12" s="74">
        <v>394</v>
      </c>
      <c r="AN12" s="74">
        <v>8130</v>
      </c>
    </row>
    <row r="13" spans="2:40" ht="20.25" customHeight="1">
      <c r="B13" s="98" t="s">
        <v>159</v>
      </c>
      <c r="C13" s="36">
        <f>E13+I13+K13+M13+O13+Q13+S13+U13+W13+Y13+AC13+AE13+AG13+AI13+AK13+AM13</f>
        <v>102462</v>
      </c>
      <c r="D13" s="36">
        <f>F13+J13+L13+N13+P13+R13+T13+V13+X13+Z13+AD13+AF13+AH13+AJ13+AL13+AN13</f>
        <v>1550504</v>
      </c>
      <c r="E13" s="74">
        <v>67144</v>
      </c>
      <c r="F13" s="74">
        <v>1017240</v>
      </c>
      <c r="G13" s="74" t="s">
        <v>201</v>
      </c>
      <c r="H13" s="74" t="s">
        <v>201</v>
      </c>
      <c r="I13" s="74">
        <v>2333</v>
      </c>
      <c r="J13" s="74">
        <v>33650</v>
      </c>
      <c r="K13" s="74">
        <v>1522</v>
      </c>
      <c r="L13" s="74">
        <v>12168</v>
      </c>
      <c r="M13" s="74">
        <v>722</v>
      </c>
      <c r="N13" s="74">
        <v>7940</v>
      </c>
      <c r="O13" s="74">
        <v>11599</v>
      </c>
      <c r="P13" s="74">
        <v>115930</v>
      </c>
      <c r="Q13" s="74">
        <v>593</v>
      </c>
      <c r="R13" s="74">
        <v>10000</v>
      </c>
      <c r="S13" s="74">
        <v>961</v>
      </c>
      <c r="T13" s="74">
        <v>10000</v>
      </c>
      <c r="U13" s="74">
        <v>218</v>
      </c>
      <c r="V13" s="74">
        <v>1200</v>
      </c>
      <c r="W13" s="74">
        <v>4440</v>
      </c>
      <c r="X13" s="74">
        <v>45950</v>
      </c>
      <c r="Y13" s="74">
        <v>158</v>
      </c>
      <c r="Z13" s="74">
        <v>1000</v>
      </c>
      <c r="AA13" s="74" t="s">
        <v>201</v>
      </c>
      <c r="AB13" s="74" t="s">
        <v>201</v>
      </c>
      <c r="AC13" s="74">
        <v>711</v>
      </c>
      <c r="AD13" s="74">
        <v>11800</v>
      </c>
      <c r="AE13" s="74">
        <v>4103</v>
      </c>
      <c r="AF13" s="74">
        <v>97750</v>
      </c>
      <c r="AG13" s="74">
        <v>2337</v>
      </c>
      <c r="AH13" s="74">
        <v>63150</v>
      </c>
      <c r="AI13" s="74">
        <v>1543</v>
      </c>
      <c r="AJ13" s="74">
        <v>14010</v>
      </c>
      <c r="AK13" s="74">
        <v>3995</v>
      </c>
      <c r="AL13" s="74">
        <v>107200</v>
      </c>
      <c r="AM13" s="74">
        <v>83</v>
      </c>
      <c r="AN13" s="74">
        <v>1516</v>
      </c>
    </row>
    <row r="14" spans="2:40" ht="20.25" customHeight="1">
      <c r="B14" s="98" t="s">
        <v>160</v>
      </c>
      <c r="C14" s="36">
        <f>E14+I14+K14+M14+O14+W14+AA14+AC14+AE14+AG14+AI14+AK14+AM14</f>
        <v>104646</v>
      </c>
      <c r="D14" s="36">
        <f>F14+J14+L14+N14+P14+X14+AB14+AD14+AF14+AH14+AJ14+AL14+AN14</f>
        <v>1451539</v>
      </c>
      <c r="E14" s="37">
        <v>61760</v>
      </c>
      <c r="F14" s="37">
        <v>922179</v>
      </c>
      <c r="G14" s="74" t="s">
        <v>201</v>
      </c>
      <c r="H14" s="74" t="s">
        <v>201</v>
      </c>
      <c r="I14" s="37">
        <v>3232</v>
      </c>
      <c r="J14" s="37">
        <v>46050</v>
      </c>
      <c r="K14" s="37">
        <v>662</v>
      </c>
      <c r="L14" s="37">
        <v>5255</v>
      </c>
      <c r="M14" s="37">
        <v>1563</v>
      </c>
      <c r="N14" s="37">
        <v>11300</v>
      </c>
      <c r="O14" s="37">
        <v>25146</v>
      </c>
      <c r="P14" s="37">
        <v>287247</v>
      </c>
      <c r="Q14" s="38" t="s">
        <v>201</v>
      </c>
      <c r="R14" s="38" t="s">
        <v>201</v>
      </c>
      <c r="S14" s="74" t="s">
        <v>201</v>
      </c>
      <c r="T14" s="74" t="s">
        <v>201</v>
      </c>
      <c r="U14" s="38" t="s">
        <v>201</v>
      </c>
      <c r="V14" s="38" t="s">
        <v>201</v>
      </c>
      <c r="W14" s="37">
        <v>2357</v>
      </c>
      <c r="X14" s="37">
        <v>28414</v>
      </c>
      <c r="Y14" s="74" t="s">
        <v>201</v>
      </c>
      <c r="Z14" s="74" t="s">
        <v>201</v>
      </c>
      <c r="AA14" s="37">
        <v>307</v>
      </c>
      <c r="AB14" s="37">
        <v>650</v>
      </c>
      <c r="AC14" s="37">
        <v>1359</v>
      </c>
      <c r="AD14" s="37">
        <v>33060</v>
      </c>
      <c r="AE14" s="36">
        <v>885</v>
      </c>
      <c r="AF14" s="37">
        <v>11775</v>
      </c>
      <c r="AG14" s="37">
        <v>1227</v>
      </c>
      <c r="AH14" s="37">
        <v>37750</v>
      </c>
      <c r="AI14" s="37">
        <v>5792</v>
      </c>
      <c r="AJ14" s="37">
        <v>62618</v>
      </c>
      <c r="AK14" s="38">
        <v>132</v>
      </c>
      <c r="AL14" s="38">
        <v>1641</v>
      </c>
      <c r="AM14" s="38">
        <v>224</v>
      </c>
      <c r="AN14" s="38">
        <v>3600</v>
      </c>
    </row>
    <row r="15" spans="2:40" ht="20.25" customHeight="1">
      <c r="B15" s="98" t="s">
        <v>161</v>
      </c>
      <c r="C15" s="36">
        <f>E15+G15+I15+K15+M15+O15+Q15+U15+W15++AC15+AE15+AG15+AI15+AK15+AM15</f>
        <v>110037</v>
      </c>
      <c r="D15" s="36">
        <f>F15+H15+J15+L15+N15+P15+R15+V15+X15++AD15+AF15+AH15+AJ15+AL15+AN15</f>
        <v>1539952</v>
      </c>
      <c r="E15" s="37">
        <v>68549</v>
      </c>
      <c r="F15" s="37">
        <v>1053207</v>
      </c>
      <c r="G15" s="37">
        <v>343</v>
      </c>
      <c r="H15" s="37">
        <v>5280</v>
      </c>
      <c r="I15" s="37">
        <v>4799</v>
      </c>
      <c r="J15" s="37">
        <v>71200</v>
      </c>
      <c r="K15" s="37">
        <v>3608</v>
      </c>
      <c r="L15" s="37">
        <v>36750</v>
      </c>
      <c r="M15" s="37">
        <v>451</v>
      </c>
      <c r="N15" s="37">
        <v>4120</v>
      </c>
      <c r="O15" s="37">
        <v>5168</v>
      </c>
      <c r="P15" s="37">
        <v>41940</v>
      </c>
      <c r="Q15" s="37">
        <v>1390</v>
      </c>
      <c r="R15" s="37">
        <v>15550</v>
      </c>
      <c r="S15" s="74" t="s">
        <v>201</v>
      </c>
      <c r="T15" s="74" t="s">
        <v>201</v>
      </c>
      <c r="U15" s="74">
        <v>256</v>
      </c>
      <c r="V15" s="74">
        <v>3460</v>
      </c>
      <c r="W15" s="37">
        <v>7646</v>
      </c>
      <c r="X15" s="37">
        <v>58415</v>
      </c>
      <c r="Y15" s="74" t="s">
        <v>201</v>
      </c>
      <c r="Z15" s="74" t="s">
        <v>201</v>
      </c>
      <c r="AA15" s="74" t="s">
        <v>201</v>
      </c>
      <c r="AB15" s="74" t="s">
        <v>201</v>
      </c>
      <c r="AC15" s="37">
        <v>360</v>
      </c>
      <c r="AD15" s="37">
        <v>4900</v>
      </c>
      <c r="AE15" s="36">
        <v>7413</v>
      </c>
      <c r="AF15" s="37">
        <v>115025</v>
      </c>
      <c r="AG15" s="37">
        <v>503</v>
      </c>
      <c r="AH15" s="37">
        <v>9500</v>
      </c>
      <c r="AI15" s="37">
        <v>5307</v>
      </c>
      <c r="AJ15" s="37">
        <v>74355</v>
      </c>
      <c r="AK15" s="37">
        <v>794</v>
      </c>
      <c r="AL15" s="37">
        <v>40000</v>
      </c>
      <c r="AM15" s="74">
        <v>3450</v>
      </c>
      <c r="AN15" s="74">
        <v>6250</v>
      </c>
    </row>
    <row r="16" spans="2:40" ht="20.25" customHeight="1">
      <c r="B16" s="98" t="s">
        <v>162</v>
      </c>
      <c r="C16" s="36">
        <f>E16+G16+I16+K16+M16+O16+U16+W16+Y16+AA16+AC16+AE16+AG16+AI16+AK16+AM16</f>
        <v>172483</v>
      </c>
      <c r="D16" s="36">
        <f>F16+H16+J16+L16+N16+P16+V16+X16+Z16+AB16+AD16+AF16+AH16+AJ16+AL16+AN16</f>
        <v>2072556</v>
      </c>
      <c r="E16" s="37">
        <v>86095</v>
      </c>
      <c r="F16" s="37">
        <v>1244620</v>
      </c>
      <c r="G16" s="74">
        <v>398</v>
      </c>
      <c r="H16" s="74">
        <v>5700</v>
      </c>
      <c r="I16" s="37">
        <v>2652</v>
      </c>
      <c r="J16" s="37">
        <v>39565</v>
      </c>
      <c r="K16" s="37">
        <v>2539</v>
      </c>
      <c r="L16" s="37">
        <v>19495</v>
      </c>
      <c r="M16" s="37">
        <v>1309</v>
      </c>
      <c r="N16" s="37">
        <v>8580</v>
      </c>
      <c r="O16" s="37">
        <v>47921</v>
      </c>
      <c r="P16" s="37">
        <v>286657</v>
      </c>
      <c r="Q16" s="38" t="s">
        <v>201</v>
      </c>
      <c r="R16" s="38" t="s">
        <v>201</v>
      </c>
      <c r="S16" s="38" t="s">
        <v>201</v>
      </c>
      <c r="T16" s="38" t="s">
        <v>201</v>
      </c>
      <c r="U16" s="37">
        <v>216</v>
      </c>
      <c r="V16" s="37">
        <v>4250</v>
      </c>
      <c r="W16" s="37">
        <v>5929</v>
      </c>
      <c r="X16" s="37">
        <v>58950</v>
      </c>
      <c r="Y16" s="74">
        <v>1078</v>
      </c>
      <c r="Z16" s="74">
        <v>27400</v>
      </c>
      <c r="AA16" s="74">
        <v>1506</v>
      </c>
      <c r="AB16" s="74">
        <v>16000</v>
      </c>
      <c r="AC16" s="37">
        <v>314</v>
      </c>
      <c r="AD16" s="37">
        <v>4500</v>
      </c>
      <c r="AE16" s="36">
        <v>3352</v>
      </c>
      <c r="AF16" s="37">
        <v>59000</v>
      </c>
      <c r="AG16" s="37">
        <v>5958</v>
      </c>
      <c r="AH16" s="37">
        <v>142580</v>
      </c>
      <c r="AI16" s="37">
        <v>592</v>
      </c>
      <c r="AJ16" s="37">
        <v>6150</v>
      </c>
      <c r="AK16" s="37">
        <v>6411</v>
      </c>
      <c r="AL16" s="37">
        <v>122520</v>
      </c>
      <c r="AM16" s="37">
        <v>6213</v>
      </c>
      <c r="AN16" s="37">
        <v>26589</v>
      </c>
    </row>
    <row r="17" spans="2:40" ht="20.25" customHeight="1">
      <c r="B17" s="98" t="s">
        <v>163</v>
      </c>
      <c r="C17" s="36">
        <f>E17+I17+K17+M17+O17+Q17+W17+AA17+AC17+AE17+AG17+AI17+AM17</f>
        <v>97849</v>
      </c>
      <c r="D17" s="36">
        <f>F17+J17+L17+N17+P17+R17+X17+AB17+AD17+AF17+AH17+AJ17+AN17</f>
        <v>1318818</v>
      </c>
      <c r="E17" s="37">
        <v>58397</v>
      </c>
      <c r="F17" s="37">
        <v>872301</v>
      </c>
      <c r="G17" s="74" t="s">
        <v>201</v>
      </c>
      <c r="H17" s="74" t="s">
        <v>201</v>
      </c>
      <c r="I17" s="37">
        <v>2525</v>
      </c>
      <c r="J17" s="37">
        <v>34450</v>
      </c>
      <c r="K17" s="37">
        <v>2280</v>
      </c>
      <c r="L17" s="37">
        <v>18270</v>
      </c>
      <c r="M17" s="37">
        <v>1301</v>
      </c>
      <c r="N17" s="37">
        <v>10075</v>
      </c>
      <c r="O17" s="37">
        <v>12537</v>
      </c>
      <c r="P17" s="37">
        <v>168440</v>
      </c>
      <c r="Q17" s="38">
        <v>157</v>
      </c>
      <c r="R17" s="38">
        <v>3690</v>
      </c>
      <c r="S17" s="38" t="s">
        <v>201</v>
      </c>
      <c r="T17" s="38" t="s">
        <v>201</v>
      </c>
      <c r="U17" s="38" t="s">
        <v>201</v>
      </c>
      <c r="V17" s="38" t="s">
        <v>201</v>
      </c>
      <c r="W17" s="37">
        <v>10317</v>
      </c>
      <c r="X17" s="37">
        <v>95535</v>
      </c>
      <c r="Y17" s="74" t="s">
        <v>201</v>
      </c>
      <c r="Z17" s="74" t="s">
        <v>201</v>
      </c>
      <c r="AA17" s="74">
        <v>185</v>
      </c>
      <c r="AB17" s="74">
        <v>610</v>
      </c>
      <c r="AC17" s="37">
        <v>345</v>
      </c>
      <c r="AD17" s="37">
        <v>3500</v>
      </c>
      <c r="AE17" s="36">
        <v>1791</v>
      </c>
      <c r="AF17" s="37">
        <v>30720</v>
      </c>
      <c r="AG17" s="37">
        <v>3903</v>
      </c>
      <c r="AH17" s="37">
        <v>21810</v>
      </c>
      <c r="AI17" s="37">
        <v>3156</v>
      </c>
      <c r="AJ17" s="37">
        <v>34267</v>
      </c>
      <c r="AK17" s="38" t="s">
        <v>201</v>
      </c>
      <c r="AL17" s="38" t="s">
        <v>201</v>
      </c>
      <c r="AM17" s="38">
        <v>955</v>
      </c>
      <c r="AN17" s="38">
        <v>25150</v>
      </c>
    </row>
    <row r="18" spans="2:40" ht="20.25" customHeight="1">
      <c r="B18" s="98" t="s">
        <v>164</v>
      </c>
      <c r="C18" s="36">
        <f>E18+G18+I18+K18+M18+O18+Q18+S18+U18+W18+Y18+AC18+AE18+AG18+AI18+AK18+AM18</f>
        <v>117432</v>
      </c>
      <c r="D18" s="36">
        <f>F18+H18+J18+L18+N18+P18+R18+T18+V18+X18+Z18+AD18+AF18+AH18+AJ18+AL18+AN18</f>
        <v>1921485</v>
      </c>
      <c r="E18" s="37">
        <v>52456</v>
      </c>
      <c r="F18" s="37">
        <v>794852</v>
      </c>
      <c r="G18" s="74">
        <v>149</v>
      </c>
      <c r="H18" s="74">
        <v>200</v>
      </c>
      <c r="I18" s="37">
        <v>1684</v>
      </c>
      <c r="J18" s="37">
        <v>24300</v>
      </c>
      <c r="K18" s="37">
        <v>1152</v>
      </c>
      <c r="L18" s="37">
        <v>11652</v>
      </c>
      <c r="M18" s="37">
        <v>1313</v>
      </c>
      <c r="N18" s="37">
        <v>17970</v>
      </c>
      <c r="O18" s="37">
        <v>34581</v>
      </c>
      <c r="P18" s="37">
        <v>720675</v>
      </c>
      <c r="Q18" s="74">
        <v>585</v>
      </c>
      <c r="R18" s="74">
        <v>6314</v>
      </c>
      <c r="S18" s="37">
        <v>297</v>
      </c>
      <c r="T18" s="37">
        <v>3000</v>
      </c>
      <c r="U18" s="37">
        <v>1111</v>
      </c>
      <c r="V18" s="37">
        <v>16350</v>
      </c>
      <c r="W18" s="37">
        <v>2684</v>
      </c>
      <c r="X18" s="37">
        <v>40945</v>
      </c>
      <c r="Y18" s="74">
        <v>310</v>
      </c>
      <c r="Z18" s="74">
        <v>2588</v>
      </c>
      <c r="AA18" s="38" t="s">
        <v>201</v>
      </c>
      <c r="AB18" s="38" t="s">
        <v>201</v>
      </c>
      <c r="AC18" s="37">
        <v>624</v>
      </c>
      <c r="AD18" s="37">
        <v>8602</v>
      </c>
      <c r="AE18" s="36">
        <v>7813</v>
      </c>
      <c r="AF18" s="37">
        <v>64215</v>
      </c>
      <c r="AG18" s="37">
        <v>5297</v>
      </c>
      <c r="AH18" s="37">
        <v>124713</v>
      </c>
      <c r="AI18" s="37">
        <v>4925</v>
      </c>
      <c r="AJ18" s="37">
        <v>56429</v>
      </c>
      <c r="AK18" s="37">
        <v>63</v>
      </c>
      <c r="AL18" s="37">
        <v>480</v>
      </c>
      <c r="AM18" s="37">
        <v>2388</v>
      </c>
      <c r="AN18" s="37">
        <v>28200</v>
      </c>
    </row>
    <row r="19" spans="2:40" ht="20.25" customHeight="1">
      <c r="B19" s="98" t="s">
        <v>165</v>
      </c>
      <c r="C19" s="36">
        <f>E19+G19+I19+K19+M19+O19+Q19+U19+W19+AA19+AC19+AE19+AG19+AI19+AK19+AM19</f>
        <v>112101</v>
      </c>
      <c r="D19" s="36">
        <f>F19+H19+J19+L19+N19+P19+R19+V19+X19+AB19+AD19+AF19+AH19+AJ19+AL19+AN19</f>
        <v>1718220</v>
      </c>
      <c r="E19" s="37">
        <v>52323</v>
      </c>
      <c r="F19" s="37">
        <v>825349</v>
      </c>
      <c r="G19" s="74">
        <v>253</v>
      </c>
      <c r="H19" s="74">
        <v>2700</v>
      </c>
      <c r="I19" s="37">
        <v>1349</v>
      </c>
      <c r="J19" s="37">
        <v>19400</v>
      </c>
      <c r="K19" s="37">
        <v>2299</v>
      </c>
      <c r="L19" s="37">
        <v>15602</v>
      </c>
      <c r="M19" s="37">
        <v>3620</v>
      </c>
      <c r="N19" s="37">
        <v>26870</v>
      </c>
      <c r="O19" s="37">
        <v>27956</v>
      </c>
      <c r="P19" s="37">
        <v>304331</v>
      </c>
      <c r="Q19" s="37">
        <v>145</v>
      </c>
      <c r="R19" s="37">
        <v>10150</v>
      </c>
      <c r="S19" s="74" t="s">
        <v>201</v>
      </c>
      <c r="T19" s="74" t="s">
        <v>201</v>
      </c>
      <c r="U19" s="37">
        <v>2221</v>
      </c>
      <c r="V19" s="37">
        <v>21048</v>
      </c>
      <c r="W19" s="37">
        <v>4988</v>
      </c>
      <c r="X19" s="37">
        <v>47290</v>
      </c>
      <c r="Y19" s="74" t="s">
        <v>201</v>
      </c>
      <c r="Z19" s="74" t="s">
        <v>201</v>
      </c>
      <c r="AA19" s="74">
        <v>200</v>
      </c>
      <c r="AB19" s="74">
        <v>2400</v>
      </c>
      <c r="AC19" s="37">
        <v>382</v>
      </c>
      <c r="AD19" s="37">
        <v>8200</v>
      </c>
      <c r="AE19" s="36">
        <v>3607</v>
      </c>
      <c r="AF19" s="37">
        <v>82850</v>
      </c>
      <c r="AG19" s="37">
        <v>1817</v>
      </c>
      <c r="AH19" s="37">
        <v>29150</v>
      </c>
      <c r="AI19" s="37">
        <v>5911</v>
      </c>
      <c r="AJ19" s="37">
        <v>117410</v>
      </c>
      <c r="AK19" s="37">
        <v>635</v>
      </c>
      <c r="AL19" s="37">
        <v>8700</v>
      </c>
      <c r="AM19" s="37">
        <v>4395</v>
      </c>
      <c r="AN19" s="37">
        <v>196770</v>
      </c>
    </row>
    <row r="20" spans="2:40" ht="20.25" customHeight="1">
      <c r="B20" s="98" t="s">
        <v>166</v>
      </c>
      <c r="C20" s="36">
        <f>E20+I20+K20+M20+O20+Q20+U20+W20+Y20+AC20+AE20+AG20+AI20+AK20+AM20</f>
        <v>100007</v>
      </c>
      <c r="D20" s="36">
        <f>F20+J20+L20+N20+P20+R20+V20+X20+Z20+AD20+AF20+AH20+AJ20+AL20+AN20</f>
        <v>1440564</v>
      </c>
      <c r="E20" s="37">
        <v>55306</v>
      </c>
      <c r="F20" s="37">
        <v>843039</v>
      </c>
      <c r="G20" s="74" t="s">
        <v>201</v>
      </c>
      <c r="H20" s="74" t="s">
        <v>201</v>
      </c>
      <c r="I20" s="37">
        <v>530</v>
      </c>
      <c r="J20" s="37">
        <v>7850</v>
      </c>
      <c r="K20" s="37">
        <v>1561</v>
      </c>
      <c r="L20" s="37">
        <v>16585</v>
      </c>
      <c r="M20" s="37">
        <v>835</v>
      </c>
      <c r="N20" s="37">
        <v>7815</v>
      </c>
      <c r="O20" s="37">
        <v>6924</v>
      </c>
      <c r="P20" s="37">
        <v>58210</v>
      </c>
      <c r="Q20" s="74">
        <v>465</v>
      </c>
      <c r="R20" s="74">
        <v>5731</v>
      </c>
      <c r="S20" s="74" t="s">
        <v>201</v>
      </c>
      <c r="T20" s="74" t="s">
        <v>201</v>
      </c>
      <c r="U20" s="37">
        <v>1151</v>
      </c>
      <c r="V20" s="37">
        <v>8700</v>
      </c>
      <c r="W20" s="37">
        <v>11988</v>
      </c>
      <c r="X20" s="37">
        <v>87000</v>
      </c>
      <c r="Y20" s="74">
        <v>2253</v>
      </c>
      <c r="Z20" s="74">
        <v>56000</v>
      </c>
      <c r="AA20" s="74" t="s">
        <v>201</v>
      </c>
      <c r="AB20" s="74" t="s">
        <v>201</v>
      </c>
      <c r="AC20" s="37">
        <v>1876</v>
      </c>
      <c r="AD20" s="37">
        <v>38050</v>
      </c>
      <c r="AE20" s="36">
        <v>2694</v>
      </c>
      <c r="AF20" s="37">
        <v>47730</v>
      </c>
      <c r="AG20" s="37">
        <v>11370</v>
      </c>
      <c r="AH20" s="37">
        <v>231200</v>
      </c>
      <c r="AI20" s="37">
        <v>1967</v>
      </c>
      <c r="AJ20" s="37">
        <v>17754</v>
      </c>
      <c r="AK20" s="37">
        <v>858</v>
      </c>
      <c r="AL20" s="37">
        <v>11200</v>
      </c>
      <c r="AM20" s="37">
        <v>229</v>
      </c>
      <c r="AN20" s="37">
        <v>3700</v>
      </c>
    </row>
    <row r="21" spans="2:40" ht="20.25" customHeight="1">
      <c r="B21" s="98" t="s">
        <v>167</v>
      </c>
      <c r="C21" s="36">
        <f>E21+G21+I21+K21+M21+O21+U21+W21+AA21+AC21+AE21+AG21+AI21+AK21+AM21</f>
        <v>97156</v>
      </c>
      <c r="D21" s="36">
        <f>F21+H21+J21+L21+N21+P21+V21+X21+AB21+AD21+AF21+AH21+AJ21+AL21+AN21</f>
        <v>1160703</v>
      </c>
      <c r="E21" s="37">
        <v>44603</v>
      </c>
      <c r="F21" s="37">
        <v>665049</v>
      </c>
      <c r="G21" s="74">
        <v>1770</v>
      </c>
      <c r="H21" s="74">
        <v>20000</v>
      </c>
      <c r="I21" s="37">
        <v>819</v>
      </c>
      <c r="J21" s="37">
        <v>13950</v>
      </c>
      <c r="K21" s="37">
        <v>1029</v>
      </c>
      <c r="L21" s="37">
        <v>7090</v>
      </c>
      <c r="M21" s="37">
        <v>2631</v>
      </c>
      <c r="N21" s="37">
        <v>20200</v>
      </c>
      <c r="O21" s="37">
        <v>17488</v>
      </c>
      <c r="P21" s="37">
        <v>159324</v>
      </c>
      <c r="Q21" s="74" t="s">
        <v>201</v>
      </c>
      <c r="R21" s="74" t="s">
        <v>201</v>
      </c>
      <c r="S21" s="74" t="s">
        <v>201</v>
      </c>
      <c r="T21" s="74" t="s">
        <v>201</v>
      </c>
      <c r="U21" s="37">
        <v>13825</v>
      </c>
      <c r="V21" s="37">
        <v>99600</v>
      </c>
      <c r="W21" s="37">
        <v>3484</v>
      </c>
      <c r="X21" s="37">
        <v>30750</v>
      </c>
      <c r="Y21" s="74" t="s">
        <v>201</v>
      </c>
      <c r="Z21" s="74" t="s">
        <v>201</v>
      </c>
      <c r="AA21" s="38">
        <v>5207</v>
      </c>
      <c r="AB21" s="38">
        <v>35000</v>
      </c>
      <c r="AC21" s="37">
        <v>1431</v>
      </c>
      <c r="AD21" s="37">
        <v>30740</v>
      </c>
      <c r="AE21" s="36">
        <v>757</v>
      </c>
      <c r="AF21" s="37">
        <v>15500</v>
      </c>
      <c r="AG21" s="37">
        <v>1186</v>
      </c>
      <c r="AH21" s="37">
        <v>22260</v>
      </c>
      <c r="AI21" s="37">
        <v>1081</v>
      </c>
      <c r="AJ21" s="37">
        <v>13278</v>
      </c>
      <c r="AK21" s="37">
        <v>1188</v>
      </c>
      <c r="AL21" s="37">
        <v>21450</v>
      </c>
      <c r="AM21" s="37">
        <v>657</v>
      </c>
      <c r="AN21" s="37">
        <v>6512</v>
      </c>
    </row>
    <row r="22" spans="2:40" ht="20.25" customHeight="1">
      <c r="B22" s="99" t="s">
        <v>168</v>
      </c>
      <c r="C22" s="35">
        <f>E22+I22+K22+M22+O22+Q22+S22+U22+W22+AC22+AE22+AG22+AI22+AK22+AM22</f>
        <v>89987</v>
      </c>
      <c r="D22" s="39">
        <f>F22+J22+L22+N22+P22+R22+T22+V22+X22+AD22+AF22+AH22+AJ22+AL22+AN22</f>
        <v>1237885</v>
      </c>
      <c r="E22" s="39">
        <v>47370</v>
      </c>
      <c r="F22" s="39">
        <v>699571</v>
      </c>
      <c r="G22" s="40" t="s">
        <v>201</v>
      </c>
      <c r="H22" s="40" t="s">
        <v>201</v>
      </c>
      <c r="I22" s="39">
        <v>974</v>
      </c>
      <c r="J22" s="39">
        <v>17500</v>
      </c>
      <c r="K22" s="39">
        <v>2374</v>
      </c>
      <c r="L22" s="39">
        <v>25185</v>
      </c>
      <c r="M22" s="39">
        <v>2104</v>
      </c>
      <c r="N22" s="39">
        <v>17879</v>
      </c>
      <c r="O22" s="39">
        <v>14993</v>
      </c>
      <c r="P22" s="39">
        <v>134800</v>
      </c>
      <c r="Q22" s="39">
        <v>160</v>
      </c>
      <c r="R22" s="39">
        <v>2000</v>
      </c>
      <c r="S22" s="40">
        <v>322</v>
      </c>
      <c r="T22" s="40">
        <v>4700</v>
      </c>
      <c r="U22" s="39">
        <v>495</v>
      </c>
      <c r="V22" s="39">
        <v>4200</v>
      </c>
      <c r="W22" s="39">
        <v>3007</v>
      </c>
      <c r="X22" s="39">
        <v>30620</v>
      </c>
      <c r="Y22" s="40" t="s">
        <v>201</v>
      </c>
      <c r="Z22" s="40" t="s">
        <v>201</v>
      </c>
      <c r="AA22" s="40" t="s">
        <v>201</v>
      </c>
      <c r="AB22" s="40" t="s">
        <v>201</v>
      </c>
      <c r="AC22" s="39">
        <v>3126</v>
      </c>
      <c r="AD22" s="39">
        <v>54000</v>
      </c>
      <c r="AE22" s="39">
        <v>10148</v>
      </c>
      <c r="AF22" s="39">
        <v>171505</v>
      </c>
      <c r="AG22" s="39">
        <v>1519</v>
      </c>
      <c r="AH22" s="39">
        <v>25000</v>
      </c>
      <c r="AI22" s="39">
        <v>2699</v>
      </c>
      <c r="AJ22" s="39">
        <v>39625</v>
      </c>
      <c r="AK22" s="39">
        <v>277</v>
      </c>
      <c r="AL22" s="39">
        <v>7300</v>
      </c>
      <c r="AM22" s="39">
        <v>419</v>
      </c>
      <c r="AN22" s="39">
        <v>4000</v>
      </c>
    </row>
    <row r="23" ht="17.25" customHeight="1">
      <c r="B23" s="2" t="s">
        <v>202</v>
      </c>
    </row>
    <row r="24" ht="17.25" customHeight="1"/>
    <row r="25" ht="8.25" customHeight="1"/>
  </sheetData>
  <sheetProtection/>
  <mergeCells count="20">
    <mergeCell ref="A1:D1"/>
    <mergeCell ref="AM5:AN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</mergeCells>
  <hyperlinks>
    <hyperlink ref="A1:D1" location="'11住居・建築目次'!A1" display="11　住居・建築"/>
  </hyperlinks>
  <printOptions/>
  <pageMargins left="0.3937007874015748" right="0.3937007874015748" top="0.5905511811023623" bottom="0.3937007874015748" header="0.5118110236220472" footer="0.5118110236220472"/>
  <pageSetup fitToWidth="2" fitToHeight="1" horizontalDpi="600" verticalDpi="600" orientation="landscape" paperSize="9" scale="57" r:id="rId1"/>
  <colBreaks count="2" manualBreakCount="2">
    <brk id="12" max="65535" man="1"/>
    <brk id="3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zoomScale="75" zoomScaleNormal="75" zoomScalePageLayoutView="0" workbookViewId="0" topLeftCell="A1">
      <pane xSplit="2" ySplit="6" topLeftCell="C7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5"/>
  <cols>
    <col min="1" max="1" width="1.7109375" style="2" customWidth="1"/>
    <col min="2" max="2" width="13.421875" style="2" customWidth="1"/>
    <col min="3" max="3" width="17.421875" style="2" customWidth="1"/>
    <col min="4" max="4" width="10.57421875" style="2" customWidth="1"/>
    <col min="5" max="5" width="14.28125" style="2" customWidth="1"/>
    <col min="6" max="6" width="10.57421875" style="2" customWidth="1"/>
    <col min="7" max="7" width="14.28125" style="2" customWidth="1"/>
    <col min="8" max="8" width="10.57421875" style="2" customWidth="1"/>
    <col min="9" max="9" width="14.28125" style="2" customWidth="1"/>
    <col min="10" max="10" width="10.57421875" style="2" customWidth="1"/>
    <col min="11" max="11" width="14.28125" style="2" customWidth="1"/>
    <col min="12" max="12" width="10.57421875" style="2" customWidth="1"/>
    <col min="13" max="13" width="14.28125" style="2" customWidth="1"/>
    <col min="14" max="14" width="10.57421875" style="2" customWidth="1"/>
    <col min="15" max="15" width="14.28125" style="2" customWidth="1"/>
    <col min="16" max="16" width="10.57421875" style="2" customWidth="1"/>
    <col min="17" max="17" width="14.28125" style="2" customWidth="1"/>
    <col min="18" max="18" width="10.57421875" style="2" customWidth="1"/>
    <col min="19" max="19" width="14.28125" style="2" customWidth="1"/>
    <col min="20" max="20" width="16.7109375" style="2" bestFit="1" customWidth="1"/>
    <col min="21" max="21" width="14.28125" style="2" customWidth="1"/>
    <col min="22" max="22" width="19.140625" style="2" bestFit="1" customWidth="1"/>
    <col min="23" max="23" width="14.28125" style="2" customWidth="1"/>
    <col min="24" max="16384" width="9.00390625" style="2" customWidth="1"/>
  </cols>
  <sheetData>
    <row r="1" spans="1:4" ht="13.5">
      <c r="A1" s="243" t="s">
        <v>46</v>
      </c>
      <c r="B1" s="243"/>
      <c r="C1" s="243"/>
      <c r="D1" s="243"/>
    </row>
    <row r="2" spans="2:23" ht="17.25">
      <c r="B2" s="3"/>
      <c r="C2" s="3"/>
      <c r="D2" s="3"/>
      <c r="E2" s="3" t="s">
        <v>204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" t="s">
        <v>203</v>
      </c>
    </row>
    <row r="3" ht="8.25" customHeight="1" thickBot="1"/>
    <row r="4" spans="2:24" ht="18.75" customHeight="1" thickTop="1">
      <c r="B4" s="150"/>
      <c r="C4" s="226" t="s">
        <v>205</v>
      </c>
      <c r="D4" s="168" t="s">
        <v>206</v>
      </c>
      <c r="E4" s="169"/>
      <c r="F4" s="169"/>
      <c r="G4" s="169"/>
      <c r="H4" s="169"/>
      <c r="I4" s="169"/>
      <c r="J4" s="169"/>
      <c r="K4" s="169"/>
      <c r="L4" s="169"/>
      <c r="M4" s="229"/>
      <c r="N4" s="228" t="s">
        <v>207</v>
      </c>
      <c r="O4" s="228"/>
      <c r="P4" s="228"/>
      <c r="Q4" s="228"/>
      <c r="R4" s="228"/>
      <c r="S4" s="228"/>
      <c r="T4" s="169" t="s">
        <v>208</v>
      </c>
      <c r="U4" s="169"/>
      <c r="V4" s="169"/>
      <c r="W4" s="169"/>
      <c r="X4" s="6"/>
    </row>
    <row r="5" spans="2:23" ht="18.75" customHeight="1">
      <c r="B5" s="200"/>
      <c r="C5" s="227"/>
      <c r="D5" s="174" t="s">
        <v>6</v>
      </c>
      <c r="E5" s="176"/>
      <c r="F5" s="174" t="s">
        <v>209</v>
      </c>
      <c r="G5" s="176"/>
      <c r="H5" s="176" t="s">
        <v>210</v>
      </c>
      <c r="I5" s="230"/>
      <c r="J5" s="230" t="s">
        <v>33</v>
      </c>
      <c r="K5" s="230"/>
      <c r="L5" s="230" t="s">
        <v>211</v>
      </c>
      <c r="M5" s="174"/>
      <c r="N5" s="230" t="s">
        <v>18</v>
      </c>
      <c r="O5" s="230"/>
      <c r="P5" s="230" t="s">
        <v>212</v>
      </c>
      <c r="Q5" s="230"/>
      <c r="R5" s="230" t="s">
        <v>32</v>
      </c>
      <c r="S5" s="230"/>
      <c r="T5" s="8" t="s">
        <v>213</v>
      </c>
      <c r="U5" s="9" t="s">
        <v>214</v>
      </c>
      <c r="V5" s="9" t="s">
        <v>215</v>
      </c>
      <c r="W5" s="7" t="s">
        <v>32</v>
      </c>
    </row>
    <row r="6" spans="2:23" ht="18.75" customHeight="1">
      <c r="B6" s="200"/>
      <c r="C6" s="9" t="s">
        <v>216</v>
      </c>
      <c r="D6" s="9" t="s">
        <v>217</v>
      </c>
      <c r="E6" s="9" t="s">
        <v>218</v>
      </c>
      <c r="F6" s="9" t="s">
        <v>217</v>
      </c>
      <c r="G6" s="9" t="s">
        <v>218</v>
      </c>
      <c r="H6" s="8" t="s">
        <v>217</v>
      </c>
      <c r="I6" s="9" t="s">
        <v>218</v>
      </c>
      <c r="J6" s="9" t="s">
        <v>217</v>
      </c>
      <c r="K6" s="9" t="s">
        <v>218</v>
      </c>
      <c r="L6" s="9" t="s">
        <v>217</v>
      </c>
      <c r="M6" s="7" t="s">
        <v>218</v>
      </c>
      <c r="N6" s="9" t="s">
        <v>217</v>
      </c>
      <c r="O6" s="9" t="s">
        <v>218</v>
      </c>
      <c r="P6" s="9" t="s">
        <v>217</v>
      </c>
      <c r="Q6" s="9" t="s">
        <v>218</v>
      </c>
      <c r="R6" s="9" t="s">
        <v>217</v>
      </c>
      <c r="S6" s="9" t="s">
        <v>218</v>
      </c>
      <c r="T6" s="8" t="s">
        <v>217</v>
      </c>
      <c r="U6" s="9" t="s">
        <v>217</v>
      </c>
      <c r="V6" s="9" t="s">
        <v>217</v>
      </c>
      <c r="W6" s="7" t="s">
        <v>217</v>
      </c>
    </row>
    <row r="7" spans="2:23" ht="18" customHeight="1">
      <c r="B7" s="15" t="s">
        <v>132</v>
      </c>
      <c r="C7" s="108">
        <v>5252</v>
      </c>
      <c r="D7" s="36">
        <v>5582</v>
      </c>
      <c r="E7" s="36">
        <v>634238</v>
      </c>
      <c r="F7" s="36">
        <v>3022</v>
      </c>
      <c r="G7" s="36">
        <v>484609</v>
      </c>
      <c r="H7" s="36">
        <v>1930</v>
      </c>
      <c r="I7" s="36">
        <v>90641</v>
      </c>
      <c r="J7" s="36">
        <v>119</v>
      </c>
      <c r="K7" s="36">
        <v>6365</v>
      </c>
      <c r="L7" s="36">
        <v>511</v>
      </c>
      <c r="M7" s="36">
        <v>52623</v>
      </c>
      <c r="N7" s="36">
        <v>5461</v>
      </c>
      <c r="O7" s="36">
        <v>618963</v>
      </c>
      <c r="P7" s="36">
        <v>121</v>
      </c>
      <c r="Q7" s="36">
        <v>15275</v>
      </c>
      <c r="R7" s="74" t="s">
        <v>201</v>
      </c>
      <c r="S7" s="74" t="s">
        <v>201</v>
      </c>
      <c r="T7" s="36">
        <v>4978</v>
      </c>
      <c r="U7" s="36">
        <v>63</v>
      </c>
      <c r="V7" s="36">
        <v>187</v>
      </c>
      <c r="W7" s="36">
        <v>354</v>
      </c>
    </row>
    <row r="8" spans="2:23" ht="18" customHeight="1">
      <c r="B8" s="109" t="s">
        <v>219</v>
      </c>
      <c r="C8" s="36">
        <v>5095</v>
      </c>
      <c r="D8" s="36">
        <v>5307</v>
      </c>
      <c r="E8" s="36">
        <v>588189</v>
      </c>
      <c r="F8" s="36">
        <v>2867</v>
      </c>
      <c r="G8" s="36">
        <v>449503</v>
      </c>
      <c r="H8" s="36">
        <v>2017</v>
      </c>
      <c r="I8" s="36">
        <v>92072</v>
      </c>
      <c r="J8" s="36">
        <v>2</v>
      </c>
      <c r="K8" s="36">
        <v>201</v>
      </c>
      <c r="L8" s="36">
        <v>421</v>
      </c>
      <c r="M8" s="36">
        <v>46413</v>
      </c>
      <c r="N8" s="36">
        <v>5224</v>
      </c>
      <c r="O8" s="36">
        <v>577575</v>
      </c>
      <c r="P8" s="36">
        <v>83</v>
      </c>
      <c r="Q8" s="36">
        <v>10614</v>
      </c>
      <c r="R8" s="74" t="s">
        <v>201</v>
      </c>
      <c r="S8" s="74" t="s">
        <v>201</v>
      </c>
      <c r="T8" s="36">
        <v>4880</v>
      </c>
      <c r="U8" s="36">
        <v>34</v>
      </c>
      <c r="V8" s="36">
        <v>117</v>
      </c>
      <c r="W8" s="36">
        <v>276</v>
      </c>
    </row>
    <row r="9" spans="2:23" s="1" customFormat="1" ht="18" customHeight="1">
      <c r="B9" s="110" t="s">
        <v>220</v>
      </c>
      <c r="C9" s="111">
        <v>5149</v>
      </c>
      <c r="D9" s="111">
        <v>5921</v>
      </c>
      <c r="E9" s="111">
        <v>626922</v>
      </c>
      <c r="F9" s="111">
        <v>2831</v>
      </c>
      <c r="G9" s="111">
        <v>438871</v>
      </c>
      <c r="H9" s="111">
        <v>2165</v>
      </c>
      <c r="I9" s="111">
        <v>96666</v>
      </c>
      <c r="J9" s="111">
        <v>242</v>
      </c>
      <c r="K9" s="111">
        <v>16256</v>
      </c>
      <c r="L9" s="111">
        <v>683</v>
      </c>
      <c r="M9" s="111">
        <v>75129</v>
      </c>
      <c r="N9" s="111">
        <v>5783</v>
      </c>
      <c r="O9" s="111">
        <v>613543</v>
      </c>
      <c r="P9" s="111">
        <v>138</v>
      </c>
      <c r="Q9" s="111">
        <v>13379</v>
      </c>
      <c r="R9" s="40" t="s">
        <v>201</v>
      </c>
      <c r="S9" s="40" t="s">
        <v>201</v>
      </c>
      <c r="T9" s="111">
        <v>5533</v>
      </c>
      <c r="U9" s="111">
        <v>27</v>
      </c>
      <c r="V9" s="111">
        <v>85</v>
      </c>
      <c r="W9" s="111">
        <v>276</v>
      </c>
    </row>
    <row r="10" ht="17.25" customHeight="1">
      <c r="B10" s="2" t="s">
        <v>169</v>
      </c>
    </row>
    <row r="11" ht="7.5" customHeight="1"/>
  </sheetData>
  <sheetProtection/>
  <mergeCells count="14">
    <mergeCell ref="N5:O5"/>
    <mergeCell ref="P5:Q5"/>
    <mergeCell ref="R5:S5"/>
    <mergeCell ref="A1:D1"/>
    <mergeCell ref="B4:B6"/>
    <mergeCell ref="C4:C5"/>
    <mergeCell ref="N4:S4"/>
    <mergeCell ref="D4:M4"/>
    <mergeCell ref="T4:W4"/>
    <mergeCell ref="D5:E5"/>
    <mergeCell ref="F5:G5"/>
    <mergeCell ref="H5:I5"/>
    <mergeCell ref="J5:K5"/>
    <mergeCell ref="L5:M5"/>
  </mergeCells>
  <hyperlinks>
    <hyperlink ref="A1:D1" location="'11住居・建築目次'!A1" display="11　住居・建築"/>
  </hyperlinks>
  <printOptions/>
  <pageMargins left="0.1968503937007874" right="0.1968503937007874" top="0.5905511811023623" bottom="0.3937007874015748" header="0.5118110236220472" footer="0.5118110236220472"/>
  <pageSetup fitToHeight="1" fitToWidth="1" horizontalDpi="300" verticalDpi="300" orientation="landscape" paperSize="9" scale="49" r:id="rId1"/>
  <colBreaks count="2" manualBreakCount="2">
    <brk id="7" max="10" man="1"/>
    <brk id="1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2010-05-28T02:09:11Z</cp:lastPrinted>
  <dcterms:created xsi:type="dcterms:W3CDTF">2010-05-21T00:14:11Z</dcterms:created>
  <dcterms:modified xsi:type="dcterms:W3CDTF">2010-07-05T08:36:11Z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