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3195" windowWidth="4860" windowHeight="2115" tabRatio="925" activeTab="0"/>
  </bookViews>
  <sheets>
    <sheet name="18厚生目次" sheetId="1" r:id="rId1"/>
    <sheet name="18-10(1)" sheetId="2" r:id="rId2"/>
    <sheet name="18-10(2)" sheetId="3" r:id="rId3"/>
    <sheet name="18-10(3)(イ)" sheetId="4" r:id="rId4"/>
    <sheet name="18-10(3)(ロ)" sheetId="5" r:id="rId5"/>
    <sheet name="18-11(1)" sheetId="6" r:id="rId6"/>
    <sheet name="18-11(2)" sheetId="7" r:id="rId7"/>
    <sheet name="18-11(3)(イ)" sheetId="8" r:id="rId8"/>
    <sheet name="18-11(3)(ロ)" sheetId="9" r:id="rId9"/>
    <sheet name="18-12(1)" sheetId="10" r:id="rId10"/>
    <sheet name="18-12(2)" sheetId="11" r:id="rId11"/>
    <sheet name="18-12(3)(イ)" sheetId="12" r:id="rId12"/>
    <sheet name="18-12(3)(ロ)" sheetId="13" r:id="rId13"/>
    <sheet name="18-13(1)" sheetId="14" r:id="rId14"/>
    <sheet name="18-13(2)" sheetId="15" r:id="rId15"/>
    <sheet name="18-14" sheetId="16" r:id="rId16"/>
    <sheet name="18-15" sheetId="17" r:id="rId17"/>
    <sheet name="18-16(1)" sheetId="18" r:id="rId18"/>
    <sheet name="18-16(2)" sheetId="19" r:id="rId19"/>
    <sheet name="18-16(3)" sheetId="20" r:id="rId20"/>
    <sheet name="18-16(4)" sheetId="21" r:id="rId21"/>
    <sheet name="18-17(1)" sheetId="22" r:id="rId22"/>
    <sheet name="18-17(2)" sheetId="23" r:id="rId23"/>
    <sheet name="18-18" sheetId="24" r:id="rId24"/>
    <sheet name="18-19(1)" sheetId="25" r:id="rId25"/>
    <sheet name="18-19(2)" sheetId="26" r:id="rId26"/>
    <sheet name="18-20" sheetId="27" r:id="rId27"/>
  </sheets>
  <definedNames>
    <definedName name="_xlnm.Print_Area" localSheetId="1">'18-10(1)'!$A$2:$N$16</definedName>
    <definedName name="_xlnm.Print_Area" localSheetId="2">'18-10(2)'!$A$2:$F$12</definedName>
    <definedName name="_xlnm.Print_Area" localSheetId="3">'18-10(3)(イ)'!$A$2:$AB$22</definedName>
    <definedName name="_xlnm.Print_Area" localSheetId="4">'18-10(3)(ロ)'!$A$2:$I$25</definedName>
    <definedName name="_xlnm.Print_Area" localSheetId="5">'18-11(1)'!$A$2:$G$12</definedName>
    <definedName name="_xlnm.Print_Area" localSheetId="6">'18-11(2)'!$A$2:$F$13</definedName>
    <definedName name="_xlnm.Print_Area" localSheetId="7">'18-11(3)(イ)'!$A$2:$Z$20</definedName>
    <definedName name="_xlnm.Print_Area" localSheetId="8">'18-11(3)(ロ)'!$A$2:$I$18</definedName>
    <definedName name="_xlnm.Print_Area" localSheetId="9">'18-12(1)'!$A$2:$E$11</definedName>
    <definedName name="_xlnm.Print_Area" localSheetId="10">'18-12(2)'!$A$2:$F$12</definedName>
    <definedName name="_xlnm.Print_Area" localSheetId="11">'18-12(3)(イ)'!$A$2:$Z$22</definedName>
    <definedName name="_xlnm.Print_Area" localSheetId="12">'18-12(3)(ロ)'!$A$2:$K$23</definedName>
    <definedName name="_xlnm.Print_Area" localSheetId="13">'18-13(1)'!$A$2:$Z$26</definedName>
    <definedName name="_xlnm.Print_Area" localSheetId="14">'18-13(2)'!$A$2:$AA$34</definedName>
    <definedName name="_xlnm.Print_Area" localSheetId="15">'18-14'!$A$2:$Z$20</definedName>
    <definedName name="_xlnm.Print_Area" localSheetId="16">'18-15'!$A$2:$U$28</definedName>
    <definedName name="_xlnm.Print_Area" localSheetId="17">'18-16(1)'!$A$2:$I$28</definedName>
    <definedName name="_xlnm.Print_Area" localSheetId="18">'18-16(2)'!$A$2:$I$30</definedName>
    <definedName name="_xlnm.Print_Area" localSheetId="19">'18-16(3)'!$A$2:$M$29</definedName>
    <definedName name="_xlnm.Print_Area" localSheetId="20">'18-16(4)'!$A$2:$E$30</definedName>
    <definedName name="_xlnm.Print_Area" localSheetId="21">'18-17(1)'!$A$2:$R$15</definedName>
    <definedName name="_xlnm.Print_Area" localSheetId="22">'18-17(2)'!$A$2:$F$12</definedName>
    <definedName name="_xlnm.Print_Area" localSheetId="23">'18-18'!$A$2:$AG$15</definedName>
    <definedName name="_xlnm.Print_Area" localSheetId="24">'18-19(1)'!$A$2:$L$32</definedName>
    <definedName name="_xlnm.Print_Area" localSheetId="25">'18-19(2)'!$A$2:$P$33</definedName>
    <definedName name="_xlnm.Print_Area" localSheetId="26">'18-20'!$A$2:$I$24</definedName>
  </definedNames>
  <calcPr fullCalcOnLoad="1"/>
</workbook>
</file>

<file path=xl/sharedStrings.xml><?xml version="1.0" encoding="utf-8"?>
<sst xmlns="http://schemas.openxmlformats.org/spreadsheetml/2006/main" count="1339" uniqueCount="492">
  <si>
    <t>（１）適用状況</t>
  </si>
  <si>
    <t>年 次 別</t>
  </si>
  <si>
    <t>計</t>
  </si>
  <si>
    <t>男</t>
  </si>
  <si>
    <t>女</t>
  </si>
  <si>
    <t>強制適用</t>
  </si>
  <si>
    <t>任意包</t>
  </si>
  <si>
    <t>括適用</t>
  </si>
  <si>
    <t>任意継</t>
  </si>
  <si>
    <t>続適用</t>
  </si>
  <si>
    <t>被　　保　　険　　者　　数</t>
  </si>
  <si>
    <t>被扶養</t>
  </si>
  <si>
    <t>者　数</t>
  </si>
  <si>
    <t>事　業　所　数</t>
  </si>
  <si>
    <t>強制</t>
  </si>
  <si>
    <t>適用</t>
  </si>
  <si>
    <t>任意</t>
  </si>
  <si>
    <t>平均標準報酬月額</t>
  </si>
  <si>
    <t>平均</t>
  </si>
  <si>
    <t>資　料：福井社会保険事務局</t>
  </si>
  <si>
    <t>10　政 府 管 掌 健 康 保 険</t>
  </si>
  <si>
    <t>18　厚　生</t>
  </si>
  <si>
    <t>18</t>
  </si>
  <si>
    <t>平成17年度　　</t>
  </si>
  <si>
    <t>19</t>
  </si>
  <si>
    <t>19</t>
  </si>
  <si>
    <t>18</t>
  </si>
  <si>
    <t>　　　　　　　　％</t>
  </si>
  <si>
    <t>　　　　　　　　千円</t>
  </si>
  <si>
    <t>収 納 率</t>
  </si>
  <si>
    <t>収納未済額</t>
  </si>
  <si>
    <t>不納欠損額</t>
  </si>
  <si>
    <t>収納済額</t>
  </si>
  <si>
    <t>徴収決定済額</t>
  </si>
  <si>
    <t>（２）保険料徴収状況</t>
  </si>
  <si>
    <t>（注）　（　）は診療費の再掲であり、件数の合計には含めない。</t>
  </si>
  <si>
    <t>訪問看護療養費</t>
  </si>
  <si>
    <t>入院時食事療養費</t>
  </si>
  <si>
    <t>薬剤支給</t>
  </si>
  <si>
    <t>医科歯科合計</t>
  </si>
  <si>
    <t>歯科</t>
  </si>
  <si>
    <t>入院外</t>
  </si>
  <si>
    <t>入院</t>
  </si>
  <si>
    <t>医科</t>
  </si>
  <si>
    <t>診療費</t>
  </si>
  <si>
    <t>現物給付</t>
  </si>
  <si>
    <t>平成17年度</t>
  </si>
  <si>
    <t>金額</t>
  </si>
  <si>
    <t>件数</t>
  </si>
  <si>
    <t>高齢受給者（一般）</t>
  </si>
  <si>
    <t>高齢受給者（一定以上所得者）</t>
  </si>
  <si>
    <t>被扶養者（3歳未満）</t>
  </si>
  <si>
    <t>区分</t>
  </si>
  <si>
    <t>被扶養者（3歳以上70歳未満）</t>
  </si>
  <si>
    <t>被保険者（70歳未満）</t>
  </si>
  <si>
    <t>合計</t>
  </si>
  <si>
    <t>（単位：件、千円）</t>
  </si>
  <si>
    <t>　　（イ）現物給付</t>
  </si>
  <si>
    <t>（３）保険給付決定状況</t>
  </si>
  <si>
    <t>（注）　※は、制度なし。</t>
  </si>
  <si>
    <t>※</t>
  </si>
  <si>
    <t>世帯合算高額療養費</t>
  </si>
  <si>
    <t>※</t>
  </si>
  <si>
    <t>出産手当金</t>
  </si>
  <si>
    <t>出産育児一時金</t>
  </si>
  <si>
    <t>埋 　 葬  　料（費)</t>
  </si>
  <si>
    <t>-</t>
  </si>
  <si>
    <t>傷病手当金</t>
  </si>
  <si>
    <t>移送費</t>
  </si>
  <si>
    <t>看護費</t>
  </si>
  <si>
    <t>高額療養費</t>
  </si>
  <si>
    <t>療養費</t>
  </si>
  <si>
    <t>食事療養費</t>
  </si>
  <si>
    <t>現金給付</t>
  </si>
  <si>
    <t>被扶養者分</t>
  </si>
  <si>
    <t>被保険者分</t>
  </si>
  <si>
    <t>　　（ロ）現金給付</t>
  </si>
  <si>
    <t>-</t>
  </si>
  <si>
    <t>の平均賃金(円)</t>
  </si>
  <si>
    <t>被保険者1人1日</t>
  </si>
  <si>
    <t>被扶養者</t>
  </si>
  <si>
    <t>被保険者</t>
  </si>
  <si>
    <t>適用除外者</t>
  </si>
  <si>
    <t>11　法第３条第２項被保険者健康保険</t>
  </si>
  <si>
    <t>-</t>
  </si>
  <si>
    <t>19</t>
  </si>
  <si>
    <t>18</t>
  </si>
  <si>
    <t>％</t>
  </si>
  <si>
    <t>％</t>
  </si>
  <si>
    <t>千円</t>
  </si>
  <si>
    <t>11　法第３条第２項被保険者健康保険</t>
  </si>
  <si>
    <t>被扶養者数</t>
  </si>
  <si>
    <t>被保険者数</t>
  </si>
  <si>
    <t>船舶所有者数</t>
  </si>
  <si>
    <t>年次別および漁船別</t>
  </si>
  <si>
    <t>12　　船　　員　　保　　険</t>
  </si>
  <si>
    <t xml:space="preserve">             ％</t>
  </si>
  <si>
    <t xml:space="preserve">             千円</t>
  </si>
  <si>
    <t>12　船　　員　　保　　険</t>
  </si>
  <si>
    <t>※</t>
  </si>
  <si>
    <t>-</t>
  </si>
  <si>
    <t>葬祭料</t>
  </si>
  <si>
    <t>職務外</t>
  </si>
  <si>
    <t>手当金</t>
  </si>
  <si>
    <t>職務上</t>
  </si>
  <si>
    <t>傷病</t>
  </si>
  <si>
    <t>19</t>
  </si>
  <si>
    <t>18</t>
  </si>
  <si>
    <t>区　　　　　分</t>
  </si>
  <si>
    <t>18-10(1)</t>
  </si>
  <si>
    <t>(1)適用状況</t>
  </si>
  <si>
    <t>18-10(2)</t>
  </si>
  <si>
    <t>(2)保険料徴収状況</t>
  </si>
  <si>
    <t>18-10(3)(ｲ)</t>
  </si>
  <si>
    <t>(3)保険給付決定状況(ｲ)現物給付</t>
  </si>
  <si>
    <t>18-10(3)(ﾛ)</t>
  </si>
  <si>
    <t>(ﾛ)現金給付</t>
  </si>
  <si>
    <t>18-11(1)</t>
  </si>
  <si>
    <t>法第３条第２項被保険者健康保険</t>
  </si>
  <si>
    <t>18-11(2)</t>
  </si>
  <si>
    <t>18-11(3)(ｲ)</t>
  </si>
  <si>
    <t>18-11(3)(ﾛ)</t>
  </si>
  <si>
    <t>18-12(1)</t>
  </si>
  <si>
    <t>船員保険</t>
  </si>
  <si>
    <t>18-12(2)</t>
  </si>
  <si>
    <t>18-12(3)(ｲ)</t>
  </si>
  <si>
    <t>18-12(3)(ﾛ)</t>
  </si>
  <si>
    <t>18-13(1)</t>
  </si>
  <si>
    <t>国民健康保険</t>
  </si>
  <si>
    <t>(1)事業実施状況</t>
  </si>
  <si>
    <t>18-13(2)</t>
  </si>
  <si>
    <t>(2)月別給付状況</t>
  </si>
  <si>
    <t>18-14</t>
  </si>
  <si>
    <t>18-15</t>
  </si>
  <si>
    <t>産業別労働者災害補償保険給付状況</t>
  </si>
  <si>
    <t>月別雇用保険受給状況</t>
  </si>
  <si>
    <t>18-17(1)</t>
  </si>
  <si>
    <t>国民年金事業状況</t>
  </si>
  <si>
    <t>(1)適用・保険料徴収状況</t>
  </si>
  <si>
    <t>18-17(2)</t>
  </si>
  <si>
    <t>(2)給付状況（基礎年金）</t>
  </si>
  <si>
    <t>(3)給付状況（旧法）</t>
  </si>
  <si>
    <t>(4)給付状況（老齢基礎年金）</t>
  </si>
  <si>
    <t>厚生年金保険</t>
  </si>
  <si>
    <t>介護保険</t>
  </si>
  <si>
    <t>共同募金</t>
  </si>
  <si>
    <t>(1)地域別募金状況（一般募金・歳末たすけあい募金）</t>
  </si>
  <si>
    <t>(2)配分状況</t>
  </si>
  <si>
    <t>生活福祉資金申込および貸付決定状況</t>
  </si>
  <si>
    <t>平成19年福井県統計年鑑</t>
  </si>
  <si>
    <t>政府管掌健康保険</t>
  </si>
  <si>
    <t>資　料：福井県長寿福祉課</t>
  </si>
  <si>
    <t>月</t>
  </si>
  <si>
    <t>20年</t>
  </si>
  <si>
    <t>19年</t>
  </si>
  <si>
    <t>年度平均</t>
  </si>
  <si>
    <t>平成</t>
  </si>
  <si>
    <t>収納額</t>
  </si>
  <si>
    <t>調定額</t>
  </si>
  <si>
    <t>国保組合</t>
  </si>
  <si>
    <t>市町</t>
  </si>
  <si>
    <t>徴収状況</t>
  </si>
  <si>
    <t>数</t>
  </si>
  <si>
    <t>世帯</t>
  </si>
  <si>
    <t>保険者数</t>
  </si>
  <si>
    <t>月別</t>
  </si>
  <si>
    <t>（１）事業実施状況</t>
  </si>
  <si>
    <t>13　国　民　健　康　保　険</t>
  </si>
  <si>
    <t>（注）　老人保健法による医療を受ける者への給付分を除く。</t>
  </si>
  <si>
    <t>-</t>
  </si>
  <si>
    <t>年 度</t>
  </si>
  <si>
    <t xml:space="preserve">            円</t>
  </si>
  <si>
    <t xml:space="preserve">           千円</t>
  </si>
  <si>
    <t>入院</t>
  </si>
  <si>
    <t>費費用額</t>
  </si>
  <si>
    <t>（療養諸費の内数）</t>
  </si>
  <si>
    <t>歯科診療</t>
  </si>
  <si>
    <t>一般診療</t>
  </si>
  <si>
    <t>り療養諸</t>
  </si>
  <si>
    <t>その他</t>
  </si>
  <si>
    <t>療養の給付</t>
  </si>
  <si>
    <t>葬祭給付</t>
  </si>
  <si>
    <t>出産育児給付</t>
  </si>
  <si>
    <t>療養諸費</t>
  </si>
  <si>
    <t>総数</t>
  </si>
  <si>
    <t>一人当た</t>
  </si>
  <si>
    <t>給付</t>
  </si>
  <si>
    <t>保険</t>
  </si>
  <si>
    <t>（２）月別給付状況</t>
  </si>
  <si>
    <t>資　料：福井労働局労働基準部</t>
  </si>
  <si>
    <t>その他の各種事業</t>
  </si>
  <si>
    <t>電気・ガス・水道業</t>
  </si>
  <si>
    <t>運輸・通信業</t>
  </si>
  <si>
    <t>製造業</t>
  </si>
  <si>
    <t>建設業</t>
  </si>
  <si>
    <t>鉱　　業</t>
  </si>
  <si>
    <t>漁　　業</t>
  </si>
  <si>
    <t>林　　業</t>
  </si>
  <si>
    <t>　　　　　千円</t>
  </si>
  <si>
    <t>徴収決定額</t>
  </si>
  <si>
    <t>特別支給</t>
  </si>
  <si>
    <t>年金等支給</t>
  </si>
  <si>
    <t>二次健康診断等給付</t>
  </si>
  <si>
    <t>介護給付</t>
  </si>
  <si>
    <t>遺族補償給付
（前払一時金）</t>
  </si>
  <si>
    <t>障害補償給付
（前払一時金）</t>
  </si>
  <si>
    <t>休養補償給付</t>
  </si>
  <si>
    <t>療養補償給付</t>
  </si>
  <si>
    <t>保険料</t>
  </si>
  <si>
    <t>適用労
働者数</t>
  </si>
  <si>
    <t>適用事
業所数</t>
  </si>
  <si>
    <t>保険給付</t>
  </si>
  <si>
    <t>事業成績</t>
  </si>
  <si>
    <t>14　産業別労働者災害補償保険給付状況</t>
  </si>
  <si>
    <t>資　料：福井労働局職業安定部、労働保険徴収室</t>
  </si>
  <si>
    <t>3</t>
  </si>
  <si>
    <t>2</t>
  </si>
  <si>
    <t>1</t>
  </si>
  <si>
    <t>1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</si>
  <si>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</si>
  <si>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</si>
  <si>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</si>
  <si>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</si>
  <si>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</si>
  <si>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</si>
  <si>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</si>
  <si>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</si>
  <si>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</si>
  <si>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4</t>
  </si>
  <si>
    <t>19</t>
  </si>
  <si>
    <t>19</t>
  </si>
  <si>
    <t>18</t>
  </si>
  <si>
    <t>18</t>
  </si>
  <si>
    <t>　　　　千円</t>
  </si>
  <si>
    <t>（年度平均）</t>
  </si>
  <si>
    <t>おける数</t>
  </si>
  <si>
    <t>支給金額</t>
  </si>
  <si>
    <t>受給者実人員</t>
  </si>
  <si>
    <t>支 給 金 額</t>
  </si>
  <si>
    <t>受給者実人員</t>
  </si>
  <si>
    <t>実 人 員</t>
  </si>
  <si>
    <t>受給者数</t>
  </si>
  <si>
    <t>決定件数</t>
  </si>
  <si>
    <t>収決定額</t>
  </si>
  <si>
    <t>給  付  額</t>
  </si>
  <si>
    <t>実 人 員</t>
  </si>
  <si>
    <t>年度末に</t>
  </si>
  <si>
    <t>育児休業給付</t>
  </si>
  <si>
    <t>高年齢継続給付</t>
  </si>
  <si>
    <t>給 付 額</t>
  </si>
  <si>
    <t>受 給 者</t>
  </si>
  <si>
    <t>初　　回</t>
  </si>
  <si>
    <t>受給資格</t>
  </si>
  <si>
    <t>保 険 料</t>
  </si>
  <si>
    <t>保険料徴</t>
  </si>
  <si>
    <t>被保険者数</t>
  </si>
  <si>
    <t>適用事業所数</t>
  </si>
  <si>
    <t>雇用継続給付</t>
  </si>
  <si>
    <t>就職促進</t>
  </si>
  <si>
    <t>短期特例</t>
  </si>
  <si>
    <t>一般</t>
  </si>
  <si>
    <t>適用関係</t>
  </si>
  <si>
    <t>15　月別雇用保険受給状況</t>
  </si>
  <si>
    <t>資　料：福井社会保険事務局</t>
  </si>
  <si>
    <t>三方上中郡</t>
  </si>
  <si>
    <t>大 飯 郡</t>
  </si>
  <si>
    <t>三 方 郡</t>
  </si>
  <si>
    <t>丹 生 郡</t>
  </si>
  <si>
    <t>南 条 郡</t>
  </si>
  <si>
    <t>今 立 郡</t>
  </si>
  <si>
    <t>吉 田 郡</t>
  </si>
  <si>
    <t>坂 井 市</t>
  </si>
  <si>
    <t>越 前 市</t>
  </si>
  <si>
    <t>あわら市</t>
  </si>
  <si>
    <t>勝 山 市</t>
  </si>
  <si>
    <t>大 野 市</t>
  </si>
  <si>
    <t>小 浜 市</t>
  </si>
  <si>
    <t>敦 賀 市</t>
  </si>
  <si>
    <t>福 井 市</t>
  </si>
  <si>
    <t>第3号</t>
  </si>
  <si>
    <t>任　意</t>
  </si>
  <si>
    <t>第1号</t>
  </si>
  <si>
    <t>保険料収納</t>
  </si>
  <si>
    <t>被　　保　　険　　者　（人）</t>
  </si>
  <si>
    <t>市郡別</t>
  </si>
  <si>
    <t>（単位：千円）</t>
  </si>
  <si>
    <t>（１）適用・保険料収納状況</t>
  </si>
  <si>
    <t>16　国 民 年 金 事 業 状 況</t>
  </si>
  <si>
    <t>三方上中郡</t>
  </si>
  <si>
    <t>総　　　　計</t>
  </si>
  <si>
    <t>遺族基礎年金</t>
  </si>
  <si>
    <t>障害基礎年金</t>
  </si>
  <si>
    <t>老齢基礎年金</t>
  </si>
  <si>
    <t>給付状況</t>
  </si>
  <si>
    <t>（２）給付状況（基礎年金）</t>
  </si>
  <si>
    <t>総　　　計</t>
  </si>
  <si>
    <t>遺児年金</t>
  </si>
  <si>
    <t>寡婦年金</t>
  </si>
  <si>
    <t>母子年金</t>
  </si>
  <si>
    <t>障害年金</t>
  </si>
  <si>
    <t>老齢年金</t>
  </si>
  <si>
    <t>（３）給付状況（旧法）</t>
  </si>
  <si>
    <t>三方上中郡</t>
  </si>
  <si>
    <t>（４）給付状況（老齢福祉年金）</t>
  </si>
  <si>
    <t>円</t>
  </si>
  <si>
    <t>人</t>
  </si>
  <si>
    <t>（坑内夫）</t>
  </si>
  <si>
    <t>（女）</t>
  </si>
  <si>
    <t>（男）</t>
  </si>
  <si>
    <t>四種</t>
  </si>
  <si>
    <t>三種</t>
  </si>
  <si>
    <t>二種</t>
  </si>
  <si>
    <t>一種</t>
  </si>
  <si>
    <t>二種</t>
  </si>
  <si>
    <t>種別</t>
  </si>
  <si>
    <t>任意単独適用</t>
  </si>
  <si>
    <t>任意包括適用</t>
  </si>
  <si>
    <t xml:space="preserve"> 強 制 適 用 </t>
  </si>
  <si>
    <t>強 制 適 用</t>
  </si>
  <si>
    <t>年次別</t>
  </si>
  <si>
    <t>被保険者数</t>
  </si>
  <si>
    <t>事業所数</t>
  </si>
  <si>
    <t>17　厚　生　年　金　保　険</t>
  </si>
  <si>
    <t>収納率</t>
  </si>
  <si>
    <t>収納済額</t>
  </si>
  <si>
    <t>　資　料：厚生労働省老健局介護保険課「介護保険事業状況報告年報」</t>
  </si>
  <si>
    <t>（注２）「地域密着型サービス」は平成１８年から新設</t>
  </si>
  <si>
    <t>（注１）「要支援」は平成１８年から「要支援１」、「要支援２」、「経過的要介護」に細分</t>
  </si>
  <si>
    <t xml:space="preserve">    -</t>
  </si>
  <si>
    <t xml:space="preserve">  18</t>
  </si>
  <si>
    <t xml:space="preserve">  17</t>
  </si>
  <si>
    <t>平成16年</t>
  </si>
  <si>
    <t>支給額</t>
  </si>
  <si>
    <t>費用額</t>
  </si>
  <si>
    <t>受給者</t>
  </si>
  <si>
    <t>被保険者</t>
  </si>
  <si>
    <t>要介護</t>
  </si>
  <si>
    <t>以　上</t>
  </si>
  <si>
    <t>歳未満</t>
  </si>
  <si>
    <t>いる世帯数</t>
  </si>
  <si>
    <t>サービス費</t>
  </si>
  <si>
    <t>施 設 介 護 サ ー ビ ス</t>
  </si>
  <si>
    <t>地域密着型サービス</t>
  </si>
  <si>
    <t>居宅介護（支援）サービス</t>
  </si>
  <si>
    <t>サービス</t>
  </si>
  <si>
    <t>要介護５</t>
  </si>
  <si>
    <t>要介護４</t>
  </si>
  <si>
    <t>要介護３</t>
  </si>
  <si>
    <t>要介護２</t>
  </si>
  <si>
    <t>要介護１</t>
  </si>
  <si>
    <t>経過的</t>
  </si>
  <si>
    <t>要支援２</t>
  </si>
  <si>
    <t>要支援１</t>
  </si>
  <si>
    <t>要支援</t>
  </si>
  <si>
    <t>75　歳</t>
  </si>
  <si>
    <t>65～75</t>
  </si>
  <si>
    <t>保険者の</t>
  </si>
  <si>
    <t>市町村特別給付</t>
  </si>
  <si>
    <t>高額介護(介護予防)</t>
  </si>
  <si>
    <t>介護給付・予防給付</t>
  </si>
  <si>
    <t>(介護予防)</t>
  </si>
  <si>
    <t>第2号</t>
  </si>
  <si>
    <t>第1号被保険者</t>
  </si>
  <si>
    <t>第1号被保険者数</t>
  </si>
  <si>
    <t>第１号被</t>
  </si>
  <si>
    <t>施設介護</t>
  </si>
  <si>
    <t>地域密着型</t>
  </si>
  <si>
    <t>居宅介護</t>
  </si>
  <si>
    <t>要　介　護　（要　支　援）　認　定　者</t>
  </si>
  <si>
    <t>年度末現在適用状況</t>
  </si>
  <si>
    <t>（単位：人、千円）</t>
  </si>
  <si>
    <t>18　介　　護　　保　　険</t>
  </si>
  <si>
    <t>資　料：福井県共同募金会</t>
  </si>
  <si>
    <t>ＮＨＫ歳末</t>
  </si>
  <si>
    <t xml:space="preserve">   -　</t>
  </si>
  <si>
    <t>本会扱い</t>
  </si>
  <si>
    <t>若狭町支会</t>
  </si>
  <si>
    <t>おおい町支会</t>
  </si>
  <si>
    <t>高浜町支会</t>
  </si>
  <si>
    <t>美浜町支会</t>
  </si>
  <si>
    <t>越前町支会</t>
  </si>
  <si>
    <t>南越前町支会</t>
  </si>
  <si>
    <t>池田町支会</t>
  </si>
  <si>
    <t>永平寺町支会</t>
  </si>
  <si>
    <t>坂井市支会</t>
  </si>
  <si>
    <t>越前市支会</t>
  </si>
  <si>
    <t>あわら市支会</t>
  </si>
  <si>
    <t>勝山市支会</t>
  </si>
  <si>
    <t>大野市支会</t>
  </si>
  <si>
    <t>小浜市支会</t>
  </si>
  <si>
    <t>敦賀市支会</t>
  </si>
  <si>
    <t>福井市支会</t>
  </si>
  <si>
    <t>その他の募金</t>
  </si>
  <si>
    <t>イベント募金</t>
  </si>
  <si>
    <t>職域募金</t>
  </si>
  <si>
    <t>学校募金</t>
  </si>
  <si>
    <t>法人募金</t>
  </si>
  <si>
    <t>街頭募金</t>
  </si>
  <si>
    <t>戸別募金</t>
  </si>
  <si>
    <t>達成率</t>
  </si>
  <si>
    <t>募金内訳</t>
  </si>
  <si>
    <t>区域</t>
  </si>
  <si>
    <t>募金総額</t>
  </si>
  <si>
    <t>目標額</t>
  </si>
  <si>
    <t>（単位：円）</t>
  </si>
  <si>
    <t>（１）地域別募金状況（一般募金･歳末たすけあい募金）</t>
  </si>
  <si>
    <t>19　共　　同　　募　　金</t>
  </si>
  <si>
    <t>合      計</t>
  </si>
  <si>
    <t>…</t>
  </si>
  <si>
    <t xml:space="preserve"> …</t>
  </si>
  <si>
    <t>保健・医療関係施設・団体</t>
  </si>
  <si>
    <t>住民参加型団体</t>
  </si>
  <si>
    <t>保健・医療関係施設・団体</t>
  </si>
  <si>
    <t>当事者・家族の会</t>
  </si>
  <si>
    <t>住民参加型団体</t>
  </si>
  <si>
    <t>学校</t>
  </si>
  <si>
    <t>当事者・家族の会</t>
  </si>
  <si>
    <t>福祉事業者団体</t>
  </si>
  <si>
    <t>学校</t>
  </si>
  <si>
    <t>小地域団体・公民館</t>
  </si>
  <si>
    <t>福祉事業者団体</t>
  </si>
  <si>
    <t>民生委員児童委員協議会</t>
  </si>
  <si>
    <t>民生委員児童委員協議会</t>
  </si>
  <si>
    <t>ボランティア団体</t>
  </si>
  <si>
    <t>小地域団体・公民館</t>
  </si>
  <si>
    <t>NPO法人・団体</t>
  </si>
  <si>
    <t>ボランティア団体</t>
  </si>
  <si>
    <t>緊急一時保護施設・団体</t>
  </si>
  <si>
    <t>NPO法人・団体</t>
  </si>
  <si>
    <t>更生保護施設・団体</t>
  </si>
  <si>
    <t>緊急一時保護施設・団体</t>
  </si>
  <si>
    <t>女性福祉関係団体</t>
  </si>
  <si>
    <t>更生保護施設・団体</t>
  </si>
  <si>
    <t>一人親家族関係施設・団体</t>
  </si>
  <si>
    <t>女性福祉関係施設・団体</t>
  </si>
  <si>
    <t>児童青少年福祉施設・団体</t>
  </si>
  <si>
    <t>一人親家族関係施設・団体</t>
  </si>
  <si>
    <t>精神障害者福祉施設・団体</t>
  </si>
  <si>
    <t>児童青少年福祉施設・団体</t>
  </si>
  <si>
    <t>心身障害児者福祉施設・団体</t>
  </si>
  <si>
    <t>精神障害者福祉施設・団体</t>
  </si>
  <si>
    <t>知的障害児者福祉施設・団体</t>
  </si>
  <si>
    <t>知的障害児者福祉施設・団体</t>
  </si>
  <si>
    <t>身体障害児者福祉施設・団体</t>
  </si>
  <si>
    <t>身体障害児者福祉施設・団体</t>
  </si>
  <si>
    <t>高齢者福祉施設・団体</t>
  </si>
  <si>
    <t>高齢者福祉施設・団体</t>
  </si>
  <si>
    <t>地区社協</t>
  </si>
  <si>
    <t>地区社協</t>
  </si>
  <si>
    <t>市区町村社協</t>
  </si>
  <si>
    <t>市区町村社協</t>
  </si>
  <si>
    <t>郡社協</t>
  </si>
  <si>
    <t>郡社協</t>
  </si>
  <si>
    <t>都道府県社協</t>
  </si>
  <si>
    <t>都道府県社協</t>
  </si>
  <si>
    <t>構成比</t>
  </si>
  <si>
    <t>平成19年度募金</t>
  </si>
  <si>
    <t>平成18年度募金</t>
  </si>
  <si>
    <t>平成17年度募金</t>
  </si>
  <si>
    <t>（２）配 分 状 況</t>
  </si>
  <si>
    <t xml:space="preserve"> 資　料：福井県地域福祉課</t>
  </si>
  <si>
    <t>離職者支援生活資金</t>
  </si>
  <si>
    <t>福   祉   資   金</t>
  </si>
  <si>
    <t>災害援護資金</t>
  </si>
  <si>
    <t>療養・介護資金</t>
  </si>
  <si>
    <t>修   学   資   金</t>
  </si>
  <si>
    <t>住   宅   資   金</t>
  </si>
  <si>
    <t>更   生   資   金</t>
  </si>
  <si>
    <t>平成17年度</t>
  </si>
  <si>
    <t xml:space="preserve">   　　％</t>
  </si>
  <si>
    <t xml:space="preserve"> 　　％</t>
  </si>
  <si>
    <t>　　　千円</t>
  </si>
  <si>
    <t>実人員</t>
  </si>
  <si>
    <t>平均単価</t>
  </si>
  <si>
    <t>決定の比</t>
  </si>
  <si>
    <t>申込みに対する</t>
  </si>
  <si>
    <t>貸付決定状況</t>
  </si>
  <si>
    <t>申込状況</t>
  </si>
  <si>
    <t>平成20年3月31日現在</t>
  </si>
  <si>
    <t>20　生活福祉資金申込および貸付決定状況</t>
  </si>
  <si>
    <t>18-16(2)</t>
  </si>
  <si>
    <t>18-16(3)</t>
  </si>
  <si>
    <t>18-16(4)</t>
  </si>
  <si>
    <t>18-19(2)</t>
  </si>
  <si>
    <t>18-16(1)</t>
  </si>
  <si>
    <t>18-18</t>
  </si>
  <si>
    <t>18-19(1)</t>
  </si>
  <si>
    <t>18-20</t>
  </si>
  <si>
    <t>鯖 江 市</t>
  </si>
  <si>
    <t>鯖江市支会</t>
  </si>
  <si>
    <t>18　厚生　目次へ＜＜</t>
  </si>
  <si>
    <t>18　厚生　その２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</si>
</sst>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#,"/>
    <numFmt numFmtId="179" formatCode="\(#,###\)"/>
    <numFmt numFmtId="180" formatCode="0.E+00"/>
    <numFmt numFmtId="181" formatCode="#,##0_);[Red]\(#,##0\)"/>
    <numFmt numFmtId="182" formatCode="#,##0;\-#,##0;&quot;-&quot;"/>
    <numFmt numFmtId="183" formatCode="#0.0"/>
    <numFmt numFmtId="184" formatCode="0_ "/>
    <numFmt numFmtId="185" formatCode="#,##0;&quot;△ &quot;#,##0"/>
    <numFmt numFmtId="186" formatCode="0.00_);[Red]\(0.00\)"/>
    <numFmt numFmtId="187" formatCode="0.0%"/>
    <numFmt numFmtId="188" formatCode="_ * #,##0.0_ ;_ * \-#,##0.0_ ;_ * &quot;-&quot;?_ ;_ @_ "/>
    <numFmt numFmtId="189" formatCode="#,##0_ ;[Red]\-#,##0\ "/>
    <numFmt numFmtId="190" formatCode="0_);[Red]\(0\)"/>
    <numFmt numFmtId="191" formatCode="#,##0.0_);[Red]\(#,##0.0\)"/>
    <numFmt numFmtId="192" formatCode="#,##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trike/>
      <sz val="11"/>
      <color indexed="10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3" fillId="0" borderId="0" applyFill="0" applyBorder="0" applyAlignment="0">
      <protection/>
    </xf>
    <xf numFmtId="0" fontId="14" fillId="0" borderId="0" applyNumberFormat="0" applyFon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183" fontId="0" fillId="0" borderId="0">
      <alignment/>
      <protection/>
    </xf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6" applyNumberFormat="0" applyAlignment="0" applyProtection="0"/>
    <xf numFmtId="184" fontId="17" fillId="0" borderId="12" applyNumberFormat="0" applyFont="0" applyAlignment="0" applyProtection="0"/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1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distributed" vertical="center" shrinkToFit="1"/>
    </xf>
    <xf numFmtId="41" fontId="2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7" fontId="4" fillId="0" borderId="14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1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1" fontId="2" fillId="0" borderId="1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distributed" vertical="center" shrinkToFit="1"/>
    </xf>
    <xf numFmtId="49" fontId="2" fillId="0" borderId="14" xfId="0" applyNumberFormat="1" applyFont="1" applyBorder="1" applyAlignment="1">
      <alignment horizontal="center" vertical="distributed" textRotation="255" shrinkToFit="1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distributed" textRotation="255" shrinkToFit="1"/>
    </xf>
    <xf numFmtId="41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distributed" vertical="center" shrinkToFit="1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255" shrinkToFi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1" fontId="2" fillId="0" borderId="15" xfId="0" applyNumberFormat="1" applyFont="1" applyFill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 shrinkToFit="1"/>
    </xf>
    <xf numFmtId="180" fontId="2" fillId="0" borderId="14" xfId="0" applyNumberFormat="1" applyFont="1" applyBorder="1" applyAlignment="1">
      <alignment horizontal="center" vertical="distributed" textRotation="255" shrinkToFit="1"/>
    </xf>
    <xf numFmtId="41" fontId="2" fillId="0" borderId="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distributed" vertical="center" shrinkToFit="1"/>
    </xf>
    <xf numFmtId="180" fontId="2" fillId="0" borderId="0" xfId="0" applyNumberFormat="1" applyFont="1" applyBorder="1" applyAlignment="1">
      <alignment horizontal="center" vertical="distributed" textRotation="255" shrinkToFit="1"/>
    </xf>
    <xf numFmtId="41" fontId="2" fillId="0" borderId="13" xfId="0" applyNumberFormat="1" applyFont="1" applyFill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1" fontId="2" fillId="0" borderId="22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/>
    </xf>
    <xf numFmtId="41" fontId="8" fillId="0" borderId="15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 shrinkToFit="1"/>
    </xf>
    <xf numFmtId="41" fontId="7" fillId="0" borderId="13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1" fontId="2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top"/>
    </xf>
    <xf numFmtId="0" fontId="2" fillId="0" borderId="18" xfId="0" applyFont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0" fillId="0" borderId="26" xfId="0" applyBorder="1" applyAlignment="1">
      <alignment horizontal="center"/>
    </xf>
    <xf numFmtId="0" fontId="5" fillId="0" borderId="26" xfId="0" applyFont="1" applyBorder="1" applyAlignment="1">
      <alignment horizontal="left"/>
    </xf>
    <xf numFmtId="0" fontId="2" fillId="0" borderId="0" xfId="70" applyFont="1">
      <alignment vertical="center"/>
      <protection/>
    </xf>
    <xf numFmtId="0" fontId="2" fillId="0" borderId="0" xfId="70" applyFont="1" applyBorder="1" applyAlignment="1">
      <alignment/>
      <protection/>
    </xf>
    <xf numFmtId="49" fontId="2" fillId="0" borderId="22" xfId="70" applyNumberFormat="1" applyFont="1" applyBorder="1" applyAlignment="1">
      <alignment vertical="center"/>
      <protection/>
    </xf>
    <xf numFmtId="41" fontId="2" fillId="0" borderId="14" xfId="70" applyNumberFormat="1" applyFont="1" applyFill="1" applyBorder="1" applyAlignment="1">
      <alignment horizontal="right" vertical="center"/>
      <protection/>
    </xf>
    <xf numFmtId="41" fontId="2" fillId="0" borderId="15" xfId="70" applyNumberFormat="1" applyFont="1" applyFill="1" applyBorder="1" applyAlignment="1">
      <alignment horizontal="right" vertical="center"/>
      <protection/>
    </xf>
    <xf numFmtId="49" fontId="2" fillId="0" borderId="14" xfId="70" applyNumberFormat="1" applyFont="1" applyBorder="1" applyAlignment="1">
      <alignment horizontal="center" vertical="distributed" textRotation="255" shrinkToFit="1"/>
      <protection/>
    </xf>
    <xf numFmtId="41" fontId="2" fillId="0" borderId="0" xfId="70" applyNumberFormat="1" applyFont="1" applyFill="1" applyBorder="1" applyAlignment="1">
      <alignment horizontal="right" vertical="center"/>
      <protection/>
    </xf>
    <xf numFmtId="41" fontId="2" fillId="0" borderId="13" xfId="70" applyNumberFormat="1" applyFont="1" applyFill="1" applyBorder="1" applyAlignment="1">
      <alignment horizontal="right" vertical="center"/>
      <protection/>
    </xf>
    <xf numFmtId="49" fontId="2" fillId="0" borderId="16" xfId="70" applyNumberFormat="1" applyFont="1" applyBorder="1" applyAlignment="1">
      <alignment horizontal="distributed" vertical="center" shrinkToFit="1"/>
      <protection/>
    </xf>
    <xf numFmtId="49" fontId="2" fillId="0" borderId="0" xfId="70" applyNumberFormat="1" applyFont="1" applyBorder="1" applyAlignment="1">
      <alignment horizontal="distributed" vertical="center" shrinkToFit="1"/>
      <protection/>
    </xf>
    <xf numFmtId="49" fontId="2" fillId="0" borderId="0" xfId="70" applyNumberFormat="1" applyFont="1" applyBorder="1" applyAlignment="1">
      <alignment horizontal="center" vertical="distributed" textRotation="255" shrinkToFit="1"/>
      <protection/>
    </xf>
    <xf numFmtId="41" fontId="2" fillId="0" borderId="0" xfId="70" applyNumberFormat="1" applyFont="1" applyFill="1" applyBorder="1" applyAlignment="1">
      <alignment vertical="center"/>
      <protection/>
    </xf>
    <xf numFmtId="41" fontId="2" fillId="0" borderId="13" xfId="70" applyNumberFormat="1" applyFont="1" applyFill="1" applyBorder="1" applyAlignment="1">
      <alignment vertical="center"/>
      <protection/>
    </xf>
    <xf numFmtId="49" fontId="2" fillId="0" borderId="0" xfId="70" applyNumberFormat="1" applyFont="1" applyBorder="1" applyAlignment="1">
      <alignment horizontal="center" vertical="center" textRotation="255" shrinkToFit="1"/>
      <protection/>
    </xf>
    <xf numFmtId="41" fontId="2" fillId="0" borderId="0" xfId="70" applyNumberFormat="1" applyFont="1" applyAlignment="1">
      <alignment horizontal="right" vertical="center"/>
      <protection/>
    </xf>
    <xf numFmtId="41" fontId="2" fillId="0" borderId="0" xfId="70" applyNumberFormat="1" applyFont="1" applyBorder="1" applyAlignment="1">
      <alignment vertical="center"/>
      <protection/>
    </xf>
    <xf numFmtId="41" fontId="2" fillId="0" borderId="0" xfId="70" applyNumberFormat="1" applyFont="1" applyBorder="1" applyAlignment="1">
      <alignment horizontal="center" vertical="center"/>
      <protection/>
    </xf>
    <xf numFmtId="41" fontId="2" fillId="0" borderId="16" xfId="70" applyNumberFormat="1" applyFont="1" applyBorder="1" applyAlignment="1">
      <alignment horizontal="center" vertical="center"/>
      <protection/>
    </xf>
    <xf numFmtId="41" fontId="2" fillId="0" borderId="13" xfId="70" applyNumberFormat="1" applyFont="1" applyBorder="1" applyAlignment="1">
      <alignment horizontal="center" vertical="center"/>
      <protection/>
    </xf>
    <xf numFmtId="0" fontId="4" fillId="0" borderId="0" xfId="70" applyFont="1">
      <alignment vertical="center"/>
      <protection/>
    </xf>
    <xf numFmtId="41" fontId="4" fillId="0" borderId="0" xfId="70" applyNumberFormat="1" applyFont="1" applyFill="1" applyBorder="1" applyAlignment="1">
      <alignment horizontal="right" vertical="center"/>
      <protection/>
    </xf>
    <xf numFmtId="41" fontId="4" fillId="0" borderId="13" xfId="70" applyNumberFormat="1" applyFont="1" applyFill="1" applyBorder="1" applyAlignment="1">
      <alignment horizontal="right" vertical="center"/>
      <protection/>
    </xf>
    <xf numFmtId="41" fontId="4" fillId="0" borderId="0" xfId="70" applyNumberFormat="1" applyFont="1" applyFill="1" applyBorder="1" applyAlignment="1">
      <alignment vertical="center"/>
      <protection/>
    </xf>
    <xf numFmtId="41" fontId="4" fillId="0" borderId="13" xfId="70" applyNumberFormat="1" applyFont="1" applyFill="1" applyBorder="1" applyAlignment="1">
      <alignment vertical="center"/>
      <protection/>
    </xf>
    <xf numFmtId="41" fontId="4" fillId="0" borderId="16" xfId="70" applyNumberFormat="1" applyFont="1" applyFill="1" applyBorder="1" applyAlignment="1">
      <alignment horizontal="center" vertical="center"/>
      <protection/>
    </xf>
    <xf numFmtId="41" fontId="4" fillId="0" borderId="13" xfId="70" applyNumberFormat="1" applyFont="1" applyFill="1" applyBorder="1" applyAlignment="1">
      <alignment horizontal="center" vertical="center"/>
      <protection/>
    </xf>
    <xf numFmtId="41" fontId="2" fillId="0" borderId="0" xfId="70" applyNumberFormat="1" applyFont="1" applyBorder="1" applyAlignment="1">
      <alignment horizontal="right" vertical="center"/>
      <protection/>
    </xf>
    <xf numFmtId="41" fontId="2" fillId="0" borderId="22" xfId="70" applyNumberFormat="1" applyFont="1" applyBorder="1" applyAlignment="1">
      <alignment horizontal="center" vertical="center"/>
      <protection/>
    </xf>
    <xf numFmtId="0" fontId="2" fillId="0" borderId="0" xfId="70" applyFont="1" applyBorder="1">
      <alignment vertical="center"/>
      <protection/>
    </xf>
    <xf numFmtId="0" fontId="2" fillId="0" borderId="15" xfId="70" applyFont="1" applyBorder="1" applyAlignment="1">
      <alignment horizontal="distributed" vertical="top"/>
      <protection/>
    </xf>
    <xf numFmtId="0" fontId="2" fillId="0" borderId="14" xfId="70" applyFont="1" applyBorder="1" applyAlignment="1">
      <alignment horizontal="distributed" vertical="top"/>
      <protection/>
    </xf>
    <xf numFmtId="0" fontId="3" fillId="0" borderId="0" xfId="70" applyFont="1" applyAlignment="1">
      <alignment horizontal="center"/>
      <protection/>
    </xf>
    <xf numFmtId="41" fontId="2" fillId="0" borderId="13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2" fillId="0" borderId="22" xfId="0" applyNumberFormat="1" applyFont="1" applyBorder="1" applyAlignment="1">
      <alignment horizontal="right" vertical="center"/>
    </xf>
    <xf numFmtId="41" fontId="2" fillId="0" borderId="27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41" fontId="4" fillId="0" borderId="24" xfId="0" applyNumberFormat="1" applyFont="1" applyFill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0" fillId="0" borderId="26" xfId="0" applyBorder="1" applyAlignment="1">
      <alignment/>
    </xf>
    <xf numFmtId="0" fontId="2" fillId="0" borderId="22" xfId="0" applyFont="1" applyBorder="1" applyAlignment="1">
      <alignment horizontal="left"/>
    </xf>
    <xf numFmtId="0" fontId="4" fillId="0" borderId="14" xfId="0" applyNumberFormat="1" applyFont="1" applyFill="1" applyBorder="1" applyAlignment="1">
      <alignment vertical="center"/>
    </xf>
    <xf numFmtId="41" fontId="4" fillId="0" borderId="14" xfId="56" applyNumberFormat="1" applyFont="1" applyFill="1" applyBorder="1" applyAlignment="1">
      <alignment vertical="center"/>
    </xf>
    <xf numFmtId="41" fontId="4" fillId="0" borderId="15" xfId="56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1" fontId="2" fillId="0" borderId="0" xfId="56" applyNumberFormat="1" applyFont="1" applyFill="1" applyBorder="1" applyAlignment="1">
      <alignment vertical="center"/>
    </xf>
    <xf numFmtId="41" fontId="2" fillId="0" borderId="13" xfId="56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38" fontId="2" fillId="0" borderId="0" xfId="56" applyFont="1" applyAlignment="1">
      <alignment horizontal="right"/>
    </xf>
    <xf numFmtId="38" fontId="2" fillId="0" borderId="0" xfId="56" applyFont="1" applyBorder="1" applyAlignment="1">
      <alignment horizontal="right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6" xfId="56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4" fillId="0" borderId="0" xfId="56" applyNumberFormat="1" applyFont="1" applyFill="1" applyBorder="1" applyAlignment="1">
      <alignment vertical="center"/>
    </xf>
    <xf numFmtId="41" fontId="4" fillId="0" borderId="16" xfId="56" applyNumberFormat="1" applyFont="1" applyFill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distributed" vertical="center" shrinkToFit="1"/>
    </xf>
    <xf numFmtId="41" fontId="2" fillId="0" borderId="28" xfId="0" applyNumberFormat="1" applyFont="1" applyBorder="1" applyAlignment="1">
      <alignment vertical="center"/>
    </xf>
    <xf numFmtId="38" fontId="2" fillId="0" borderId="0" xfId="0" applyNumberFormat="1" applyFont="1" applyAlignment="1">
      <alignment horizontal="center"/>
    </xf>
    <xf numFmtId="41" fontId="2" fillId="0" borderId="14" xfId="56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48" applyFont="1" applyFill="1" applyAlignment="1" applyProtection="1" quotePrefix="1">
      <alignment/>
      <protection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4" fillId="0" borderId="0" xfId="48" applyFill="1" applyAlignment="1" applyProtection="1">
      <alignment/>
      <protection/>
    </xf>
    <xf numFmtId="0" fontId="18" fillId="0" borderId="22" xfId="0" applyFont="1" applyBorder="1" applyAlignment="1">
      <alignment horizontal="left" vertical="center" shrinkToFit="1"/>
    </xf>
    <xf numFmtId="41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horizontal="distributed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/>
    </xf>
    <xf numFmtId="185" fontId="2" fillId="0" borderId="0" xfId="0" applyNumberFormat="1" applyFont="1" applyAlignment="1">
      <alignment horizontal="center"/>
    </xf>
    <xf numFmtId="0" fontId="5" fillId="0" borderId="22" xfId="0" applyFont="1" applyBorder="1" applyAlignment="1">
      <alignment vertical="center"/>
    </xf>
    <xf numFmtId="185" fontId="5" fillId="0" borderId="15" xfId="0" applyNumberFormat="1" applyFont="1" applyFill="1" applyBorder="1" applyAlignment="1">
      <alignment vertical="center"/>
    </xf>
    <xf numFmtId="185" fontId="5" fillId="0" borderId="24" xfId="0" applyNumberFormat="1" applyFont="1" applyFill="1" applyBorder="1" applyAlignment="1">
      <alignment horizontal="right" vertical="center"/>
    </xf>
    <xf numFmtId="185" fontId="5" fillId="0" borderId="24" xfId="0" applyNumberFormat="1" applyFont="1" applyFill="1" applyBorder="1" applyAlignment="1">
      <alignment vertical="center"/>
    </xf>
    <xf numFmtId="185" fontId="5" fillId="0" borderId="21" xfId="0" applyNumberFormat="1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vertical="center"/>
    </xf>
    <xf numFmtId="185" fontId="5" fillId="0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distributed" vertical="center" shrinkToFit="1"/>
    </xf>
    <xf numFmtId="185" fontId="5" fillId="0" borderId="23" xfId="0" applyNumberFormat="1" applyFont="1" applyFill="1" applyBorder="1" applyAlignment="1">
      <alignment horizontal="right" vertical="center"/>
    </xf>
    <xf numFmtId="185" fontId="5" fillId="0" borderId="23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185" fontId="5" fillId="0" borderId="0" xfId="0" applyNumberFormat="1" applyFont="1" applyFill="1" applyAlignment="1">
      <alignment vertical="center"/>
    </xf>
    <xf numFmtId="185" fontId="14" fillId="0" borderId="13" xfId="0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>
      <alignment vertical="center"/>
    </xf>
    <xf numFmtId="185" fontId="14" fillId="0" borderId="23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distributed" vertical="center" shrinkToFit="1"/>
    </xf>
    <xf numFmtId="185" fontId="5" fillId="0" borderId="0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41" fontId="2" fillId="0" borderId="0" xfId="0" applyNumberFormat="1" applyFont="1" applyAlignment="1">
      <alignment horizontal="left" vertical="center"/>
    </xf>
    <xf numFmtId="6" fontId="5" fillId="0" borderId="0" xfId="67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27" xfId="0" applyNumberFormat="1" applyFont="1" applyFill="1" applyBorder="1" applyAlignment="1">
      <alignment vertical="center"/>
    </xf>
    <xf numFmtId="41" fontId="5" fillId="0" borderId="30" xfId="0" applyNumberFormat="1" applyFont="1" applyFill="1" applyBorder="1" applyAlignment="1">
      <alignment vertical="center"/>
    </xf>
    <xf numFmtId="41" fontId="5" fillId="0" borderId="30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vertical="center"/>
    </xf>
    <xf numFmtId="49" fontId="2" fillId="0" borderId="28" xfId="0" applyNumberFormat="1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/>
    </xf>
    <xf numFmtId="41" fontId="14" fillId="0" borderId="15" xfId="0" applyNumberFormat="1" applyFont="1" applyFill="1" applyBorder="1" applyAlignment="1">
      <alignment vertical="center"/>
    </xf>
    <xf numFmtId="41" fontId="14" fillId="0" borderId="24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 shrinkToFit="1"/>
    </xf>
    <xf numFmtId="41" fontId="5" fillId="0" borderId="13" xfId="0" applyNumberFormat="1" applyFont="1" applyBorder="1" applyAlignment="1">
      <alignment vertical="center" shrinkToFit="1"/>
    </xf>
    <xf numFmtId="41" fontId="2" fillId="0" borderId="13" xfId="0" applyNumberFormat="1" applyFont="1" applyBorder="1" applyAlignment="1">
      <alignment horizontal="right" vertical="center" shrinkToFit="1"/>
    </xf>
    <xf numFmtId="41" fontId="2" fillId="0" borderId="2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1" fontId="2" fillId="0" borderId="0" xfId="0" applyNumberFormat="1" applyFont="1" applyFill="1" applyAlignment="1">
      <alignment horizontal="center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distributed" vertical="center" shrinkToFit="1"/>
    </xf>
    <xf numFmtId="49" fontId="5" fillId="0" borderId="0" xfId="0" applyNumberFormat="1" applyFont="1" applyBorder="1" applyAlignment="1">
      <alignment horizontal="distributed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1" fontId="5" fillId="0" borderId="1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19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1" fontId="2" fillId="0" borderId="2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distributed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distributed" vertical="distributed" wrapText="1"/>
    </xf>
    <xf numFmtId="49" fontId="2" fillId="0" borderId="0" xfId="0" applyNumberFormat="1" applyFont="1" applyBorder="1" applyAlignment="1">
      <alignment horizontal="distributed" vertical="distributed" shrinkToFit="1"/>
    </xf>
    <xf numFmtId="41" fontId="2" fillId="0" borderId="27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distributed" vertical="distributed" shrinkToFit="1"/>
    </xf>
    <xf numFmtId="41" fontId="2" fillId="0" borderId="24" xfId="0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center" shrinkToFit="1"/>
    </xf>
    <xf numFmtId="41" fontId="2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41" fontId="6" fillId="0" borderId="15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49" fontId="6" fillId="0" borderId="14" xfId="0" applyNumberFormat="1" applyFont="1" applyBorder="1" applyAlignment="1">
      <alignment horizontal="distributed" vertical="center"/>
    </xf>
    <xf numFmtId="41" fontId="6" fillId="0" borderId="0" xfId="0" applyNumberFormat="1" applyFont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shrinkToFit="1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41" fontId="20" fillId="0" borderId="15" xfId="0" applyNumberFormat="1" applyFont="1" applyFill="1" applyBorder="1" applyAlignment="1">
      <alignment vertical="center"/>
    </xf>
    <xf numFmtId="41" fontId="20" fillId="0" borderId="21" xfId="0" applyNumberFormat="1" applyFont="1" applyBorder="1" applyAlignment="1">
      <alignment vertical="center"/>
    </xf>
    <xf numFmtId="49" fontId="20" fillId="0" borderId="21" xfId="0" applyNumberFormat="1" applyFont="1" applyBorder="1" applyAlignment="1">
      <alignment horizontal="center" vertical="center" shrinkToFit="1"/>
    </xf>
    <xf numFmtId="41" fontId="6" fillId="0" borderId="1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41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distributed" vertical="center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Border="1" applyAlignment="1">
      <alignment/>
    </xf>
    <xf numFmtId="186" fontId="20" fillId="0" borderId="14" xfId="0" applyNumberFormat="1" applyFont="1" applyFill="1" applyBorder="1" applyAlignment="1">
      <alignment vertical="center"/>
    </xf>
    <xf numFmtId="176" fontId="20" fillId="0" borderId="14" xfId="56" applyNumberFormat="1" applyFont="1" applyFill="1" applyBorder="1" applyAlignment="1">
      <alignment vertical="center"/>
    </xf>
    <xf numFmtId="176" fontId="20" fillId="0" borderId="15" xfId="56" applyNumberFormat="1" applyFont="1" applyFill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186" fontId="6" fillId="0" borderId="0" xfId="0" applyNumberFormat="1" applyFont="1" applyBorder="1" applyAlignment="1">
      <alignment vertical="center"/>
    </xf>
    <xf numFmtId="176" fontId="6" fillId="0" borderId="0" xfId="56" applyNumberFormat="1" applyFont="1" applyFill="1" applyBorder="1" applyAlignment="1">
      <alignment vertical="center"/>
    </xf>
    <xf numFmtId="176" fontId="6" fillId="0" borderId="13" xfId="56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shrinkToFit="1"/>
    </xf>
    <xf numFmtId="0" fontId="6" fillId="0" borderId="1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0" fontId="2" fillId="0" borderId="22" xfId="0" applyFont="1" applyBorder="1" applyAlignment="1">
      <alignment/>
    </xf>
    <xf numFmtId="181" fontId="2" fillId="0" borderId="14" xfId="0" applyNumberFormat="1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29" xfId="0" applyNumberFormat="1" applyFont="1" applyBorder="1" applyAlignment="1">
      <alignment horizontal="distributed" vertical="center"/>
    </xf>
    <xf numFmtId="0" fontId="2" fillId="0" borderId="31" xfId="0" applyNumberFormat="1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2" fillId="0" borderId="24" xfId="0" applyNumberFormat="1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horizontal="center" vertical="center" shrinkToFit="1"/>
    </xf>
    <xf numFmtId="41" fontId="2" fillId="0" borderId="3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/>
    </xf>
    <xf numFmtId="187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7" fontId="2" fillId="0" borderId="15" xfId="0" applyNumberFormat="1" applyFont="1" applyBorder="1" applyAlignment="1">
      <alignment vertical="center"/>
    </xf>
    <xf numFmtId="176" fontId="2" fillId="0" borderId="15" xfId="67" applyNumberFormat="1" applyFont="1" applyFill="1" applyBorder="1" applyAlignment="1">
      <alignment/>
    </xf>
    <xf numFmtId="41" fontId="2" fillId="0" borderId="24" xfId="0" applyNumberFormat="1" applyFont="1" applyBorder="1" applyAlignment="1">
      <alignment horizontal="right" vertical="center"/>
    </xf>
    <xf numFmtId="41" fontId="2" fillId="0" borderId="24" xfId="0" applyNumberFormat="1" applyFont="1" applyBorder="1" applyAlignment="1">
      <alignment vertical="center"/>
    </xf>
    <xf numFmtId="187" fontId="2" fillId="0" borderId="13" xfId="0" applyNumberFormat="1" applyFont="1" applyBorder="1" applyAlignment="1">
      <alignment horizontal="right" vertical="center"/>
    </xf>
    <xf numFmtId="41" fontId="2" fillId="0" borderId="23" xfId="0" applyNumberFormat="1" applyFont="1" applyBorder="1" applyAlignment="1">
      <alignment vertical="center"/>
    </xf>
    <xf numFmtId="187" fontId="2" fillId="0" borderId="13" xfId="0" applyNumberFormat="1" applyFont="1" applyBorder="1" applyAlignment="1">
      <alignment vertical="center"/>
    </xf>
    <xf numFmtId="189" fontId="2" fillId="0" borderId="13" xfId="0" applyNumberFormat="1" applyFont="1" applyBorder="1" applyAlignment="1">
      <alignment/>
    </xf>
    <xf numFmtId="189" fontId="2" fillId="0" borderId="23" xfId="0" applyNumberFormat="1" applyFont="1" applyBorder="1" applyAlignment="1">
      <alignment/>
    </xf>
    <xf numFmtId="189" fontId="2" fillId="0" borderId="13" xfId="67" applyNumberFormat="1" applyFont="1" applyFill="1" applyBorder="1" applyAlignment="1">
      <alignment/>
    </xf>
    <xf numFmtId="189" fontId="2" fillId="0" borderId="23" xfId="67" applyNumberFormat="1" applyFont="1" applyFill="1" applyBorder="1" applyAlignment="1">
      <alignment/>
    </xf>
    <xf numFmtId="41" fontId="2" fillId="0" borderId="13" xfId="67" applyNumberFormat="1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2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41" fontId="4" fillId="0" borderId="1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 shrinkToFit="1"/>
    </xf>
    <xf numFmtId="49" fontId="2" fillId="0" borderId="15" xfId="0" applyNumberFormat="1" applyFont="1" applyBorder="1" applyAlignment="1">
      <alignment horizontal="distributed" vertical="center"/>
    </xf>
    <xf numFmtId="49" fontId="2" fillId="0" borderId="29" xfId="0" applyNumberFormat="1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distributed" vertical="center"/>
    </xf>
    <xf numFmtId="49" fontId="2" fillId="0" borderId="31" xfId="0" applyNumberFormat="1" applyFont="1" applyBorder="1" applyAlignment="1">
      <alignment horizontal="distributed" vertical="center"/>
    </xf>
    <xf numFmtId="0" fontId="5" fillId="0" borderId="2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7" fillId="0" borderId="0" xfId="0" applyFont="1" applyAlignment="1">
      <alignment horizontal="center"/>
    </xf>
    <xf numFmtId="38" fontId="2" fillId="0" borderId="0" xfId="56" applyFont="1" applyAlignment="1">
      <alignment/>
    </xf>
    <xf numFmtId="38" fontId="2" fillId="0" borderId="0" xfId="0" applyNumberFormat="1" applyFont="1" applyAlignment="1">
      <alignment/>
    </xf>
    <xf numFmtId="187" fontId="4" fillId="0" borderId="15" xfId="0" applyNumberFormat="1" applyFont="1" applyBorder="1" applyAlignment="1">
      <alignment vertical="center"/>
    </xf>
    <xf numFmtId="38" fontId="4" fillId="0" borderId="24" xfId="56" applyFont="1" applyBorder="1" applyAlignment="1">
      <alignment vertical="center"/>
    </xf>
    <xf numFmtId="190" fontId="4" fillId="0" borderId="24" xfId="0" applyNumberFormat="1" applyFont="1" applyBorder="1" applyAlignment="1">
      <alignment vertical="center"/>
    </xf>
    <xf numFmtId="187" fontId="4" fillId="0" borderId="24" xfId="0" applyNumberFormat="1" applyFont="1" applyBorder="1" applyAlignment="1">
      <alignment vertical="center"/>
    </xf>
    <xf numFmtId="183" fontId="4" fillId="33" borderId="32" xfId="61" applyFont="1" applyFill="1" applyBorder="1" applyAlignment="1">
      <alignment vertical="center"/>
      <protection/>
    </xf>
    <xf numFmtId="6" fontId="4" fillId="33" borderId="33" xfId="67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 shrinkToFit="1"/>
    </xf>
    <xf numFmtId="38" fontId="2" fillId="0" borderId="23" xfId="56" applyFont="1" applyBorder="1" applyAlignment="1">
      <alignment vertical="center"/>
    </xf>
    <xf numFmtId="187" fontId="2" fillId="0" borderId="23" xfId="0" applyNumberFormat="1" applyFont="1" applyBorder="1" applyAlignment="1">
      <alignment vertical="center"/>
    </xf>
    <xf numFmtId="183" fontId="2" fillId="0" borderId="36" xfId="61" applyFont="1" applyBorder="1" applyAlignment="1">
      <alignment vertical="center"/>
      <protection/>
    </xf>
    <xf numFmtId="6" fontId="2" fillId="0" borderId="30" xfId="67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90" fontId="2" fillId="0" borderId="23" xfId="0" applyNumberFormat="1" applyFont="1" applyBorder="1" applyAlignment="1">
      <alignment vertical="center"/>
    </xf>
    <xf numFmtId="183" fontId="2" fillId="0" borderId="38" xfId="61" applyFont="1" applyBorder="1" applyAlignment="1">
      <alignment vertical="center"/>
      <protection/>
    </xf>
    <xf numFmtId="6" fontId="2" fillId="0" borderId="31" xfId="67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191" fontId="2" fillId="0" borderId="15" xfId="0" applyNumberFormat="1" applyFont="1" applyFill="1" applyBorder="1" applyAlignment="1">
      <alignment vertical="center"/>
    </xf>
    <xf numFmtId="192" fontId="2" fillId="0" borderId="24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191" fontId="2" fillId="0" borderId="0" xfId="0" applyNumberFormat="1" applyFont="1" applyFill="1" applyAlignment="1">
      <alignment vertical="center"/>
    </xf>
    <xf numFmtId="192" fontId="2" fillId="0" borderId="23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191" fontId="2" fillId="0" borderId="23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88" fontId="2" fillId="0" borderId="23" xfId="0" applyNumberFormat="1" applyFont="1" applyFill="1" applyBorder="1" applyAlignment="1">
      <alignment vertical="center"/>
    </xf>
    <xf numFmtId="191" fontId="4" fillId="0" borderId="0" xfId="0" applyNumberFormat="1" applyFont="1" applyFill="1" applyAlignment="1">
      <alignment vertical="center"/>
    </xf>
    <xf numFmtId="192" fontId="4" fillId="0" borderId="23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 shrinkToFit="1"/>
    </xf>
    <xf numFmtId="191" fontId="2" fillId="0" borderId="0" xfId="0" applyNumberFormat="1" applyFont="1" applyAlignment="1">
      <alignment vertical="center"/>
    </xf>
    <xf numFmtId="188" fontId="2" fillId="0" borderId="2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 shrinkToFit="1"/>
    </xf>
    <xf numFmtId="41" fontId="2" fillId="0" borderId="0" xfId="0" applyNumberFormat="1" applyFont="1" applyBorder="1" applyAlignment="1">
      <alignment horizontal="right" vertical="center" shrinkToFit="1"/>
    </xf>
    <xf numFmtId="0" fontId="44" fillId="0" borderId="0" xfId="48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4" fillId="0" borderId="0" xfId="48" applyAlignment="1" applyProtection="1">
      <alignment/>
      <protection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distributed" vertical="center" shrinkToFit="1"/>
    </xf>
    <xf numFmtId="49" fontId="2" fillId="0" borderId="16" xfId="0" applyNumberFormat="1" applyFont="1" applyBorder="1" applyAlignment="1">
      <alignment horizontal="distributed" vertical="center" shrinkToFit="1"/>
    </xf>
    <xf numFmtId="49" fontId="6" fillId="0" borderId="0" xfId="0" applyNumberFormat="1" applyFont="1" applyBorder="1" applyAlignment="1">
      <alignment horizontal="distributed" vertical="center" shrinkToFit="1"/>
    </xf>
    <xf numFmtId="49" fontId="6" fillId="0" borderId="16" xfId="0" applyNumberFormat="1" applyFont="1" applyBorder="1" applyAlignment="1">
      <alignment horizontal="distributed" vertical="center" shrinkToFit="1"/>
    </xf>
    <xf numFmtId="49" fontId="2" fillId="0" borderId="14" xfId="0" applyNumberFormat="1" applyFont="1" applyBorder="1" applyAlignment="1">
      <alignment horizontal="distributed" vertical="center" shrinkToFit="1"/>
    </xf>
    <xf numFmtId="49" fontId="2" fillId="0" borderId="21" xfId="0" applyNumberFormat="1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horizontal="center" vertical="distributed" textRotation="255" shrinkToFit="1"/>
    </xf>
    <xf numFmtId="49" fontId="2" fillId="0" borderId="0" xfId="0" applyNumberFormat="1" applyFont="1" applyBorder="1" applyAlignment="1">
      <alignment horizontal="center" vertical="center" textRotation="255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49" fontId="4" fillId="0" borderId="0" xfId="0" applyNumberFormat="1" applyFont="1" applyBorder="1" applyAlignment="1">
      <alignment horizontal="distributed" vertical="center" shrinkToFit="1"/>
    </xf>
    <xf numFmtId="49" fontId="4" fillId="0" borderId="16" xfId="0" applyNumberFormat="1" applyFont="1" applyBorder="1" applyAlignment="1">
      <alignment horizontal="distributed" vertical="center" shrinkToFit="1"/>
    </xf>
    <xf numFmtId="49" fontId="2" fillId="0" borderId="14" xfId="0" applyNumberFormat="1" applyFont="1" applyBorder="1" applyAlignment="1">
      <alignment horizontal="center" vertical="distributed" textRotation="255" shrinkToFit="1"/>
    </xf>
    <xf numFmtId="49" fontId="2" fillId="0" borderId="22" xfId="0" applyNumberFormat="1" applyFont="1" applyBorder="1" applyAlignment="1">
      <alignment horizontal="left"/>
    </xf>
    <xf numFmtId="0" fontId="2" fillId="0" borderId="41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distributed" vertical="center" shrinkToFit="1"/>
    </xf>
    <xf numFmtId="180" fontId="2" fillId="0" borderId="16" xfId="0" applyNumberFormat="1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horizontal="center" vertical="distributed" textRotation="255" shrinkToFit="1"/>
    </xf>
    <xf numFmtId="180" fontId="2" fillId="0" borderId="14" xfId="0" applyNumberFormat="1" applyFont="1" applyBorder="1" applyAlignment="1">
      <alignment horizontal="center" vertical="distributed" textRotation="255" shrinkToFit="1"/>
    </xf>
    <xf numFmtId="0" fontId="7" fillId="0" borderId="42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49" fontId="2" fillId="0" borderId="0" xfId="70" applyNumberFormat="1" applyFont="1" applyBorder="1" applyAlignment="1">
      <alignment horizontal="center" vertical="distributed" textRotation="255" shrinkToFit="1"/>
      <protection/>
    </xf>
    <xf numFmtId="49" fontId="2" fillId="0" borderId="14" xfId="70" applyNumberFormat="1" applyFont="1" applyBorder="1" applyAlignment="1">
      <alignment horizontal="center" vertical="distributed" textRotation="255" shrinkToFit="1"/>
      <protection/>
    </xf>
    <xf numFmtId="49" fontId="2" fillId="0" borderId="0" xfId="70" applyNumberFormat="1" applyFont="1" applyBorder="1" applyAlignment="1">
      <alignment horizontal="center" vertical="center" textRotation="255" shrinkToFit="1"/>
      <protection/>
    </xf>
    <xf numFmtId="49" fontId="2" fillId="0" borderId="0" xfId="70" applyNumberFormat="1" applyFont="1" applyBorder="1" applyAlignment="1">
      <alignment horizontal="distributed" vertical="center" shrinkToFit="1"/>
      <protection/>
    </xf>
    <xf numFmtId="49" fontId="2" fillId="0" borderId="16" xfId="70" applyNumberFormat="1" applyFont="1" applyBorder="1" applyAlignment="1">
      <alignment horizontal="distributed" vertical="center" shrinkToFit="1"/>
      <protection/>
    </xf>
    <xf numFmtId="49" fontId="2" fillId="0" borderId="14" xfId="70" applyNumberFormat="1" applyFont="1" applyBorder="1" applyAlignment="1">
      <alignment horizontal="distributed" vertical="center" shrinkToFit="1"/>
      <protection/>
    </xf>
    <xf numFmtId="49" fontId="2" fillId="0" borderId="21" xfId="70" applyNumberFormat="1" applyFont="1" applyBorder="1" applyAlignment="1">
      <alignment horizontal="distributed" vertical="center" shrinkToFit="1"/>
      <protection/>
    </xf>
    <xf numFmtId="49" fontId="2" fillId="0" borderId="0" xfId="70" applyNumberFormat="1" applyFont="1" applyBorder="1" applyAlignment="1">
      <alignment horizontal="center" vertical="center" shrinkToFit="1"/>
      <protection/>
    </xf>
    <xf numFmtId="49" fontId="2" fillId="0" borderId="16" xfId="70" applyNumberFormat="1" applyFont="1" applyBorder="1" applyAlignment="1">
      <alignment horizontal="center" vertical="center" shrinkToFit="1"/>
      <protection/>
    </xf>
    <xf numFmtId="0" fontId="2" fillId="0" borderId="17" xfId="70" applyFont="1" applyBorder="1" applyAlignment="1">
      <alignment horizontal="distributed" vertical="center"/>
      <protection/>
    </xf>
    <xf numFmtId="0" fontId="2" fillId="0" borderId="20" xfId="70" applyFont="1" applyBorder="1" applyAlignment="1">
      <alignment horizontal="distributed" vertical="center"/>
      <protection/>
    </xf>
    <xf numFmtId="0" fontId="2" fillId="0" borderId="19" xfId="70" applyFont="1" applyBorder="1" applyAlignment="1">
      <alignment horizontal="distributed" vertical="center"/>
      <protection/>
    </xf>
    <xf numFmtId="49" fontId="2" fillId="0" borderId="0" xfId="70" applyNumberFormat="1" applyFont="1" applyBorder="1" applyAlignment="1">
      <alignment horizontal="distributed" vertical="center" shrinkToFit="1"/>
      <protection/>
    </xf>
    <xf numFmtId="49" fontId="2" fillId="0" borderId="16" xfId="70" applyNumberFormat="1" applyFont="1" applyBorder="1" applyAlignment="1">
      <alignment horizontal="distributed" vertical="center" shrinkToFit="1"/>
      <protection/>
    </xf>
    <xf numFmtId="49" fontId="4" fillId="0" borderId="0" xfId="70" applyNumberFormat="1" applyFont="1" applyBorder="1" applyAlignment="1">
      <alignment horizontal="center" vertical="center" shrinkToFit="1"/>
      <protection/>
    </xf>
    <xf numFmtId="49" fontId="4" fillId="0" borderId="16" xfId="70" applyNumberFormat="1" applyFont="1" applyBorder="1" applyAlignment="1">
      <alignment horizontal="center" vertical="center" shrinkToFit="1"/>
      <protection/>
    </xf>
    <xf numFmtId="49" fontId="2" fillId="0" borderId="0" xfId="70" applyNumberFormat="1" applyFont="1" applyBorder="1" applyAlignment="1">
      <alignment horizontal="center" vertical="center" shrinkToFit="1"/>
      <protection/>
    </xf>
    <xf numFmtId="49" fontId="2" fillId="0" borderId="16" xfId="70" applyNumberFormat="1" applyFont="1" applyBorder="1" applyAlignment="1">
      <alignment horizontal="center" vertical="center" shrinkToFit="1"/>
      <protection/>
    </xf>
    <xf numFmtId="0" fontId="2" fillId="0" borderId="0" xfId="70" applyFont="1" applyAlignment="1">
      <alignment horizontal="left"/>
      <protection/>
    </xf>
    <xf numFmtId="0" fontId="2" fillId="0" borderId="0" xfId="70" applyFont="1" applyBorder="1" applyAlignment="1">
      <alignment horizontal="left"/>
      <protection/>
    </xf>
    <xf numFmtId="0" fontId="2" fillId="0" borderId="41" xfId="70" applyFont="1" applyBorder="1" applyAlignment="1">
      <alignment horizontal="distributed" vertical="center"/>
      <protection/>
    </xf>
    <xf numFmtId="0" fontId="2" fillId="0" borderId="43" xfId="70" applyFont="1" applyBorder="1" applyAlignment="1">
      <alignment horizontal="distributed" vertical="center"/>
      <protection/>
    </xf>
    <xf numFmtId="0" fontId="2" fillId="0" borderId="14" xfId="70" applyFont="1" applyBorder="1" applyAlignment="1">
      <alignment horizontal="distributed" vertical="center"/>
      <protection/>
    </xf>
    <xf numFmtId="0" fontId="2" fillId="0" borderId="21" xfId="70" applyFont="1" applyBorder="1" applyAlignment="1">
      <alignment horizontal="distributed" vertical="center"/>
      <protection/>
    </xf>
    <xf numFmtId="0" fontId="0" fillId="0" borderId="0" xfId="0" applyAlignment="1">
      <alignment horizontal="left"/>
    </xf>
    <xf numFmtId="49" fontId="2" fillId="0" borderId="14" xfId="0" applyNumberFormat="1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 shrinkToFit="1"/>
    </xf>
    <xf numFmtId="49" fontId="2" fillId="0" borderId="16" xfId="0" applyNumberFormat="1" applyFont="1" applyBorder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/>
    </xf>
    <xf numFmtId="0" fontId="5" fillId="0" borderId="28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top"/>
    </xf>
    <xf numFmtId="0" fontId="17" fillId="0" borderId="16" xfId="0" applyFont="1" applyBorder="1" applyAlignment="1">
      <alignment horizontal="distributed" vertical="top"/>
    </xf>
    <xf numFmtId="0" fontId="17" fillId="0" borderId="15" xfId="0" applyFont="1" applyBorder="1" applyAlignment="1">
      <alignment horizontal="distributed" vertical="top"/>
    </xf>
    <xf numFmtId="0" fontId="17" fillId="0" borderId="21" xfId="0" applyFont="1" applyBorder="1" applyAlignment="1">
      <alignment horizontal="distributed" vertical="top"/>
    </xf>
    <xf numFmtId="0" fontId="17" fillId="0" borderId="15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top"/>
    </xf>
    <xf numFmtId="0" fontId="2" fillId="0" borderId="24" xfId="0" applyFont="1" applyBorder="1" applyAlignment="1">
      <alignment horizontal="distributed" vertical="top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distributed" vertical="center" shrinkToFit="1"/>
    </xf>
    <xf numFmtId="49" fontId="5" fillId="0" borderId="16" xfId="0" applyNumberFormat="1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2" fillId="0" borderId="31" xfId="0" applyNumberFormat="1" applyFont="1" applyBorder="1" applyAlignment="1">
      <alignment horizontal="distributed" vertical="center"/>
    </xf>
    <xf numFmtId="0" fontId="2" fillId="0" borderId="29" xfId="0" applyNumberFormat="1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17" xfId="0" applyNumberFormat="1" applyFont="1" applyBorder="1" applyAlignment="1">
      <alignment horizontal="distributed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27" xfId="0" applyNumberFormat="1" applyFont="1" applyBorder="1" applyAlignment="1">
      <alignment horizontal="distributed" vertical="center"/>
    </xf>
    <xf numFmtId="0" fontId="2" fillId="0" borderId="28" xfId="0" applyNumberFormat="1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2" fillId="0" borderId="27" xfId="0" applyNumberFormat="1" applyFont="1" applyBorder="1" applyAlignment="1">
      <alignment horizontal="distributed" vertical="center"/>
    </xf>
    <xf numFmtId="0" fontId="2" fillId="0" borderId="13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41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49" fontId="2" fillId="0" borderId="23" xfId="0" applyNumberFormat="1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distributed" vertical="center"/>
    </xf>
    <xf numFmtId="49" fontId="2" fillId="0" borderId="25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49" fontId="2" fillId="0" borderId="21" xfId="0" applyNumberFormat="1" applyFont="1" applyBorder="1" applyAlignment="1">
      <alignment horizontal="distributed" vertical="center"/>
    </xf>
    <xf numFmtId="49" fontId="2" fillId="0" borderId="25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distributed" vertical="top"/>
    </xf>
    <xf numFmtId="49" fontId="2" fillId="0" borderId="14" xfId="0" applyNumberFormat="1" applyFont="1" applyBorder="1" applyAlignment="1">
      <alignment horizontal="distributed" vertical="top"/>
    </xf>
    <xf numFmtId="49" fontId="2" fillId="0" borderId="43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構成比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入力" xfId="68"/>
    <cellStyle name="破線" xfId="69"/>
    <cellStyle name="標準 2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13</xdr:row>
      <xdr:rowOff>9525</xdr:rowOff>
    </xdr:from>
    <xdr:to>
      <xdr:col>6</xdr:col>
      <xdr:colOff>66675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028700" y="2486025"/>
          <a:ext cx="76200" cy="333375"/>
        </a:xfrm>
        <a:prstGeom prst="leftBrace">
          <a:avLst>
            <a:gd name="adj" fmla="val -13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13</xdr:row>
      <xdr:rowOff>19050</xdr:rowOff>
    </xdr:from>
    <xdr:to>
      <xdr:col>4</xdr:col>
      <xdr:colOff>47625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66750" y="2495550"/>
          <a:ext cx="76200" cy="704850"/>
        </a:xfrm>
        <a:prstGeom prst="leftBrace">
          <a:avLst>
            <a:gd name="adj" fmla="val 10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13</xdr:row>
      <xdr:rowOff>28575</xdr:rowOff>
    </xdr:from>
    <xdr:to>
      <xdr:col>2</xdr:col>
      <xdr:colOff>66675</xdr:colOff>
      <xdr:row>19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333375" y="2505075"/>
          <a:ext cx="76200" cy="1295400"/>
        </a:xfrm>
        <a:prstGeom prst="leftBrace">
          <a:avLst>
            <a:gd name="adj" fmla="val 13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13</xdr:row>
      <xdr:rowOff>9525</xdr:rowOff>
    </xdr:from>
    <xdr:to>
      <xdr:col>19</xdr:col>
      <xdr:colOff>66675</xdr:colOff>
      <xdr:row>14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9144000" y="2486025"/>
          <a:ext cx="66675" cy="333375"/>
        </a:xfrm>
        <a:prstGeom prst="leftBrace">
          <a:avLst>
            <a:gd name="adj" fmla="val -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13</xdr:row>
      <xdr:rowOff>19050</xdr:rowOff>
    </xdr:from>
    <xdr:to>
      <xdr:col>17</xdr:col>
      <xdr:colOff>47625</xdr:colOff>
      <xdr:row>16</xdr:row>
      <xdr:rowOff>152400</xdr:rowOff>
    </xdr:to>
    <xdr:sp>
      <xdr:nvSpPr>
        <xdr:cNvPr id="5" name="AutoShape 9"/>
        <xdr:cNvSpPr>
          <a:spLocks/>
        </xdr:cNvSpPr>
      </xdr:nvSpPr>
      <xdr:spPr>
        <a:xfrm>
          <a:off x="8791575" y="2495550"/>
          <a:ext cx="66675" cy="704850"/>
        </a:xfrm>
        <a:prstGeom prst="leftBrace">
          <a:avLst>
            <a:gd name="adj" fmla="val 186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13</xdr:row>
      <xdr:rowOff>28575</xdr:rowOff>
    </xdr:from>
    <xdr:to>
      <xdr:col>15</xdr:col>
      <xdr:colOff>66675</xdr:colOff>
      <xdr:row>19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8467725" y="2505075"/>
          <a:ext cx="66675" cy="1295400"/>
        </a:xfrm>
        <a:prstGeom prst="leftBrace">
          <a:avLst>
            <a:gd name="adj" fmla="val 22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28575</xdr:rowOff>
    </xdr:from>
    <xdr:to>
      <xdr:col>1</xdr:col>
      <xdr:colOff>66675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47650" y="2381250"/>
          <a:ext cx="76200" cy="1647825"/>
        </a:xfrm>
        <a:prstGeom prst="leftBrace">
          <a:avLst>
            <a:gd name="adj" fmla="val 5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12</xdr:row>
      <xdr:rowOff>9525</xdr:rowOff>
    </xdr:from>
    <xdr:to>
      <xdr:col>5</xdr:col>
      <xdr:colOff>66675</xdr:colOff>
      <xdr:row>13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942975" y="2124075"/>
          <a:ext cx="76200" cy="314325"/>
        </a:xfrm>
        <a:prstGeom prst="leftBrace">
          <a:avLst>
            <a:gd name="adj" fmla="val -15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12</xdr:row>
      <xdr:rowOff>19050</xdr:rowOff>
    </xdr:from>
    <xdr:to>
      <xdr:col>3</xdr:col>
      <xdr:colOff>47625</xdr:colOff>
      <xdr:row>15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581025" y="2133600"/>
          <a:ext cx="76200" cy="647700"/>
        </a:xfrm>
        <a:prstGeom prst="leftBrace">
          <a:avLst>
            <a:gd name="adj" fmla="val 5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12</xdr:row>
      <xdr:rowOff>28575</xdr:rowOff>
    </xdr:from>
    <xdr:to>
      <xdr:col>1</xdr:col>
      <xdr:colOff>66675</xdr:colOff>
      <xdr:row>18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247650" y="2143125"/>
          <a:ext cx="76200" cy="1133475"/>
        </a:xfrm>
        <a:prstGeom prst="leftBrace">
          <a:avLst>
            <a:gd name="adj" fmla="val 5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12</xdr:row>
      <xdr:rowOff>9525</xdr:rowOff>
    </xdr:from>
    <xdr:to>
      <xdr:col>18</xdr:col>
      <xdr:colOff>66675</xdr:colOff>
      <xdr:row>13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7829550" y="2124075"/>
          <a:ext cx="76200" cy="314325"/>
        </a:xfrm>
        <a:prstGeom prst="leftBrace">
          <a:avLst>
            <a:gd name="adj" fmla="val -15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12</xdr:row>
      <xdr:rowOff>19050</xdr:rowOff>
    </xdr:from>
    <xdr:to>
      <xdr:col>16</xdr:col>
      <xdr:colOff>47625</xdr:colOff>
      <xdr:row>15</xdr:row>
      <xdr:rowOff>152400</xdr:rowOff>
    </xdr:to>
    <xdr:sp>
      <xdr:nvSpPr>
        <xdr:cNvPr id="5" name="AutoShape 9"/>
        <xdr:cNvSpPr>
          <a:spLocks/>
        </xdr:cNvSpPr>
      </xdr:nvSpPr>
      <xdr:spPr>
        <a:xfrm>
          <a:off x="7467600" y="2133600"/>
          <a:ext cx="76200" cy="647700"/>
        </a:xfrm>
        <a:prstGeom prst="leftBrace">
          <a:avLst>
            <a:gd name="adj" fmla="val 5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12</xdr:row>
      <xdr:rowOff>28575</xdr:rowOff>
    </xdr:from>
    <xdr:to>
      <xdr:col>14</xdr:col>
      <xdr:colOff>66675</xdr:colOff>
      <xdr:row>18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134225" y="2143125"/>
          <a:ext cx="76200" cy="1133475"/>
        </a:xfrm>
        <a:prstGeom prst="leftBrace">
          <a:avLst>
            <a:gd name="adj" fmla="val 5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28575</xdr:rowOff>
    </xdr:from>
    <xdr:to>
      <xdr:col>1</xdr:col>
      <xdr:colOff>66675</xdr:colOff>
      <xdr:row>16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47650" y="2581275"/>
          <a:ext cx="76200" cy="657225"/>
        </a:xfrm>
        <a:prstGeom prst="leftBrace">
          <a:avLst>
            <a:gd name="adj" fmla="val 21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13</xdr:row>
      <xdr:rowOff>9525</xdr:rowOff>
    </xdr:from>
    <xdr:to>
      <xdr:col>5</xdr:col>
      <xdr:colOff>66675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14400" y="2257425"/>
          <a:ext cx="66675" cy="314325"/>
        </a:xfrm>
        <a:prstGeom prst="leftBrace">
          <a:avLst>
            <a:gd name="adj" fmla="val -10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13</xdr:row>
      <xdr:rowOff>19050</xdr:rowOff>
    </xdr:from>
    <xdr:to>
      <xdr:col>3</xdr:col>
      <xdr:colOff>47625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81025" y="2266950"/>
          <a:ext cx="76200" cy="647700"/>
        </a:xfrm>
        <a:prstGeom prst="leftBrace">
          <a:avLst>
            <a:gd name="adj" fmla="val 5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13</xdr:row>
      <xdr:rowOff>28575</xdr:rowOff>
    </xdr:from>
    <xdr:to>
      <xdr:col>1</xdr:col>
      <xdr:colOff>66675</xdr:colOff>
      <xdr:row>19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47650" y="2276475"/>
          <a:ext cx="76200" cy="1133475"/>
        </a:xfrm>
        <a:prstGeom prst="leftBrace">
          <a:avLst>
            <a:gd name="adj" fmla="val 5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13</xdr:row>
      <xdr:rowOff>9525</xdr:rowOff>
    </xdr:from>
    <xdr:to>
      <xdr:col>18</xdr:col>
      <xdr:colOff>66675</xdr:colOff>
      <xdr:row>14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9020175" y="2257425"/>
          <a:ext cx="66675" cy="314325"/>
        </a:xfrm>
        <a:prstGeom prst="leftBrace">
          <a:avLst>
            <a:gd name="adj" fmla="val -10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13</xdr:row>
      <xdr:rowOff>19050</xdr:rowOff>
    </xdr:from>
    <xdr:to>
      <xdr:col>16</xdr:col>
      <xdr:colOff>47625</xdr:colOff>
      <xdr:row>16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8686800" y="2266950"/>
          <a:ext cx="76200" cy="647700"/>
        </a:xfrm>
        <a:prstGeom prst="leftBrace">
          <a:avLst>
            <a:gd name="adj" fmla="val 5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13</xdr:row>
      <xdr:rowOff>28575</xdr:rowOff>
    </xdr:from>
    <xdr:to>
      <xdr:col>14</xdr:col>
      <xdr:colOff>66675</xdr:colOff>
      <xdr:row>19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8353425" y="2276475"/>
          <a:ext cx="76200" cy="1133475"/>
        </a:xfrm>
        <a:prstGeom prst="leftBrace">
          <a:avLst>
            <a:gd name="adj" fmla="val 5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28575</xdr:rowOff>
    </xdr:from>
    <xdr:to>
      <xdr:col>1</xdr:col>
      <xdr:colOff>66675</xdr:colOff>
      <xdr:row>20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247650" y="2381250"/>
          <a:ext cx="76200" cy="1438275"/>
        </a:xfrm>
        <a:prstGeom prst="leftBrace">
          <a:avLst>
            <a:gd name="adj" fmla="val 10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28575</xdr:rowOff>
    </xdr:from>
    <xdr:to>
      <xdr:col>3</xdr:col>
      <xdr:colOff>85725</xdr:colOff>
      <xdr:row>16</xdr:row>
      <xdr:rowOff>142875</xdr:rowOff>
    </xdr:to>
    <xdr:sp>
      <xdr:nvSpPr>
        <xdr:cNvPr id="2" name="AutoShape 6"/>
        <xdr:cNvSpPr>
          <a:spLocks/>
        </xdr:cNvSpPr>
      </xdr:nvSpPr>
      <xdr:spPr>
        <a:xfrm>
          <a:off x="1152525" y="2762250"/>
          <a:ext cx="66675" cy="304800"/>
        </a:xfrm>
        <a:prstGeom prst="leftBrace">
          <a:avLst>
            <a:gd name="adj" fmla="val -4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7</xdr:row>
      <xdr:rowOff>57150</xdr:rowOff>
    </xdr:from>
    <xdr:to>
      <xdr:col>3</xdr:col>
      <xdr:colOff>190500</xdr:colOff>
      <xdr:row>10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076325" y="1162050"/>
          <a:ext cx="76200" cy="342900"/>
        </a:xfrm>
        <a:prstGeom prst="leftBracket">
          <a:avLst>
            <a:gd name="adj" fmla="val -44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57150</xdr:rowOff>
    </xdr:from>
    <xdr:to>
      <xdr:col>4</xdr:col>
      <xdr:colOff>180975</xdr:colOff>
      <xdr:row>10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047875" y="1162050"/>
          <a:ext cx="76200" cy="342900"/>
        </a:xfrm>
        <a:prstGeom prst="leftBracket">
          <a:avLst>
            <a:gd name="adj" fmla="val -44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847725</xdr:colOff>
      <xdr:row>7</xdr:row>
      <xdr:rowOff>76200</xdr:rowOff>
    </xdr:from>
    <xdr:to>
      <xdr:col>3</xdr:col>
      <xdr:colOff>914400</xdr:colOff>
      <xdr:row>10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809750" y="1181100"/>
          <a:ext cx="66675" cy="3238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7</xdr:row>
      <xdr:rowOff>66675</xdr:rowOff>
    </xdr:from>
    <xdr:to>
      <xdr:col>4</xdr:col>
      <xdr:colOff>914400</xdr:colOff>
      <xdr:row>10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2790825" y="1171575"/>
          <a:ext cx="66675" cy="3238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I14" sqref="I14"/>
    </sheetView>
  </sheetViews>
  <sheetFormatPr defaultColWidth="9.00390625" defaultRowHeight="13.5"/>
  <cols>
    <col min="1" max="1" width="3.50390625" style="190" customWidth="1"/>
    <col min="2" max="2" width="11.625" style="190" customWidth="1"/>
    <col min="3" max="3" width="28.625" style="190" customWidth="1"/>
    <col min="4" max="16384" width="9.00390625" style="190" customWidth="1"/>
  </cols>
  <sheetData>
    <row r="1" ht="18.75">
      <c r="A1" s="189" t="s">
        <v>149</v>
      </c>
    </row>
    <row r="2" ht="18.75">
      <c r="B2" s="189" t="s">
        <v>491</v>
      </c>
    </row>
    <row r="4" spans="2:4" ht="13.5">
      <c r="B4" s="191" t="s">
        <v>109</v>
      </c>
      <c r="C4" s="190" t="s">
        <v>150</v>
      </c>
      <c r="D4" s="190" t="s">
        <v>110</v>
      </c>
    </row>
    <row r="5" spans="2:4" ht="13.5">
      <c r="B5" s="191" t="s">
        <v>111</v>
      </c>
      <c r="C5" s="192"/>
      <c r="D5" s="193" t="s">
        <v>112</v>
      </c>
    </row>
    <row r="6" spans="2:4" ht="13.5">
      <c r="B6" s="191" t="s">
        <v>113</v>
      </c>
      <c r="D6" s="193" t="s">
        <v>114</v>
      </c>
    </row>
    <row r="7" spans="2:4" ht="13.5">
      <c r="B7" s="191" t="s">
        <v>115</v>
      </c>
      <c r="D7" s="193" t="s">
        <v>116</v>
      </c>
    </row>
    <row r="8" spans="2:4" ht="13.5">
      <c r="B8" s="194" t="s">
        <v>117</v>
      </c>
      <c r="C8" s="190" t="s">
        <v>118</v>
      </c>
      <c r="D8" s="190" t="s">
        <v>110</v>
      </c>
    </row>
    <row r="9" spans="2:4" ht="13.5">
      <c r="B9" s="194" t="s">
        <v>119</v>
      </c>
      <c r="D9" s="193" t="s">
        <v>112</v>
      </c>
    </row>
    <row r="10" spans="2:4" ht="13.5">
      <c r="B10" s="194" t="s">
        <v>120</v>
      </c>
      <c r="D10" s="193" t="s">
        <v>114</v>
      </c>
    </row>
    <row r="11" spans="2:4" ht="13.5">
      <c r="B11" s="194" t="s">
        <v>121</v>
      </c>
      <c r="D11" s="193" t="s">
        <v>116</v>
      </c>
    </row>
    <row r="12" spans="2:4" ht="13.5">
      <c r="B12" s="194" t="s">
        <v>122</v>
      </c>
      <c r="C12" s="190" t="s">
        <v>123</v>
      </c>
      <c r="D12" s="190" t="s">
        <v>110</v>
      </c>
    </row>
    <row r="13" spans="2:4" ht="13.5">
      <c r="B13" s="194" t="s">
        <v>124</v>
      </c>
      <c r="D13" s="193" t="s">
        <v>112</v>
      </c>
    </row>
    <row r="14" spans="2:4" ht="13.5">
      <c r="B14" s="194" t="s">
        <v>125</v>
      </c>
      <c r="D14" s="193" t="s">
        <v>114</v>
      </c>
    </row>
    <row r="15" spans="2:4" ht="13.5">
      <c r="B15" s="194" t="s">
        <v>126</v>
      </c>
      <c r="D15" s="193" t="s">
        <v>116</v>
      </c>
    </row>
    <row r="16" spans="2:4" ht="13.5">
      <c r="B16" s="194" t="s">
        <v>127</v>
      </c>
      <c r="C16" s="190" t="s">
        <v>128</v>
      </c>
      <c r="D16" s="193" t="s">
        <v>129</v>
      </c>
    </row>
    <row r="17" spans="2:4" ht="13.5">
      <c r="B17" s="194" t="s">
        <v>130</v>
      </c>
      <c r="D17" s="193" t="s">
        <v>131</v>
      </c>
    </row>
    <row r="18" spans="2:4" ht="13.5">
      <c r="B18" s="194" t="s">
        <v>132</v>
      </c>
      <c r="C18" s="190" t="s">
        <v>134</v>
      </c>
      <c r="D18" s="193"/>
    </row>
    <row r="19" spans="2:3" ht="13.5">
      <c r="B19" s="194" t="s">
        <v>133</v>
      </c>
      <c r="C19" s="190" t="s">
        <v>135</v>
      </c>
    </row>
    <row r="20" spans="2:4" ht="13.5">
      <c r="B20" s="194" t="s">
        <v>484</v>
      </c>
      <c r="C20" s="190" t="s">
        <v>137</v>
      </c>
      <c r="D20" s="193" t="s">
        <v>138</v>
      </c>
    </row>
    <row r="21" spans="2:4" ht="13.5">
      <c r="B21" s="194" t="s">
        <v>480</v>
      </c>
      <c r="D21" s="193" t="s">
        <v>140</v>
      </c>
    </row>
    <row r="22" spans="2:4" ht="13.5">
      <c r="B22" s="194" t="s">
        <v>481</v>
      </c>
      <c r="D22" s="193" t="s">
        <v>141</v>
      </c>
    </row>
    <row r="23" spans="2:4" ht="13.5">
      <c r="B23" s="194" t="s">
        <v>482</v>
      </c>
      <c r="D23" s="193" t="s">
        <v>142</v>
      </c>
    </row>
    <row r="24" spans="2:4" ht="13.5">
      <c r="B24" s="194" t="s">
        <v>136</v>
      </c>
      <c r="C24" s="190" t="s">
        <v>143</v>
      </c>
      <c r="D24" s="190" t="s">
        <v>110</v>
      </c>
    </row>
    <row r="25" spans="2:4" ht="13.5">
      <c r="B25" s="194" t="s">
        <v>139</v>
      </c>
      <c r="D25" s="193" t="s">
        <v>112</v>
      </c>
    </row>
    <row r="26" spans="2:3" ht="13.5">
      <c r="B26" s="194" t="s">
        <v>485</v>
      </c>
      <c r="C26" s="190" t="s">
        <v>144</v>
      </c>
    </row>
    <row r="27" spans="2:4" ht="13.5">
      <c r="B27" s="194" t="s">
        <v>486</v>
      </c>
      <c r="C27" s="190" t="s">
        <v>145</v>
      </c>
      <c r="D27" s="193" t="s">
        <v>146</v>
      </c>
    </row>
    <row r="28" spans="2:4" ht="13.5">
      <c r="B28" s="194" t="s">
        <v>483</v>
      </c>
      <c r="C28" s="193"/>
      <c r="D28" s="190" t="s">
        <v>147</v>
      </c>
    </row>
    <row r="29" spans="2:3" ht="13.5">
      <c r="B29" s="194" t="s">
        <v>487</v>
      </c>
      <c r="C29" s="190" t="s">
        <v>148</v>
      </c>
    </row>
  </sheetData>
  <sheetProtection/>
  <hyperlinks>
    <hyperlink ref="B8" location="'18-11(1)'!A1" display="18-11(1)"/>
    <hyperlink ref="B9" location="'18-11(2)'!A1" display="18-11(2)"/>
    <hyperlink ref="B10" location="'18-11(3)(ｲ)'!A1" display="18-11(3)(ｲ)"/>
    <hyperlink ref="B11" location="'18-11(3)(ﾛ)'!A1" display="18-11(3)(ﾛ)"/>
    <hyperlink ref="B12" location="'18-12(1)'!A1" display="18-12(1)"/>
    <hyperlink ref="B13" location="'18-12(2)'!A1" display="18-12(2)"/>
    <hyperlink ref="B14" location="'18-12(3)(ｲ)'!A1" display="18-12(3)(ｲ)"/>
    <hyperlink ref="B15" location="'18-12(3)(ﾛ)'!A1" display="18-12(3)(ﾛ)"/>
    <hyperlink ref="B16" location="'18-13(1)'!A1" display="18-13(1)"/>
    <hyperlink ref="B17" location="'18-13(2)'!A1" display="18-13(2)"/>
    <hyperlink ref="B19" location="'18-15'!A1" display="18-15"/>
    <hyperlink ref="B24" location="'18-17(1)'!A1" display="18-17(1)"/>
    <hyperlink ref="B27" location="'18-19(1)'!A1" display="18-19(1)"/>
    <hyperlink ref="B4" location="'18-10(1)'!A1" display="18-10(1)"/>
    <hyperlink ref="B5" location="'18-10(2)'!A1" display="18-10(2)"/>
    <hyperlink ref="B6" location="'18-10(3)(ｲ)'!A1" display="18-10(3)(ｲ)"/>
    <hyperlink ref="B7" location="'18-10(3)(ﾛ)'!A1" display="18-10(3)(ﾛ)"/>
    <hyperlink ref="B29" location="'18-20'!A1" display="18-20"/>
    <hyperlink ref="B18" location="'18-14'!A1" display="18-14"/>
    <hyperlink ref="B25" location="'18-17(2)'!A1" display="18-17(2)"/>
    <hyperlink ref="B20" location="'18-16(1)'!A1" display="18-16(1)"/>
    <hyperlink ref="B21:B23" location="'18-16'!A1" display="18-16"/>
    <hyperlink ref="B28" location="'18-19(2)'!A1" display="18-19(2)"/>
    <hyperlink ref="B21" location="'18-16(2)'!A1" display="18-16(2)"/>
    <hyperlink ref="B22" location="'18-16(3)'!A1" display="18-16(3)"/>
    <hyperlink ref="B23" location="'18-16(4)'!A1" display="18-16(4)"/>
    <hyperlink ref="B26" location="'18-18'!A1" display="18-1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0"/>
  <sheetViews>
    <sheetView showGridLines="0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8.75390625" style="0" customWidth="1"/>
    <col min="2" max="5" width="18.7539062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5" ht="17.25">
      <c r="A3" s="449" t="s">
        <v>95</v>
      </c>
      <c r="B3" s="449"/>
      <c r="C3" s="449"/>
      <c r="D3" s="449"/>
      <c r="E3" s="449"/>
    </row>
    <row r="4" spans="1:5" ht="17.25">
      <c r="A4" s="443" t="s">
        <v>0</v>
      </c>
      <c r="B4" s="443"/>
      <c r="C4" s="14"/>
      <c r="D4" s="14"/>
      <c r="E4" s="14"/>
    </row>
    <row r="5" spans="1:5" ht="3.75" customHeight="1" thickBot="1">
      <c r="A5" s="164"/>
      <c r="B5" s="120"/>
      <c r="C5" s="120"/>
      <c r="D5" s="120"/>
      <c r="E5" s="120"/>
    </row>
    <row r="6" spans="1:5" s="1" customFormat="1" ht="15" customHeight="1" thickTop="1">
      <c r="A6" s="69" t="s">
        <v>94</v>
      </c>
      <c r="B6" s="68" t="s">
        <v>93</v>
      </c>
      <c r="C6" s="163" t="s">
        <v>92</v>
      </c>
      <c r="D6" s="163" t="s">
        <v>17</v>
      </c>
      <c r="E6" s="67" t="s">
        <v>91</v>
      </c>
    </row>
    <row r="7" spans="1:5" s="1" customFormat="1" ht="15" customHeight="1">
      <c r="A7" s="31" t="s">
        <v>46</v>
      </c>
      <c r="B7" s="6">
        <v>105</v>
      </c>
      <c r="C7" s="162">
        <v>389</v>
      </c>
      <c r="D7" s="12">
        <v>261301</v>
      </c>
      <c r="E7" s="6">
        <v>611</v>
      </c>
    </row>
    <row r="8" spans="1:5" s="1" customFormat="1" ht="15" customHeight="1">
      <c r="A8" s="10" t="s">
        <v>26</v>
      </c>
      <c r="B8" s="6">
        <v>103</v>
      </c>
      <c r="C8" s="162">
        <v>402</v>
      </c>
      <c r="D8" s="12">
        <v>262973</v>
      </c>
      <c r="E8" s="6">
        <v>607</v>
      </c>
    </row>
    <row r="9" spans="1:5" s="8" customFormat="1" ht="15" customHeight="1">
      <c r="A9" s="113" t="s">
        <v>25</v>
      </c>
      <c r="B9" s="15">
        <v>104</v>
      </c>
      <c r="C9" s="161">
        <v>404</v>
      </c>
      <c r="D9" s="161">
        <v>264051</v>
      </c>
      <c r="E9" s="16">
        <v>606</v>
      </c>
    </row>
    <row r="10" spans="1:5" s="1" customFormat="1" ht="3.75" customHeight="1">
      <c r="A10" s="467"/>
      <c r="B10" s="467"/>
      <c r="C10" s="467"/>
      <c r="D10" s="467"/>
      <c r="E10" s="467"/>
    </row>
    <row r="11" spans="1:5" s="1" customFormat="1" ht="13.5">
      <c r="A11" s="467" t="s">
        <v>19</v>
      </c>
      <c r="B11" s="467"/>
      <c r="C11" s="467"/>
      <c r="D11" s="467"/>
      <c r="E11" s="467"/>
    </row>
    <row r="12" spans="2:5" s="1" customFormat="1" ht="13.5">
      <c r="B12" s="7"/>
      <c r="C12" s="7"/>
      <c r="D12" s="7"/>
      <c r="E12" s="7"/>
    </row>
    <row r="13" spans="2:5" s="1" customFormat="1" ht="13.5">
      <c r="B13" s="7"/>
      <c r="C13" s="7"/>
      <c r="D13" s="7"/>
      <c r="E13" s="7"/>
    </row>
    <row r="14" spans="2:5" s="1" customFormat="1" ht="13.5">
      <c r="B14" s="7"/>
      <c r="C14" s="7"/>
      <c r="D14" s="7"/>
      <c r="E14" s="7"/>
    </row>
    <row r="15" spans="2:5" s="1" customFormat="1" ht="11.25" customHeight="1">
      <c r="B15" s="7"/>
      <c r="C15" s="7"/>
      <c r="D15" s="7"/>
      <c r="E15" s="7"/>
    </row>
    <row r="16" spans="2:5" s="1" customFormat="1" ht="13.5">
      <c r="B16" s="7"/>
      <c r="C16" s="7"/>
      <c r="D16" s="7"/>
      <c r="E16" s="7"/>
    </row>
    <row r="17" spans="2:5" s="1" customFormat="1" ht="13.5">
      <c r="B17" s="7"/>
      <c r="C17" s="7"/>
      <c r="D17" s="7"/>
      <c r="E17" s="7"/>
    </row>
    <row r="18" spans="2:5" s="1" customFormat="1" ht="13.5">
      <c r="B18" s="7"/>
      <c r="C18" s="7"/>
      <c r="D18" s="7"/>
      <c r="E18" s="7"/>
    </row>
    <row r="19" spans="2:5" s="1" customFormat="1" ht="13.5">
      <c r="B19" s="7"/>
      <c r="C19" s="7"/>
      <c r="D19" s="7"/>
      <c r="E19" s="7"/>
    </row>
    <row r="20" spans="2:5" s="1" customFormat="1" ht="13.5">
      <c r="B20" s="7"/>
      <c r="C20" s="7"/>
      <c r="D20" s="7"/>
      <c r="E20" s="7"/>
    </row>
    <row r="21" spans="2:5" s="1" customFormat="1" ht="13.5">
      <c r="B21" s="7"/>
      <c r="C21" s="7"/>
      <c r="D21" s="7"/>
      <c r="E21" s="7"/>
    </row>
    <row r="22" spans="2:5" s="1" customFormat="1" ht="13.5">
      <c r="B22" s="7"/>
      <c r="C22" s="7"/>
      <c r="D22" s="7"/>
      <c r="E22" s="7"/>
    </row>
    <row r="23" spans="2:5" s="1" customFormat="1" ht="13.5">
      <c r="B23" s="7"/>
      <c r="C23" s="7"/>
      <c r="D23" s="7"/>
      <c r="E23" s="7"/>
    </row>
    <row r="24" spans="2:5" s="1" customFormat="1" ht="13.5">
      <c r="B24" s="7"/>
      <c r="C24" s="7"/>
      <c r="D24" s="7"/>
      <c r="E24" s="7"/>
    </row>
    <row r="25" spans="2:5" s="1" customFormat="1" ht="13.5">
      <c r="B25" s="7"/>
      <c r="C25" s="7"/>
      <c r="D25" s="7"/>
      <c r="E25" s="7"/>
    </row>
    <row r="26" spans="2:5" s="1" customFormat="1" ht="13.5">
      <c r="B26" s="7"/>
      <c r="C26" s="7"/>
      <c r="D26" s="7"/>
      <c r="E26" s="7"/>
    </row>
    <row r="27" spans="2:5" s="1" customFormat="1" ht="13.5">
      <c r="B27" s="7"/>
      <c r="C27" s="7"/>
      <c r="D27" s="7"/>
      <c r="E27" s="7"/>
    </row>
    <row r="28" spans="2:5" s="1" customFormat="1" ht="13.5">
      <c r="B28" s="7"/>
      <c r="C28" s="7"/>
      <c r="D28" s="7"/>
      <c r="E28" s="7"/>
    </row>
    <row r="29" spans="2:5" s="1" customFormat="1" ht="13.5">
      <c r="B29" s="7"/>
      <c r="C29" s="7"/>
      <c r="D29" s="7"/>
      <c r="E29" s="7"/>
    </row>
    <row r="30" spans="2:5" s="1" customFormat="1" ht="13.5">
      <c r="B30" s="7"/>
      <c r="C30" s="7"/>
      <c r="D30" s="7"/>
      <c r="E30" s="7"/>
    </row>
    <row r="31" spans="2:5" s="1" customFormat="1" ht="13.5">
      <c r="B31" s="7"/>
      <c r="C31" s="7"/>
      <c r="D31" s="7"/>
      <c r="E31" s="7"/>
    </row>
    <row r="32" spans="2:5" s="1" customFormat="1" ht="13.5">
      <c r="B32" s="7"/>
      <c r="C32" s="7"/>
      <c r="D32" s="7"/>
      <c r="E32" s="7"/>
    </row>
    <row r="33" spans="2:5" s="1" customFormat="1" ht="13.5">
      <c r="B33" s="7"/>
      <c r="C33" s="7"/>
      <c r="D33" s="7"/>
      <c r="E33" s="7"/>
    </row>
    <row r="34" spans="2:5" s="1" customFormat="1" ht="13.5">
      <c r="B34" s="7"/>
      <c r="C34" s="7"/>
      <c r="D34" s="7"/>
      <c r="E34" s="7"/>
    </row>
    <row r="35" spans="2:5" s="1" customFormat="1" ht="13.5">
      <c r="B35" s="7"/>
      <c r="C35" s="7"/>
      <c r="D35" s="7"/>
      <c r="E35" s="7"/>
    </row>
    <row r="36" spans="2:5" s="1" customFormat="1" ht="13.5">
      <c r="B36" s="7"/>
      <c r="C36" s="7"/>
      <c r="D36" s="7"/>
      <c r="E36" s="7"/>
    </row>
    <row r="37" spans="2:5" s="1" customFormat="1" ht="13.5">
      <c r="B37" s="7"/>
      <c r="C37" s="7"/>
      <c r="D37" s="7"/>
      <c r="E37" s="7"/>
    </row>
    <row r="38" spans="2:5" s="1" customFormat="1" ht="13.5">
      <c r="B38" s="7"/>
      <c r="C38" s="7"/>
      <c r="D38" s="7"/>
      <c r="E38" s="7"/>
    </row>
    <row r="39" spans="2:5" s="1" customFormat="1" ht="13.5">
      <c r="B39" s="7"/>
      <c r="C39" s="7"/>
      <c r="D39" s="7"/>
      <c r="E39" s="7"/>
    </row>
    <row r="40" spans="2:5" s="1" customFormat="1" ht="13.5">
      <c r="B40" s="7"/>
      <c r="C40" s="7"/>
      <c r="D40" s="7"/>
      <c r="E40" s="7"/>
    </row>
    <row r="41" spans="2:5" s="1" customFormat="1" ht="13.5">
      <c r="B41" s="7"/>
      <c r="C41" s="7"/>
      <c r="D41" s="7"/>
      <c r="E41" s="7"/>
    </row>
    <row r="42" spans="2:5" s="1" customFormat="1" ht="13.5">
      <c r="B42" s="7"/>
      <c r="C42" s="7"/>
      <c r="D42" s="7"/>
      <c r="E42" s="7"/>
    </row>
    <row r="43" spans="2:5" s="1" customFormat="1" ht="13.5">
      <c r="B43" s="7"/>
      <c r="C43" s="7"/>
      <c r="D43" s="7"/>
      <c r="E43" s="7"/>
    </row>
    <row r="44" spans="2:5" s="1" customFormat="1" ht="13.5">
      <c r="B44" s="7"/>
      <c r="C44" s="7"/>
      <c r="D44" s="7"/>
      <c r="E44" s="7"/>
    </row>
    <row r="45" spans="2:5" s="1" customFormat="1" ht="13.5">
      <c r="B45" s="7"/>
      <c r="C45" s="7"/>
      <c r="D45" s="7"/>
      <c r="E45" s="7"/>
    </row>
    <row r="46" spans="2:5" s="1" customFormat="1" ht="13.5">
      <c r="B46" s="7"/>
      <c r="C46" s="7"/>
      <c r="D46" s="7"/>
      <c r="E46" s="7"/>
    </row>
    <row r="47" spans="2:5" s="1" customFormat="1" ht="13.5">
      <c r="B47" s="7"/>
      <c r="C47" s="7"/>
      <c r="D47" s="7"/>
      <c r="E47" s="7"/>
    </row>
    <row r="48" spans="2:5" s="1" customFormat="1" ht="13.5">
      <c r="B48" s="7"/>
      <c r="C48" s="7"/>
      <c r="D48" s="7"/>
      <c r="E48" s="7"/>
    </row>
    <row r="49" spans="2:5" s="1" customFormat="1" ht="13.5">
      <c r="B49" s="7"/>
      <c r="C49" s="7"/>
      <c r="D49" s="7"/>
      <c r="E49" s="7"/>
    </row>
    <row r="50" spans="2:5" s="1" customFormat="1" ht="13.5">
      <c r="B50" s="7"/>
      <c r="C50" s="7"/>
      <c r="D50" s="7"/>
      <c r="E50" s="7"/>
    </row>
    <row r="51" spans="2:5" s="1" customFormat="1" ht="13.5">
      <c r="B51" s="7"/>
      <c r="C51" s="7"/>
      <c r="D51" s="7"/>
      <c r="E51" s="7"/>
    </row>
    <row r="52" spans="2:5" s="1" customFormat="1" ht="13.5">
      <c r="B52" s="7"/>
      <c r="C52" s="7"/>
      <c r="D52" s="7"/>
      <c r="E52" s="7"/>
    </row>
    <row r="53" spans="2:5" s="1" customFormat="1" ht="13.5">
      <c r="B53" s="7"/>
      <c r="C53" s="7"/>
      <c r="D53" s="7"/>
      <c r="E53" s="7"/>
    </row>
    <row r="54" spans="2:5" s="1" customFormat="1" ht="13.5">
      <c r="B54" s="7"/>
      <c r="C54" s="7"/>
      <c r="D54" s="7"/>
      <c r="E54" s="7"/>
    </row>
    <row r="55" spans="2:5" s="1" customFormat="1" ht="13.5">
      <c r="B55" s="7"/>
      <c r="C55" s="7"/>
      <c r="D55" s="7"/>
      <c r="E55" s="7"/>
    </row>
    <row r="56" spans="2:5" s="1" customFormat="1" ht="13.5">
      <c r="B56" s="7"/>
      <c r="C56" s="7"/>
      <c r="D56" s="7"/>
      <c r="E56" s="7"/>
    </row>
    <row r="57" spans="2:5" s="1" customFormat="1" ht="13.5">
      <c r="B57" s="7"/>
      <c r="C57" s="7"/>
      <c r="D57" s="7"/>
      <c r="E57" s="7"/>
    </row>
    <row r="58" spans="2:5" s="1" customFormat="1" ht="13.5">
      <c r="B58" s="7"/>
      <c r="C58" s="7"/>
      <c r="D58" s="7"/>
      <c r="E58" s="7"/>
    </row>
    <row r="59" spans="2:5" s="1" customFormat="1" ht="13.5">
      <c r="B59" s="7"/>
      <c r="C59" s="7"/>
      <c r="D59" s="7"/>
      <c r="E59" s="7"/>
    </row>
    <row r="60" spans="2:5" s="1" customFormat="1" ht="13.5">
      <c r="B60" s="7"/>
      <c r="C60" s="7"/>
      <c r="D60" s="7"/>
      <c r="E60" s="7"/>
    </row>
    <row r="61" spans="2:5" s="1" customFormat="1" ht="13.5">
      <c r="B61" s="7"/>
      <c r="C61" s="7"/>
      <c r="D61" s="7"/>
      <c r="E61" s="7"/>
    </row>
    <row r="62" spans="2:5" s="1" customFormat="1" ht="13.5">
      <c r="B62" s="7"/>
      <c r="C62" s="7"/>
      <c r="D62" s="7"/>
      <c r="E62" s="7"/>
    </row>
    <row r="63" spans="2:5" s="1" customFormat="1" ht="13.5">
      <c r="B63" s="7"/>
      <c r="C63" s="7"/>
      <c r="D63" s="7"/>
      <c r="E63" s="7"/>
    </row>
    <row r="64" spans="2:5" s="1" customFormat="1" ht="13.5">
      <c r="B64" s="7"/>
      <c r="C64" s="7"/>
      <c r="D64" s="7"/>
      <c r="E64" s="7"/>
    </row>
    <row r="65" spans="2:5" s="1" customFormat="1" ht="13.5">
      <c r="B65" s="7"/>
      <c r="C65" s="7"/>
      <c r="D65" s="7"/>
      <c r="E65" s="7"/>
    </row>
    <row r="66" spans="2:5" s="1" customFormat="1" ht="13.5">
      <c r="B66" s="7"/>
      <c r="C66" s="7"/>
      <c r="D66" s="7"/>
      <c r="E66" s="7"/>
    </row>
    <row r="67" spans="2:5" s="1" customFormat="1" ht="13.5">
      <c r="B67" s="7"/>
      <c r="C67" s="7"/>
      <c r="D67" s="7"/>
      <c r="E67" s="7"/>
    </row>
    <row r="68" spans="2:5" s="1" customFormat="1" ht="13.5">
      <c r="B68" s="7"/>
      <c r="C68" s="7"/>
      <c r="D68" s="7"/>
      <c r="E68" s="7"/>
    </row>
    <row r="69" spans="2:5" s="1" customFormat="1" ht="13.5">
      <c r="B69" s="7"/>
      <c r="C69" s="7"/>
      <c r="D69" s="7"/>
      <c r="E69" s="7"/>
    </row>
    <row r="70" spans="2:5" s="1" customFormat="1" ht="13.5">
      <c r="B70" s="7"/>
      <c r="C70" s="7"/>
      <c r="D70" s="7"/>
      <c r="E70" s="7"/>
    </row>
    <row r="71" spans="2:5" s="1" customFormat="1" ht="13.5">
      <c r="B71" s="7"/>
      <c r="C71" s="7"/>
      <c r="D71" s="7"/>
      <c r="E71" s="7"/>
    </row>
    <row r="72" spans="2:5" s="1" customFormat="1" ht="13.5">
      <c r="B72" s="7"/>
      <c r="C72" s="7"/>
      <c r="D72" s="7"/>
      <c r="E72" s="7"/>
    </row>
    <row r="73" spans="2:5" s="1" customFormat="1" ht="13.5">
      <c r="B73" s="7"/>
      <c r="C73" s="7"/>
      <c r="D73" s="7"/>
      <c r="E73" s="7"/>
    </row>
    <row r="74" spans="2:5" s="1" customFormat="1" ht="13.5">
      <c r="B74" s="7"/>
      <c r="C74" s="7"/>
      <c r="D74" s="7"/>
      <c r="E74" s="7"/>
    </row>
    <row r="75" spans="2:5" s="1" customFormat="1" ht="13.5">
      <c r="B75" s="7"/>
      <c r="C75" s="7"/>
      <c r="D75" s="7"/>
      <c r="E75" s="7"/>
    </row>
    <row r="76" spans="2:5" s="1" customFormat="1" ht="13.5">
      <c r="B76" s="7"/>
      <c r="C76" s="7"/>
      <c r="D76" s="7"/>
      <c r="E76" s="7"/>
    </row>
    <row r="77" spans="2:5" s="1" customFormat="1" ht="13.5">
      <c r="B77" s="7"/>
      <c r="C77" s="7"/>
      <c r="D77" s="7"/>
      <c r="E77" s="7"/>
    </row>
    <row r="78" spans="2:5" s="1" customFormat="1" ht="13.5">
      <c r="B78" s="7"/>
      <c r="C78" s="7"/>
      <c r="D78" s="7"/>
      <c r="E78" s="7"/>
    </row>
    <row r="79" spans="2:5" s="1" customFormat="1" ht="13.5">
      <c r="B79" s="7"/>
      <c r="C79" s="7"/>
      <c r="D79" s="7"/>
      <c r="E79" s="7"/>
    </row>
    <row r="80" spans="2:5" s="1" customFormat="1" ht="13.5">
      <c r="B80" s="7"/>
      <c r="C80" s="7"/>
      <c r="D80" s="7"/>
      <c r="E80" s="7"/>
    </row>
    <row r="81" spans="2:5" s="1" customFormat="1" ht="13.5">
      <c r="B81" s="7"/>
      <c r="C81" s="7"/>
      <c r="D81" s="7"/>
      <c r="E81" s="7"/>
    </row>
    <row r="82" spans="2:5" s="1" customFormat="1" ht="13.5">
      <c r="B82" s="7"/>
      <c r="C82" s="7"/>
      <c r="D82" s="7"/>
      <c r="E82" s="7"/>
    </row>
    <row r="83" spans="2:5" s="1" customFormat="1" ht="13.5">
      <c r="B83" s="7"/>
      <c r="C83" s="7"/>
      <c r="D83" s="7"/>
      <c r="E83" s="7"/>
    </row>
    <row r="84" spans="2:5" s="1" customFormat="1" ht="13.5">
      <c r="B84" s="7"/>
      <c r="C84" s="7"/>
      <c r="D84" s="7"/>
      <c r="E84" s="7"/>
    </row>
    <row r="85" spans="2:5" s="1" customFormat="1" ht="13.5">
      <c r="B85" s="7"/>
      <c r="C85" s="7"/>
      <c r="D85" s="7"/>
      <c r="E85" s="7"/>
    </row>
    <row r="86" spans="2:5" s="1" customFormat="1" ht="13.5">
      <c r="B86" s="7"/>
      <c r="C86" s="7"/>
      <c r="D86" s="7"/>
      <c r="E86" s="7"/>
    </row>
    <row r="87" spans="2:5" s="1" customFormat="1" ht="13.5">
      <c r="B87" s="7"/>
      <c r="C87" s="7"/>
      <c r="D87" s="7"/>
      <c r="E87" s="7"/>
    </row>
    <row r="88" spans="2:5" s="1" customFormat="1" ht="13.5">
      <c r="B88" s="7"/>
      <c r="C88" s="7"/>
      <c r="D88" s="7"/>
      <c r="E88" s="7"/>
    </row>
    <row r="89" spans="2:5" s="1" customFormat="1" ht="13.5">
      <c r="B89" s="7"/>
      <c r="C89" s="7"/>
      <c r="D89" s="7"/>
      <c r="E89" s="7"/>
    </row>
    <row r="90" spans="2:5" s="1" customFormat="1" ht="13.5">
      <c r="B90" s="7"/>
      <c r="C90" s="7"/>
      <c r="D90" s="7"/>
      <c r="E90" s="7"/>
    </row>
  </sheetData>
  <sheetProtection/>
  <mergeCells count="6">
    <mergeCell ref="A11:E11"/>
    <mergeCell ref="A2:B2"/>
    <mergeCell ref="A4:B4"/>
    <mergeCell ref="A3:E3"/>
    <mergeCell ref="A10:E10"/>
    <mergeCell ref="A1:D1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horizontalDpi="300" verticalDpi="3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GridLines="0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4.375" style="0" customWidth="1"/>
    <col min="2" max="6" width="15.0039062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6" ht="17.25">
      <c r="A3" s="449" t="s">
        <v>98</v>
      </c>
      <c r="B3" s="449"/>
      <c r="C3" s="449"/>
      <c r="D3" s="449"/>
      <c r="E3" s="449"/>
      <c r="F3" s="449"/>
    </row>
    <row r="4" spans="1:6" ht="17.25">
      <c r="A4" s="443" t="s">
        <v>34</v>
      </c>
      <c r="B4" s="443"/>
      <c r="C4" s="14"/>
      <c r="D4" s="14"/>
      <c r="E4" s="14"/>
      <c r="F4" s="14"/>
    </row>
    <row r="5" ht="3.75" customHeight="1" thickBot="1"/>
    <row r="6" spans="1:7" ht="16.5" customHeight="1" thickTop="1">
      <c r="A6" s="40" t="s">
        <v>1</v>
      </c>
      <c r="B6" s="39" t="s">
        <v>33</v>
      </c>
      <c r="C6" s="39" t="s">
        <v>32</v>
      </c>
      <c r="D6" s="38" t="s">
        <v>31</v>
      </c>
      <c r="E6" s="38" t="s">
        <v>30</v>
      </c>
      <c r="F6" s="37" t="s">
        <v>29</v>
      </c>
      <c r="G6" s="4"/>
    </row>
    <row r="7" spans="1:7" s="1" customFormat="1" ht="16.5" customHeight="1">
      <c r="A7" s="34"/>
      <c r="B7" s="33" t="s">
        <v>97</v>
      </c>
      <c r="C7" s="32" t="s">
        <v>97</v>
      </c>
      <c r="D7" s="32" t="s">
        <v>97</v>
      </c>
      <c r="E7" s="32" t="s">
        <v>97</v>
      </c>
      <c r="F7" s="32" t="s">
        <v>96</v>
      </c>
      <c r="G7" s="2"/>
    </row>
    <row r="8" spans="1:7" s="1" customFormat="1" ht="16.5" customHeight="1">
      <c r="A8" s="31" t="s">
        <v>46</v>
      </c>
      <c r="B8" s="154">
        <v>257020</v>
      </c>
      <c r="C8" s="172">
        <v>234950</v>
      </c>
      <c r="D8" s="12">
        <v>0</v>
      </c>
      <c r="E8" s="172">
        <v>22070</v>
      </c>
      <c r="F8" s="169">
        <v>91.41</v>
      </c>
      <c r="G8" s="2"/>
    </row>
    <row r="9" spans="1:7" s="1" customFormat="1" ht="16.5" customHeight="1">
      <c r="A9" s="10" t="s">
        <v>26</v>
      </c>
      <c r="B9" s="171">
        <v>264663</v>
      </c>
      <c r="C9" s="170">
        <v>242136</v>
      </c>
      <c r="D9" s="12">
        <v>0</v>
      </c>
      <c r="E9" s="170">
        <v>22572</v>
      </c>
      <c r="F9" s="169">
        <v>91.49</v>
      </c>
      <c r="G9" s="2"/>
    </row>
    <row r="10" spans="1:7" s="8" customFormat="1" ht="16.5" customHeight="1">
      <c r="A10" s="113" t="s">
        <v>25</v>
      </c>
      <c r="B10" s="168">
        <v>265467</v>
      </c>
      <c r="C10" s="167">
        <v>237714</v>
      </c>
      <c r="D10" s="167">
        <v>457</v>
      </c>
      <c r="E10" s="167">
        <v>27296</v>
      </c>
      <c r="F10" s="166">
        <v>89.54</v>
      </c>
      <c r="G10" s="9"/>
    </row>
    <row r="11" spans="1:6" s="1" customFormat="1" ht="3.75" customHeight="1">
      <c r="A11" s="541"/>
      <c r="B11" s="541"/>
      <c r="C11" s="541"/>
      <c r="D11" s="165"/>
      <c r="E11" s="3"/>
      <c r="F11" s="3"/>
    </row>
    <row r="12" spans="1:6" s="1" customFormat="1" ht="13.5">
      <c r="A12" s="467" t="s">
        <v>19</v>
      </c>
      <c r="B12" s="467"/>
      <c r="C12" s="467"/>
      <c r="D12" s="7"/>
      <c r="E12" s="7"/>
      <c r="F12" s="7"/>
    </row>
    <row r="13" spans="2:6" s="1" customFormat="1" ht="13.5">
      <c r="B13" s="7"/>
      <c r="C13" s="7"/>
      <c r="D13" s="7"/>
      <c r="E13" s="7"/>
      <c r="F13" s="7"/>
    </row>
    <row r="14" spans="2:6" s="1" customFormat="1" ht="13.5">
      <c r="B14" s="7"/>
      <c r="C14" s="7"/>
      <c r="D14" s="7"/>
      <c r="E14" s="7"/>
      <c r="F14" s="7"/>
    </row>
    <row r="15" spans="2:6" s="1" customFormat="1" ht="13.5">
      <c r="B15" s="7"/>
      <c r="C15" s="7"/>
      <c r="D15" s="7"/>
      <c r="E15" s="7"/>
      <c r="F15" s="7"/>
    </row>
    <row r="16" spans="2:6" s="1" customFormat="1" ht="11.25" customHeight="1">
      <c r="B16" s="7"/>
      <c r="C16" s="7"/>
      <c r="D16" s="7"/>
      <c r="E16" s="7"/>
      <c r="F16" s="7"/>
    </row>
    <row r="17" spans="2:6" s="1" customFormat="1" ht="13.5">
      <c r="B17" s="7"/>
      <c r="C17" s="7"/>
      <c r="D17" s="7"/>
      <c r="E17" s="7"/>
      <c r="F17" s="7"/>
    </row>
    <row r="18" spans="2:6" s="1" customFormat="1" ht="13.5">
      <c r="B18" s="7"/>
      <c r="C18" s="7"/>
      <c r="D18" s="7"/>
      <c r="E18" s="7"/>
      <c r="F18" s="7"/>
    </row>
    <row r="19" spans="2:6" s="1" customFormat="1" ht="13.5">
      <c r="B19" s="7"/>
      <c r="C19" s="7"/>
      <c r="D19" s="7"/>
      <c r="E19" s="7"/>
      <c r="F19" s="7"/>
    </row>
    <row r="20" spans="2:6" s="1" customFormat="1" ht="13.5">
      <c r="B20" s="7"/>
      <c r="C20" s="7"/>
      <c r="D20" s="7"/>
      <c r="E20" s="7"/>
      <c r="F20" s="7"/>
    </row>
    <row r="21" spans="2:6" s="1" customFormat="1" ht="13.5">
      <c r="B21" s="7"/>
      <c r="C21" s="7"/>
      <c r="D21" s="7"/>
      <c r="E21" s="7"/>
      <c r="F21" s="7"/>
    </row>
    <row r="22" spans="2:6" s="1" customFormat="1" ht="13.5">
      <c r="B22" s="7"/>
      <c r="C22" s="7"/>
      <c r="D22" s="7"/>
      <c r="E22" s="7"/>
      <c r="F22" s="7"/>
    </row>
    <row r="23" spans="2:6" s="1" customFormat="1" ht="13.5">
      <c r="B23" s="7"/>
      <c r="C23" s="7"/>
      <c r="D23" s="7"/>
      <c r="E23" s="7"/>
      <c r="F23" s="7"/>
    </row>
    <row r="24" spans="2:6" s="1" customFormat="1" ht="13.5">
      <c r="B24" s="7"/>
      <c r="C24" s="7"/>
      <c r="D24" s="7"/>
      <c r="E24" s="7"/>
      <c r="F24" s="7"/>
    </row>
    <row r="25" spans="2:6" s="1" customFormat="1" ht="13.5">
      <c r="B25" s="7"/>
      <c r="C25" s="7"/>
      <c r="D25" s="7"/>
      <c r="E25" s="7"/>
      <c r="F25" s="7"/>
    </row>
    <row r="26" spans="2:6" s="1" customFormat="1" ht="13.5">
      <c r="B26" s="7"/>
      <c r="C26" s="7"/>
      <c r="D26" s="7"/>
      <c r="E26" s="7"/>
      <c r="F26" s="7"/>
    </row>
    <row r="27" spans="2:6" s="1" customFormat="1" ht="13.5">
      <c r="B27" s="7"/>
      <c r="C27" s="7"/>
      <c r="D27" s="7"/>
      <c r="E27" s="7"/>
      <c r="F27" s="7"/>
    </row>
    <row r="28" spans="2:6" s="1" customFormat="1" ht="13.5">
      <c r="B28" s="7"/>
      <c r="C28" s="7"/>
      <c r="D28" s="7"/>
      <c r="E28" s="7"/>
      <c r="F28" s="7"/>
    </row>
    <row r="29" spans="2:6" s="1" customFormat="1" ht="13.5">
      <c r="B29" s="7"/>
      <c r="C29" s="7"/>
      <c r="D29" s="7"/>
      <c r="E29" s="7"/>
      <c r="F29" s="7"/>
    </row>
    <row r="30" spans="2:6" s="1" customFormat="1" ht="13.5">
      <c r="B30" s="7"/>
      <c r="C30" s="7"/>
      <c r="D30" s="7"/>
      <c r="E30" s="7"/>
      <c r="F30" s="7"/>
    </row>
    <row r="31" spans="2:6" s="1" customFormat="1" ht="13.5">
      <c r="B31" s="7"/>
      <c r="C31" s="7"/>
      <c r="D31" s="7"/>
      <c r="E31" s="7"/>
      <c r="F31" s="7"/>
    </row>
    <row r="32" spans="2:6" s="1" customFormat="1" ht="13.5">
      <c r="B32" s="7"/>
      <c r="C32" s="7"/>
      <c r="D32" s="7"/>
      <c r="E32" s="7"/>
      <c r="F32" s="7"/>
    </row>
    <row r="33" spans="2:6" s="1" customFormat="1" ht="13.5">
      <c r="B33" s="7"/>
      <c r="C33" s="7"/>
      <c r="D33" s="7"/>
      <c r="E33" s="7"/>
      <c r="F33" s="7"/>
    </row>
    <row r="34" spans="2:6" s="1" customFormat="1" ht="13.5">
      <c r="B34" s="7"/>
      <c r="C34" s="7"/>
      <c r="D34" s="7"/>
      <c r="E34" s="7"/>
      <c r="F34" s="7"/>
    </row>
    <row r="35" spans="2:6" s="1" customFormat="1" ht="13.5">
      <c r="B35" s="7"/>
      <c r="C35" s="7"/>
      <c r="D35" s="7"/>
      <c r="E35" s="7"/>
      <c r="F35" s="7"/>
    </row>
    <row r="36" spans="2:6" s="1" customFormat="1" ht="13.5">
      <c r="B36" s="7"/>
      <c r="C36" s="7"/>
      <c r="D36" s="7"/>
      <c r="E36" s="7"/>
      <c r="F36" s="7"/>
    </row>
    <row r="37" spans="2:6" s="1" customFormat="1" ht="13.5">
      <c r="B37" s="7"/>
      <c r="C37" s="7"/>
      <c r="D37" s="7"/>
      <c r="E37" s="7"/>
      <c r="F37" s="7"/>
    </row>
    <row r="38" spans="2:6" s="1" customFormat="1" ht="13.5">
      <c r="B38" s="7"/>
      <c r="C38" s="7"/>
      <c r="D38" s="7"/>
      <c r="E38" s="7"/>
      <c r="F38" s="7"/>
    </row>
    <row r="39" spans="2:6" s="1" customFormat="1" ht="13.5">
      <c r="B39" s="7"/>
      <c r="C39" s="7"/>
      <c r="D39" s="7"/>
      <c r="E39" s="7"/>
      <c r="F39" s="7"/>
    </row>
    <row r="40" spans="2:6" s="1" customFormat="1" ht="13.5">
      <c r="B40" s="7"/>
      <c r="C40" s="7"/>
      <c r="D40" s="7"/>
      <c r="E40" s="7"/>
      <c r="F40" s="7"/>
    </row>
    <row r="41" spans="2:6" s="1" customFormat="1" ht="13.5">
      <c r="B41" s="7"/>
      <c r="C41" s="7"/>
      <c r="D41" s="7"/>
      <c r="E41" s="7"/>
      <c r="F41" s="7"/>
    </row>
    <row r="42" spans="2:6" s="1" customFormat="1" ht="13.5">
      <c r="B42" s="7"/>
      <c r="C42" s="7"/>
      <c r="D42" s="7"/>
      <c r="E42" s="7"/>
      <c r="F42" s="7"/>
    </row>
    <row r="43" spans="2:6" s="1" customFormat="1" ht="13.5">
      <c r="B43" s="7"/>
      <c r="C43" s="7"/>
      <c r="D43" s="7"/>
      <c r="E43" s="7"/>
      <c r="F43" s="7"/>
    </row>
    <row r="44" spans="2:6" s="1" customFormat="1" ht="13.5">
      <c r="B44" s="7"/>
      <c r="C44" s="7"/>
      <c r="D44" s="7"/>
      <c r="E44" s="7"/>
      <c r="F44" s="7"/>
    </row>
    <row r="45" spans="2:6" s="1" customFormat="1" ht="13.5">
      <c r="B45" s="7"/>
      <c r="C45" s="7"/>
      <c r="D45" s="7"/>
      <c r="E45" s="7"/>
      <c r="F45" s="7"/>
    </row>
    <row r="46" spans="2:6" s="1" customFormat="1" ht="13.5">
      <c r="B46" s="7"/>
      <c r="C46" s="7"/>
      <c r="D46" s="7"/>
      <c r="E46" s="7"/>
      <c r="F46" s="7"/>
    </row>
    <row r="47" spans="2:6" s="1" customFormat="1" ht="13.5">
      <c r="B47" s="7"/>
      <c r="C47" s="7"/>
      <c r="D47" s="7"/>
      <c r="E47" s="7"/>
      <c r="F47" s="7"/>
    </row>
    <row r="48" spans="2:6" s="1" customFormat="1" ht="13.5">
      <c r="B48" s="7"/>
      <c r="C48" s="7"/>
      <c r="D48" s="7"/>
      <c r="E48" s="7"/>
      <c r="F48" s="7"/>
    </row>
    <row r="49" spans="2:6" s="1" customFormat="1" ht="13.5">
      <c r="B49" s="7"/>
      <c r="C49" s="7"/>
      <c r="D49" s="7"/>
      <c r="E49" s="7"/>
      <c r="F49" s="7"/>
    </row>
    <row r="50" spans="2:6" s="1" customFormat="1" ht="13.5">
      <c r="B50" s="7"/>
      <c r="C50" s="7"/>
      <c r="D50" s="7"/>
      <c r="E50" s="7"/>
      <c r="F50" s="7"/>
    </row>
    <row r="51" spans="2:6" s="1" customFormat="1" ht="13.5">
      <c r="B51" s="7"/>
      <c r="C51" s="7"/>
      <c r="D51" s="7"/>
      <c r="E51" s="7"/>
      <c r="F51" s="7"/>
    </row>
    <row r="52" spans="2:6" s="1" customFormat="1" ht="13.5">
      <c r="B52" s="7"/>
      <c r="C52" s="7"/>
      <c r="D52" s="7"/>
      <c r="E52" s="7"/>
      <c r="F52" s="7"/>
    </row>
    <row r="53" spans="2:6" s="1" customFormat="1" ht="13.5">
      <c r="B53" s="7"/>
      <c r="C53" s="7"/>
      <c r="D53" s="7"/>
      <c r="E53" s="7"/>
      <c r="F53" s="7"/>
    </row>
    <row r="54" spans="2:6" s="1" customFormat="1" ht="13.5">
      <c r="B54" s="7"/>
      <c r="C54" s="7"/>
      <c r="D54" s="7"/>
      <c r="E54" s="7"/>
      <c r="F54" s="7"/>
    </row>
    <row r="55" spans="2:6" s="1" customFormat="1" ht="13.5">
      <c r="B55" s="7"/>
      <c r="C55" s="7"/>
      <c r="D55" s="7"/>
      <c r="E55" s="7"/>
      <c r="F55" s="7"/>
    </row>
    <row r="56" spans="2:6" s="1" customFormat="1" ht="13.5">
      <c r="B56" s="7"/>
      <c r="C56" s="7"/>
      <c r="D56" s="7"/>
      <c r="E56" s="7"/>
      <c r="F56" s="7"/>
    </row>
    <row r="57" spans="2:6" s="1" customFormat="1" ht="13.5">
      <c r="B57" s="7"/>
      <c r="C57" s="7"/>
      <c r="D57" s="7"/>
      <c r="E57" s="7"/>
      <c r="F57" s="7"/>
    </row>
    <row r="58" spans="2:6" s="1" customFormat="1" ht="13.5">
      <c r="B58" s="7"/>
      <c r="C58" s="7"/>
      <c r="D58" s="7"/>
      <c r="E58" s="7"/>
      <c r="F58" s="7"/>
    </row>
    <row r="59" spans="2:6" s="1" customFormat="1" ht="13.5">
      <c r="B59" s="7"/>
      <c r="C59" s="7"/>
      <c r="D59" s="7"/>
      <c r="E59" s="7"/>
      <c r="F59" s="7"/>
    </row>
    <row r="60" spans="2:6" s="1" customFormat="1" ht="13.5">
      <c r="B60" s="7"/>
      <c r="C60" s="7"/>
      <c r="D60" s="7"/>
      <c r="E60" s="7"/>
      <c r="F60" s="7"/>
    </row>
    <row r="61" spans="2:6" s="1" customFormat="1" ht="13.5">
      <c r="B61" s="7"/>
      <c r="C61" s="7"/>
      <c r="D61" s="7"/>
      <c r="E61" s="7"/>
      <c r="F61" s="7"/>
    </row>
    <row r="62" spans="2:6" s="1" customFormat="1" ht="13.5">
      <c r="B62" s="7"/>
      <c r="C62" s="7"/>
      <c r="D62" s="7"/>
      <c r="E62" s="7"/>
      <c r="F62" s="7"/>
    </row>
    <row r="63" spans="2:6" s="1" customFormat="1" ht="13.5">
      <c r="B63" s="7"/>
      <c r="C63" s="7"/>
      <c r="D63" s="7"/>
      <c r="E63" s="7"/>
      <c r="F63" s="7"/>
    </row>
    <row r="64" spans="2:6" s="1" customFormat="1" ht="13.5">
      <c r="B64" s="7"/>
      <c r="C64" s="7"/>
      <c r="D64" s="7"/>
      <c r="E64" s="7"/>
      <c r="F64" s="7"/>
    </row>
    <row r="65" spans="2:6" s="1" customFormat="1" ht="13.5">
      <c r="B65" s="7"/>
      <c r="C65" s="7"/>
      <c r="D65" s="7"/>
      <c r="E65" s="7"/>
      <c r="F65" s="7"/>
    </row>
    <row r="66" spans="2:6" s="1" customFormat="1" ht="13.5">
      <c r="B66" s="7"/>
      <c r="C66" s="7"/>
      <c r="D66" s="7"/>
      <c r="E66" s="7"/>
      <c r="F66" s="7"/>
    </row>
    <row r="67" spans="2:6" s="1" customFormat="1" ht="13.5">
      <c r="B67" s="7"/>
      <c r="C67" s="7"/>
      <c r="D67" s="7"/>
      <c r="E67" s="7"/>
      <c r="F67" s="7"/>
    </row>
    <row r="68" spans="2:6" s="1" customFormat="1" ht="13.5">
      <c r="B68" s="7"/>
      <c r="C68" s="7"/>
      <c r="D68" s="7"/>
      <c r="E68" s="7"/>
      <c r="F68" s="7"/>
    </row>
    <row r="69" spans="2:6" s="1" customFormat="1" ht="13.5">
      <c r="B69" s="7"/>
      <c r="C69" s="7"/>
      <c r="D69" s="7"/>
      <c r="E69" s="7"/>
      <c r="F69" s="7"/>
    </row>
    <row r="70" spans="2:6" s="1" customFormat="1" ht="13.5">
      <c r="B70" s="7"/>
      <c r="C70" s="7"/>
      <c r="D70" s="7"/>
      <c r="E70" s="7"/>
      <c r="F70" s="7"/>
    </row>
    <row r="71" spans="2:6" s="1" customFormat="1" ht="13.5">
      <c r="B71" s="7"/>
      <c r="C71" s="7"/>
      <c r="D71" s="7"/>
      <c r="E71" s="7"/>
      <c r="F71" s="7"/>
    </row>
    <row r="72" spans="2:6" s="1" customFormat="1" ht="13.5">
      <c r="B72" s="7"/>
      <c r="C72" s="7"/>
      <c r="D72" s="7"/>
      <c r="E72" s="7"/>
      <c r="F72" s="7"/>
    </row>
    <row r="73" spans="2:6" s="1" customFormat="1" ht="13.5">
      <c r="B73" s="7"/>
      <c r="C73" s="7"/>
      <c r="D73" s="7"/>
      <c r="E73" s="7"/>
      <c r="F73" s="7"/>
    </row>
    <row r="74" spans="2:6" s="1" customFormat="1" ht="13.5">
      <c r="B74" s="7"/>
      <c r="C74" s="7"/>
      <c r="D74" s="7"/>
      <c r="E74" s="7"/>
      <c r="F74" s="7"/>
    </row>
    <row r="75" spans="2:6" s="1" customFormat="1" ht="13.5">
      <c r="B75" s="7"/>
      <c r="C75" s="7"/>
      <c r="D75" s="7"/>
      <c r="E75" s="7"/>
      <c r="F75" s="7"/>
    </row>
    <row r="76" spans="2:6" s="1" customFormat="1" ht="13.5">
      <c r="B76" s="7"/>
      <c r="C76" s="7"/>
      <c r="D76" s="7"/>
      <c r="E76" s="7"/>
      <c r="F76" s="7"/>
    </row>
    <row r="77" spans="2:6" s="1" customFormat="1" ht="13.5">
      <c r="B77" s="7"/>
      <c r="C77" s="7"/>
      <c r="D77" s="7"/>
      <c r="E77" s="7"/>
      <c r="F77" s="7"/>
    </row>
    <row r="78" spans="2:6" s="1" customFormat="1" ht="13.5">
      <c r="B78" s="7"/>
      <c r="C78" s="7"/>
      <c r="D78" s="7"/>
      <c r="E78" s="7"/>
      <c r="F78" s="7"/>
    </row>
    <row r="79" spans="2:6" s="1" customFormat="1" ht="13.5">
      <c r="B79" s="7"/>
      <c r="C79" s="7"/>
      <c r="D79" s="7"/>
      <c r="E79" s="7"/>
      <c r="F79" s="7"/>
    </row>
    <row r="80" spans="2:6" s="1" customFormat="1" ht="13.5">
      <c r="B80" s="7"/>
      <c r="C80" s="7"/>
      <c r="D80" s="7"/>
      <c r="E80" s="7"/>
      <c r="F80" s="7"/>
    </row>
    <row r="81" spans="2:6" s="1" customFormat="1" ht="13.5">
      <c r="B81" s="7"/>
      <c r="C81" s="7"/>
      <c r="D81" s="7"/>
      <c r="E81" s="7"/>
      <c r="F81" s="7"/>
    </row>
    <row r="82" spans="2:6" s="1" customFormat="1" ht="13.5">
      <c r="B82" s="7"/>
      <c r="C82" s="7"/>
      <c r="D82" s="7"/>
      <c r="E82" s="7"/>
      <c r="F82" s="7"/>
    </row>
    <row r="83" spans="2:6" s="1" customFormat="1" ht="13.5">
      <c r="B83" s="7"/>
      <c r="C83" s="7"/>
      <c r="D83" s="7"/>
      <c r="E83" s="7"/>
      <c r="F83" s="7"/>
    </row>
    <row r="84" spans="2:6" s="1" customFormat="1" ht="13.5">
      <c r="B84" s="7"/>
      <c r="C84" s="7"/>
      <c r="D84" s="7"/>
      <c r="E84" s="7"/>
      <c r="F84" s="7"/>
    </row>
    <row r="85" spans="2:6" s="1" customFormat="1" ht="13.5">
      <c r="B85" s="7"/>
      <c r="C85" s="7"/>
      <c r="D85" s="7"/>
      <c r="E85" s="7"/>
      <c r="F85" s="7"/>
    </row>
    <row r="86" spans="2:6" s="1" customFormat="1" ht="13.5">
      <c r="B86" s="7"/>
      <c r="C86" s="7"/>
      <c r="D86" s="7"/>
      <c r="E86" s="7"/>
      <c r="F86" s="7"/>
    </row>
    <row r="87" spans="2:6" s="1" customFormat="1" ht="13.5">
      <c r="B87" s="7"/>
      <c r="C87" s="7"/>
      <c r="D87" s="7"/>
      <c r="E87" s="7"/>
      <c r="F87" s="7"/>
    </row>
    <row r="88" spans="2:6" s="1" customFormat="1" ht="13.5">
      <c r="B88" s="7"/>
      <c r="C88" s="7"/>
      <c r="D88" s="7"/>
      <c r="E88" s="7"/>
      <c r="F88" s="7"/>
    </row>
    <row r="89" spans="2:6" s="1" customFormat="1" ht="13.5">
      <c r="B89" s="7"/>
      <c r="C89" s="7"/>
      <c r="D89" s="7"/>
      <c r="E89" s="7"/>
      <c r="F89" s="7"/>
    </row>
    <row r="90" spans="2:6" s="1" customFormat="1" ht="13.5">
      <c r="B90" s="7"/>
      <c r="C90" s="7"/>
      <c r="D90" s="7"/>
      <c r="E90" s="7"/>
      <c r="F90" s="7"/>
    </row>
    <row r="91" spans="2:6" s="1" customFormat="1" ht="13.5">
      <c r="B91" s="7"/>
      <c r="C91" s="7"/>
      <c r="D91" s="7"/>
      <c r="E91" s="7"/>
      <c r="F91" s="7"/>
    </row>
  </sheetData>
  <sheetProtection/>
  <mergeCells count="6">
    <mergeCell ref="A2:B2"/>
    <mergeCell ref="A3:F3"/>
    <mergeCell ref="A4:B4"/>
    <mergeCell ref="A12:C12"/>
    <mergeCell ref="A11:C11"/>
    <mergeCell ref="A1:D1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02"/>
  <sheetViews>
    <sheetView showGridLines="0" zoomScaleSheetLayoutView="75" zoomScalePageLayoutView="0" workbookViewId="0" topLeftCell="A1">
      <selection activeCell="A1" sqref="A1:G1"/>
    </sheetView>
  </sheetViews>
  <sheetFormatPr defaultColWidth="9.00390625" defaultRowHeight="13.5"/>
  <cols>
    <col min="1" max="1" width="3.375" style="0" customWidth="1"/>
    <col min="2" max="2" width="1.25" style="0" customWidth="1"/>
    <col min="3" max="3" width="3.375" style="0" customWidth="1"/>
    <col min="4" max="4" width="1.12109375" style="0" customWidth="1"/>
    <col min="5" max="5" width="2.875" style="0" customWidth="1"/>
    <col min="6" max="6" width="1.25" style="0" customWidth="1"/>
    <col min="7" max="7" width="8.375" style="0" customWidth="1"/>
    <col min="8" max="11" width="13.75390625" style="5" customWidth="1"/>
    <col min="12" max="13" width="14.875" style="5" customWidth="1"/>
    <col min="14" max="14" width="3.375" style="0" customWidth="1"/>
    <col min="15" max="15" width="1.25" style="0" customWidth="1"/>
    <col min="16" max="16" width="3.375" style="0" customWidth="1"/>
    <col min="17" max="17" width="1.12109375" style="0" customWidth="1"/>
    <col min="18" max="18" width="2.875" style="0" customWidth="1"/>
    <col min="19" max="19" width="1.25" style="0" customWidth="1"/>
    <col min="20" max="20" width="8.375" style="0" customWidth="1"/>
    <col min="21" max="22" width="13.75390625" style="5" customWidth="1"/>
    <col min="23" max="24" width="15.625" style="5" customWidth="1"/>
    <col min="25" max="26" width="14.25390625" style="5" customWidth="1"/>
  </cols>
  <sheetData>
    <row r="1" spans="1:7" ht="13.5">
      <c r="A1" s="471" t="s">
        <v>490</v>
      </c>
      <c r="B1" s="471"/>
      <c r="C1" s="471"/>
      <c r="D1" s="471"/>
      <c r="E1" s="471"/>
      <c r="F1" s="471"/>
      <c r="G1" s="471"/>
    </row>
    <row r="2" spans="1:20" ht="13.5">
      <c r="A2" s="435" t="s">
        <v>21</v>
      </c>
      <c r="B2" s="435"/>
      <c r="C2" s="435"/>
      <c r="D2" s="435"/>
      <c r="E2" s="435"/>
      <c r="F2" s="435"/>
      <c r="G2" s="435"/>
      <c r="N2" s="435"/>
      <c r="O2" s="435"/>
      <c r="P2" s="435"/>
      <c r="Q2" s="435"/>
      <c r="R2" s="435"/>
      <c r="S2" s="435"/>
      <c r="T2" s="435"/>
    </row>
    <row r="3" spans="1:26" ht="17.25">
      <c r="A3" s="449" t="s">
        <v>98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7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4.25">
      <c r="A5" s="443" t="s">
        <v>58</v>
      </c>
      <c r="B5" s="443"/>
      <c r="C5" s="443"/>
      <c r="D5" s="443"/>
      <c r="E5" s="443"/>
      <c r="F5" s="443"/>
      <c r="G5" s="443"/>
      <c r="H5" s="443"/>
      <c r="N5" s="5"/>
      <c r="O5" s="5"/>
      <c r="P5" s="5"/>
      <c r="Q5" s="5"/>
      <c r="R5" s="5"/>
      <c r="S5" s="5"/>
      <c r="T5" s="5"/>
      <c r="Y5" s="497" t="s">
        <v>56</v>
      </c>
      <c r="Z5" s="497"/>
    </row>
    <row r="6" spans="1:24" s="70" customFormat="1" ht="13.5">
      <c r="A6" s="467" t="s">
        <v>57</v>
      </c>
      <c r="B6" s="467"/>
      <c r="C6" s="467"/>
      <c r="D6" s="467"/>
      <c r="E6" s="467"/>
      <c r="F6" s="467"/>
      <c r="G6" s="467"/>
      <c r="H6" s="19"/>
      <c r="I6" s="72"/>
      <c r="J6" s="19"/>
      <c r="K6" s="72"/>
      <c r="L6" s="19"/>
      <c r="M6" s="72"/>
      <c r="N6" s="467"/>
      <c r="O6" s="467"/>
      <c r="P6" s="467"/>
      <c r="Q6" s="467"/>
      <c r="R6" s="467"/>
      <c r="S6" s="467"/>
      <c r="T6" s="467"/>
      <c r="U6" s="19"/>
      <c r="V6" s="72"/>
      <c r="W6" s="19"/>
      <c r="X6" s="72"/>
    </row>
    <row r="7" spans="1:26" s="70" customFormat="1" ht="3.75" customHeight="1" thickBot="1">
      <c r="A7" s="19"/>
      <c r="B7" s="19"/>
      <c r="C7" s="19"/>
      <c r="D7" s="19"/>
      <c r="E7" s="19"/>
      <c r="F7" s="19"/>
      <c r="G7" s="19"/>
      <c r="H7" s="19"/>
      <c r="I7" s="72"/>
      <c r="J7" s="19"/>
      <c r="K7" s="72"/>
      <c r="L7" s="19"/>
      <c r="M7" s="72"/>
      <c r="N7" s="19"/>
      <c r="O7" s="19"/>
      <c r="P7" s="19"/>
      <c r="Q7" s="19"/>
      <c r="R7" s="19"/>
      <c r="S7" s="19"/>
      <c r="T7" s="19"/>
      <c r="U7" s="19"/>
      <c r="V7" s="72"/>
      <c r="W7" s="19"/>
      <c r="X7" s="72"/>
      <c r="Y7" s="71"/>
      <c r="Z7" s="71"/>
    </row>
    <row r="8" spans="1:27" s="1" customFormat="1" ht="15" customHeight="1" thickTop="1">
      <c r="A8" s="489" t="s">
        <v>52</v>
      </c>
      <c r="B8" s="489"/>
      <c r="C8" s="489"/>
      <c r="D8" s="489"/>
      <c r="E8" s="489"/>
      <c r="F8" s="489"/>
      <c r="G8" s="490"/>
      <c r="H8" s="498" t="s">
        <v>55</v>
      </c>
      <c r="I8" s="494"/>
      <c r="J8" s="498" t="s">
        <v>54</v>
      </c>
      <c r="K8" s="494"/>
      <c r="L8" s="498" t="s">
        <v>53</v>
      </c>
      <c r="M8" s="493"/>
      <c r="N8" s="489" t="s">
        <v>52</v>
      </c>
      <c r="O8" s="489"/>
      <c r="P8" s="489"/>
      <c r="Q8" s="489"/>
      <c r="R8" s="489"/>
      <c r="S8" s="489"/>
      <c r="T8" s="490"/>
      <c r="U8" s="493" t="s">
        <v>51</v>
      </c>
      <c r="V8" s="494"/>
      <c r="W8" s="498" t="s">
        <v>50</v>
      </c>
      <c r="X8" s="494"/>
      <c r="Y8" s="498" t="s">
        <v>49</v>
      </c>
      <c r="Z8" s="493"/>
      <c r="AA8" s="2"/>
    </row>
    <row r="9" spans="1:27" s="1" customFormat="1" ht="15" customHeight="1">
      <c r="A9" s="491"/>
      <c r="B9" s="491"/>
      <c r="C9" s="491"/>
      <c r="D9" s="491"/>
      <c r="E9" s="491"/>
      <c r="F9" s="491"/>
      <c r="G9" s="492"/>
      <c r="H9" s="67" t="s">
        <v>48</v>
      </c>
      <c r="I9" s="67" t="s">
        <v>47</v>
      </c>
      <c r="J9" s="67" t="s">
        <v>48</v>
      </c>
      <c r="K9" s="67" t="s">
        <v>47</v>
      </c>
      <c r="L9" s="67" t="s">
        <v>48</v>
      </c>
      <c r="M9" s="67" t="s">
        <v>47</v>
      </c>
      <c r="N9" s="491"/>
      <c r="O9" s="491"/>
      <c r="P9" s="491"/>
      <c r="Q9" s="491"/>
      <c r="R9" s="491"/>
      <c r="S9" s="491"/>
      <c r="T9" s="492"/>
      <c r="U9" s="68" t="s">
        <v>48</v>
      </c>
      <c r="V9" s="67" t="s">
        <v>47</v>
      </c>
      <c r="W9" s="67" t="s">
        <v>48</v>
      </c>
      <c r="X9" s="67" t="s">
        <v>47</v>
      </c>
      <c r="Y9" s="67" t="s">
        <v>48</v>
      </c>
      <c r="Z9" s="67" t="s">
        <v>47</v>
      </c>
      <c r="AA9" s="2"/>
    </row>
    <row r="10" spans="1:27" s="1" customFormat="1" ht="13.5" customHeight="1">
      <c r="A10" s="543" t="s">
        <v>46</v>
      </c>
      <c r="B10" s="543"/>
      <c r="C10" s="543"/>
      <c r="D10" s="543"/>
      <c r="E10" s="543"/>
      <c r="F10" s="543"/>
      <c r="G10" s="544"/>
      <c r="H10" s="154">
        <v>7022</v>
      </c>
      <c r="I10" s="172">
        <v>98096</v>
      </c>
      <c r="J10" s="154">
        <v>2660</v>
      </c>
      <c r="K10" s="182">
        <v>45844</v>
      </c>
      <c r="L10" s="180">
        <v>3828</v>
      </c>
      <c r="M10" s="180">
        <v>42374</v>
      </c>
      <c r="N10" s="543" t="s">
        <v>46</v>
      </c>
      <c r="O10" s="543"/>
      <c r="P10" s="543"/>
      <c r="Q10" s="543"/>
      <c r="R10" s="543"/>
      <c r="S10" s="543"/>
      <c r="T10" s="544"/>
      <c r="U10" s="180">
        <v>417</v>
      </c>
      <c r="V10" s="172">
        <v>2915</v>
      </c>
      <c r="W10" s="172">
        <v>17</v>
      </c>
      <c r="X10" s="172">
        <v>276</v>
      </c>
      <c r="Y10" s="180">
        <v>100</v>
      </c>
      <c r="Z10" s="172">
        <v>6686</v>
      </c>
      <c r="AA10" s="2"/>
    </row>
    <row r="11" spans="1:27" s="1" customFormat="1" ht="13.5" customHeight="1">
      <c r="A11" s="502" t="s">
        <v>26</v>
      </c>
      <c r="B11" s="502"/>
      <c r="C11" s="502"/>
      <c r="D11" s="502"/>
      <c r="E11" s="502"/>
      <c r="F11" s="502"/>
      <c r="G11" s="503"/>
      <c r="H11" s="154">
        <v>7465</v>
      </c>
      <c r="I11" s="172">
        <v>130012</v>
      </c>
      <c r="J11" s="154">
        <v>2828</v>
      </c>
      <c r="K11" s="177">
        <v>56486</v>
      </c>
      <c r="L11" s="172">
        <v>3927</v>
      </c>
      <c r="M11" s="172">
        <v>57420</v>
      </c>
      <c r="N11" s="502" t="s">
        <v>26</v>
      </c>
      <c r="O11" s="502"/>
      <c r="P11" s="502"/>
      <c r="Q11" s="502"/>
      <c r="R11" s="502"/>
      <c r="S11" s="502"/>
      <c r="T11" s="503"/>
      <c r="U11" s="172">
        <v>429</v>
      </c>
      <c r="V11" s="172">
        <v>3035</v>
      </c>
      <c r="W11" s="172">
        <v>44</v>
      </c>
      <c r="X11" s="172">
        <v>423</v>
      </c>
      <c r="Y11" s="172">
        <v>237</v>
      </c>
      <c r="Z11" s="172">
        <v>12648</v>
      </c>
      <c r="AA11" s="2"/>
    </row>
    <row r="12" spans="1:27" s="8" customFormat="1" ht="13.5" customHeight="1">
      <c r="A12" s="504" t="s">
        <v>25</v>
      </c>
      <c r="B12" s="504"/>
      <c r="C12" s="504"/>
      <c r="D12" s="504"/>
      <c r="E12" s="504"/>
      <c r="F12" s="504"/>
      <c r="G12" s="505"/>
      <c r="H12" s="156">
        <f>+J12+L12+U12+W12+Y12</f>
        <v>7104</v>
      </c>
      <c r="I12" s="178">
        <f>+K12+M12+V12+X12+Z12</f>
        <v>117403</v>
      </c>
      <c r="J12" s="156">
        <v>2710</v>
      </c>
      <c r="K12" s="179">
        <v>55837</v>
      </c>
      <c r="L12" s="155">
        <v>3688</v>
      </c>
      <c r="M12" s="178">
        <v>53734</v>
      </c>
      <c r="N12" s="504" t="s">
        <v>25</v>
      </c>
      <c r="O12" s="504"/>
      <c r="P12" s="504"/>
      <c r="Q12" s="504"/>
      <c r="R12" s="504"/>
      <c r="S12" s="504"/>
      <c r="T12" s="505"/>
      <c r="U12" s="156">
        <v>448</v>
      </c>
      <c r="V12" s="178">
        <v>2739</v>
      </c>
      <c r="W12" s="155">
        <v>28</v>
      </c>
      <c r="X12" s="178">
        <v>600</v>
      </c>
      <c r="Y12" s="155">
        <v>230</v>
      </c>
      <c r="Z12" s="178">
        <v>4493</v>
      </c>
      <c r="AA12" s="9"/>
    </row>
    <row r="13" spans="1:27" s="1" customFormat="1" ht="13.5" customHeight="1">
      <c r="A13" s="11"/>
      <c r="B13" s="11"/>
      <c r="C13" s="11"/>
      <c r="D13" s="11"/>
      <c r="E13" s="11"/>
      <c r="F13" s="11"/>
      <c r="G13" s="11"/>
      <c r="H13" s="154"/>
      <c r="I13" s="172"/>
      <c r="J13" s="154"/>
      <c r="K13" s="177"/>
      <c r="L13" s="172"/>
      <c r="M13" s="172"/>
      <c r="N13" s="11"/>
      <c r="O13" s="11"/>
      <c r="P13" s="11"/>
      <c r="Q13" s="11"/>
      <c r="R13" s="11"/>
      <c r="S13" s="11"/>
      <c r="T13" s="58"/>
      <c r="U13" s="172"/>
      <c r="V13" s="172"/>
      <c r="W13" s="172"/>
      <c r="X13" s="172"/>
      <c r="Y13" s="172"/>
      <c r="Z13" s="172"/>
      <c r="AA13" s="2"/>
    </row>
    <row r="14" spans="1:27" s="1" customFormat="1" ht="13.5" customHeight="1">
      <c r="A14" s="479" t="s">
        <v>45</v>
      </c>
      <c r="B14" s="56"/>
      <c r="C14" s="479" t="s">
        <v>44</v>
      </c>
      <c r="D14" s="56"/>
      <c r="E14" s="480" t="s">
        <v>43</v>
      </c>
      <c r="F14" s="62"/>
      <c r="G14" s="11" t="s">
        <v>42</v>
      </c>
      <c r="H14" s="81">
        <f aca="true" t="shared" si="0" ref="H14:I18">+J14+L14+U14+W14+Y14</f>
        <v>170</v>
      </c>
      <c r="I14" s="80">
        <f t="shared" si="0"/>
        <v>51882</v>
      </c>
      <c r="J14" s="81">
        <v>82</v>
      </c>
      <c r="K14" s="176">
        <v>28685</v>
      </c>
      <c r="L14" s="80">
        <v>80</v>
      </c>
      <c r="M14" s="170">
        <v>21532</v>
      </c>
      <c r="N14" s="479" t="s">
        <v>45</v>
      </c>
      <c r="O14" s="56"/>
      <c r="P14" s="479" t="s">
        <v>44</v>
      </c>
      <c r="Q14" s="56"/>
      <c r="R14" s="480" t="s">
        <v>43</v>
      </c>
      <c r="S14" s="62"/>
      <c r="T14" s="58" t="s">
        <v>42</v>
      </c>
      <c r="U14" s="81">
        <v>3</v>
      </c>
      <c r="V14" s="170">
        <v>218</v>
      </c>
      <c r="W14" s="53">
        <v>0</v>
      </c>
      <c r="X14" s="53">
        <v>0</v>
      </c>
      <c r="Y14" s="80">
        <v>5</v>
      </c>
      <c r="Z14" s="170">
        <v>1447</v>
      </c>
      <c r="AA14" s="2"/>
    </row>
    <row r="15" spans="1:27" s="1" customFormat="1" ht="13.5" customHeight="1">
      <c r="A15" s="479"/>
      <c r="B15" s="56"/>
      <c r="C15" s="479"/>
      <c r="D15" s="56"/>
      <c r="E15" s="480"/>
      <c r="F15" s="62"/>
      <c r="G15" s="11" t="s">
        <v>41</v>
      </c>
      <c r="H15" s="81">
        <f t="shared" si="0"/>
        <v>4821</v>
      </c>
      <c r="I15" s="80">
        <f t="shared" si="0"/>
        <v>45322</v>
      </c>
      <c r="J15" s="81">
        <v>1768</v>
      </c>
      <c r="K15" s="176">
        <v>16749</v>
      </c>
      <c r="L15" s="80">
        <v>2515</v>
      </c>
      <c r="M15" s="170">
        <v>23340</v>
      </c>
      <c r="N15" s="479"/>
      <c r="O15" s="56"/>
      <c r="P15" s="479"/>
      <c r="Q15" s="56"/>
      <c r="R15" s="480"/>
      <c r="S15" s="62"/>
      <c r="T15" s="58" t="s">
        <v>41</v>
      </c>
      <c r="U15" s="81">
        <v>347</v>
      </c>
      <c r="V15" s="170">
        <v>2261</v>
      </c>
      <c r="W15" s="80">
        <v>20</v>
      </c>
      <c r="X15" s="170">
        <v>385</v>
      </c>
      <c r="Y15" s="80">
        <v>171</v>
      </c>
      <c r="Z15" s="170">
        <v>2587</v>
      </c>
      <c r="AA15" s="2"/>
    </row>
    <row r="16" spans="1:27" s="1" customFormat="1" ht="13.5" customHeight="1">
      <c r="A16" s="479"/>
      <c r="B16" s="56"/>
      <c r="C16" s="479"/>
      <c r="D16" s="56"/>
      <c r="E16" s="473" t="s">
        <v>40</v>
      </c>
      <c r="F16" s="473"/>
      <c r="G16" s="474"/>
      <c r="H16" s="81">
        <f t="shared" si="0"/>
        <v>1007</v>
      </c>
      <c r="I16" s="80">
        <f t="shared" si="0"/>
        <v>10305</v>
      </c>
      <c r="J16" s="81">
        <v>445</v>
      </c>
      <c r="K16" s="176">
        <v>5720</v>
      </c>
      <c r="L16" s="80">
        <v>523</v>
      </c>
      <c r="M16" s="170">
        <v>4260</v>
      </c>
      <c r="N16" s="479"/>
      <c r="O16" s="56"/>
      <c r="P16" s="479"/>
      <c r="Q16" s="56"/>
      <c r="R16" s="473" t="s">
        <v>40</v>
      </c>
      <c r="S16" s="473"/>
      <c r="T16" s="474"/>
      <c r="U16" s="81">
        <v>14</v>
      </c>
      <c r="V16" s="170">
        <v>61</v>
      </c>
      <c r="W16" s="80">
        <v>2</v>
      </c>
      <c r="X16" s="170">
        <v>20</v>
      </c>
      <c r="Y16" s="80">
        <v>23</v>
      </c>
      <c r="Z16" s="170">
        <v>244</v>
      </c>
      <c r="AA16" s="2"/>
    </row>
    <row r="17" spans="1:27" s="1" customFormat="1" ht="13.5" customHeight="1">
      <c r="A17" s="479"/>
      <c r="B17" s="56"/>
      <c r="C17" s="479"/>
      <c r="D17" s="56"/>
      <c r="E17" s="481" t="s">
        <v>39</v>
      </c>
      <c r="F17" s="481"/>
      <c r="G17" s="482"/>
      <c r="H17" s="81">
        <f t="shared" si="0"/>
        <v>5998</v>
      </c>
      <c r="I17" s="80">
        <f t="shared" si="0"/>
        <v>107509</v>
      </c>
      <c r="J17" s="81">
        <v>2295</v>
      </c>
      <c r="K17" s="176">
        <f>SUM(K14:K16)</f>
        <v>51154</v>
      </c>
      <c r="L17" s="80">
        <v>3118</v>
      </c>
      <c r="M17" s="170">
        <v>49132</v>
      </c>
      <c r="N17" s="479"/>
      <c r="O17" s="56"/>
      <c r="P17" s="479"/>
      <c r="Q17" s="56"/>
      <c r="R17" s="481" t="s">
        <v>39</v>
      </c>
      <c r="S17" s="481"/>
      <c r="T17" s="482"/>
      <c r="U17" s="81">
        <v>364</v>
      </c>
      <c r="V17" s="170">
        <f>SUM(V14:V16)</f>
        <v>2540</v>
      </c>
      <c r="W17" s="80">
        <v>22</v>
      </c>
      <c r="X17" s="170">
        <v>405</v>
      </c>
      <c r="Y17" s="80">
        <v>199</v>
      </c>
      <c r="Z17" s="170">
        <v>4278</v>
      </c>
      <c r="AA17" s="2"/>
    </row>
    <row r="18" spans="1:27" s="1" customFormat="1" ht="13.5" customHeight="1">
      <c r="A18" s="479"/>
      <c r="B18" s="56"/>
      <c r="C18" s="473" t="s">
        <v>38</v>
      </c>
      <c r="D18" s="473"/>
      <c r="E18" s="473"/>
      <c r="F18" s="473"/>
      <c r="G18" s="474"/>
      <c r="H18" s="81">
        <f t="shared" si="0"/>
        <v>1104</v>
      </c>
      <c r="I18" s="80">
        <f t="shared" si="0"/>
        <v>6618</v>
      </c>
      <c r="J18" s="81">
        <v>415</v>
      </c>
      <c r="K18" s="176">
        <v>2808</v>
      </c>
      <c r="L18" s="80">
        <v>568</v>
      </c>
      <c r="M18" s="170">
        <v>3251</v>
      </c>
      <c r="N18" s="479"/>
      <c r="O18" s="56"/>
      <c r="P18" s="473" t="s">
        <v>38</v>
      </c>
      <c r="Q18" s="473"/>
      <c r="R18" s="473"/>
      <c r="S18" s="473"/>
      <c r="T18" s="474"/>
      <c r="U18" s="81">
        <v>84</v>
      </c>
      <c r="V18" s="170">
        <v>195</v>
      </c>
      <c r="W18" s="80">
        <v>6</v>
      </c>
      <c r="X18" s="170">
        <v>195</v>
      </c>
      <c r="Y18" s="80">
        <v>31</v>
      </c>
      <c r="Z18" s="170">
        <v>169</v>
      </c>
      <c r="AA18" s="2"/>
    </row>
    <row r="19" spans="1:27" s="1" customFormat="1" ht="13.5" customHeight="1">
      <c r="A19" s="479"/>
      <c r="B19" s="56"/>
      <c r="C19" s="473" t="s">
        <v>37</v>
      </c>
      <c r="D19" s="473"/>
      <c r="E19" s="473"/>
      <c r="F19" s="473"/>
      <c r="G19" s="474"/>
      <c r="H19" s="55">
        <v>158</v>
      </c>
      <c r="I19" s="80">
        <f>+K19+M19+V19+X19+Z19</f>
        <v>3179</v>
      </c>
      <c r="J19" s="55">
        <v>79</v>
      </c>
      <c r="K19" s="176">
        <v>1875</v>
      </c>
      <c r="L19" s="54">
        <v>73</v>
      </c>
      <c r="M19" s="170">
        <v>1254</v>
      </c>
      <c r="N19" s="479"/>
      <c r="O19" s="56"/>
      <c r="P19" s="473" t="s">
        <v>37</v>
      </c>
      <c r="Q19" s="473"/>
      <c r="R19" s="473"/>
      <c r="S19" s="473"/>
      <c r="T19" s="474"/>
      <c r="U19" s="55">
        <v>2</v>
      </c>
      <c r="V19" s="170">
        <v>4</v>
      </c>
      <c r="W19" s="53">
        <v>0</v>
      </c>
      <c r="X19" s="53">
        <v>0</v>
      </c>
      <c r="Y19" s="54">
        <v>4</v>
      </c>
      <c r="Z19" s="170">
        <v>46</v>
      </c>
      <c r="AA19" s="2"/>
    </row>
    <row r="20" spans="1:27" s="1" customFormat="1" ht="13.5" customHeight="1">
      <c r="A20" s="487"/>
      <c r="B20" s="51"/>
      <c r="C20" s="477" t="s">
        <v>36</v>
      </c>
      <c r="D20" s="477"/>
      <c r="E20" s="477"/>
      <c r="F20" s="477"/>
      <c r="G20" s="477"/>
      <c r="H20" s="77">
        <f>+J20+L20+U20+W20+Y20</f>
        <v>2</v>
      </c>
      <c r="I20" s="46">
        <f>+K20+M20+V20+X20+Z20</f>
        <v>97</v>
      </c>
      <c r="J20" s="175">
        <v>0</v>
      </c>
      <c r="K20" s="52">
        <v>0</v>
      </c>
      <c r="L20" s="48">
        <v>2</v>
      </c>
      <c r="M20" s="48">
        <v>97</v>
      </c>
      <c r="N20" s="487"/>
      <c r="O20" s="51"/>
      <c r="P20" s="477" t="s">
        <v>36</v>
      </c>
      <c r="Q20" s="477"/>
      <c r="R20" s="477"/>
      <c r="S20" s="477"/>
      <c r="T20" s="478"/>
      <c r="U20" s="175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2"/>
    </row>
    <row r="21" spans="11:27" s="1" customFormat="1" ht="16.5" customHeight="1">
      <c r="K21" s="44"/>
      <c r="L21" s="45"/>
      <c r="M21" s="45"/>
      <c r="N21" s="499" t="s">
        <v>35</v>
      </c>
      <c r="O21" s="499"/>
      <c r="P21" s="499"/>
      <c r="Q21" s="499"/>
      <c r="R21" s="499"/>
      <c r="S21" s="499"/>
      <c r="T21" s="499"/>
      <c r="U21" s="542"/>
      <c r="V21" s="542"/>
      <c r="W21" s="542"/>
      <c r="X21" s="45"/>
      <c r="Y21" s="45"/>
      <c r="Z21" s="44"/>
      <c r="AA21" s="2"/>
    </row>
    <row r="22" spans="1:26" s="1" customFormat="1" ht="13.5">
      <c r="A22" s="467" t="s">
        <v>19</v>
      </c>
      <c r="B22" s="467"/>
      <c r="C22" s="467"/>
      <c r="D22" s="467"/>
      <c r="E22" s="467"/>
      <c r="F22" s="467"/>
      <c r="G22" s="467"/>
      <c r="H22" s="467"/>
      <c r="I22" s="467"/>
      <c r="J22" s="19"/>
      <c r="K22" s="174"/>
      <c r="L22" s="19"/>
      <c r="M22" s="174"/>
      <c r="N22" s="174"/>
      <c r="O22" s="174"/>
      <c r="P22" s="174"/>
      <c r="Q22" s="174"/>
      <c r="R22" s="174"/>
      <c r="S22" s="174"/>
      <c r="T22" s="174"/>
      <c r="U22" s="19"/>
      <c r="V22" s="174"/>
      <c r="W22" s="19"/>
      <c r="X22" s="19"/>
      <c r="Y22" s="19"/>
      <c r="Z22" s="174"/>
    </row>
    <row r="23" spans="8:26" s="1" customFormat="1" ht="13.5">
      <c r="H23" s="7"/>
      <c r="I23" s="173"/>
      <c r="J23" s="7"/>
      <c r="K23" s="173"/>
      <c r="L23" s="7"/>
      <c r="M23" s="173"/>
      <c r="U23" s="7"/>
      <c r="V23" s="173"/>
      <c r="W23" s="7"/>
      <c r="X23" s="7"/>
      <c r="Y23" s="7"/>
      <c r="Z23" s="173"/>
    </row>
    <row r="24" spans="8:26" s="1" customFormat="1" ht="13.5">
      <c r="H24" s="7"/>
      <c r="I24" s="173"/>
      <c r="J24" s="7"/>
      <c r="K24" s="173"/>
      <c r="L24" s="7"/>
      <c r="M24" s="173"/>
      <c r="U24" s="7"/>
      <c r="V24" s="173"/>
      <c r="W24" s="7"/>
      <c r="X24" s="7"/>
      <c r="Y24" s="7"/>
      <c r="Z24" s="173"/>
    </row>
    <row r="25" spans="8:26" s="1" customFormat="1" ht="13.5">
      <c r="H25" s="7"/>
      <c r="I25" s="173"/>
      <c r="J25" s="7"/>
      <c r="K25" s="173"/>
      <c r="L25" s="7"/>
      <c r="M25" s="173"/>
      <c r="U25" s="7"/>
      <c r="V25" s="173"/>
      <c r="W25" s="7"/>
      <c r="X25" s="7"/>
      <c r="Y25" s="7"/>
      <c r="Z25" s="173"/>
    </row>
    <row r="26" spans="8:26" s="1" customFormat="1" ht="13.5">
      <c r="H26" s="7"/>
      <c r="I26" s="173"/>
      <c r="J26" s="7"/>
      <c r="K26" s="173"/>
      <c r="L26" s="7"/>
      <c r="M26" s="173"/>
      <c r="U26" s="7"/>
      <c r="V26" s="173"/>
      <c r="W26" s="7"/>
      <c r="X26" s="7"/>
      <c r="Y26" s="7"/>
      <c r="Z26" s="173"/>
    </row>
    <row r="27" spans="8:26" s="1" customFormat="1" ht="11.25" customHeight="1">
      <c r="H27" s="7"/>
      <c r="I27" s="173"/>
      <c r="J27" s="7"/>
      <c r="K27" s="173"/>
      <c r="L27" s="7"/>
      <c r="M27" s="173"/>
      <c r="U27" s="7"/>
      <c r="V27" s="173"/>
      <c r="W27" s="7"/>
      <c r="X27" s="7"/>
      <c r="Y27" s="7"/>
      <c r="Z27" s="173"/>
    </row>
    <row r="28" spans="8:26" s="1" customFormat="1" ht="13.5">
      <c r="H28" s="7"/>
      <c r="I28" s="173"/>
      <c r="J28" s="7"/>
      <c r="K28" s="173"/>
      <c r="L28" s="7"/>
      <c r="M28" s="173"/>
      <c r="U28" s="7"/>
      <c r="V28" s="173"/>
      <c r="W28" s="7"/>
      <c r="X28" s="7"/>
      <c r="Y28" s="7"/>
      <c r="Z28" s="173"/>
    </row>
    <row r="29" spans="8:26" s="1" customFormat="1" ht="13.5">
      <c r="H29" s="7"/>
      <c r="I29" s="173"/>
      <c r="J29" s="7"/>
      <c r="K29" s="7"/>
      <c r="L29" s="7"/>
      <c r="M29" s="7"/>
      <c r="U29" s="7"/>
      <c r="V29" s="7"/>
      <c r="W29" s="7"/>
      <c r="X29" s="7"/>
      <c r="Y29" s="7"/>
      <c r="Z29" s="7"/>
    </row>
    <row r="30" spans="8:26" s="1" customFormat="1" ht="13.5">
      <c r="H30" s="7"/>
      <c r="I30" s="7"/>
      <c r="J30" s="7"/>
      <c r="K30" s="7"/>
      <c r="L30" s="7"/>
      <c r="M30" s="7"/>
      <c r="U30" s="7"/>
      <c r="V30" s="7"/>
      <c r="W30" s="7"/>
      <c r="X30" s="7"/>
      <c r="Y30" s="7"/>
      <c r="Z30" s="7"/>
    </row>
    <row r="31" spans="8:26" s="1" customFormat="1" ht="13.5">
      <c r="H31" s="7"/>
      <c r="I31" s="7"/>
      <c r="J31" s="7"/>
      <c r="K31" s="7"/>
      <c r="L31" s="7"/>
      <c r="M31" s="7"/>
      <c r="U31" s="7"/>
      <c r="V31" s="7"/>
      <c r="W31" s="7"/>
      <c r="X31" s="7"/>
      <c r="Y31" s="7"/>
      <c r="Z31" s="7"/>
    </row>
    <row r="32" spans="8:26" s="1" customFormat="1" ht="13.5">
      <c r="H32" s="7"/>
      <c r="I32" s="7"/>
      <c r="J32" s="7"/>
      <c r="K32" s="7"/>
      <c r="L32" s="7"/>
      <c r="M32" s="7"/>
      <c r="U32" s="7"/>
      <c r="V32" s="7"/>
      <c r="W32" s="7"/>
      <c r="X32" s="7"/>
      <c r="Y32" s="7"/>
      <c r="Z32" s="7"/>
    </row>
    <row r="33" spans="8:26" s="1" customFormat="1" ht="13.5">
      <c r="H33" s="7"/>
      <c r="I33" s="7"/>
      <c r="J33" s="7"/>
      <c r="K33" s="7"/>
      <c r="L33" s="7"/>
      <c r="M33" s="7"/>
      <c r="U33" s="7"/>
      <c r="V33" s="7"/>
      <c r="W33" s="7"/>
      <c r="X33" s="7"/>
      <c r="Y33" s="7"/>
      <c r="Z33" s="7"/>
    </row>
    <row r="34" spans="8:26" s="1" customFormat="1" ht="13.5">
      <c r="H34" s="7"/>
      <c r="I34" s="7"/>
      <c r="J34" s="7"/>
      <c r="K34" s="7"/>
      <c r="L34" s="7"/>
      <c r="M34" s="7"/>
      <c r="U34" s="7"/>
      <c r="V34" s="7"/>
      <c r="W34" s="7"/>
      <c r="X34" s="7"/>
      <c r="Y34" s="7"/>
      <c r="Z34" s="7"/>
    </row>
    <row r="35" spans="8:26" s="1" customFormat="1" ht="13.5">
      <c r="H35" s="7"/>
      <c r="I35" s="7"/>
      <c r="J35" s="7"/>
      <c r="K35" s="7"/>
      <c r="L35" s="7"/>
      <c r="M35" s="7"/>
      <c r="U35" s="7"/>
      <c r="V35" s="7"/>
      <c r="W35" s="7"/>
      <c r="X35" s="7"/>
      <c r="Y35" s="7"/>
      <c r="Z35" s="7"/>
    </row>
    <row r="36" spans="8:26" s="1" customFormat="1" ht="13.5">
      <c r="H36" s="7"/>
      <c r="I36" s="7"/>
      <c r="J36" s="7"/>
      <c r="K36" s="7"/>
      <c r="L36" s="7"/>
      <c r="M36" s="7"/>
      <c r="U36" s="7"/>
      <c r="V36" s="7"/>
      <c r="W36" s="7"/>
      <c r="X36" s="7"/>
      <c r="Y36" s="7"/>
      <c r="Z36" s="7"/>
    </row>
    <row r="37" spans="8:26" s="1" customFormat="1" ht="13.5">
      <c r="H37" s="7"/>
      <c r="I37" s="7"/>
      <c r="J37" s="7"/>
      <c r="K37" s="7"/>
      <c r="L37" s="7"/>
      <c r="M37" s="7"/>
      <c r="U37" s="7"/>
      <c r="V37" s="7"/>
      <c r="W37" s="7"/>
      <c r="X37" s="7"/>
      <c r="Y37" s="7"/>
      <c r="Z37" s="7"/>
    </row>
    <row r="38" spans="8:26" s="1" customFormat="1" ht="13.5">
      <c r="H38" s="7"/>
      <c r="I38" s="7"/>
      <c r="J38" s="7"/>
      <c r="K38" s="7"/>
      <c r="L38" s="7"/>
      <c r="M38" s="7"/>
      <c r="U38" s="7"/>
      <c r="V38" s="7"/>
      <c r="W38" s="7"/>
      <c r="X38" s="7"/>
      <c r="Y38" s="7"/>
      <c r="Z38" s="7"/>
    </row>
    <row r="39" spans="8:26" s="1" customFormat="1" ht="13.5">
      <c r="H39" s="7"/>
      <c r="I39" s="7"/>
      <c r="J39" s="7"/>
      <c r="K39" s="7"/>
      <c r="L39" s="7"/>
      <c r="M39" s="7"/>
      <c r="U39" s="7"/>
      <c r="V39" s="7"/>
      <c r="W39" s="7"/>
      <c r="X39" s="7"/>
      <c r="Y39" s="7"/>
      <c r="Z39" s="7"/>
    </row>
    <row r="40" spans="8:26" s="1" customFormat="1" ht="13.5">
      <c r="H40" s="7"/>
      <c r="I40" s="7"/>
      <c r="J40" s="7"/>
      <c r="K40" s="7"/>
      <c r="L40" s="7"/>
      <c r="M40" s="7"/>
      <c r="U40" s="7"/>
      <c r="V40" s="7"/>
      <c r="W40" s="7"/>
      <c r="X40" s="7"/>
      <c r="Y40" s="7"/>
      <c r="Z40" s="7"/>
    </row>
    <row r="41" spans="8:26" s="1" customFormat="1" ht="13.5">
      <c r="H41" s="7"/>
      <c r="I41" s="7"/>
      <c r="J41" s="7"/>
      <c r="K41" s="7"/>
      <c r="L41" s="7"/>
      <c r="M41" s="7"/>
      <c r="U41" s="7"/>
      <c r="V41" s="7"/>
      <c r="W41" s="7"/>
      <c r="X41" s="7"/>
      <c r="Y41" s="7"/>
      <c r="Z41" s="7"/>
    </row>
    <row r="42" spans="8:26" s="1" customFormat="1" ht="13.5">
      <c r="H42" s="7"/>
      <c r="I42" s="7"/>
      <c r="J42" s="7"/>
      <c r="K42" s="7"/>
      <c r="L42" s="7"/>
      <c r="M42" s="7"/>
      <c r="U42" s="7"/>
      <c r="V42" s="7"/>
      <c r="W42" s="7"/>
      <c r="X42" s="7"/>
      <c r="Y42" s="7"/>
      <c r="Z42" s="7"/>
    </row>
    <row r="43" spans="8:26" s="1" customFormat="1" ht="13.5">
      <c r="H43" s="7"/>
      <c r="I43" s="7"/>
      <c r="J43" s="7"/>
      <c r="K43" s="7"/>
      <c r="L43" s="7"/>
      <c r="M43" s="7"/>
      <c r="U43" s="7"/>
      <c r="V43" s="7"/>
      <c r="W43" s="7"/>
      <c r="X43" s="7"/>
      <c r="Y43" s="7"/>
      <c r="Z43" s="7"/>
    </row>
    <row r="44" spans="8:26" s="1" customFormat="1" ht="13.5">
      <c r="H44" s="7"/>
      <c r="I44" s="7"/>
      <c r="J44" s="7"/>
      <c r="K44" s="7"/>
      <c r="L44" s="7"/>
      <c r="M44" s="7"/>
      <c r="U44" s="7"/>
      <c r="V44" s="7"/>
      <c r="W44" s="7"/>
      <c r="X44" s="7"/>
      <c r="Y44" s="7"/>
      <c r="Z44" s="7"/>
    </row>
    <row r="45" spans="8:26" s="1" customFormat="1" ht="13.5">
      <c r="H45" s="7"/>
      <c r="I45" s="7"/>
      <c r="J45" s="7"/>
      <c r="K45" s="7"/>
      <c r="L45" s="7"/>
      <c r="M45" s="7"/>
      <c r="U45" s="7"/>
      <c r="V45" s="7"/>
      <c r="W45" s="7"/>
      <c r="X45" s="7"/>
      <c r="Y45" s="7"/>
      <c r="Z45" s="7"/>
    </row>
    <row r="46" spans="8:26" s="1" customFormat="1" ht="13.5">
      <c r="H46" s="7"/>
      <c r="I46" s="7"/>
      <c r="J46" s="7"/>
      <c r="K46" s="7"/>
      <c r="L46" s="7"/>
      <c r="M46" s="7"/>
      <c r="U46" s="7"/>
      <c r="V46" s="7"/>
      <c r="W46" s="7"/>
      <c r="X46" s="7"/>
      <c r="Y46" s="7"/>
      <c r="Z46" s="7"/>
    </row>
    <row r="47" spans="8:26" s="1" customFormat="1" ht="13.5">
      <c r="H47" s="7"/>
      <c r="I47" s="7"/>
      <c r="J47" s="7"/>
      <c r="K47" s="7"/>
      <c r="L47" s="7"/>
      <c r="M47" s="7"/>
      <c r="U47" s="7"/>
      <c r="V47" s="7"/>
      <c r="W47" s="7"/>
      <c r="X47" s="7"/>
      <c r="Y47" s="7"/>
      <c r="Z47" s="7"/>
    </row>
    <row r="48" spans="8:26" s="1" customFormat="1" ht="13.5">
      <c r="H48" s="7"/>
      <c r="I48" s="7"/>
      <c r="J48" s="7"/>
      <c r="K48" s="7"/>
      <c r="L48" s="7"/>
      <c r="M48" s="7"/>
      <c r="U48" s="7"/>
      <c r="V48" s="7"/>
      <c r="W48" s="7"/>
      <c r="X48" s="7"/>
      <c r="Y48" s="7"/>
      <c r="Z48" s="7"/>
    </row>
    <row r="49" spans="8:26" s="1" customFormat="1" ht="13.5">
      <c r="H49" s="7"/>
      <c r="I49" s="7"/>
      <c r="J49" s="7"/>
      <c r="K49" s="7"/>
      <c r="L49" s="7"/>
      <c r="M49" s="7"/>
      <c r="U49" s="7"/>
      <c r="V49" s="7"/>
      <c r="W49" s="7"/>
      <c r="X49" s="7"/>
      <c r="Y49" s="7"/>
      <c r="Z49" s="7"/>
    </row>
    <row r="50" spans="8:26" s="1" customFormat="1" ht="13.5">
      <c r="H50" s="7"/>
      <c r="I50" s="7"/>
      <c r="J50" s="7"/>
      <c r="K50" s="7"/>
      <c r="L50" s="7"/>
      <c r="M50" s="7"/>
      <c r="U50" s="7"/>
      <c r="V50" s="7"/>
      <c r="W50" s="7"/>
      <c r="X50" s="7"/>
      <c r="Y50" s="7"/>
      <c r="Z50" s="7"/>
    </row>
    <row r="51" spans="8:26" s="1" customFormat="1" ht="13.5">
      <c r="H51" s="7"/>
      <c r="I51" s="7"/>
      <c r="J51" s="7"/>
      <c r="K51" s="7"/>
      <c r="L51" s="7"/>
      <c r="M51" s="7"/>
      <c r="U51" s="7"/>
      <c r="V51" s="7"/>
      <c r="W51" s="7"/>
      <c r="X51" s="7"/>
      <c r="Y51" s="7"/>
      <c r="Z51" s="7"/>
    </row>
    <row r="52" spans="8:26" s="1" customFormat="1" ht="13.5">
      <c r="H52" s="7"/>
      <c r="I52" s="7"/>
      <c r="J52" s="7"/>
      <c r="K52" s="7"/>
      <c r="L52" s="7"/>
      <c r="M52" s="7"/>
      <c r="U52" s="7"/>
      <c r="V52" s="7"/>
      <c r="W52" s="7"/>
      <c r="X52" s="7"/>
      <c r="Y52" s="7"/>
      <c r="Z52" s="7"/>
    </row>
    <row r="53" spans="8:26" s="1" customFormat="1" ht="13.5">
      <c r="H53" s="7"/>
      <c r="I53" s="7"/>
      <c r="J53" s="7"/>
      <c r="K53" s="7"/>
      <c r="L53" s="7"/>
      <c r="M53" s="7"/>
      <c r="U53" s="7"/>
      <c r="V53" s="7"/>
      <c r="W53" s="7"/>
      <c r="X53" s="7"/>
      <c r="Y53" s="7"/>
      <c r="Z53" s="7"/>
    </row>
    <row r="54" spans="8:26" s="1" customFormat="1" ht="13.5">
      <c r="H54" s="7"/>
      <c r="I54" s="7"/>
      <c r="J54" s="7"/>
      <c r="K54" s="7"/>
      <c r="L54" s="7"/>
      <c r="M54" s="7"/>
      <c r="U54" s="7"/>
      <c r="V54" s="7"/>
      <c r="W54" s="7"/>
      <c r="X54" s="7"/>
      <c r="Y54" s="7"/>
      <c r="Z54" s="7"/>
    </row>
    <row r="55" spans="8:26" s="1" customFormat="1" ht="13.5">
      <c r="H55" s="7"/>
      <c r="I55" s="7"/>
      <c r="J55" s="7"/>
      <c r="K55" s="7"/>
      <c r="L55" s="7"/>
      <c r="M55" s="7"/>
      <c r="U55" s="7"/>
      <c r="V55" s="7"/>
      <c r="W55" s="7"/>
      <c r="X55" s="7"/>
      <c r="Y55" s="7"/>
      <c r="Z55" s="7"/>
    </row>
    <row r="56" spans="8:26" s="1" customFormat="1" ht="13.5">
      <c r="H56" s="7"/>
      <c r="I56" s="7"/>
      <c r="J56" s="7"/>
      <c r="K56" s="7"/>
      <c r="L56" s="7"/>
      <c r="M56" s="7"/>
      <c r="U56" s="7"/>
      <c r="V56" s="7"/>
      <c r="W56" s="7"/>
      <c r="X56" s="7"/>
      <c r="Y56" s="7"/>
      <c r="Z56" s="7"/>
    </row>
    <row r="57" spans="8:26" s="1" customFormat="1" ht="13.5">
      <c r="H57" s="7"/>
      <c r="I57" s="7"/>
      <c r="J57" s="7"/>
      <c r="K57" s="7"/>
      <c r="L57" s="7"/>
      <c r="M57" s="7"/>
      <c r="U57" s="7"/>
      <c r="V57" s="7"/>
      <c r="W57" s="7"/>
      <c r="X57" s="7"/>
      <c r="Y57" s="7"/>
      <c r="Z57" s="7"/>
    </row>
    <row r="58" spans="8:26" s="1" customFormat="1" ht="13.5">
      <c r="H58" s="7"/>
      <c r="I58" s="7"/>
      <c r="J58" s="7"/>
      <c r="K58" s="7"/>
      <c r="L58" s="7"/>
      <c r="M58" s="7"/>
      <c r="U58" s="7"/>
      <c r="V58" s="7"/>
      <c r="W58" s="7"/>
      <c r="X58" s="7"/>
      <c r="Y58" s="7"/>
      <c r="Z58" s="7"/>
    </row>
    <row r="59" spans="8:26" s="1" customFormat="1" ht="13.5">
      <c r="H59" s="7"/>
      <c r="I59" s="7"/>
      <c r="J59" s="7"/>
      <c r="K59" s="7"/>
      <c r="L59" s="7"/>
      <c r="M59" s="7"/>
      <c r="U59" s="7"/>
      <c r="V59" s="7"/>
      <c r="W59" s="7"/>
      <c r="X59" s="7"/>
      <c r="Y59" s="7"/>
      <c r="Z59" s="7"/>
    </row>
    <row r="60" spans="8:26" s="1" customFormat="1" ht="13.5">
      <c r="H60" s="7"/>
      <c r="I60" s="7"/>
      <c r="J60" s="7"/>
      <c r="K60" s="7"/>
      <c r="L60" s="7"/>
      <c r="M60" s="7"/>
      <c r="U60" s="7"/>
      <c r="V60" s="7"/>
      <c r="W60" s="7"/>
      <c r="X60" s="7"/>
      <c r="Y60" s="7"/>
      <c r="Z60" s="7"/>
    </row>
    <row r="61" spans="8:26" s="1" customFormat="1" ht="13.5">
      <c r="H61" s="7"/>
      <c r="I61" s="7"/>
      <c r="J61" s="7"/>
      <c r="K61" s="7"/>
      <c r="L61" s="7"/>
      <c r="M61" s="7"/>
      <c r="U61" s="7"/>
      <c r="V61" s="7"/>
      <c r="W61" s="7"/>
      <c r="X61" s="7"/>
      <c r="Y61" s="7"/>
      <c r="Z61" s="7"/>
    </row>
    <row r="62" spans="8:26" s="1" customFormat="1" ht="13.5">
      <c r="H62" s="7"/>
      <c r="I62" s="7"/>
      <c r="J62" s="7"/>
      <c r="K62" s="7"/>
      <c r="L62" s="7"/>
      <c r="M62" s="7"/>
      <c r="U62" s="7"/>
      <c r="V62" s="7"/>
      <c r="W62" s="7"/>
      <c r="X62" s="7"/>
      <c r="Y62" s="7"/>
      <c r="Z62" s="7"/>
    </row>
    <row r="63" spans="8:26" s="1" customFormat="1" ht="13.5">
      <c r="H63" s="7"/>
      <c r="I63" s="7"/>
      <c r="J63" s="7"/>
      <c r="K63" s="7"/>
      <c r="L63" s="7"/>
      <c r="M63" s="7"/>
      <c r="U63" s="7"/>
      <c r="V63" s="7"/>
      <c r="W63" s="7"/>
      <c r="X63" s="7"/>
      <c r="Y63" s="7"/>
      <c r="Z63" s="7"/>
    </row>
    <row r="64" spans="8:26" s="1" customFormat="1" ht="13.5">
      <c r="H64" s="7"/>
      <c r="I64" s="7"/>
      <c r="J64" s="7"/>
      <c r="K64" s="7"/>
      <c r="L64" s="7"/>
      <c r="M64" s="7"/>
      <c r="U64" s="7"/>
      <c r="V64" s="7"/>
      <c r="W64" s="7"/>
      <c r="X64" s="7"/>
      <c r="Y64" s="7"/>
      <c r="Z64" s="7"/>
    </row>
    <row r="65" spans="8:26" s="1" customFormat="1" ht="13.5">
      <c r="H65" s="7"/>
      <c r="I65" s="7"/>
      <c r="J65" s="7"/>
      <c r="K65" s="7"/>
      <c r="L65" s="7"/>
      <c r="M65" s="7"/>
      <c r="U65" s="7"/>
      <c r="V65" s="7"/>
      <c r="W65" s="7"/>
      <c r="X65" s="7"/>
      <c r="Y65" s="7"/>
      <c r="Z65" s="7"/>
    </row>
    <row r="66" spans="8:26" s="1" customFormat="1" ht="13.5">
      <c r="H66" s="7"/>
      <c r="I66" s="7"/>
      <c r="J66" s="7"/>
      <c r="K66" s="7"/>
      <c r="L66" s="7"/>
      <c r="M66" s="7"/>
      <c r="U66" s="7"/>
      <c r="V66" s="7"/>
      <c r="W66" s="7"/>
      <c r="X66" s="7"/>
      <c r="Y66" s="7"/>
      <c r="Z66" s="7"/>
    </row>
    <row r="67" spans="8:26" s="1" customFormat="1" ht="13.5">
      <c r="H67" s="7"/>
      <c r="I67" s="7"/>
      <c r="J67" s="7"/>
      <c r="K67" s="7"/>
      <c r="L67" s="7"/>
      <c r="M67" s="7"/>
      <c r="U67" s="7"/>
      <c r="V67" s="7"/>
      <c r="W67" s="7"/>
      <c r="X67" s="7"/>
      <c r="Y67" s="7"/>
      <c r="Z67" s="7"/>
    </row>
    <row r="68" spans="8:26" s="1" customFormat="1" ht="13.5">
      <c r="H68" s="7"/>
      <c r="I68" s="7"/>
      <c r="J68" s="7"/>
      <c r="K68" s="7"/>
      <c r="L68" s="7"/>
      <c r="M68" s="7"/>
      <c r="U68" s="7"/>
      <c r="V68" s="7"/>
      <c r="W68" s="7"/>
      <c r="X68" s="7"/>
      <c r="Y68" s="7"/>
      <c r="Z68" s="7"/>
    </row>
    <row r="69" spans="8:26" s="1" customFormat="1" ht="13.5">
      <c r="H69" s="7"/>
      <c r="I69" s="7"/>
      <c r="J69" s="7"/>
      <c r="K69" s="7"/>
      <c r="L69" s="7"/>
      <c r="M69" s="7"/>
      <c r="U69" s="7"/>
      <c r="V69" s="7"/>
      <c r="W69" s="7"/>
      <c r="X69" s="7"/>
      <c r="Y69" s="7"/>
      <c r="Z69" s="7"/>
    </row>
    <row r="70" spans="8:26" s="1" customFormat="1" ht="13.5">
      <c r="H70" s="7"/>
      <c r="I70" s="7"/>
      <c r="J70" s="7"/>
      <c r="K70" s="7"/>
      <c r="L70" s="7"/>
      <c r="M70" s="7"/>
      <c r="U70" s="7"/>
      <c r="V70" s="7"/>
      <c r="W70" s="7"/>
      <c r="X70" s="7"/>
      <c r="Y70" s="7"/>
      <c r="Z70" s="7"/>
    </row>
    <row r="71" spans="8:26" s="1" customFormat="1" ht="13.5">
      <c r="H71" s="7"/>
      <c r="I71" s="7"/>
      <c r="J71" s="7"/>
      <c r="K71" s="7"/>
      <c r="L71" s="7"/>
      <c r="M71" s="7"/>
      <c r="U71" s="7"/>
      <c r="V71" s="7"/>
      <c r="W71" s="7"/>
      <c r="X71" s="7"/>
      <c r="Y71" s="7"/>
      <c r="Z71" s="7"/>
    </row>
    <row r="72" spans="8:26" s="1" customFormat="1" ht="13.5">
      <c r="H72" s="7"/>
      <c r="I72" s="7"/>
      <c r="J72" s="7"/>
      <c r="K72" s="7"/>
      <c r="L72" s="7"/>
      <c r="M72" s="7"/>
      <c r="U72" s="7"/>
      <c r="V72" s="7"/>
      <c r="W72" s="7"/>
      <c r="X72" s="7"/>
      <c r="Y72" s="7"/>
      <c r="Z72" s="7"/>
    </row>
    <row r="73" spans="8:26" s="1" customFormat="1" ht="13.5">
      <c r="H73" s="7"/>
      <c r="I73" s="7"/>
      <c r="J73" s="7"/>
      <c r="K73" s="7"/>
      <c r="L73" s="7"/>
      <c r="M73" s="7"/>
      <c r="U73" s="7"/>
      <c r="V73" s="7"/>
      <c r="W73" s="7"/>
      <c r="X73" s="7"/>
      <c r="Y73" s="7"/>
      <c r="Z73" s="7"/>
    </row>
    <row r="74" spans="8:26" s="1" customFormat="1" ht="13.5">
      <c r="H74" s="7"/>
      <c r="I74" s="7"/>
      <c r="J74" s="7"/>
      <c r="K74" s="7"/>
      <c r="L74" s="7"/>
      <c r="M74" s="7"/>
      <c r="U74" s="7"/>
      <c r="V74" s="7"/>
      <c r="W74" s="7"/>
      <c r="X74" s="7"/>
      <c r="Y74" s="7"/>
      <c r="Z74" s="7"/>
    </row>
    <row r="75" spans="8:26" s="1" customFormat="1" ht="13.5">
      <c r="H75" s="7"/>
      <c r="I75" s="7"/>
      <c r="J75" s="7"/>
      <c r="K75" s="7"/>
      <c r="L75" s="7"/>
      <c r="M75" s="7"/>
      <c r="U75" s="7"/>
      <c r="V75" s="7"/>
      <c r="W75" s="7"/>
      <c r="X75" s="7"/>
      <c r="Y75" s="7"/>
      <c r="Z75" s="7"/>
    </row>
    <row r="76" spans="8:26" s="1" customFormat="1" ht="13.5">
      <c r="H76" s="7"/>
      <c r="I76" s="7"/>
      <c r="J76" s="7"/>
      <c r="K76" s="7"/>
      <c r="L76" s="7"/>
      <c r="M76" s="7"/>
      <c r="U76" s="7"/>
      <c r="V76" s="7"/>
      <c r="W76" s="7"/>
      <c r="X76" s="7"/>
      <c r="Y76" s="7"/>
      <c r="Z76" s="7"/>
    </row>
    <row r="77" spans="8:26" s="1" customFormat="1" ht="13.5">
      <c r="H77" s="7"/>
      <c r="I77" s="7"/>
      <c r="J77" s="7"/>
      <c r="K77" s="7"/>
      <c r="L77" s="7"/>
      <c r="M77" s="7"/>
      <c r="U77" s="7"/>
      <c r="V77" s="7"/>
      <c r="W77" s="7"/>
      <c r="X77" s="7"/>
      <c r="Y77" s="7"/>
      <c r="Z77" s="7"/>
    </row>
    <row r="78" spans="8:26" s="1" customFormat="1" ht="13.5">
      <c r="H78" s="7"/>
      <c r="I78" s="7"/>
      <c r="J78" s="7"/>
      <c r="K78" s="7"/>
      <c r="L78" s="7"/>
      <c r="M78" s="7"/>
      <c r="U78" s="7"/>
      <c r="V78" s="7"/>
      <c r="W78" s="7"/>
      <c r="X78" s="7"/>
      <c r="Y78" s="7"/>
      <c r="Z78" s="7"/>
    </row>
    <row r="79" spans="8:26" s="1" customFormat="1" ht="13.5">
      <c r="H79" s="7"/>
      <c r="I79" s="7"/>
      <c r="J79" s="7"/>
      <c r="K79" s="7"/>
      <c r="L79" s="7"/>
      <c r="M79" s="7"/>
      <c r="U79" s="7"/>
      <c r="V79" s="7"/>
      <c r="W79" s="7"/>
      <c r="X79" s="7"/>
      <c r="Y79" s="7"/>
      <c r="Z79" s="7"/>
    </row>
    <row r="80" spans="8:26" s="1" customFormat="1" ht="13.5">
      <c r="H80" s="7"/>
      <c r="I80" s="7"/>
      <c r="J80" s="7"/>
      <c r="K80" s="7"/>
      <c r="L80" s="7"/>
      <c r="M80" s="7"/>
      <c r="U80" s="7"/>
      <c r="V80" s="7"/>
      <c r="W80" s="7"/>
      <c r="X80" s="7"/>
      <c r="Y80" s="7"/>
      <c r="Z80" s="7"/>
    </row>
    <row r="81" spans="8:26" s="1" customFormat="1" ht="13.5">
      <c r="H81" s="7"/>
      <c r="I81" s="7"/>
      <c r="J81" s="7"/>
      <c r="K81" s="7"/>
      <c r="L81" s="7"/>
      <c r="M81" s="7"/>
      <c r="U81" s="7"/>
      <c r="V81" s="7"/>
      <c r="W81" s="7"/>
      <c r="X81" s="7"/>
      <c r="Y81" s="7"/>
      <c r="Z81" s="7"/>
    </row>
    <row r="82" spans="8:26" s="1" customFormat="1" ht="13.5">
      <c r="H82" s="7"/>
      <c r="I82" s="7"/>
      <c r="J82" s="7"/>
      <c r="K82" s="7"/>
      <c r="L82" s="7"/>
      <c r="M82" s="7"/>
      <c r="U82" s="7"/>
      <c r="V82" s="7"/>
      <c r="W82" s="7"/>
      <c r="X82" s="7"/>
      <c r="Y82" s="7"/>
      <c r="Z82" s="7"/>
    </row>
    <row r="83" spans="8:26" s="1" customFormat="1" ht="13.5">
      <c r="H83" s="7"/>
      <c r="I83" s="7"/>
      <c r="J83" s="7"/>
      <c r="K83" s="7"/>
      <c r="L83" s="7"/>
      <c r="M83" s="7"/>
      <c r="U83" s="7"/>
      <c r="V83" s="7"/>
      <c r="W83" s="7"/>
      <c r="X83" s="7"/>
      <c r="Y83" s="7"/>
      <c r="Z83" s="7"/>
    </row>
    <row r="84" spans="8:26" s="1" customFormat="1" ht="13.5">
      <c r="H84" s="7"/>
      <c r="I84" s="7"/>
      <c r="J84" s="7"/>
      <c r="K84" s="7"/>
      <c r="L84" s="7"/>
      <c r="M84" s="7"/>
      <c r="U84" s="7"/>
      <c r="V84" s="7"/>
      <c r="W84" s="7"/>
      <c r="X84" s="7"/>
      <c r="Y84" s="7"/>
      <c r="Z84" s="7"/>
    </row>
    <row r="85" spans="8:26" s="1" customFormat="1" ht="13.5">
      <c r="H85" s="7"/>
      <c r="I85" s="7"/>
      <c r="J85" s="7"/>
      <c r="K85" s="7"/>
      <c r="L85" s="7"/>
      <c r="M85" s="7"/>
      <c r="U85" s="7"/>
      <c r="V85" s="7"/>
      <c r="W85" s="7"/>
      <c r="X85" s="7"/>
      <c r="Y85" s="7"/>
      <c r="Z85" s="7"/>
    </row>
    <row r="86" spans="8:26" s="1" customFormat="1" ht="13.5">
      <c r="H86" s="7"/>
      <c r="I86" s="7"/>
      <c r="J86" s="7"/>
      <c r="K86" s="7"/>
      <c r="L86" s="7"/>
      <c r="M86" s="7"/>
      <c r="U86" s="7"/>
      <c r="V86" s="7"/>
      <c r="W86" s="7"/>
      <c r="X86" s="7"/>
      <c r="Y86" s="7"/>
      <c r="Z86" s="7"/>
    </row>
    <row r="87" spans="8:26" s="1" customFormat="1" ht="13.5">
      <c r="H87" s="7"/>
      <c r="I87" s="7"/>
      <c r="J87" s="7"/>
      <c r="K87" s="7"/>
      <c r="L87" s="7"/>
      <c r="M87" s="7"/>
      <c r="U87" s="7"/>
      <c r="V87" s="7"/>
      <c r="W87" s="7"/>
      <c r="X87" s="7"/>
      <c r="Y87" s="7"/>
      <c r="Z87" s="7"/>
    </row>
    <row r="88" spans="8:26" s="1" customFormat="1" ht="13.5">
      <c r="H88" s="7"/>
      <c r="I88" s="7"/>
      <c r="J88" s="7"/>
      <c r="K88" s="7"/>
      <c r="L88" s="7"/>
      <c r="M88" s="7"/>
      <c r="U88" s="7"/>
      <c r="V88" s="7"/>
      <c r="W88" s="7"/>
      <c r="X88" s="7"/>
      <c r="Y88" s="7"/>
      <c r="Z88" s="7"/>
    </row>
    <row r="89" spans="8:26" s="1" customFormat="1" ht="13.5">
      <c r="H89" s="7"/>
      <c r="I89" s="7"/>
      <c r="J89" s="7"/>
      <c r="K89" s="7"/>
      <c r="L89" s="7"/>
      <c r="M89" s="7"/>
      <c r="U89" s="7"/>
      <c r="V89" s="7"/>
      <c r="W89" s="7"/>
      <c r="X89" s="7"/>
      <c r="Y89" s="7"/>
      <c r="Z89" s="7"/>
    </row>
    <row r="90" spans="8:26" s="1" customFormat="1" ht="13.5">
      <c r="H90" s="7"/>
      <c r="I90" s="7"/>
      <c r="J90" s="7"/>
      <c r="K90" s="7"/>
      <c r="L90" s="7"/>
      <c r="M90" s="7"/>
      <c r="U90" s="7"/>
      <c r="V90" s="7"/>
      <c r="W90" s="7"/>
      <c r="X90" s="7"/>
      <c r="Y90" s="7"/>
      <c r="Z90" s="7"/>
    </row>
    <row r="91" spans="8:26" s="1" customFormat="1" ht="13.5">
      <c r="H91" s="7"/>
      <c r="I91" s="7"/>
      <c r="J91" s="7"/>
      <c r="K91" s="7"/>
      <c r="L91" s="7"/>
      <c r="M91" s="7"/>
      <c r="U91" s="7"/>
      <c r="V91" s="7"/>
      <c r="W91" s="7"/>
      <c r="X91" s="7"/>
      <c r="Y91" s="7"/>
      <c r="Z91" s="7"/>
    </row>
    <row r="92" spans="8:26" s="1" customFormat="1" ht="13.5">
      <c r="H92" s="7"/>
      <c r="I92" s="7"/>
      <c r="J92" s="7"/>
      <c r="K92" s="7"/>
      <c r="L92" s="7"/>
      <c r="M92" s="7"/>
      <c r="U92" s="7"/>
      <c r="V92" s="7"/>
      <c r="W92" s="7"/>
      <c r="X92" s="7"/>
      <c r="Y92" s="7"/>
      <c r="Z92" s="7"/>
    </row>
    <row r="93" spans="8:26" s="1" customFormat="1" ht="13.5">
      <c r="H93" s="7"/>
      <c r="I93" s="7"/>
      <c r="J93" s="7"/>
      <c r="K93" s="7"/>
      <c r="L93" s="7"/>
      <c r="M93" s="7"/>
      <c r="U93" s="7"/>
      <c r="V93" s="7"/>
      <c r="W93" s="7"/>
      <c r="X93" s="7"/>
      <c r="Y93" s="7"/>
      <c r="Z93" s="7"/>
    </row>
    <row r="94" spans="8:26" s="1" customFormat="1" ht="13.5">
      <c r="H94" s="7"/>
      <c r="I94" s="7"/>
      <c r="J94" s="7"/>
      <c r="K94" s="7"/>
      <c r="L94" s="7"/>
      <c r="M94" s="7"/>
      <c r="U94" s="7"/>
      <c r="V94" s="7"/>
      <c r="W94" s="7"/>
      <c r="X94" s="7"/>
      <c r="Y94" s="7"/>
      <c r="Z94" s="7"/>
    </row>
    <row r="95" spans="8:26" s="1" customFormat="1" ht="13.5">
      <c r="H95" s="7"/>
      <c r="I95" s="7"/>
      <c r="J95" s="7"/>
      <c r="K95" s="7"/>
      <c r="L95" s="7"/>
      <c r="M95" s="7"/>
      <c r="U95" s="7"/>
      <c r="V95" s="7"/>
      <c r="W95" s="7"/>
      <c r="X95" s="7"/>
      <c r="Y95" s="7"/>
      <c r="Z95" s="7"/>
    </row>
    <row r="96" spans="8:26" s="1" customFormat="1" ht="13.5">
      <c r="H96" s="7"/>
      <c r="I96" s="7"/>
      <c r="J96" s="7"/>
      <c r="K96" s="7"/>
      <c r="L96" s="7"/>
      <c r="M96" s="7"/>
      <c r="U96" s="7"/>
      <c r="V96" s="7"/>
      <c r="W96" s="7"/>
      <c r="X96" s="7"/>
      <c r="Y96" s="7"/>
      <c r="Z96" s="7"/>
    </row>
    <row r="97" spans="8:26" s="1" customFormat="1" ht="13.5">
      <c r="H97" s="7"/>
      <c r="I97" s="7"/>
      <c r="J97" s="7"/>
      <c r="K97" s="7"/>
      <c r="L97" s="7"/>
      <c r="M97" s="7"/>
      <c r="U97" s="7"/>
      <c r="V97" s="7"/>
      <c r="W97" s="7"/>
      <c r="X97" s="7"/>
      <c r="Y97" s="7"/>
      <c r="Z97" s="7"/>
    </row>
    <row r="98" spans="8:26" s="1" customFormat="1" ht="13.5">
      <c r="H98" s="7"/>
      <c r="I98" s="7"/>
      <c r="J98" s="7"/>
      <c r="K98" s="7"/>
      <c r="L98" s="7"/>
      <c r="M98" s="7"/>
      <c r="U98" s="7"/>
      <c r="V98" s="7"/>
      <c r="W98" s="7"/>
      <c r="X98" s="7"/>
      <c r="Y98" s="7"/>
      <c r="Z98" s="7"/>
    </row>
    <row r="99" spans="8:26" s="1" customFormat="1" ht="13.5">
      <c r="H99" s="7"/>
      <c r="I99" s="7"/>
      <c r="J99" s="7"/>
      <c r="K99" s="7"/>
      <c r="L99" s="7"/>
      <c r="M99" s="7"/>
      <c r="U99" s="7"/>
      <c r="V99" s="7"/>
      <c r="W99" s="7"/>
      <c r="X99" s="7"/>
      <c r="Y99" s="7"/>
      <c r="Z99" s="7"/>
    </row>
    <row r="100" spans="8:26" s="1" customFormat="1" ht="13.5">
      <c r="H100" s="7"/>
      <c r="I100" s="7"/>
      <c r="J100" s="7"/>
      <c r="K100" s="7"/>
      <c r="L100" s="7"/>
      <c r="M100" s="7"/>
      <c r="U100" s="7"/>
      <c r="V100" s="7"/>
      <c r="W100" s="7"/>
      <c r="X100" s="7"/>
      <c r="Y100" s="7"/>
      <c r="Z100" s="7"/>
    </row>
    <row r="101" spans="8:26" s="1" customFormat="1" ht="13.5">
      <c r="H101" s="7"/>
      <c r="I101" s="7"/>
      <c r="J101" s="7"/>
      <c r="K101" s="7"/>
      <c r="L101" s="7"/>
      <c r="M101" s="7"/>
      <c r="U101" s="7"/>
      <c r="V101" s="7"/>
      <c r="W101" s="7"/>
      <c r="X101" s="7"/>
      <c r="Y101" s="7"/>
      <c r="Z101" s="7"/>
    </row>
    <row r="102" spans="8:26" s="1" customFormat="1" ht="13.5">
      <c r="H102" s="7"/>
      <c r="I102" s="7"/>
      <c r="J102" s="7"/>
      <c r="K102" s="7"/>
      <c r="L102" s="7"/>
      <c r="M102" s="7"/>
      <c r="U102" s="7"/>
      <c r="V102" s="7"/>
      <c r="W102" s="7"/>
      <c r="X102" s="7"/>
      <c r="Y102" s="7"/>
      <c r="Z102" s="7"/>
    </row>
  </sheetData>
  <sheetProtection/>
  <mergeCells count="40">
    <mergeCell ref="A2:G2"/>
    <mergeCell ref="N2:T2"/>
    <mergeCell ref="A5:H5"/>
    <mergeCell ref="Y5:Z5"/>
    <mergeCell ref="A6:G6"/>
    <mergeCell ref="N6:T6"/>
    <mergeCell ref="A8:G9"/>
    <mergeCell ref="H8:I8"/>
    <mergeCell ref="J8:K8"/>
    <mergeCell ref="L8:M8"/>
    <mergeCell ref="N8:T9"/>
    <mergeCell ref="Y8:Z8"/>
    <mergeCell ref="U8:V8"/>
    <mergeCell ref="W8:X8"/>
    <mergeCell ref="A11:G11"/>
    <mergeCell ref="N11:T11"/>
    <mergeCell ref="A12:G12"/>
    <mergeCell ref="N12:T12"/>
    <mergeCell ref="A10:G10"/>
    <mergeCell ref="N10:T10"/>
    <mergeCell ref="A14:A20"/>
    <mergeCell ref="R14:R15"/>
    <mergeCell ref="E16:G16"/>
    <mergeCell ref="R16:T16"/>
    <mergeCell ref="E17:G17"/>
    <mergeCell ref="R17:T17"/>
    <mergeCell ref="C14:C17"/>
    <mergeCell ref="E14:E15"/>
    <mergeCell ref="N14:N20"/>
    <mergeCell ref="P14:P17"/>
    <mergeCell ref="A1:G1"/>
    <mergeCell ref="N21:W21"/>
    <mergeCell ref="A22:I22"/>
    <mergeCell ref="A3:M3"/>
    <mergeCell ref="C18:G18"/>
    <mergeCell ref="P18:T18"/>
    <mergeCell ref="C19:G19"/>
    <mergeCell ref="P19:T19"/>
    <mergeCell ref="C20:G20"/>
    <mergeCell ref="P20:T20"/>
  </mergeCells>
  <hyperlinks>
    <hyperlink ref="A1:D1" location="'18厚生目次'!A1" display="18　厚生　目次へ＜＜"/>
  </hyperlinks>
  <printOptions/>
  <pageMargins left="0.11811023622047245" right="0" top="0.3937007874015748" bottom="0" header="0" footer="0"/>
  <pageSetup horizontalDpi="300" verticalDpi="300" orientation="landscape" paperSize="8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.375" style="0" customWidth="1"/>
    <col min="2" max="2" width="1.25" style="0" customWidth="1"/>
    <col min="3" max="3" width="10.25390625" style="0" customWidth="1"/>
    <col min="4" max="4" width="1.4921875" style="0" customWidth="1"/>
    <col min="5" max="5" width="6.375" style="0" customWidth="1"/>
    <col min="6" max="11" width="13.125" style="5" customWidth="1"/>
  </cols>
  <sheetData>
    <row r="1" spans="1:5" ht="13.5">
      <c r="A1" s="471" t="s">
        <v>490</v>
      </c>
      <c r="B1" s="471"/>
      <c r="C1" s="471"/>
      <c r="D1" s="471"/>
      <c r="E1" s="471"/>
    </row>
    <row r="2" spans="1:6" ht="13.5">
      <c r="A2" s="435" t="s">
        <v>21</v>
      </c>
      <c r="B2" s="435"/>
      <c r="C2" s="435"/>
      <c r="D2" s="435"/>
      <c r="E2" s="435"/>
      <c r="F2" s="435"/>
    </row>
    <row r="3" spans="1:11" ht="17.25">
      <c r="A3" s="449" t="s">
        <v>98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</row>
    <row r="4" spans="1:11" ht="17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6" ht="14.25">
      <c r="A5" s="443" t="s">
        <v>58</v>
      </c>
      <c r="B5" s="443"/>
      <c r="C5" s="443"/>
      <c r="D5" s="443"/>
      <c r="E5" s="443"/>
      <c r="F5" s="443"/>
    </row>
    <row r="6" spans="1:11" s="70" customFormat="1" ht="13.5">
      <c r="A6" s="467" t="s">
        <v>76</v>
      </c>
      <c r="B6" s="467"/>
      <c r="C6" s="467"/>
      <c r="D6" s="467"/>
      <c r="E6" s="467"/>
      <c r="F6" s="19"/>
      <c r="G6" s="72"/>
      <c r="H6" s="19"/>
      <c r="I6" s="72"/>
      <c r="J6" s="497" t="s">
        <v>56</v>
      </c>
      <c r="K6" s="497"/>
    </row>
    <row r="7" spans="1:11" s="70" customFormat="1" ht="3" customHeight="1" thickBot="1">
      <c r="A7" s="19"/>
      <c r="B7" s="19"/>
      <c r="C7" s="19"/>
      <c r="D7" s="19"/>
      <c r="E7" s="19"/>
      <c r="F7" s="19"/>
      <c r="G7" s="72"/>
      <c r="H7" s="19"/>
      <c r="I7" s="72"/>
      <c r="J7" s="71"/>
      <c r="K7" s="71"/>
    </row>
    <row r="8" spans="1:12" s="1" customFormat="1" ht="16.5" customHeight="1" thickTop="1">
      <c r="A8" s="437" t="s">
        <v>108</v>
      </c>
      <c r="B8" s="437"/>
      <c r="C8" s="437"/>
      <c r="D8" s="554"/>
      <c r="E8" s="555"/>
      <c r="F8" s="498" t="s">
        <v>55</v>
      </c>
      <c r="G8" s="494"/>
      <c r="H8" s="498" t="s">
        <v>75</v>
      </c>
      <c r="I8" s="494"/>
      <c r="J8" s="498" t="s">
        <v>74</v>
      </c>
      <c r="K8" s="493"/>
      <c r="L8" s="2"/>
    </row>
    <row r="9" spans="1:12" s="1" customFormat="1" ht="16.5" customHeight="1">
      <c r="A9" s="439"/>
      <c r="B9" s="439"/>
      <c r="C9" s="439"/>
      <c r="D9" s="556"/>
      <c r="E9" s="557"/>
      <c r="F9" s="67" t="s">
        <v>48</v>
      </c>
      <c r="G9" s="67" t="s">
        <v>47</v>
      </c>
      <c r="H9" s="67" t="s">
        <v>48</v>
      </c>
      <c r="I9" s="67" t="s">
        <v>47</v>
      </c>
      <c r="J9" s="67" t="s">
        <v>48</v>
      </c>
      <c r="K9" s="67" t="s">
        <v>47</v>
      </c>
      <c r="L9" s="2"/>
    </row>
    <row r="10" spans="1:12" s="1" customFormat="1" ht="15" customHeight="1">
      <c r="A10" s="543" t="s">
        <v>46</v>
      </c>
      <c r="B10" s="543"/>
      <c r="C10" s="543"/>
      <c r="D10" s="545"/>
      <c r="E10" s="546"/>
      <c r="F10" s="6">
        <v>395</v>
      </c>
      <c r="G10" s="12">
        <v>30338</v>
      </c>
      <c r="H10" s="6">
        <v>263</v>
      </c>
      <c r="I10" s="92">
        <v>22089</v>
      </c>
      <c r="J10" s="92">
        <v>130</v>
      </c>
      <c r="K10" s="92">
        <v>7951</v>
      </c>
      <c r="L10" s="2"/>
    </row>
    <row r="11" spans="1:12" s="1" customFormat="1" ht="15" customHeight="1">
      <c r="A11" s="502" t="s">
        <v>107</v>
      </c>
      <c r="B11" s="502"/>
      <c r="C11" s="502"/>
      <c r="D11" s="547"/>
      <c r="E11" s="548"/>
      <c r="F11" s="6">
        <v>467</v>
      </c>
      <c r="G11" s="12">
        <v>31745</v>
      </c>
      <c r="H11" s="6">
        <v>293</v>
      </c>
      <c r="I11" s="12">
        <v>21149</v>
      </c>
      <c r="J11" s="12">
        <v>170</v>
      </c>
      <c r="K11" s="12">
        <v>9798</v>
      </c>
      <c r="L11" s="2"/>
    </row>
    <row r="12" spans="1:12" s="8" customFormat="1" ht="15" customHeight="1">
      <c r="A12" s="504" t="s">
        <v>106</v>
      </c>
      <c r="B12" s="504"/>
      <c r="C12" s="504"/>
      <c r="D12" s="552"/>
      <c r="E12" s="553"/>
      <c r="F12" s="88">
        <v>362</v>
      </c>
      <c r="G12" s="178">
        <v>26122</v>
      </c>
      <c r="H12" s="88">
        <v>216</v>
      </c>
      <c r="I12" s="178">
        <v>19276</v>
      </c>
      <c r="J12" s="87">
        <v>143</v>
      </c>
      <c r="K12" s="178">
        <v>6392</v>
      </c>
      <c r="L12" s="9"/>
    </row>
    <row r="13" spans="1:12" s="1" customFormat="1" ht="15" customHeight="1">
      <c r="A13" s="91"/>
      <c r="B13" s="91"/>
      <c r="C13" s="91"/>
      <c r="D13" s="91"/>
      <c r="E13" s="91"/>
      <c r="F13" s="60"/>
      <c r="G13" s="186"/>
      <c r="H13" s="60"/>
      <c r="I13" s="186"/>
      <c r="J13" s="59"/>
      <c r="K13" s="186"/>
      <c r="L13" s="2"/>
    </row>
    <row r="14" spans="1:12" s="1" customFormat="1" ht="15" customHeight="1">
      <c r="A14" s="479" t="s">
        <v>73</v>
      </c>
      <c r="B14" s="56"/>
      <c r="C14" s="473" t="s">
        <v>71</v>
      </c>
      <c r="D14" s="473"/>
      <c r="E14" s="474"/>
      <c r="F14" s="81">
        <f>+H14+J14</f>
        <v>234</v>
      </c>
      <c r="G14" s="80">
        <f>+I14+K14</f>
        <v>1330</v>
      </c>
      <c r="H14" s="81">
        <v>119</v>
      </c>
      <c r="I14" s="170">
        <v>669</v>
      </c>
      <c r="J14" s="80">
        <v>115</v>
      </c>
      <c r="K14" s="170">
        <v>661</v>
      </c>
      <c r="L14" s="2"/>
    </row>
    <row r="15" spans="1:12" s="1" customFormat="1" ht="15" customHeight="1">
      <c r="A15" s="479"/>
      <c r="B15" s="56"/>
      <c r="C15" s="473" t="s">
        <v>70</v>
      </c>
      <c r="D15" s="473"/>
      <c r="E15" s="474"/>
      <c r="F15" s="81">
        <f>+H15+J15</f>
        <v>44</v>
      </c>
      <c r="G15" s="80">
        <f>+I15+K15</f>
        <v>4727</v>
      </c>
      <c r="H15" s="81">
        <v>30</v>
      </c>
      <c r="I15" s="170">
        <v>3980</v>
      </c>
      <c r="J15" s="80">
        <v>14</v>
      </c>
      <c r="K15" s="170">
        <v>747</v>
      </c>
      <c r="L15" s="2"/>
    </row>
    <row r="16" spans="1:12" s="1" customFormat="1" ht="15" customHeight="1">
      <c r="A16" s="479"/>
      <c r="B16" s="56"/>
      <c r="C16" s="11" t="s">
        <v>105</v>
      </c>
      <c r="D16" s="11"/>
      <c r="E16" s="91" t="s">
        <v>104</v>
      </c>
      <c r="F16" s="81">
        <v>28</v>
      </c>
      <c r="G16" s="170">
        <v>6998</v>
      </c>
      <c r="H16" s="81">
        <v>28</v>
      </c>
      <c r="I16" s="170">
        <v>6998</v>
      </c>
      <c r="J16" s="53" t="s">
        <v>99</v>
      </c>
      <c r="K16" s="53" t="s">
        <v>99</v>
      </c>
      <c r="L16" s="2"/>
    </row>
    <row r="17" spans="1:12" s="1" customFormat="1" ht="15" customHeight="1">
      <c r="A17" s="479"/>
      <c r="B17" s="56"/>
      <c r="C17" s="11" t="s">
        <v>103</v>
      </c>
      <c r="D17" s="11"/>
      <c r="E17" s="91" t="s">
        <v>102</v>
      </c>
      <c r="F17" s="81">
        <v>37</v>
      </c>
      <c r="G17" s="170">
        <v>6614</v>
      </c>
      <c r="H17" s="81">
        <v>37</v>
      </c>
      <c r="I17" s="170">
        <v>6614</v>
      </c>
      <c r="J17" s="53" t="s">
        <v>99</v>
      </c>
      <c r="K17" s="53" t="s">
        <v>99</v>
      </c>
      <c r="L17" s="2"/>
    </row>
    <row r="18" spans="1:12" s="1" customFormat="1" ht="15" customHeight="1">
      <c r="A18" s="479"/>
      <c r="B18" s="56"/>
      <c r="C18" s="473" t="s">
        <v>101</v>
      </c>
      <c r="D18" s="473"/>
      <c r="E18" s="474"/>
      <c r="F18" s="81">
        <f>+H18+J18</f>
        <v>7</v>
      </c>
      <c r="G18" s="80">
        <f>+I18+K18</f>
        <v>2849</v>
      </c>
      <c r="H18" s="81">
        <v>2</v>
      </c>
      <c r="I18" s="170">
        <v>1015</v>
      </c>
      <c r="J18" s="80">
        <v>5</v>
      </c>
      <c r="K18" s="170">
        <v>1834</v>
      </c>
      <c r="L18" s="2"/>
    </row>
    <row r="19" spans="1:12" s="1" customFormat="1" ht="15" customHeight="1">
      <c r="A19" s="479"/>
      <c r="B19" s="56"/>
      <c r="C19" s="473" t="s">
        <v>64</v>
      </c>
      <c r="D19" s="473"/>
      <c r="E19" s="474"/>
      <c r="F19" s="81">
        <v>9</v>
      </c>
      <c r="G19" s="170">
        <v>3150</v>
      </c>
      <c r="H19" s="84" t="s">
        <v>100</v>
      </c>
      <c r="I19" s="53" t="s">
        <v>100</v>
      </c>
      <c r="J19" s="53">
        <v>9</v>
      </c>
      <c r="K19" s="170">
        <v>3150</v>
      </c>
      <c r="L19" s="2"/>
    </row>
    <row r="20" spans="1:12" s="1" customFormat="1" ht="15" customHeight="1">
      <c r="A20" s="479"/>
      <c r="B20" s="56"/>
      <c r="C20" s="473" t="s">
        <v>63</v>
      </c>
      <c r="D20" s="549"/>
      <c r="E20" s="550"/>
      <c r="F20" s="84" t="s">
        <v>100</v>
      </c>
      <c r="G20" s="53" t="s">
        <v>100</v>
      </c>
      <c r="H20" s="84" t="s">
        <v>100</v>
      </c>
      <c r="I20" s="53" t="s">
        <v>100</v>
      </c>
      <c r="J20" s="53" t="s">
        <v>100</v>
      </c>
      <c r="K20" s="53" t="s">
        <v>100</v>
      </c>
      <c r="L20" s="2"/>
    </row>
    <row r="21" spans="1:12" s="1" customFormat="1" ht="15" customHeight="1">
      <c r="A21" s="487"/>
      <c r="B21" s="51"/>
      <c r="C21" s="551" t="s">
        <v>61</v>
      </c>
      <c r="D21" s="439"/>
      <c r="E21" s="448"/>
      <c r="F21" s="77">
        <v>3</v>
      </c>
      <c r="G21" s="184">
        <v>454</v>
      </c>
      <c r="H21" s="175" t="s">
        <v>99</v>
      </c>
      <c r="I21" s="48" t="s">
        <v>99</v>
      </c>
      <c r="J21" s="48" t="s">
        <v>99</v>
      </c>
      <c r="K21" s="48" t="s">
        <v>99</v>
      </c>
      <c r="L21" s="2"/>
    </row>
    <row r="22" spans="1:12" s="1" customFormat="1" ht="15" customHeight="1">
      <c r="A22" s="499" t="s">
        <v>59</v>
      </c>
      <c r="B22" s="499"/>
      <c r="C22" s="499"/>
      <c r="D22" s="499"/>
      <c r="E22" s="499"/>
      <c r="F22" s="499"/>
      <c r="G22" s="499"/>
      <c r="H22" s="499"/>
      <c r="I22" s="44"/>
      <c r="J22" s="44"/>
      <c r="K22" s="44"/>
      <c r="L22" s="2"/>
    </row>
    <row r="23" spans="1:11" s="1" customFormat="1" ht="15" customHeight="1">
      <c r="A23" s="467" t="s">
        <v>19</v>
      </c>
      <c r="B23" s="467"/>
      <c r="C23" s="467"/>
      <c r="D23" s="467"/>
      <c r="E23" s="467"/>
      <c r="F23" s="467"/>
      <c r="G23" s="467"/>
      <c r="H23" s="7"/>
      <c r="I23" s="7"/>
      <c r="J23" s="7"/>
      <c r="K23" s="7"/>
    </row>
    <row r="24" spans="6:11" s="1" customFormat="1" ht="13.5">
      <c r="F24" s="7"/>
      <c r="G24" s="173"/>
      <c r="H24" s="183"/>
      <c r="I24" s="7"/>
      <c r="J24" s="7"/>
      <c r="K24" s="7"/>
    </row>
    <row r="25" spans="6:11" s="1" customFormat="1" ht="13.5">
      <c r="F25" s="7"/>
      <c r="G25" s="173"/>
      <c r="H25" s="7"/>
      <c r="I25" s="7"/>
      <c r="J25" s="7"/>
      <c r="K25" s="7"/>
    </row>
    <row r="26" spans="6:11" s="1" customFormat="1" ht="13.5">
      <c r="F26" s="7"/>
      <c r="G26" s="173"/>
      <c r="H26" s="7"/>
      <c r="I26" s="7"/>
      <c r="J26" s="7"/>
      <c r="K26" s="7"/>
    </row>
    <row r="27" spans="6:11" s="1" customFormat="1" ht="11.25" customHeight="1">
      <c r="F27" s="7"/>
      <c r="G27" s="173"/>
      <c r="H27" s="7"/>
      <c r="I27" s="7"/>
      <c r="J27" s="7"/>
      <c r="K27" s="7"/>
    </row>
    <row r="28" spans="6:11" s="1" customFormat="1" ht="13.5">
      <c r="F28" s="7"/>
      <c r="G28" s="173"/>
      <c r="H28" s="7"/>
      <c r="I28" s="7"/>
      <c r="J28" s="7"/>
      <c r="K28" s="7"/>
    </row>
    <row r="29" spans="6:11" s="1" customFormat="1" ht="13.5">
      <c r="F29" s="7"/>
      <c r="G29" s="173"/>
      <c r="H29" s="7"/>
      <c r="I29" s="7"/>
      <c r="J29" s="7"/>
      <c r="K29" s="7"/>
    </row>
    <row r="30" spans="6:11" s="1" customFormat="1" ht="13.5">
      <c r="F30" s="7"/>
      <c r="G30" s="7"/>
      <c r="H30" s="7"/>
      <c r="I30" s="7"/>
      <c r="J30" s="7"/>
      <c r="K30" s="7"/>
    </row>
    <row r="31" spans="6:11" s="1" customFormat="1" ht="13.5">
      <c r="F31" s="7"/>
      <c r="G31" s="7"/>
      <c r="H31" s="7"/>
      <c r="I31" s="7"/>
      <c r="J31" s="7"/>
      <c r="K31" s="7"/>
    </row>
    <row r="32" spans="6:11" s="1" customFormat="1" ht="13.5">
      <c r="F32" s="7"/>
      <c r="G32" s="7"/>
      <c r="H32" s="7"/>
      <c r="I32" s="7"/>
      <c r="J32" s="7"/>
      <c r="K32" s="7"/>
    </row>
    <row r="33" spans="6:11" s="1" customFormat="1" ht="13.5">
      <c r="F33" s="7"/>
      <c r="G33" s="7"/>
      <c r="H33" s="7"/>
      <c r="I33" s="7"/>
      <c r="J33" s="7"/>
      <c r="K33" s="7"/>
    </row>
    <row r="34" spans="6:11" s="1" customFormat="1" ht="13.5">
      <c r="F34" s="7"/>
      <c r="G34" s="7"/>
      <c r="H34" s="7"/>
      <c r="I34" s="7"/>
      <c r="J34" s="7"/>
      <c r="K34" s="7"/>
    </row>
    <row r="35" spans="6:11" s="1" customFormat="1" ht="13.5">
      <c r="F35" s="7"/>
      <c r="G35" s="7"/>
      <c r="H35" s="7"/>
      <c r="I35" s="7"/>
      <c r="J35" s="7"/>
      <c r="K35" s="7"/>
    </row>
    <row r="36" spans="6:11" s="1" customFormat="1" ht="13.5">
      <c r="F36" s="7"/>
      <c r="G36" s="7"/>
      <c r="H36" s="7"/>
      <c r="I36" s="7"/>
      <c r="J36" s="7"/>
      <c r="K36" s="7"/>
    </row>
    <row r="37" spans="6:11" s="1" customFormat="1" ht="13.5">
      <c r="F37" s="7"/>
      <c r="G37" s="7"/>
      <c r="H37" s="7"/>
      <c r="I37" s="7"/>
      <c r="J37" s="7"/>
      <c r="K37" s="7"/>
    </row>
    <row r="38" spans="6:11" s="1" customFormat="1" ht="13.5">
      <c r="F38" s="7"/>
      <c r="G38" s="7"/>
      <c r="H38" s="7"/>
      <c r="I38" s="7"/>
      <c r="J38" s="7"/>
      <c r="K38" s="7"/>
    </row>
    <row r="39" spans="6:11" s="1" customFormat="1" ht="13.5">
      <c r="F39" s="7"/>
      <c r="G39" s="7"/>
      <c r="H39" s="7"/>
      <c r="I39" s="7"/>
      <c r="J39" s="7"/>
      <c r="K39" s="7"/>
    </row>
    <row r="40" spans="6:11" s="1" customFormat="1" ht="13.5">
      <c r="F40" s="7"/>
      <c r="G40" s="7"/>
      <c r="H40" s="7"/>
      <c r="I40" s="7"/>
      <c r="J40" s="7"/>
      <c r="K40" s="7"/>
    </row>
    <row r="41" spans="6:11" s="1" customFormat="1" ht="13.5">
      <c r="F41" s="7"/>
      <c r="G41" s="7"/>
      <c r="H41" s="7"/>
      <c r="I41" s="7"/>
      <c r="J41" s="7"/>
      <c r="K41" s="7"/>
    </row>
    <row r="42" spans="6:11" s="1" customFormat="1" ht="13.5">
      <c r="F42" s="7"/>
      <c r="G42" s="7"/>
      <c r="H42" s="7"/>
      <c r="I42" s="7"/>
      <c r="J42" s="7"/>
      <c r="K42" s="7"/>
    </row>
    <row r="43" spans="6:11" s="1" customFormat="1" ht="13.5">
      <c r="F43" s="7"/>
      <c r="G43" s="7"/>
      <c r="H43" s="7"/>
      <c r="I43" s="7"/>
      <c r="J43" s="7"/>
      <c r="K43" s="7"/>
    </row>
    <row r="44" spans="6:11" s="1" customFormat="1" ht="13.5">
      <c r="F44" s="7"/>
      <c r="G44" s="7"/>
      <c r="H44" s="7"/>
      <c r="I44" s="7"/>
      <c r="J44" s="7"/>
      <c r="K44" s="7"/>
    </row>
    <row r="45" spans="6:11" s="1" customFormat="1" ht="13.5">
      <c r="F45" s="7"/>
      <c r="G45" s="7"/>
      <c r="H45" s="7"/>
      <c r="I45" s="7"/>
      <c r="J45" s="7"/>
      <c r="K45" s="7"/>
    </row>
    <row r="46" spans="6:11" s="1" customFormat="1" ht="13.5">
      <c r="F46" s="7"/>
      <c r="G46" s="7"/>
      <c r="H46" s="7"/>
      <c r="I46" s="7"/>
      <c r="J46" s="7"/>
      <c r="K46" s="7"/>
    </row>
    <row r="47" spans="6:11" s="1" customFormat="1" ht="13.5">
      <c r="F47" s="7"/>
      <c r="G47" s="7"/>
      <c r="H47" s="7"/>
      <c r="I47" s="7"/>
      <c r="J47" s="7"/>
      <c r="K47" s="7"/>
    </row>
    <row r="48" spans="6:11" s="1" customFormat="1" ht="13.5">
      <c r="F48" s="7"/>
      <c r="G48" s="7"/>
      <c r="H48" s="7"/>
      <c r="I48" s="7"/>
      <c r="J48" s="7"/>
      <c r="K48" s="7"/>
    </row>
    <row r="49" spans="6:11" s="1" customFormat="1" ht="13.5">
      <c r="F49" s="7"/>
      <c r="G49" s="7"/>
      <c r="H49" s="7"/>
      <c r="I49" s="7"/>
      <c r="J49" s="7"/>
      <c r="K49" s="7"/>
    </row>
    <row r="50" spans="6:11" s="1" customFormat="1" ht="13.5">
      <c r="F50" s="7"/>
      <c r="G50" s="7"/>
      <c r="H50" s="7"/>
      <c r="I50" s="7"/>
      <c r="J50" s="7"/>
      <c r="K50" s="7"/>
    </row>
    <row r="51" spans="6:11" s="1" customFormat="1" ht="13.5">
      <c r="F51" s="7"/>
      <c r="G51" s="7"/>
      <c r="H51" s="7"/>
      <c r="I51" s="7"/>
      <c r="J51" s="7"/>
      <c r="K51" s="7"/>
    </row>
    <row r="52" spans="6:11" s="1" customFormat="1" ht="13.5">
      <c r="F52" s="7"/>
      <c r="G52" s="7"/>
      <c r="H52" s="7"/>
      <c r="I52" s="7"/>
      <c r="J52" s="7"/>
      <c r="K52" s="7"/>
    </row>
    <row r="53" spans="6:11" s="1" customFormat="1" ht="13.5">
      <c r="F53" s="7"/>
      <c r="G53" s="7"/>
      <c r="H53" s="7"/>
      <c r="I53" s="7"/>
      <c r="J53" s="7"/>
      <c r="K53" s="7"/>
    </row>
    <row r="54" spans="6:11" s="1" customFormat="1" ht="13.5">
      <c r="F54" s="7"/>
      <c r="G54" s="7"/>
      <c r="H54" s="7"/>
      <c r="I54" s="7"/>
      <c r="J54" s="7"/>
      <c r="K54" s="7"/>
    </row>
    <row r="55" spans="6:11" s="1" customFormat="1" ht="13.5">
      <c r="F55" s="7"/>
      <c r="G55" s="7"/>
      <c r="H55" s="7"/>
      <c r="I55" s="7"/>
      <c r="J55" s="7"/>
      <c r="K55" s="7"/>
    </row>
    <row r="56" spans="6:11" s="1" customFormat="1" ht="13.5">
      <c r="F56" s="7"/>
      <c r="G56" s="7"/>
      <c r="H56" s="7"/>
      <c r="I56" s="7"/>
      <c r="J56" s="7"/>
      <c r="K56" s="7"/>
    </row>
    <row r="57" spans="6:11" s="1" customFormat="1" ht="13.5">
      <c r="F57" s="7"/>
      <c r="G57" s="7"/>
      <c r="H57" s="7"/>
      <c r="I57" s="7"/>
      <c r="J57" s="7"/>
      <c r="K57" s="7"/>
    </row>
    <row r="58" spans="6:11" s="1" customFormat="1" ht="13.5">
      <c r="F58" s="7"/>
      <c r="G58" s="7"/>
      <c r="H58" s="7"/>
      <c r="I58" s="7"/>
      <c r="J58" s="7"/>
      <c r="K58" s="7"/>
    </row>
    <row r="59" spans="6:11" s="1" customFormat="1" ht="13.5">
      <c r="F59" s="7"/>
      <c r="G59" s="7"/>
      <c r="H59" s="7"/>
      <c r="I59" s="7"/>
      <c r="J59" s="7"/>
      <c r="K59" s="7"/>
    </row>
    <row r="60" spans="6:11" s="1" customFormat="1" ht="13.5">
      <c r="F60" s="7"/>
      <c r="G60" s="7"/>
      <c r="H60" s="7"/>
      <c r="I60" s="7"/>
      <c r="J60" s="7"/>
      <c r="K60" s="7"/>
    </row>
    <row r="61" spans="6:11" s="1" customFormat="1" ht="13.5">
      <c r="F61" s="7"/>
      <c r="G61" s="7"/>
      <c r="H61" s="7"/>
      <c r="I61" s="7"/>
      <c r="J61" s="7"/>
      <c r="K61" s="7"/>
    </row>
    <row r="62" spans="6:11" s="1" customFormat="1" ht="13.5">
      <c r="F62" s="7"/>
      <c r="G62" s="7"/>
      <c r="H62" s="7"/>
      <c r="I62" s="7"/>
      <c r="J62" s="7"/>
      <c r="K62" s="7"/>
    </row>
    <row r="63" spans="6:11" s="1" customFormat="1" ht="13.5">
      <c r="F63" s="7"/>
      <c r="G63" s="7"/>
      <c r="H63" s="7"/>
      <c r="I63" s="7"/>
      <c r="J63" s="7"/>
      <c r="K63" s="7"/>
    </row>
    <row r="64" spans="6:11" s="1" customFormat="1" ht="13.5">
      <c r="F64" s="7"/>
      <c r="G64" s="7"/>
      <c r="H64" s="7"/>
      <c r="I64" s="7"/>
      <c r="J64" s="7"/>
      <c r="K64" s="7"/>
    </row>
    <row r="65" spans="6:11" s="1" customFormat="1" ht="13.5">
      <c r="F65" s="7"/>
      <c r="G65" s="7"/>
      <c r="H65" s="7"/>
      <c r="I65" s="7"/>
      <c r="J65" s="7"/>
      <c r="K65" s="7"/>
    </row>
    <row r="66" spans="6:11" s="1" customFormat="1" ht="13.5">
      <c r="F66" s="7"/>
      <c r="G66" s="7"/>
      <c r="H66" s="7"/>
      <c r="I66" s="7"/>
      <c r="J66" s="7"/>
      <c r="K66" s="7"/>
    </row>
    <row r="67" spans="6:11" s="1" customFormat="1" ht="13.5">
      <c r="F67" s="7"/>
      <c r="G67" s="7"/>
      <c r="H67" s="7"/>
      <c r="I67" s="7"/>
      <c r="J67" s="7"/>
      <c r="K67" s="7"/>
    </row>
    <row r="68" spans="6:11" s="1" customFormat="1" ht="13.5">
      <c r="F68" s="7"/>
      <c r="G68" s="7"/>
      <c r="H68" s="7"/>
      <c r="I68" s="7"/>
      <c r="J68" s="7"/>
      <c r="K68" s="7"/>
    </row>
    <row r="69" spans="6:11" s="1" customFormat="1" ht="13.5">
      <c r="F69" s="7"/>
      <c r="G69" s="7"/>
      <c r="H69" s="7"/>
      <c r="I69" s="7"/>
      <c r="J69" s="7"/>
      <c r="K69" s="7"/>
    </row>
    <row r="70" spans="6:11" s="1" customFormat="1" ht="13.5">
      <c r="F70" s="7"/>
      <c r="G70" s="7"/>
      <c r="H70" s="7"/>
      <c r="I70" s="7"/>
      <c r="J70" s="7"/>
      <c r="K70" s="7"/>
    </row>
    <row r="71" spans="6:11" s="1" customFormat="1" ht="13.5">
      <c r="F71" s="7"/>
      <c r="G71" s="7"/>
      <c r="H71" s="7"/>
      <c r="I71" s="7"/>
      <c r="J71" s="7"/>
      <c r="K71" s="7"/>
    </row>
    <row r="72" spans="6:11" s="1" customFormat="1" ht="13.5">
      <c r="F72" s="7"/>
      <c r="G72" s="7"/>
      <c r="H72" s="7"/>
      <c r="I72" s="7"/>
      <c r="J72" s="7"/>
      <c r="K72" s="7"/>
    </row>
    <row r="73" spans="6:11" s="1" customFormat="1" ht="13.5">
      <c r="F73" s="7"/>
      <c r="G73" s="7"/>
      <c r="H73" s="7"/>
      <c r="I73" s="7"/>
      <c r="J73" s="7"/>
      <c r="K73" s="7"/>
    </row>
    <row r="74" spans="6:11" s="1" customFormat="1" ht="13.5">
      <c r="F74" s="7"/>
      <c r="G74" s="7"/>
      <c r="H74" s="7"/>
      <c r="I74" s="7"/>
      <c r="J74" s="7"/>
      <c r="K74" s="7"/>
    </row>
    <row r="75" spans="6:11" s="1" customFormat="1" ht="13.5">
      <c r="F75" s="7"/>
      <c r="G75" s="7"/>
      <c r="H75" s="7"/>
      <c r="I75" s="7"/>
      <c r="J75" s="7"/>
      <c r="K75" s="7"/>
    </row>
    <row r="76" spans="6:11" s="1" customFormat="1" ht="13.5">
      <c r="F76" s="7"/>
      <c r="G76" s="7"/>
      <c r="H76" s="7"/>
      <c r="I76" s="7"/>
      <c r="J76" s="7"/>
      <c r="K76" s="7"/>
    </row>
    <row r="77" spans="6:11" s="1" customFormat="1" ht="13.5">
      <c r="F77" s="7"/>
      <c r="G77" s="7"/>
      <c r="H77" s="7"/>
      <c r="I77" s="7"/>
      <c r="J77" s="7"/>
      <c r="K77" s="7"/>
    </row>
    <row r="78" spans="6:11" s="1" customFormat="1" ht="13.5">
      <c r="F78" s="7"/>
      <c r="G78" s="7"/>
      <c r="H78" s="7"/>
      <c r="I78" s="7"/>
      <c r="J78" s="7"/>
      <c r="K78" s="7"/>
    </row>
    <row r="79" spans="6:11" s="1" customFormat="1" ht="13.5">
      <c r="F79" s="7"/>
      <c r="G79" s="7"/>
      <c r="H79" s="7"/>
      <c r="I79" s="7"/>
      <c r="J79" s="7"/>
      <c r="K79" s="7"/>
    </row>
    <row r="80" spans="6:11" s="1" customFormat="1" ht="13.5">
      <c r="F80" s="7"/>
      <c r="G80" s="7"/>
      <c r="H80" s="7"/>
      <c r="I80" s="7"/>
      <c r="J80" s="7"/>
      <c r="K80" s="7"/>
    </row>
    <row r="81" spans="6:11" s="1" customFormat="1" ht="13.5">
      <c r="F81" s="7"/>
      <c r="G81" s="7"/>
      <c r="H81" s="7"/>
      <c r="I81" s="7"/>
      <c r="J81" s="7"/>
      <c r="K81" s="7"/>
    </row>
    <row r="82" spans="6:11" s="1" customFormat="1" ht="13.5">
      <c r="F82" s="7"/>
      <c r="G82" s="7"/>
      <c r="H82" s="7"/>
      <c r="I82" s="7"/>
      <c r="J82" s="7"/>
      <c r="K82" s="7"/>
    </row>
    <row r="83" spans="6:11" s="1" customFormat="1" ht="13.5">
      <c r="F83" s="7"/>
      <c r="G83" s="7"/>
      <c r="H83" s="7"/>
      <c r="I83" s="7"/>
      <c r="J83" s="7"/>
      <c r="K83" s="7"/>
    </row>
    <row r="84" spans="6:11" s="1" customFormat="1" ht="13.5">
      <c r="F84" s="7"/>
      <c r="G84" s="7"/>
      <c r="H84" s="7"/>
      <c r="I84" s="7"/>
      <c r="J84" s="7"/>
      <c r="K84" s="7"/>
    </row>
    <row r="85" spans="6:11" s="1" customFormat="1" ht="13.5">
      <c r="F85" s="7"/>
      <c r="G85" s="7"/>
      <c r="H85" s="7"/>
      <c r="I85" s="7"/>
      <c r="J85" s="7"/>
      <c r="K85" s="7"/>
    </row>
    <row r="86" spans="6:11" s="1" customFormat="1" ht="13.5">
      <c r="F86" s="7"/>
      <c r="G86" s="7"/>
      <c r="H86" s="7"/>
      <c r="I86" s="7"/>
      <c r="J86" s="7"/>
      <c r="K86" s="7"/>
    </row>
    <row r="87" spans="6:11" s="1" customFormat="1" ht="13.5">
      <c r="F87" s="7"/>
      <c r="G87" s="7"/>
      <c r="H87" s="7"/>
      <c r="I87" s="7"/>
      <c r="J87" s="7"/>
      <c r="K87" s="7"/>
    </row>
    <row r="88" spans="6:11" s="1" customFormat="1" ht="13.5">
      <c r="F88" s="7"/>
      <c r="G88" s="7"/>
      <c r="H88" s="7"/>
      <c r="I88" s="7"/>
      <c r="J88" s="7"/>
      <c r="K88" s="7"/>
    </row>
    <row r="89" spans="6:11" s="1" customFormat="1" ht="13.5">
      <c r="F89" s="7"/>
      <c r="G89" s="7"/>
      <c r="H89" s="7"/>
      <c r="I89" s="7"/>
      <c r="J89" s="7"/>
      <c r="K89" s="7"/>
    </row>
    <row r="90" spans="6:11" s="1" customFormat="1" ht="13.5">
      <c r="F90" s="7"/>
      <c r="G90" s="7"/>
      <c r="H90" s="7"/>
      <c r="I90" s="7"/>
      <c r="J90" s="7"/>
      <c r="K90" s="7"/>
    </row>
    <row r="91" spans="6:11" s="1" customFormat="1" ht="13.5">
      <c r="F91" s="7"/>
      <c r="G91" s="7"/>
      <c r="H91" s="7"/>
      <c r="I91" s="7"/>
      <c r="J91" s="7"/>
      <c r="K91" s="7"/>
    </row>
    <row r="92" spans="6:11" s="1" customFormat="1" ht="13.5">
      <c r="F92" s="7"/>
      <c r="G92" s="7"/>
      <c r="H92" s="7"/>
      <c r="I92" s="7"/>
      <c r="J92" s="7"/>
      <c r="K92" s="7"/>
    </row>
    <row r="93" spans="6:11" s="1" customFormat="1" ht="13.5">
      <c r="F93" s="7"/>
      <c r="G93" s="7"/>
      <c r="H93" s="7"/>
      <c r="I93" s="7"/>
      <c r="J93" s="7"/>
      <c r="K93" s="7"/>
    </row>
    <row r="94" spans="6:11" s="1" customFormat="1" ht="13.5">
      <c r="F94" s="7"/>
      <c r="G94" s="7"/>
      <c r="H94" s="7"/>
      <c r="I94" s="7"/>
      <c r="J94" s="7"/>
      <c r="K94" s="7"/>
    </row>
    <row r="95" spans="6:11" s="1" customFormat="1" ht="13.5">
      <c r="F95" s="7"/>
      <c r="G95" s="7"/>
      <c r="H95" s="7"/>
      <c r="I95" s="7"/>
      <c r="J95" s="7"/>
      <c r="K95" s="7"/>
    </row>
    <row r="96" spans="6:11" s="1" customFormat="1" ht="13.5">
      <c r="F96" s="7"/>
      <c r="G96" s="7"/>
      <c r="H96" s="7"/>
      <c r="I96" s="7"/>
      <c r="J96" s="7"/>
      <c r="K96" s="7"/>
    </row>
    <row r="97" spans="6:11" s="1" customFormat="1" ht="13.5">
      <c r="F97" s="7"/>
      <c r="G97" s="7"/>
      <c r="H97" s="7"/>
      <c r="I97" s="7"/>
      <c r="J97" s="7"/>
      <c r="K97" s="7"/>
    </row>
    <row r="98" spans="6:11" s="1" customFormat="1" ht="13.5">
      <c r="F98" s="7"/>
      <c r="G98" s="7"/>
      <c r="H98" s="7"/>
      <c r="I98" s="7"/>
      <c r="J98" s="7"/>
      <c r="K98" s="7"/>
    </row>
    <row r="99" spans="6:11" s="1" customFormat="1" ht="13.5">
      <c r="F99" s="7"/>
      <c r="G99" s="7"/>
      <c r="H99" s="7"/>
      <c r="I99" s="7"/>
      <c r="J99" s="7"/>
      <c r="K99" s="7"/>
    </row>
    <row r="100" spans="6:11" s="1" customFormat="1" ht="13.5">
      <c r="F100" s="7"/>
      <c r="G100" s="7"/>
      <c r="H100" s="7"/>
      <c r="I100" s="7"/>
      <c r="J100" s="7"/>
      <c r="K100" s="7"/>
    </row>
    <row r="101" spans="6:11" s="1" customFormat="1" ht="13.5">
      <c r="F101" s="7"/>
      <c r="G101" s="7"/>
      <c r="H101" s="7"/>
      <c r="I101" s="7"/>
      <c r="J101" s="7"/>
      <c r="K101" s="7"/>
    </row>
    <row r="102" spans="6:11" s="1" customFormat="1" ht="13.5">
      <c r="F102" s="7"/>
      <c r="G102" s="7"/>
      <c r="H102" s="7"/>
      <c r="I102" s="7"/>
      <c r="J102" s="7"/>
      <c r="K102" s="7"/>
    </row>
  </sheetData>
  <sheetProtection/>
  <mergeCells count="22">
    <mergeCell ref="A6:E6"/>
    <mergeCell ref="J6:K6"/>
    <mergeCell ref="A8:E9"/>
    <mergeCell ref="F8:G8"/>
    <mergeCell ref="H8:I8"/>
    <mergeCell ref="J8:K8"/>
    <mergeCell ref="A22:H22"/>
    <mergeCell ref="A23:G23"/>
    <mergeCell ref="C14:E14"/>
    <mergeCell ref="C15:E15"/>
    <mergeCell ref="A12:E12"/>
    <mergeCell ref="A14:A21"/>
    <mergeCell ref="A1:E1"/>
    <mergeCell ref="A10:E10"/>
    <mergeCell ref="A11:E11"/>
    <mergeCell ref="C20:E20"/>
    <mergeCell ref="C21:E21"/>
    <mergeCell ref="C18:E18"/>
    <mergeCell ref="C19:E19"/>
    <mergeCell ref="A2:F2"/>
    <mergeCell ref="A3:K3"/>
    <mergeCell ref="A5:F5"/>
  </mergeCells>
  <hyperlinks>
    <hyperlink ref="A1:D1" location="'18厚生目次'!A1" display="18　厚生　目次へ＜＜"/>
  </hyperlinks>
  <printOptions/>
  <pageMargins left="0.11811023622047245" right="0" top="0.3937007874015748" bottom="0" header="0" footer="0"/>
  <pageSetup fitToHeight="1" fitToWidth="1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06"/>
  <sheetViews>
    <sheetView showGridLines="0" zoomScaleSheetLayoutView="75" zoomScalePageLayoutView="0" workbookViewId="0" topLeftCell="A1">
      <selection activeCell="B16" sqref="B16"/>
    </sheetView>
  </sheetViews>
  <sheetFormatPr defaultColWidth="9.00390625" defaultRowHeight="13.5"/>
  <cols>
    <col min="1" max="1" width="5.25390625" style="0" customWidth="1"/>
    <col min="2" max="2" width="3.375" style="0" customWidth="1"/>
    <col min="3" max="3" width="4.75390625" style="0" customWidth="1"/>
    <col min="4" max="4" width="4.50390625" style="0" customWidth="1"/>
    <col min="5" max="5" width="9.875" style="5" customWidth="1"/>
    <col min="6" max="6" width="4.50390625" style="5" customWidth="1"/>
    <col min="7" max="7" width="9.875" style="5" customWidth="1"/>
    <col min="8" max="8" width="4.50390625" style="5" customWidth="1"/>
    <col min="9" max="9" width="9.875" style="5" customWidth="1"/>
    <col min="10" max="10" width="4.375" style="5" customWidth="1"/>
    <col min="11" max="11" width="12.50390625" style="5" customWidth="1"/>
    <col min="12" max="12" width="3.25390625" style="5" customWidth="1"/>
    <col min="13" max="13" width="12.50390625" style="5" customWidth="1"/>
    <col min="14" max="14" width="3.125" style="5" customWidth="1"/>
    <col min="15" max="15" width="10.00390625" style="5" customWidth="1"/>
    <col min="16" max="16" width="3.25390625" style="5" customWidth="1"/>
    <col min="17" max="17" width="12.50390625" style="5" customWidth="1"/>
    <col min="18" max="18" width="3.125" style="5" customWidth="1"/>
    <col min="19" max="19" width="12.50390625" style="5" customWidth="1"/>
    <col min="20" max="20" width="3.125" style="5" customWidth="1"/>
    <col min="21" max="21" width="11.25390625" style="5" customWidth="1"/>
    <col min="22" max="22" width="3.00390625" style="5" customWidth="1"/>
    <col min="23" max="23" width="17.625" style="5" customWidth="1"/>
    <col min="24" max="24" width="1.625" style="5" customWidth="1"/>
    <col min="25" max="25" width="17.625" style="5" customWidth="1"/>
    <col min="26" max="26" width="1.625" style="5" customWidth="1"/>
  </cols>
  <sheetData>
    <row r="1" spans="1:4" ht="13.5">
      <c r="A1" s="434" t="s">
        <v>490</v>
      </c>
      <c r="B1" s="434"/>
      <c r="C1" s="434"/>
      <c r="D1" s="434"/>
    </row>
    <row r="2" spans="1:5" ht="13.5">
      <c r="A2" s="435" t="s">
        <v>21</v>
      </c>
      <c r="B2" s="435"/>
      <c r="C2" s="435"/>
      <c r="D2" s="435"/>
      <c r="E2" s="435"/>
    </row>
    <row r="3" spans="1:26" ht="17.25">
      <c r="A3" s="449" t="s">
        <v>167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19" ht="14.25">
      <c r="A4" s="203"/>
      <c r="B4" s="203"/>
      <c r="C4" s="203"/>
      <c r="D4" s="203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27" s="201" customFormat="1" ht="14.25">
      <c r="A5" s="443" t="s">
        <v>166</v>
      </c>
      <c r="B5" s="443"/>
      <c r="C5" s="443"/>
      <c r="D5" s="443"/>
      <c r="E5" s="44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202"/>
    </row>
    <row r="6" spans="1:26" s="201" customFormat="1" ht="8.2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7" s="1" customFormat="1" ht="18" customHeight="1" thickTop="1">
      <c r="A7" s="489" t="s">
        <v>165</v>
      </c>
      <c r="B7" s="489"/>
      <c r="C7" s="489"/>
      <c r="D7" s="490"/>
      <c r="E7" s="498" t="s">
        <v>164</v>
      </c>
      <c r="F7" s="493"/>
      <c r="G7" s="493"/>
      <c r="H7" s="493"/>
      <c r="I7" s="493"/>
      <c r="J7" s="494"/>
      <c r="K7" s="498" t="s">
        <v>163</v>
      </c>
      <c r="L7" s="493"/>
      <c r="M7" s="493"/>
      <c r="N7" s="493"/>
      <c r="O7" s="562" t="s">
        <v>162</v>
      </c>
      <c r="P7" s="563"/>
      <c r="Q7" s="498" t="s">
        <v>92</v>
      </c>
      <c r="R7" s="493"/>
      <c r="S7" s="493"/>
      <c r="T7" s="493"/>
      <c r="U7" s="493"/>
      <c r="V7" s="494"/>
      <c r="W7" s="498" t="s">
        <v>161</v>
      </c>
      <c r="X7" s="493"/>
      <c r="Y7" s="493"/>
      <c r="Z7" s="493"/>
      <c r="AA7" s="2"/>
    </row>
    <row r="8" spans="1:27" s="1" customFormat="1" ht="18" customHeight="1">
      <c r="A8" s="491"/>
      <c r="B8" s="491"/>
      <c r="C8" s="491"/>
      <c r="D8" s="492"/>
      <c r="E8" s="558" t="s">
        <v>2</v>
      </c>
      <c r="F8" s="560"/>
      <c r="G8" s="558" t="s">
        <v>160</v>
      </c>
      <c r="H8" s="560"/>
      <c r="I8" s="558" t="s">
        <v>159</v>
      </c>
      <c r="J8" s="560"/>
      <c r="K8" s="558" t="s">
        <v>2</v>
      </c>
      <c r="L8" s="560"/>
      <c r="M8" s="558" t="s">
        <v>160</v>
      </c>
      <c r="N8" s="559"/>
      <c r="O8" s="559" t="s">
        <v>159</v>
      </c>
      <c r="P8" s="560"/>
      <c r="Q8" s="558" t="s">
        <v>2</v>
      </c>
      <c r="R8" s="560"/>
      <c r="S8" s="558" t="s">
        <v>160</v>
      </c>
      <c r="T8" s="560"/>
      <c r="U8" s="558" t="s">
        <v>159</v>
      </c>
      <c r="V8" s="560"/>
      <c r="W8" s="558" t="s">
        <v>158</v>
      </c>
      <c r="X8" s="560"/>
      <c r="Y8" s="558" t="s">
        <v>157</v>
      </c>
      <c r="Z8" s="559"/>
      <c r="AA8" s="2"/>
    </row>
    <row r="9" spans="1:26" s="1" customFormat="1" ht="17.25" customHeight="1">
      <c r="A9" s="197" t="s">
        <v>156</v>
      </c>
      <c r="B9" s="197">
        <v>17</v>
      </c>
      <c r="C9" s="564" t="s">
        <v>155</v>
      </c>
      <c r="D9" s="550"/>
      <c r="E9" s="154">
        <v>20</v>
      </c>
      <c r="F9" s="172"/>
      <c r="G9" s="154">
        <v>17</v>
      </c>
      <c r="H9" s="172"/>
      <c r="I9" s="154">
        <v>3</v>
      </c>
      <c r="J9" s="172"/>
      <c r="K9" s="154">
        <v>143940</v>
      </c>
      <c r="L9" s="172"/>
      <c r="M9" s="154">
        <v>141276</v>
      </c>
      <c r="N9" s="172"/>
      <c r="O9" s="172">
        <v>2664</v>
      </c>
      <c r="P9" s="172"/>
      <c r="Q9" s="154">
        <v>285009</v>
      </c>
      <c r="R9" s="172"/>
      <c r="S9" s="154">
        <v>277601</v>
      </c>
      <c r="T9" s="172"/>
      <c r="U9" s="154">
        <v>7408</v>
      </c>
      <c r="V9" s="172"/>
      <c r="W9" s="154">
        <v>29505902642</v>
      </c>
      <c r="X9" s="172"/>
      <c r="Y9" s="154">
        <v>22192185888</v>
      </c>
      <c r="Z9" s="172"/>
    </row>
    <row r="10" spans="1:26" s="1" customFormat="1" ht="17.25" customHeight="1">
      <c r="A10" s="197"/>
      <c r="B10" s="197">
        <v>18</v>
      </c>
      <c r="C10" s="197"/>
      <c r="D10" s="197"/>
      <c r="E10" s="154">
        <v>20</v>
      </c>
      <c r="F10" s="172"/>
      <c r="G10" s="154">
        <v>17</v>
      </c>
      <c r="H10" s="172"/>
      <c r="I10" s="154">
        <v>3</v>
      </c>
      <c r="J10" s="172"/>
      <c r="K10" s="154">
        <v>144830</v>
      </c>
      <c r="L10" s="172"/>
      <c r="M10" s="154">
        <v>142197</v>
      </c>
      <c r="N10" s="172"/>
      <c r="O10" s="172">
        <v>2633</v>
      </c>
      <c r="P10" s="172"/>
      <c r="Q10" s="154">
        <v>283063</v>
      </c>
      <c r="R10" s="172"/>
      <c r="S10" s="154">
        <v>275775</v>
      </c>
      <c r="T10" s="172"/>
      <c r="U10" s="154">
        <v>7288</v>
      </c>
      <c r="V10" s="172"/>
      <c r="W10" s="154">
        <v>29919853131</v>
      </c>
      <c r="X10" s="172"/>
      <c r="Y10" s="154">
        <v>22703481203</v>
      </c>
      <c r="Z10" s="172"/>
    </row>
    <row r="11" spans="1:26" s="8" customFormat="1" ht="17.25" customHeight="1">
      <c r="A11" s="199"/>
      <c r="B11" s="199">
        <v>19</v>
      </c>
      <c r="C11" s="199"/>
      <c r="D11" s="199"/>
      <c r="E11" s="156">
        <v>20</v>
      </c>
      <c r="F11" s="155"/>
      <c r="G11" s="156">
        <v>17</v>
      </c>
      <c r="H11" s="155"/>
      <c r="I11" s="156">
        <v>3</v>
      </c>
      <c r="J11" s="155"/>
      <c r="K11" s="156">
        <f>AVERAGE(K13:K24)</f>
        <v>145156.33333333334</v>
      </c>
      <c r="L11" s="155"/>
      <c r="M11" s="156">
        <f>AVERAGE(M13:M24)</f>
        <v>142526.08333333334</v>
      </c>
      <c r="N11" s="155"/>
      <c r="O11" s="155">
        <f>AVERAGE(O13:O24)</f>
        <v>2630.25</v>
      </c>
      <c r="P11" s="155"/>
      <c r="Q11" s="156">
        <f>AVERAGE(Q13:Q24)</f>
        <v>280009.8333333333</v>
      </c>
      <c r="R11" s="155"/>
      <c r="S11" s="156">
        <f>AVERAGE(S13:S24)</f>
        <v>272734.25</v>
      </c>
      <c r="T11" s="155"/>
      <c r="U11" s="156">
        <f>AVERAGE(U13:U24)</f>
        <v>7275.583333333333</v>
      </c>
      <c r="V11" s="155"/>
      <c r="W11" s="156">
        <v>30147167335</v>
      </c>
      <c r="X11" s="155"/>
      <c r="Y11" s="156">
        <v>22978804662</v>
      </c>
      <c r="Z11" s="198"/>
    </row>
    <row r="12" spans="1:26" s="1" customFormat="1" ht="15" customHeight="1">
      <c r="A12" s="197"/>
      <c r="B12" s="197"/>
      <c r="C12" s="197"/>
      <c r="D12" s="197"/>
      <c r="E12" s="81"/>
      <c r="F12" s="80"/>
      <c r="G12" s="81"/>
      <c r="H12" s="80"/>
      <c r="I12" s="81"/>
      <c r="J12" s="80"/>
      <c r="K12" s="81"/>
      <c r="L12" s="80"/>
      <c r="M12" s="81"/>
      <c r="N12" s="80"/>
      <c r="O12" s="80"/>
      <c r="P12" s="80"/>
      <c r="Q12" s="81"/>
      <c r="R12" s="80"/>
      <c r="S12" s="81"/>
      <c r="T12" s="80"/>
      <c r="U12" s="81"/>
      <c r="V12" s="80"/>
      <c r="W12" s="81"/>
      <c r="X12" s="80"/>
      <c r="Y12" s="81"/>
      <c r="Z12" s="172"/>
    </row>
    <row r="13" spans="1:26" s="1" customFormat="1" ht="17.25" customHeight="1">
      <c r="A13" s="561" t="s">
        <v>154</v>
      </c>
      <c r="B13" s="561"/>
      <c r="C13" s="197">
        <v>4</v>
      </c>
      <c r="D13" s="197" t="s">
        <v>152</v>
      </c>
      <c r="E13" s="81">
        <v>20</v>
      </c>
      <c r="F13" s="59"/>
      <c r="G13" s="60">
        <v>17</v>
      </c>
      <c r="H13" s="59"/>
      <c r="I13" s="60">
        <v>3</v>
      </c>
      <c r="J13" s="59"/>
      <c r="K13" s="81">
        <f aca="true" t="shared" si="0" ref="K13:K24">M13+O13</f>
        <v>145600</v>
      </c>
      <c r="L13" s="59"/>
      <c r="M13" s="60">
        <v>142979</v>
      </c>
      <c r="N13" s="59"/>
      <c r="O13" s="59">
        <v>2621</v>
      </c>
      <c r="P13" s="59"/>
      <c r="Q13" s="81">
        <f aca="true" t="shared" si="1" ref="Q13:Q24">S13+U13</f>
        <v>282883</v>
      </c>
      <c r="R13" s="59"/>
      <c r="S13" s="60">
        <v>275598</v>
      </c>
      <c r="T13" s="59"/>
      <c r="U13" s="60">
        <v>7285</v>
      </c>
      <c r="V13" s="59"/>
      <c r="W13" s="60">
        <v>5229014998</v>
      </c>
      <c r="X13" s="59"/>
      <c r="Y13" s="60">
        <v>145561826</v>
      </c>
      <c r="Z13" s="12"/>
    </row>
    <row r="14" spans="1:26" s="1" customFormat="1" ht="17.25" customHeight="1">
      <c r="A14" s="197"/>
      <c r="B14" s="197"/>
      <c r="C14" s="197">
        <v>5</v>
      </c>
      <c r="D14" s="197"/>
      <c r="E14" s="81">
        <v>20</v>
      </c>
      <c r="F14" s="59"/>
      <c r="G14" s="60">
        <v>17</v>
      </c>
      <c r="H14" s="59"/>
      <c r="I14" s="60">
        <v>3</v>
      </c>
      <c r="J14" s="59"/>
      <c r="K14" s="81">
        <f t="shared" si="0"/>
        <v>145418</v>
      </c>
      <c r="L14" s="59"/>
      <c r="M14" s="60">
        <v>142795</v>
      </c>
      <c r="N14" s="59"/>
      <c r="O14" s="59">
        <v>2623</v>
      </c>
      <c r="P14" s="59"/>
      <c r="Q14" s="81">
        <f t="shared" si="1"/>
        <v>281880</v>
      </c>
      <c r="R14" s="59"/>
      <c r="S14" s="60">
        <v>274613</v>
      </c>
      <c r="T14" s="59"/>
      <c r="U14" s="60">
        <v>7267</v>
      </c>
      <c r="V14" s="59"/>
      <c r="W14" s="60">
        <v>5343704300</v>
      </c>
      <c r="X14" s="59"/>
      <c r="Y14" s="60">
        <v>319448286</v>
      </c>
      <c r="Z14" s="12"/>
    </row>
    <row r="15" spans="1:26" s="1" customFormat="1" ht="17.25" customHeight="1">
      <c r="A15" s="197"/>
      <c r="B15" s="197"/>
      <c r="C15" s="197">
        <v>6</v>
      </c>
      <c r="D15" s="197"/>
      <c r="E15" s="81">
        <v>20</v>
      </c>
      <c r="F15" s="59"/>
      <c r="G15" s="60">
        <v>17</v>
      </c>
      <c r="H15" s="59"/>
      <c r="I15" s="60">
        <v>3</v>
      </c>
      <c r="J15" s="59"/>
      <c r="K15" s="81">
        <f t="shared" si="0"/>
        <v>145376</v>
      </c>
      <c r="L15" s="59"/>
      <c r="M15" s="60">
        <v>142751</v>
      </c>
      <c r="N15" s="59"/>
      <c r="O15" s="59">
        <v>2625</v>
      </c>
      <c r="P15" s="59"/>
      <c r="Q15" s="81">
        <f t="shared" si="1"/>
        <v>281413</v>
      </c>
      <c r="R15" s="59"/>
      <c r="S15" s="60">
        <v>274145</v>
      </c>
      <c r="T15" s="59"/>
      <c r="U15" s="60">
        <v>7268</v>
      </c>
      <c r="V15" s="59"/>
      <c r="W15" s="60">
        <v>9264558849</v>
      </c>
      <c r="X15" s="59"/>
      <c r="Y15" s="60">
        <v>535227237</v>
      </c>
      <c r="Z15" s="12"/>
    </row>
    <row r="16" spans="1:26" s="1" customFormat="1" ht="17.25" customHeight="1">
      <c r="A16" s="197"/>
      <c r="B16" s="197"/>
      <c r="C16" s="197">
        <v>7</v>
      </c>
      <c r="D16" s="197"/>
      <c r="E16" s="81">
        <v>20</v>
      </c>
      <c r="F16" s="59"/>
      <c r="G16" s="60">
        <v>17</v>
      </c>
      <c r="H16" s="59"/>
      <c r="I16" s="60">
        <v>3</v>
      </c>
      <c r="J16" s="59"/>
      <c r="K16" s="81">
        <f t="shared" si="0"/>
        <v>145206</v>
      </c>
      <c r="L16" s="59"/>
      <c r="M16" s="60">
        <v>142572</v>
      </c>
      <c r="N16" s="59"/>
      <c r="O16" s="59">
        <v>2634</v>
      </c>
      <c r="P16" s="59"/>
      <c r="Q16" s="81">
        <f t="shared" si="1"/>
        <v>280575</v>
      </c>
      <c r="R16" s="59"/>
      <c r="S16" s="60">
        <v>273298</v>
      </c>
      <c r="T16" s="59"/>
      <c r="U16" s="60">
        <v>7277</v>
      </c>
      <c r="V16" s="59"/>
      <c r="W16" s="60">
        <v>29593095545</v>
      </c>
      <c r="X16" s="59"/>
      <c r="Y16" s="60">
        <v>3336275070</v>
      </c>
      <c r="Z16" s="12"/>
    </row>
    <row r="17" spans="1:26" s="1" customFormat="1" ht="17.25" customHeight="1">
      <c r="A17" s="197"/>
      <c r="B17" s="197"/>
      <c r="C17" s="197">
        <v>8</v>
      </c>
      <c r="D17" s="197"/>
      <c r="E17" s="81">
        <v>20</v>
      </c>
      <c r="F17" s="59"/>
      <c r="G17" s="60">
        <v>17</v>
      </c>
      <c r="H17" s="59"/>
      <c r="I17" s="60">
        <v>3</v>
      </c>
      <c r="J17" s="59"/>
      <c r="K17" s="81">
        <f t="shared" si="0"/>
        <v>145049</v>
      </c>
      <c r="L17" s="59"/>
      <c r="M17" s="60">
        <v>142404</v>
      </c>
      <c r="N17" s="59"/>
      <c r="O17" s="59">
        <v>2645</v>
      </c>
      <c r="P17" s="59"/>
      <c r="Q17" s="81">
        <f t="shared" si="1"/>
        <v>280024</v>
      </c>
      <c r="R17" s="59"/>
      <c r="S17" s="60">
        <v>272728</v>
      </c>
      <c r="T17" s="59"/>
      <c r="U17" s="60">
        <v>7296</v>
      </c>
      <c r="V17" s="59"/>
      <c r="W17" s="60">
        <v>29674791750</v>
      </c>
      <c r="X17" s="59"/>
      <c r="Y17" s="60">
        <v>7018010355</v>
      </c>
      <c r="Z17" s="12"/>
    </row>
    <row r="18" spans="1:26" s="1" customFormat="1" ht="17.25" customHeight="1">
      <c r="A18" s="197"/>
      <c r="B18" s="197"/>
      <c r="C18" s="197">
        <v>9</v>
      </c>
      <c r="D18" s="197"/>
      <c r="E18" s="81">
        <v>20</v>
      </c>
      <c r="F18" s="59"/>
      <c r="G18" s="60">
        <v>17</v>
      </c>
      <c r="H18" s="59"/>
      <c r="I18" s="60">
        <v>3</v>
      </c>
      <c r="J18" s="59"/>
      <c r="K18" s="81">
        <f t="shared" si="0"/>
        <v>145049</v>
      </c>
      <c r="L18" s="59"/>
      <c r="M18" s="60">
        <v>142412</v>
      </c>
      <c r="N18" s="59"/>
      <c r="O18" s="59">
        <v>2637</v>
      </c>
      <c r="P18" s="59"/>
      <c r="Q18" s="81">
        <f t="shared" si="1"/>
        <v>279904</v>
      </c>
      <c r="R18" s="59"/>
      <c r="S18" s="60">
        <v>272617</v>
      </c>
      <c r="T18" s="59"/>
      <c r="U18" s="60">
        <v>7287</v>
      </c>
      <c r="V18" s="59"/>
      <c r="W18" s="60">
        <v>29745656510</v>
      </c>
      <c r="X18" s="59"/>
      <c r="Y18" s="60">
        <v>9032828921</v>
      </c>
      <c r="Z18" s="12"/>
    </row>
    <row r="19" spans="1:26" s="1" customFormat="1" ht="17.25" customHeight="1">
      <c r="A19" s="197"/>
      <c r="B19" s="197"/>
      <c r="C19" s="197">
        <v>10</v>
      </c>
      <c r="D19" s="197"/>
      <c r="E19" s="81">
        <v>20</v>
      </c>
      <c r="F19" s="59"/>
      <c r="G19" s="60">
        <v>17</v>
      </c>
      <c r="H19" s="59"/>
      <c r="I19" s="60">
        <v>3</v>
      </c>
      <c r="J19" s="59"/>
      <c r="K19" s="81">
        <f t="shared" si="0"/>
        <v>145060</v>
      </c>
      <c r="L19" s="59"/>
      <c r="M19" s="60">
        <v>142415</v>
      </c>
      <c r="N19" s="59"/>
      <c r="O19" s="59">
        <v>2645</v>
      </c>
      <c r="P19" s="59"/>
      <c r="Q19" s="81">
        <f t="shared" si="1"/>
        <v>279523</v>
      </c>
      <c r="R19" s="59"/>
      <c r="S19" s="60">
        <v>272216</v>
      </c>
      <c r="T19" s="59"/>
      <c r="U19" s="60">
        <v>7307</v>
      </c>
      <c r="V19" s="59"/>
      <c r="W19" s="60">
        <v>29823515410</v>
      </c>
      <c r="X19" s="59"/>
      <c r="Y19" s="60">
        <v>11742630994</v>
      </c>
      <c r="Z19" s="12"/>
    </row>
    <row r="20" spans="1:26" s="1" customFormat="1" ht="17.25" customHeight="1">
      <c r="A20" s="197"/>
      <c r="B20" s="197"/>
      <c r="C20" s="197">
        <v>11</v>
      </c>
      <c r="D20" s="197"/>
      <c r="E20" s="81">
        <v>20</v>
      </c>
      <c r="F20" s="59"/>
      <c r="G20" s="60">
        <v>17</v>
      </c>
      <c r="H20" s="59"/>
      <c r="I20" s="60">
        <v>3</v>
      </c>
      <c r="J20" s="59"/>
      <c r="K20" s="81">
        <f t="shared" si="0"/>
        <v>144731</v>
      </c>
      <c r="L20" s="59"/>
      <c r="M20" s="60">
        <v>142089</v>
      </c>
      <c r="N20" s="59"/>
      <c r="O20" s="59">
        <v>2642</v>
      </c>
      <c r="P20" s="59"/>
      <c r="Q20" s="81">
        <f t="shared" si="1"/>
        <v>278893</v>
      </c>
      <c r="R20" s="59"/>
      <c r="S20" s="60">
        <v>271608</v>
      </c>
      <c r="T20" s="59"/>
      <c r="U20" s="60">
        <v>7285</v>
      </c>
      <c r="V20" s="59"/>
      <c r="W20" s="60">
        <v>29902535085</v>
      </c>
      <c r="X20" s="59"/>
      <c r="Y20" s="60">
        <v>14040028473</v>
      </c>
      <c r="Z20" s="12"/>
    </row>
    <row r="21" spans="1:26" s="1" customFormat="1" ht="17.25" customHeight="1">
      <c r="A21" s="197"/>
      <c r="B21" s="197"/>
      <c r="C21" s="197">
        <v>12</v>
      </c>
      <c r="D21" s="197"/>
      <c r="E21" s="81">
        <v>20</v>
      </c>
      <c r="F21" s="59"/>
      <c r="G21" s="60">
        <v>17</v>
      </c>
      <c r="H21" s="59"/>
      <c r="I21" s="60">
        <v>3</v>
      </c>
      <c r="J21" s="59"/>
      <c r="K21" s="81">
        <f t="shared" si="0"/>
        <v>144892</v>
      </c>
      <c r="L21" s="59"/>
      <c r="M21" s="60">
        <v>142254</v>
      </c>
      <c r="N21" s="59"/>
      <c r="O21" s="59">
        <v>2638</v>
      </c>
      <c r="P21" s="59"/>
      <c r="Q21" s="81">
        <f t="shared" si="1"/>
        <v>278610</v>
      </c>
      <c r="R21" s="59"/>
      <c r="S21" s="60">
        <v>271324</v>
      </c>
      <c r="T21" s="59"/>
      <c r="U21" s="60">
        <v>7286</v>
      </c>
      <c r="V21" s="59"/>
      <c r="W21" s="60">
        <v>29781747018</v>
      </c>
      <c r="X21" s="59"/>
      <c r="Y21" s="60">
        <v>17412910678</v>
      </c>
      <c r="Z21" s="12"/>
    </row>
    <row r="22" spans="1:26" s="1" customFormat="1" ht="17.25" customHeight="1">
      <c r="A22" s="561" t="s">
        <v>153</v>
      </c>
      <c r="B22" s="561"/>
      <c r="C22" s="197">
        <v>1</v>
      </c>
      <c r="D22" s="197" t="s">
        <v>152</v>
      </c>
      <c r="E22" s="81">
        <v>20</v>
      </c>
      <c r="F22" s="59"/>
      <c r="G22" s="60">
        <v>17</v>
      </c>
      <c r="H22" s="59"/>
      <c r="I22" s="60">
        <v>3</v>
      </c>
      <c r="J22" s="59"/>
      <c r="K22" s="81">
        <f t="shared" si="0"/>
        <v>145133</v>
      </c>
      <c r="L22" s="59"/>
      <c r="M22" s="60">
        <v>142508</v>
      </c>
      <c r="N22" s="59"/>
      <c r="O22" s="59">
        <v>2625</v>
      </c>
      <c r="P22" s="59"/>
      <c r="Q22" s="81">
        <f t="shared" si="1"/>
        <v>279027</v>
      </c>
      <c r="R22" s="59"/>
      <c r="S22" s="60">
        <v>271764</v>
      </c>
      <c r="T22" s="59"/>
      <c r="U22" s="60">
        <v>7263</v>
      </c>
      <c r="V22" s="59"/>
      <c r="W22" s="60">
        <v>30016996249</v>
      </c>
      <c r="X22" s="59"/>
      <c r="Y22" s="60">
        <v>18822386864</v>
      </c>
      <c r="Z22" s="12"/>
    </row>
    <row r="23" spans="1:26" s="1" customFormat="1" ht="17.25" customHeight="1">
      <c r="A23" s="197"/>
      <c r="B23" s="197"/>
      <c r="C23" s="197">
        <v>2</v>
      </c>
      <c r="D23" s="197"/>
      <c r="E23" s="81">
        <v>20</v>
      </c>
      <c r="F23" s="59"/>
      <c r="G23" s="60">
        <v>17</v>
      </c>
      <c r="H23" s="59"/>
      <c r="I23" s="60">
        <v>3</v>
      </c>
      <c r="J23" s="59"/>
      <c r="K23" s="81">
        <f t="shared" si="0"/>
        <v>145048</v>
      </c>
      <c r="L23" s="59"/>
      <c r="M23" s="60">
        <v>142435</v>
      </c>
      <c r="N23" s="59"/>
      <c r="O23" s="59">
        <v>2613</v>
      </c>
      <c r="P23" s="59"/>
      <c r="Q23" s="81">
        <f t="shared" si="1"/>
        <v>278639</v>
      </c>
      <c r="R23" s="59"/>
      <c r="S23" s="60">
        <v>271395</v>
      </c>
      <c r="T23" s="59"/>
      <c r="U23" s="60">
        <v>7244</v>
      </c>
      <c r="V23" s="59"/>
      <c r="W23" s="60">
        <v>30156562742</v>
      </c>
      <c r="X23" s="59"/>
      <c r="Y23" s="60">
        <v>21160663563</v>
      </c>
      <c r="Z23" s="12"/>
    </row>
    <row r="24" spans="1:26" s="1" customFormat="1" ht="17.25" customHeight="1">
      <c r="A24" s="197"/>
      <c r="B24" s="197"/>
      <c r="C24" s="197">
        <v>3</v>
      </c>
      <c r="D24" s="197"/>
      <c r="E24" s="81">
        <v>20</v>
      </c>
      <c r="F24" s="59"/>
      <c r="G24" s="60">
        <v>17</v>
      </c>
      <c r="H24" s="59"/>
      <c r="I24" s="60">
        <v>3</v>
      </c>
      <c r="J24" s="59"/>
      <c r="K24" s="77">
        <f t="shared" si="0"/>
        <v>145314</v>
      </c>
      <c r="L24" s="47"/>
      <c r="M24" s="49">
        <v>142699</v>
      </c>
      <c r="N24" s="47"/>
      <c r="O24" s="47">
        <v>2615</v>
      </c>
      <c r="P24" s="47"/>
      <c r="Q24" s="77">
        <f t="shared" si="1"/>
        <v>278747</v>
      </c>
      <c r="R24" s="47"/>
      <c r="S24" s="49">
        <v>271505</v>
      </c>
      <c r="T24" s="47"/>
      <c r="U24" s="49">
        <v>7242</v>
      </c>
      <c r="V24" s="47"/>
      <c r="W24" s="49">
        <v>30202139596</v>
      </c>
      <c r="X24" s="47"/>
      <c r="Y24" s="49">
        <v>22662374616</v>
      </c>
      <c r="Z24" s="196"/>
    </row>
    <row r="25" spans="1:26" s="1" customFormat="1" ht="6" customHeight="1">
      <c r="A25" s="541"/>
      <c r="B25" s="541"/>
      <c r="C25" s="541"/>
      <c r="D25" s="541"/>
      <c r="E25" s="541"/>
      <c r="F25" s="541"/>
      <c r="G25" s="541"/>
      <c r="H25" s="541"/>
      <c r="I25" s="541"/>
      <c r="J25" s="19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" customFormat="1" ht="13.5">
      <c r="A26" s="467" t="s">
        <v>151</v>
      </c>
      <c r="B26" s="467"/>
      <c r="C26" s="467"/>
      <c r="D26" s="467"/>
      <c r="E26" s="467"/>
      <c r="F26" s="467"/>
      <c r="G26" s="467"/>
      <c r="H26" s="467"/>
      <c r="I26" s="46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5:26" s="1" customFormat="1" ht="13.5"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5:26" s="1" customFormat="1" ht="13.5"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5:26" s="1" customFormat="1" ht="13.5"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5:26" s="1" customFormat="1" ht="13.5"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7:34" s="1" customFormat="1" ht="13.5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5:26" s="1" customFormat="1" ht="13.5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5:26" s="1" customFormat="1" ht="13.5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5:26" s="1" customFormat="1" ht="13.5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5:26" s="1" customFormat="1" ht="13.5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5:26" s="1" customFormat="1" ht="13.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5:26" s="1" customFormat="1" ht="13.5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5:26" s="1" customFormat="1" ht="13.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5:26" s="1" customFormat="1" ht="13.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5:26" s="1" customFormat="1" ht="13.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5:26" s="1" customFormat="1" ht="13.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5:26" s="1" customFormat="1" ht="13.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5:26" s="1" customFormat="1" ht="13.5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5:26" s="1" customFormat="1" ht="13.5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5:26" s="1" customFormat="1" ht="13.5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5:26" s="1" customFormat="1" ht="13.5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5:26" s="1" customFormat="1" ht="13.5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5:26" s="1" customFormat="1" ht="13.5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5:26" s="1" customFormat="1" ht="13.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5:26" s="1" customFormat="1" ht="13.5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5:26" s="1" customFormat="1" ht="13.5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5:26" s="1" customFormat="1" ht="13.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5:26" s="1" customFormat="1" ht="13.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5:26" s="1" customFormat="1" ht="13.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5:26" s="1" customFormat="1" ht="13.5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5:26" s="1" customFormat="1" ht="13.5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5:26" s="1" customFormat="1" ht="13.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5:26" s="1" customFormat="1" ht="13.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5:26" s="1" customFormat="1" ht="13.5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5:26" s="1" customFormat="1" ht="13.5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5:26" s="1" customFormat="1" ht="13.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5:26" s="1" customFormat="1" ht="13.5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5:26" s="1" customFormat="1" ht="13.5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5:26" s="1" customFormat="1" ht="13.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5:26" s="1" customFormat="1" ht="13.5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5:26" s="1" customFormat="1" ht="13.5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5:26" s="1" customFormat="1" ht="13.5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5:26" s="1" customFormat="1" ht="13.5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5:26" s="1" customFormat="1" ht="13.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5:26" s="1" customFormat="1" ht="13.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5:26" s="1" customFormat="1" ht="13.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5:26" s="1" customFormat="1" ht="13.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5:26" s="1" customFormat="1" ht="13.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5:26" s="1" customFormat="1" ht="13.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5:26" s="1" customFormat="1" ht="13.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5:26" s="1" customFormat="1" ht="13.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5:26" s="1" customFormat="1" ht="13.5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5:26" s="1" customFormat="1" ht="13.5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5:26" s="1" customFormat="1" ht="13.5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5:26" s="1" customFormat="1" ht="13.5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5:26" s="1" customFormat="1" ht="13.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5:26" s="1" customFormat="1" ht="13.5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5:26" s="1" customFormat="1" ht="13.5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5:26" s="1" customFormat="1" ht="13.5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5:26" s="1" customFormat="1" ht="13.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5:26" s="1" customFormat="1" ht="13.5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5:26" s="1" customFormat="1" ht="13.5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5:26" s="1" customFormat="1" ht="13.5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5:26" s="1" customFormat="1" ht="13.5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5:26" s="1" customFormat="1" ht="13.5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5:26" s="1" customFormat="1" ht="13.5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5:26" s="1" customFormat="1" ht="13.5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5:26" s="1" customFormat="1" ht="13.5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5:26" s="1" customFormat="1" ht="13.5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5:26" s="1" customFormat="1" ht="13.5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5:26" s="1" customFormat="1" ht="13.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5:26" s="1" customFormat="1" ht="13.5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5:26" s="1" customFormat="1" ht="13.5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5:26" s="1" customFormat="1" ht="13.5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5:26" s="1" customFormat="1" ht="13.5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5:26" s="1" customFormat="1" ht="13.5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5:26" s="1" customFormat="1" ht="13.5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5:26" s="1" customFormat="1" ht="13.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5:26" s="1" customFormat="1" ht="13.5"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5:26" s="1" customFormat="1" ht="13.5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5:26" s="1" customFormat="1" ht="13.5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</sheetData>
  <sheetProtection/>
  <mergeCells count="26">
    <mergeCell ref="O8:P8"/>
    <mergeCell ref="A13:B13"/>
    <mergeCell ref="K7:N7"/>
    <mergeCell ref="O7:P7"/>
    <mergeCell ref="A3:N3"/>
    <mergeCell ref="A22:B22"/>
    <mergeCell ref="A7:D8"/>
    <mergeCell ref="E8:F8"/>
    <mergeCell ref="C9:D9"/>
    <mergeCell ref="A5:E5"/>
    <mergeCell ref="I8:J8"/>
    <mergeCell ref="A25:I25"/>
    <mergeCell ref="A26:I26"/>
    <mergeCell ref="E7:J7"/>
    <mergeCell ref="K8:L8"/>
    <mergeCell ref="M8:N8"/>
    <mergeCell ref="A1:D1"/>
    <mergeCell ref="W7:Z7"/>
    <mergeCell ref="A2:E2"/>
    <mergeCell ref="Y8:Z8"/>
    <mergeCell ref="W8:X8"/>
    <mergeCell ref="Q7:V7"/>
    <mergeCell ref="Q8:R8"/>
    <mergeCell ref="S8:T8"/>
    <mergeCell ref="U8:V8"/>
    <mergeCell ref="G8:H8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2"/>
  <sheetViews>
    <sheetView showGridLines="0" zoomScaleSheetLayoutView="75" zoomScalePageLayoutView="0" workbookViewId="0" topLeftCell="A1">
      <selection activeCell="A1" sqref="A1:E1"/>
    </sheetView>
  </sheetViews>
  <sheetFormatPr defaultColWidth="9.00390625" defaultRowHeight="13.5"/>
  <cols>
    <col min="1" max="1" width="5.375" style="0" customWidth="1"/>
    <col min="2" max="2" width="3.25390625" style="0" customWidth="1"/>
    <col min="3" max="3" width="2.875" style="0" customWidth="1"/>
    <col min="4" max="4" width="3.125" style="0" customWidth="1"/>
    <col min="5" max="5" width="11.375" style="5" customWidth="1"/>
    <col min="6" max="6" width="12.625" style="5" customWidth="1"/>
    <col min="7" max="7" width="11.25390625" style="5" customWidth="1"/>
    <col min="8" max="8" width="12.625" style="5" customWidth="1"/>
    <col min="9" max="9" width="9.25390625" style="5" customWidth="1"/>
    <col min="10" max="10" width="14.50390625" style="5" customWidth="1"/>
    <col min="11" max="11" width="11.375" style="5" customWidth="1"/>
    <col min="12" max="12" width="12.875" style="5" customWidth="1"/>
    <col min="13" max="13" width="9.00390625" style="5" customWidth="1"/>
    <col min="14" max="14" width="12.875" style="5" customWidth="1"/>
    <col min="15" max="15" width="9.125" style="5" customWidth="1"/>
    <col min="16" max="16" width="12.875" style="5" customWidth="1"/>
    <col min="18" max="18" width="11.375" style="0" customWidth="1"/>
    <col min="20" max="20" width="12.125" style="0" customWidth="1"/>
    <col min="21" max="21" width="7.00390625" style="0" customWidth="1"/>
    <col min="22" max="22" width="9.25390625" style="0" customWidth="1"/>
    <col min="23" max="23" width="7.875" style="0" customWidth="1"/>
    <col min="24" max="24" width="8.75390625" style="0" customWidth="1"/>
    <col min="25" max="25" width="6.25390625" style="0" customWidth="1"/>
    <col min="26" max="26" width="8.125" style="0" customWidth="1"/>
    <col min="27" max="27" width="10.25390625" style="0" customWidth="1"/>
    <col min="29" max="29" width="10.50390625" style="0" bestFit="1" customWidth="1"/>
  </cols>
  <sheetData>
    <row r="1" spans="1:5" ht="13.5">
      <c r="A1" s="471" t="s">
        <v>490</v>
      </c>
      <c r="B1" s="471"/>
      <c r="C1" s="471"/>
      <c r="D1" s="471"/>
      <c r="E1" s="471"/>
    </row>
    <row r="2" spans="1:5" ht="13.5">
      <c r="A2" s="435" t="s">
        <v>21</v>
      </c>
      <c r="B2" s="435"/>
      <c r="C2" s="435"/>
      <c r="D2" s="435"/>
      <c r="E2" s="435"/>
    </row>
    <row r="3" spans="1:27" ht="17.25">
      <c r="A3" s="449" t="s">
        <v>167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4" ht="14.25">
      <c r="A4" s="225"/>
      <c r="B4" s="225"/>
      <c r="C4" s="225"/>
      <c r="D4" s="225"/>
    </row>
    <row r="5" spans="1:31" s="201" customFormat="1" ht="14.25">
      <c r="A5" s="443" t="s">
        <v>188</v>
      </c>
      <c r="B5" s="443"/>
      <c r="C5" s="443"/>
      <c r="D5" s="443"/>
      <c r="E5" s="44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</row>
    <row r="6" spans="1:27" s="201" customFormat="1" ht="6" customHeight="1" thickBot="1">
      <c r="A6" s="121"/>
      <c r="B6" s="121"/>
      <c r="C6" s="121"/>
      <c r="D6" s="121"/>
      <c r="E6" s="121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</row>
    <row r="7" spans="1:28" s="225" customFormat="1" ht="18.75" customHeight="1" thickTop="1">
      <c r="A7" s="575"/>
      <c r="B7" s="575"/>
      <c r="C7" s="575"/>
      <c r="D7" s="566"/>
      <c r="E7" s="567" t="s">
        <v>187</v>
      </c>
      <c r="F7" s="592"/>
      <c r="G7" s="592"/>
      <c r="H7" s="592"/>
      <c r="I7" s="592"/>
      <c r="J7" s="592"/>
      <c r="K7" s="592"/>
      <c r="L7" s="592"/>
      <c r="M7" s="592"/>
      <c r="N7" s="592"/>
      <c r="O7" s="592" t="s">
        <v>186</v>
      </c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97" t="s">
        <v>185</v>
      </c>
      <c r="AB7" s="203"/>
    </row>
    <row r="8" spans="1:28" s="225" customFormat="1" ht="18.75" customHeight="1">
      <c r="A8" s="575"/>
      <c r="B8" s="575"/>
      <c r="C8" s="575"/>
      <c r="D8" s="566"/>
      <c r="E8" s="565" t="s">
        <v>184</v>
      </c>
      <c r="F8" s="566"/>
      <c r="G8" s="571" t="s">
        <v>183</v>
      </c>
      <c r="H8" s="573"/>
      <c r="I8" s="573"/>
      <c r="J8" s="573"/>
      <c r="K8" s="573"/>
      <c r="L8" s="573"/>
      <c r="M8" s="573"/>
      <c r="N8" s="573"/>
      <c r="O8" s="600"/>
      <c r="P8" s="600"/>
      <c r="Q8" s="600"/>
      <c r="R8" s="600"/>
      <c r="S8" s="600"/>
      <c r="T8" s="601"/>
      <c r="U8" s="565" t="s">
        <v>182</v>
      </c>
      <c r="V8" s="566"/>
      <c r="W8" s="565" t="s">
        <v>181</v>
      </c>
      <c r="X8" s="566"/>
      <c r="Y8" s="565" t="s">
        <v>179</v>
      </c>
      <c r="Z8" s="566"/>
      <c r="AA8" s="598"/>
      <c r="AB8" s="203"/>
    </row>
    <row r="9" spans="1:28" s="225" customFormat="1" ht="18.75" customHeight="1">
      <c r="A9" s="575"/>
      <c r="B9" s="575"/>
      <c r="C9" s="575"/>
      <c r="D9" s="566"/>
      <c r="E9" s="565"/>
      <c r="F9" s="566"/>
      <c r="G9" s="569" t="s">
        <v>2</v>
      </c>
      <c r="H9" s="570"/>
      <c r="I9" s="571" t="s">
        <v>180</v>
      </c>
      <c r="J9" s="573"/>
      <c r="K9" s="573"/>
      <c r="L9" s="573"/>
      <c r="M9" s="573"/>
      <c r="N9" s="573"/>
      <c r="O9" s="574" t="s">
        <v>179</v>
      </c>
      <c r="P9" s="570"/>
      <c r="Q9" s="569" t="s">
        <v>71</v>
      </c>
      <c r="R9" s="570"/>
      <c r="S9" s="577" t="s">
        <v>70</v>
      </c>
      <c r="T9" s="578"/>
      <c r="U9" s="565"/>
      <c r="V9" s="566"/>
      <c r="W9" s="565"/>
      <c r="X9" s="566"/>
      <c r="Y9" s="565"/>
      <c r="Z9" s="566"/>
      <c r="AA9" s="599" t="s">
        <v>178</v>
      </c>
      <c r="AB9" s="203"/>
    </row>
    <row r="10" spans="1:28" s="225" customFormat="1" ht="9.75" customHeight="1">
      <c r="A10" s="575"/>
      <c r="B10" s="575"/>
      <c r="C10" s="575"/>
      <c r="D10" s="566"/>
      <c r="E10" s="565"/>
      <c r="F10" s="566"/>
      <c r="G10" s="565"/>
      <c r="H10" s="566"/>
      <c r="I10" s="569" t="s">
        <v>177</v>
      </c>
      <c r="J10" s="574"/>
      <c r="K10" s="574"/>
      <c r="L10" s="570"/>
      <c r="M10" s="569" t="s">
        <v>176</v>
      </c>
      <c r="N10" s="574"/>
      <c r="O10" s="575"/>
      <c r="P10" s="566"/>
      <c r="Q10" s="565"/>
      <c r="R10" s="566"/>
      <c r="S10" s="579"/>
      <c r="T10" s="580"/>
      <c r="U10" s="565"/>
      <c r="V10" s="566"/>
      <c r="W10" s="565"/>
      <c r="X10" s="566"/>
      <c r="Y10" s="565"/>
      <c r="Z10" s="566"/>
      <c r="AA10" s="599"/>
      <c r="AB10" s="203"/>
    </row>
    <row r="11" spans="1:28" s="225" customFormat="1" ht="9.75" customHeight="1">
      <c r="A11" s="575"/>
      <c r="B11" s="575"/>
      <c r="C11" s="575"/>
      <c r="D11" s="566"/>
      <c r="E11" s="565"/>
      <c r="F11" s="566"/>
      <c r="G11" s="565"/>
      <c r="H11" s="566"/>
      <c r="I11" s="585"/>
      <c r="J11" s="586"/>
      <c r="K11" s="586"/>
      <c r="L11" s="587"/>
      <c r="M11" s="565"/>
      <c r="N11" s="575"/>
      <c r="O11" s="575"/>
      <c r="P11" s="566"/>
      <c r="Q11" s="565"/>
      <c r="R11" s="566"/>
      <c r="S11" s="581" t="s">
        <v>175</v>
      </c>
      <c r="T11" s="582"/>
      <c r="U11" s="565"/>
      <c r="V11" s="566"/>
      <c r="W11" s="565"/>
      <c r="X11" s="566"/>
      <c r="Y11" s="565"/>
      <c r="Z11" s="566"/>
      <c r="AA11" s="594" t="s">
        <v>174</v>
      </c>
      <c r="AB11" s="203"/>
    </row>
    <row r="12" spans="1:28" s="225" customFormat="1" ht="19.5" customHeight="1">
      <c r="A12" s="575"/>
      <c r="B12" s="575"/>
      <c r="C12" s="575"/>
      <c r="D12" s="566"/>
      <c r="E12" s="567"/>
      <c r="F12" s="568"/>
      <c r="G12" s="567"/>
      <c r="H12" s="568"/>
      <c r="I12" s="571" t="s">
        <v>173</v>
      </c>
      <c r="J12" s="572"/>
      <c r="K12" s="571" t="s">
        <v>41</v>
      </c>
      <c r="L12" s="573"/>
      <c r="M12" s="567"/>
      <c r="N12" s="576"/>
      <c r="O12" s="576"/>
      <c r="P12" s="568"/>
      <c r="Q12" s="567"/>
      <c r="R12" s="568"/>
      <c r="S12" s="583"/>
      <c r="T12" s="584"/>
      <c r="U12" s="567"/>
      <c r="V12" s="568"/>
      <c r="W12" s="567"/>
      <c r="X12" s="568"/>
      <c r="Y12" s="567"/>
      <c r="Z12" s="568"/>
      <c r="AA12" s="595"/>
      <c r="AB12" s="203"/>
    </row>
    <row r="13" spans="1:28" s="225" customFormat="1" ht="18.75" customHeight="1">
      <c r="A13" s="576"/>
      <c r="B13" s="576"/>
      <c r="C13" s="576"/>
      <c r="D13" s="568"/>
      <c r="E13" s="226" t="s">
        <v>48</v>
      </c>
      <c r="F13" s="226" t="s">
        <v>47</v>
      </c>
      <c r="G13" s="226" t="s">
        <v>48</v>
      </c>
      <c r="H13" s="226" t="s">
        <v>47</v>
      </c>
      <c r="I13" s="226" t="s">
        <v>48</v>
      </c>
      <c r="J13" s="226" t="s">
        <v>47</v>
      </c>
      <c r="K13" s="226" t="s">
        <v>48</v>
      </c>
      <c r="L13" s="226" t="s">
        <v>47</v>
      </c>
      <c r="M13" s="226" t="s">
        <v>48</v>
      </c>
      <c r="N13" s="226" t="s">
        <v>47</v>
      </c>
      <c r="O13" s="227" t="s">
        <v>48</v>
      </c>
      <c r="P13" s="226" t="s">
        <v>47</v>
      </c>
      <c r="Q13" s="226" t="s">
        <v>48</v>
      </c>
      <c r="R13" s="226" t="s">
        <v>47</v>
      </c>
      <c r="S13" s="226" t="s">
        <v>48</v>
      </c>
      <c r="T13" s="226" t="s">
        <v>47</v>
      </c>
      <c r="U13" s="226" t="s">
        <v>48</v>
      </c>
      <c r="V13" s="226" t="s">
        <v>47</v>
      </c>
      <c r="W13" s="226" t="s">
        <v>48</v>
      </c>
      <c r="X13" s="226" t="s">
        <v>47</v>
      </c>
      <c r="Y13" s="226" t="s">
        <v>48</v>
      </c>
      <c r="Z13" s="226" t="s">
        <v>47</v>
      </c>
      <c r="AA13" s="596"/>
      <c r="AB13" s="203"/>
    </row>
    <row r="14" spans="1:27" s="1" customFormat="1" ht="17.25" customHeight="1">
      <c r="A14" s="34"/>
      <c r="B14" s="34"/>
      <c r="C14" s="34"/>
      <c r="D14" s="34"/>
      <c r="E14" s="6"/>
      <c r="F14" s="33" t="s">
        <v>172</v>
      </c>
      <c r="G14" s="6"/>
      <c r="H14" s="33" t="s">
        <v>172</v>
      </c>
      <c r="I14" s="6"/>
      <c r="J14" s="33" t="s">
        <v>172</v>
      </c>
      <c r="K14" s="6"/>
      <c r="L14" s="33" t="s">
        <v>172</v>
      </c>
      <c r="M14" s="6"/>
      <c r="N14" s="33" t="s">
        <v>172</v>
      </c>
      <c r="O14" s="12"/>
      <c r="P14" s="33" t="s">
        <v>172</v>
      </c>
      <c r="Q14" s="6"/>
      <c r="R14" s="33" t="s">
        <v>172</v>
      </c>
      <c r="S14" s="6"/>
      <c r="T14" s="33" t="s">
        <v>172</v>
      </c>
      <c r="U14" s="6"/>
      <c r="V14" s="33" t="s">
        <v>172</v>
      </c>
      <c r="W14" s="6"/>
      <c r="X14" s="33" t="s">
        <v>172</v>
      </c>
      <c r="Y14" s="6"/>
      <c r="Z14" s="33" t="s">
        <v>172</v>
      </c>
      <c r="AA14" s="33" t="s">
        <v>171</v>
      </c>
    </row>
    <row r="15" spans="1:27" s="1" customFormat="1" ht="23.25" customHeight="1">
      <c r="A15" s="197" t="s">
        <v>156</v>
      </c>
      <c r="B15" s="216">
        <v>17</v>
      </c>
      <c r="C15" s="590" t="s">
        <v>170</v>
      </c>
      <c r="D15" s="591"/>
      <c r="E15" s="224">
        <v>2174070</v>
      </c>
      <c r="F15" s="224">
        <v>51517923</v>
      </c>
      <c r="G15" s="224">
        <v>2167936</v>
      </c>
      <c r="H15" s="224">
        <v>51064742</v>
      </c>
      <c r="I15" s="224">
        <v>51652</v>
      </c>
      <c r="J15" s="224">
        <v>20502039</v>
      </c>
      <c r="K15" s="224">
        <v>1497604</v>
      </c>
      <c r="L15" s="224">
        <v>22355740</v>
      </c>
      <c r="M15" s="224">
        <v>238601</v>
      </c>
      <c r="N15" s="224">
        <v>3516888</v>
      </c>
      <c r="O15" s="222">
        <v>302640</v>
      </c>
      <c r="P15" s="224">
        <v>3990036</v>
      </c>
      <c r="Q15" s="224">
        <v>77439</v>
      </c>
      <c r="R15" s="224">
        <v>700042</v>
      </c>
      <c r="S15" s="224">
        <v>48646</v>
      </c>
      <c r="T15" s="224">
        <v>4080173</v>
      </c>
      <c r="U15" s="224">
        <v>970</v>
      </c>
      <c r="V15" s="224">
        <v>291560.2</v>
      </c>
      <c r="W15" s="224">
        <v>5156</v>
      </c>
      <c r="X15" s="224">
        <v>160290</v>
      </c>
      <c r="Y15" s="224">
        <v>8</v>
      </c>
      <c r="Z15" s="224">
        <v>1330</v>
      </c>
      <c r="AA15" s="224">
        <v>253424</v>
      </c>
    </row>
    <row r="16" spans="1:27" s="1" customFormat="1" ht="23.25" customHeight="1">
      <c r="A16" s="197"/>
      <c r="B16" s="216">
        <v>18</v>
      </c>
      <c r="C16" s="197"/>
      <c r="D16" s="197"/>
      <c r="E16" s="224">
        <v>2338064</v>
      </c>
      <c r="F16" s="224">
        <v>53153772</v>
      </c>
      <c r="G16" s="224">
        <v>2331867</v>
      </c>
      <c r="H16" s="224">
        <v>52671552</v>
      </c>
      <c r="I16" s="224">
        <v>52373</v>
      </c>
      <c r="J16" s="224">
        <v>20730178</v>
      </c>
      <c r="K16" s="224">
        <v>1568813</v>
      </c>
      <c r="L16" s="224">
        <v>22586443</v>
      </c>
      <c r="M16" s="224">
        <v>248917</v>
      </c>
      <c r="N16" s="224">
        <v>3535455</v>
      </c>
      <c r="O16" s="222">
        <v>379660</v>
      </c>
      <c r="P16" s="224">
        <v>5075391</v>
      </c>
      <c r="Q16" s="224">
        <v>82104</v>
      </c>
      <c r="R16" s="224">
        <v>744086</v>
      </c>
      <c r="S16" s="224">
        <v>52202</v>
      </c>
      <c r="T16" s="224">
        <v>3890261</v>
      </c>
      <c r="U16" s="224">
        <v>948</v>
      </c>
      <c r="V16" s="224">
        <v>308250</v>
      </c>
      <c r="W16" s="224">
        <v>5241</v>
      </c>
      <c r="X16" s="224">
        <v>172830</v>
      </c>
      <c r="Y16" s="224">
        <v>8</v>
      </c>
      <c r="Z16" s="223">
        <v>1140</v>
      </c>
      <c r="AA16" s="222">
        <v>259961</v>
      </c>
    </row>
    <row r="17" spans="1:27" s="8" customFormat="1" ht="23.25" customHeight="1">
      <c r="A17" s="199"/>
      <c r="B17" s="221">
        <v>19</v>
      </c>
      <c r="C17" s="199"/>
      <c r="D17" s="199"/>
      <c r="E17" s="218">
        <f>SUM(E19:E30)</f>
        <v>2414352</v>
      </c>
      <c r="F17" s="218">
        <f>SUM(F19:F30)</f>
        <v>56600322</v>
      </c>
      <c r="G17" s="218">
        <f>SUM(G19:G30)</f>
        <v>2408169</v>
      </c>
      <c r="H17" s="218">
        <f>SUM(H19:H30)</f>
        <v>56092148</v>
      </c>
      <c r="I17" s="218">
        <v>53792</v>
      </c>
      <c r="J17" s="218">
        <v>22391478</v>
      </c>
      <c r="K17" s="218">
        <v>1608851</v>
      </c>
      <c r="L17" s="218">
        <v>23509892</v>
      </c>
      <c r="M17" s="218">
        <v>253950</v>
      </c>
      <c r="N17" s="218">
        <v>3620567</v>
      </c>
      <c r="O17" s="219">
        <v>406302</v>
      </c>
      <c r="P17" s="218">
        <v>5798804</v>
      </c>
      <c r="Q17" s="218">
        <v>85274</v>
      </c>
      <c r="R17" s="218">
        <v>771407</v>
      </c>
      <c r="S17" s="218">
        <v>58460</v>
      </c>
      <c r="T17" s="218">
        <v>4100220</v>
      </c>
      <c r="U17" s="218">
        <v>860</v>
      </c>
      <c r="V17" s="218">
        <v>313550</v>
      </c>
      <c r="W17" s="218">
        <v>5317</v>
      </c>
      <c r="X17" s="218">
        <v>193730</v>
      </c>
      <c r="Y17" s="218">
        <v>6</v>
      </c>
      <c r="Z17" s="220">
        <v>894</v>
      </c>
      <c r="AA17" s="219">
        <v>277443</v>
      </c>
    </row>
    <row r="18" spans="1:27" s="8" customFormat="1" ht="23.25" customHeight="1">
      <c r="A18" s="199"/>
      <c r="B18" s="199"/>
      <c r="C18" s="199"/>
      <c r="D18" s="199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9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</row>
    <row r="19" spans="1:27" s="1" customFormat="1" ht="23.25" customHeight="1">
      <c r="A19" s="589" t="s">
        <v>154</v>
      </c>
      <c r="B19" s="589"/>
      <c r="C19" s="216">
        <v>4</v>
      </c>
      <c r="D19" s="216" t="s">
        <v>152</v>
      </c>
      <c r="E19" s="211">
        <v>197122</v>
      </c>
      <c r="F19" s="211">
        <v>4527164</v>
      </c>
      <c r="G19" s="211">
        <v>196563</v>
      </c>
      <c r="H19" s="211">
        <v>4480994</v>
      </c>
      <c r="I19" s="211">
        <v>4394</v>
      </c>
      <c r="J19" s="211">
        <v>1770892</v>
      </c>
      <c r="K19" s="211">
        <v>131864</v>
      </c>
      <c r="L19" s="211">
        <v>1907001</v>
      </c>
      <c r="M19" s="211">
        <v>20857</v>
      </c>
      <c r="N19" s="211">
        <v>292137</v>
      </c>
      <c r="O19" s="215">
        <v>32728</v>
      </c>
      <c r="P19" s="211">
        <v>448216</v>
      </c>
      <c r="Q19" s="214">
        <v>6720</v>
      </c>
      <c r="R19" s="214">
        <v>62748</v>
      </c>
      <c r="S19" s="214">
        <v>4264</v>
      </c>
      <c r="T19" s="214">
        <v>321638</v>
      </c>
      <c r="U19" s="214">
        <v>85</v>
      </c>
      <c r="V19" s="211">
        <v>29750</v>
      </c>
      <c r="W19" s="214">
        <v>474</v>
      </c>
      <c r="X19" s="214">
        <v>16420</v>
      </c>
      <c r="Y19" s="213" t="s">
        <v>169</v>
      </c>
      <c r="Z19" s="213" t="s">
        <v>169</v>
      </c>
      <c r="AA19" s="217">
        <v>21950</v>
      </c>
    </row>
    <row r="20" spans="1:27" s="1" customFormat="1" ht="23.25" customHeight="1">
      <c r="A20" s="216"/>
      <c r="B20" s="216"/>
      <c r="C20" s="216">
        <v>5</v>
      </c>
      <c r="D20" s="216"/>
      <c r="E20" s="211">
        <v>204074</v>
      </c>
      <c r="F20" s="211">
        <v>4814067</v>
      </c>
      <c r="G20" s="211">
        <v>203556</v>
      </c>
      <c r="H20" s="211">
        <v>4772691</v>
      </c>
      <c r="I20" s="211">
        <v>4625</v>
      </c>
      <c r="J20" s="211">
        <v>1938659</v>
      </c>
      <c r="K20" s="211">
        <v>136410</v>
      </c>
      <c r="L20" s="211">
        <v>2003505</v>
      </c>
      <c r="M20" s="211">
        <v>21783</v>
      </c>
      <c r="N20" s="211">
        <v>301407</v>
      </c>
      <c r="O20" s="215">
        <v>33907</v>
      </c>
      <c r="P20" s="211">
        <v>467108</v>
      </c>
      <c r="Q20" s="214">
        <v>6831</v>
      </c>
      <c r="R20" s="214">
        <v>62012</v>
      </c>
      <c r="S20" s="214">
        <v>5023</v>
      </c>
      <c r="T20" s="214">
        <v>369346</v>
      </c>
      <c r="U20" s="214">
        <v>74</v>
      </c>
      <c r="V20" s="211">
        <v>25900</v>
      </c>
      <c r="W20" s="214">
        <v>443</v>
      </c>
      <c r="X20" s="214">
        <v>15380</v>
      </c>
      <c r="Y20" s="213">
        <v>1</v>
      </c>
      <c r="Z20" s="213">
        <v>96</v>
      </c>
      <c r="AA20" s="217">
        <v>23450</v>
      </c>
    </row>
    <row r="21" spans="1:27" s="1" customFormat="1" ht="23.25" customHeight="1">
      <c r="A21" s="216"/>
      <c r="B21" s="216"/>
      <c r="C21" s="216">
        <v>6</v>
      </c>
      <c r="D21" s="216"/>
      <c r="E21" s="211">
        <v>204347</v>
      </c>
      <c r="F21" s="211">
        <v>4634886</v>
      </c>
      <c r="G21" s="211">
        <v>203888</v>
      </c>
      <c r="H21" s="211">
        <v>4597636</v>
      </c>
      <c r="I21" s="211">
        <v>4533</v>
      </c>
      <c r="J21" s="211">
        <v>1784412</v>
      </c>
      <c r="K21" s="211">
        <v>136001</v>
      </c>
      <c r="L21" s="211">
        <v>1986050</v>
      </c>
      <c r="M21" s="211">
        <v>22324</v>
      </c>
      <c r="N21" s="211">
        <v>307172</v>
      </c>
      <c r="O21" s="215">
        <v>33707</v>
      </c>
      <c r="P21" s="211">
        <v>453322</v>
      </c>
      <c r="Q21" s="214">
        <v>7323</v>
      </c>
      <c r="R21" s="214">
        <v>66680</v>
      </c>
      <c r="S21" s="214">
        <v>4910</v>
      </c>
      <c r="T21" s="214">
        <v>370607</v>
      </c>
      <c r="U21" s="214">
        <v>68</v>
      </c>
      <c r="V21" s="211">
        <v>23800</v>
      </c>
      <c r="W21" s="214">
        <v>391</v>
      </c>
      <c r="X21" s="214">
        <v>13450</v>
      </c>
      <c r="Y21" s="213" t="s">
        <v>169</v>
      </c>
      <c r="Z21" s="213" t="s">
        <v>169</v>
      </c>
      <c r="AA21" s="217">
        <v>22616</v>
      </c>
    </row>
    <row r="22" spans="1:27" s="1" customFormat="1" ht="23.25" customHeight="1">
      <c r="A22" s="216"/>
      <c r="B22" s="216"/>
      <c r="C22" s="216">
        <v>7</v>
      </c>
      <c r="D22" s="216"/>
      <c r="E22" s="211">
        <v>204739</v>
      </c>
      <c r="F22" s="211">
        <v>4752861</v>
      </c>
      <c r="G22" s="211">
        <v>204282</v>
      </c>
      <c r="H22" s="211">
        <v>4712221</v>
      </c>
      <c r="I22" s="211">
        <v>4515</v>
      </c>
      <c r="J22" s="211">
        <v>1841543</v>
      </c>
      <c r="K22" s="211">
        <v>136096</v>
      </c>
      <c r="L22" s="211">
        <v>1998858</v>
      </c>
      <c r="M22" s="211">
        <v>21638</v>
      </c>
      <c r="N22" s="211">
        <v>310580</v>
      </c>
      <c r="O22" s="215">
        <v>34374</v>
      </c>
      <c r="P22" s="211">
        <v>491268</v>
      </c>
      <c r="Q22" s="214">
        <v>7659</v>
      </c>
      <c r="R22" s="214">
        <v>69972</v>
      </c>
      <c r="S22" s="214">
        <v>4910</v>
      </c>
      <c r="T22" s="214">
        <v>345211</v>
      </c>
      <c r="U22" s="214">
        <v>76</v>
      </c>
      <c r="V22" s="211">
        <v>26550</v>
      </c>
      <c r="W22" s="214">
        <v>379</v>
      </c>
      <c r="X22" s="214">
        <v>13760</v>
      </c>
      <c r="Y22" s="213">
        <v>2</v>
      </c>
      <c r="Z22" s="213">
        <v>330</v>
      </c>
      <c r="AA22" s="217">
        <v>23244</v>
      </c>
    </row>
    <row r="23" spans="1:27" s="1" customFormat="1" ht="23.25" customHeight="1">
      <c r="A23" s="216"/>
      <c r="B23" s="216"/>
      <c r="C23" s="216">
        <v>8</v>
      </c>
      <c r="D23" s="216"/>
      <c r="E23" s="211">
        <v>200376</v>
      </c>
      <c r="F23" s="211">
        <v>4723030</v>
      </c>
      <c r="G23" s="211">
        <v>199913</v>
      </c>
      <c r="H23" s="211">
        <v>4685930</v>
      </c>
      <c r="I23" s="211">
        <v>4579</v>
      </c>
      <c r="J23" s="211">
        <v>1867755</v>
      </c>
      <c r="K23" s="211">
        <v>133261</v>
      </c>
      <c r="L23" s="211">
        <v>1971733</v>
      </c>
      <c r="M23" s="211">
        <v>20467</v>
      </c>
      <c r="N23" s="211">
        <v>281097</v>
      </c>
      <c r="O23" s="215">
        <v>34087</v>
      </c>
      <c r="P23" s="211">
        <v>495352</v>
      </c>
      <c r="Q23" s="214">
        <v>7519</v>
      </c>
      <c r="R23" s="214">
        <v>69993</v>
      </c>
      <c r="S23" s="214">
        <v>4868</v>
      </c>
      <c r="T23" s="214">
        <v>336897</v>
      </c>
      <c r="U23" s="214">
        <v>67</v>
      </c>
      <c r="V23" s="211">
        <v>23450</v>
      </c>
      <c r="W23" s="214">
        <v>396</v>
      </c>
      <c r="X23" s="214">
        <v>13650</v>
      </c>
      <c r="Y23" s="213" t="s">
        <v>169</v>
      </c>
      <c r="Z23" s="213" t="s">
        <v>169</v>
      </c>
      <c r="AA23" s="217">
        <v>23145</v>
      </c>
    </row>
    <row r="24" spans="1:27" s="1" customFormat="1" ht="23.25" customHeight="1">
      <c r="A24" s="216"/>
      <c r="B24" s="216"/>
      <c r="C24" s="216">
        <v>9</v>
      </c>
      <c r="D24" s="216"/>
      <c r="E24" s="211">
        <v>191087</v>
      </c>
      <c r="F24" s="211">
        <v>4410010</v>
      </c>
      <c r="G24" s="211">
        <v>190575</v>
      </c>
      <c r="H24" s="211">
        <v>4366864</v>
      </c>
      <c r="I24" s="211">
        <v>4319</v>
      </c>
      <c r="J24" s="211">
        <v>1745264</v>
      </c>
      <c r="K24" s="211">
        <v>127247</v>
      </c>
      <c r="L24" s="211">
        <v>1828628</v>
      </c>
      <c r="M24" s="211">
        <v>19669</v>
      </c>
      <c r="N24" s="211">
        <v>279697</v>
      </c>
      <c r="O24" s="215">
        <v>32070</v>
      </c>
      <c r="P24" s="211">
        <v>449414</v>
      </c>
      <c r="Q24" s="214">
        <v>7270</v>
      </c>
      <c r="R24" s="214">
        <v>63861</v>
      </c>
      <c r="S24" s="214">
        <v>4872</v>
      </c>
      <c r="T24" s="214">
        <v>341684</v>
      </c>
      <c r="U24" s="214">
        <v>81</v>
      </c>
      <c r="V24" s="211">
        <v>28350</v>
      </c>
      <c r="W24" s="214">
        <v>430</v>
      </c>
      <c r="X24" s="214">
        <v>14640</v>
      </c>
      <c r="Y24" s="213">
        <v>1</v>
      </c>
      <c r="Z24" s="213">
        <v>156</v>
      </c>
      <c r="AA24" s="217">
        <v>21558</v>
      </c>
    </row>
    <row r="25" spans="1:27" s="1" customFormat="1" ht="23.25" customHeight="1">
      <c r="A25" s="216"/>
      <c r="B25" s="216"/>
      <c r="C25" s="216">
        <v>10</v>
      </c>
      <c r="D25" s="216"/>
      <c r="E25" s="211">
        <v>208440</v>
      </c>
      <c r="F25" s="211">
        <v>5046875</v>
      </c>
      <c r="G25" s="211">
        <v>207876</v>
      </c>
      <c r="H25" s="211">
        <v>5003061</v>
      </c>
      <c r="I25" s="211">
        <v>4589</v>
      </c>
      <c r="J25" s="211">
        <v>1991794</v>
      </c>
      <c r="K25" s="211">
        <v>138808</v>
      </c>
      <c r="L25" s="211">
        <v>2095291</v>
      </c>
      <c r="M25" s="211">
        <v>21766</v>
      </c>
      <c r="N25" s="211">
        <v>326804</v>
      </c>
      <c r="O25" s="215">
        <v>35377</v>
      </c>
      <c r="P25" s="211">
        <v>523079</v>
      </c>
      <c r="Q25" s="214">
        <v>7336</v>
      </c>
      <c r="R25" s="214">
        <v>66093</v>
      </c>
      <c r="S25" s="214">
        <v>4797</v>
      </c>
      <c r="T25" s="214">
        <v>322114</v>
      </c>
      <c r="U25" s="214">
        <v>76</v>
      </c>
      <c r="V25" s="211">
        <v>26600</v>
      </c>
      <c r="W25" s="214">
        <v>487</v>
      </c>
      <c r="X25" s="214">
        <v>17100</v>
      </c>
      <c r="Y25" s="214">
        <v>1</v>
      </c>
      <c r="Z25" s="214">
        <v>114</v>
      </c>
      <c r="AA25" s="217">
        <v>24733</v>
      </c>
    </row>
    <row r="26" spans="1:27" s="1" customFormat="1" ht="23.25" customHeight="1">
      <c r="A26" s="216"/>
      <c r="B26" s="216"/>
      <c r="C26" s="216">
        <v>11</v>
      </c>
      <c r="D26" s="216"/>
      <c r="E26" s="211">
        <v>200925</v>
      </c>
      <c r="F26" s="211">
        <v>4786183</v>
      </c>
      <c r="G26" s="211">
        <v>200403</v>
      </c>
      <c r="H26" s="211">
        <v>4748363</v>
      </c>
      <c r="I26" s="211">
        <v>4527</v>
      </c>
      <c r="J26" s="211">
        <v>1929751</v>
      </c>
      <c r="K26" s="211">
        <v>133509</v>
      </c>
      <c r="L26" s="211">
        <v>1938549</v>
      </c>
      <c r="M26" s="211">
        <v>21046</v>
      </c>
      <c r="N26" s="211">
        <v>307962</v>
      </c>
      <c r="O26" s="215">
        <v>33832</v>
      </c>
      <c r="P26" s="211">
        <v>502929</v>
      </c>
      <c r="Q26" s="214">
        <v>7489</v>
      </c>
      <c r="R26" s="214">
        <v>69172</v>
      </c>
      <c r="S26" s="214">
        <v>5042</v>
      </c>
      <c r="T26" s="214">
        <v>359137</v>
      </c>
      <c r="U26" s="214">
        <v>60</v>
      </c>
      <c r="V26" s="211">
        <v>21000</v>
      </c>
      <c r="W26" s="214">
        <v>462</v>
      </c>
      <c r="X26" s="214">
        <v>16820</v>
      </c>
      <c r="Y26" s="213" t="s">
        <v>169</v>
      </c>
      <c r="Z26" s="213" t="s">
        <v>169</v>
      </c>
      <c r="AA26" s="217">
        <v>23565</v>
      </c>
    </row>
    <row r="27" spans="1:27" s="1" customFormat="1" ht="23.25" customHeight="1">
      <c r="A27" s="216"/>
      <c r="B27" s="216"/>
      <c r="C27" s="216">
        <v>12</v>
      </c>
      <c r="D27" s="216"/>
      <c r="E27" s="211">
        <v>202849</v>
      </c>
      <c r="F27" s="211">
        <v>4750136</v>
      </c>
      <c r="G27" s="211">
        <v>202259</v>
      </c>
      <c r="H27" s="211">
        <v>4683226</v>
      </c>
      <c r="I27" s="211">
        <v>4341</v>
      </c>
      <c r="J27" s="211">
        <v>1841045</v>
      </c>
      <c r="K27" s="211">
        <v>135831</v>
      </c>
      <c r="L27" s="211">
        <v>1967150</v>
      </c>
      <c r="M27" s="211">
        <v>20800</v>
      </c>
      <c r="N27" s="211">
        <v>301498</v>
      </c>
      <c r="O27" s="215">
        <v>34326</v>
      </c>
      <c r="P27" s="211">
        <v>510969</v>
      </c>
      <c r="Q27" s="214">
        <v>6961</v>
      </c>
      <c r="R27" s="214">
        <v>62564</v>
      </c>
      <c r="S27" s="214">
        <v>5030</v>
      </c>
      <c r="T27" s="214">
        <v>343495</v>
      </c>
      <c r="U27" s="214">
        <v>83</v>
      </c>
      <c r="V27" s="211">
        <v>41650</v>
      </c>
      <c r="W27" s="214">
        <v>507</v>
      </c>
      <c r="X27" s="214">
        <v>25260</v>
      </c>
      <c r="Y27" s="213" t="s">
        <v>169</v>
      </c>
      <c r="Z27" s="213" t="s">
        <v>169</v>
      </c>
      <c r="AA27" s="211">
        <v>23287</v>
      </c>
    </row>
    <row r="28" spans="1:27" s="1" customFormat="1" ht="23.25" customHeight="1">
      <c r="A28" s="589" t="s">
        <v>153</v>
      </c>
      <c r="B28" s="589"/>
      <c r="C28" s="216">
        <v>1</v>
      </c>
      <c r="D28" s="216" t="s">
        <v>152</v>
      </c>
      <c r="E28" s="211">
        <v>196683</v>
      </c>
      <c r="F28" s="211">
        <v>4584756</v>
      </c>
      <c r="G28" s="211">
        <v>196104</v>
      </c>
      <c r="H28" s="211">
        <v>4544246</v>
      </c>
      <c r="I28" s="211">
        <v>4251</v>
      </c>
      <c r="J28" s="211">
        <v>1834341</v>
      </c>
      <c r="K28" s="211">
        <v>130551</v>
      </c>
      <c r="L28" s="211">
        <v>1891697</v>
      </c>
      <c r="M28" s="211">
        <v>20381</v>
      </c>
      <c r="N28" s="211">
        <v>277364</v>
      </c>
      <c r="O28" s="215">
        <v>33721</v>
      </c>
      <c r="P28" s="211">
        <v>480133</v>
      </c>
      <c r="Q28" s="214">
        <v>7200</v>
      </c>
      <c r="R28" s="214">
        <v>60711</v>
      </c>
      <c r="S28" s="214">
        <v>5031</v>
      </c>
      <c r="T28" s="214">
        <v>330816</v>
      </c>
      <c r="U28" s="214">
        <v>65</v>
      </c>
      <c r="V28" s="211">
        <v>22750</v>
      </c>
      <c r="W28" s="214">
        <v>514</v>
      </c>
      <c r="X28" s="214">
        <v>17760</v>
      </c>
      <c r="Y28" s="213" t="s">
        <v>169</v>
      </c>
      <c r="Z28" s="213" t="s">
        <v>169</v>
      </c>
      <c r="AA28" s="211">
        <v>22578</v>
      </c>
    </row>
    <row r="29" spans="1:27" s="1" customFormat="1" ht="23.25" customHeight="1">
      <c r="A29" s="216"/>
      <c r="B29" s="216"/>
      <c r="C29" s="216">
        <v>2</v>
      </c>
      <c r="D29" s="216"/>
      <c r="E29" s="211">
        <v>197429</v>
      </c>
      <c r="F29" s="211">
        <v>4644920</v>
      </c>
      <c r="G29" s="211">
        <v>196791</v>
      </c>
      <c r="H29" s="211">
        <v>4596962</v>
      </c>
      <c r="I29" s="211">
        <v>4490</v>
      </c>
      <c r="J29" s="211">
        <v>1860786</v>
      </c>
      <c r="K29" s="211">
        <v>131171</v>
      </c>
      <c r="L29" s="211">
        <v>1895167</v>
      </c>
      <c r="M29" s="211">
        <v>21120</v>
      </c>
      <c r="N29" s="211">
        <v>313035</v>
      </c>
      <c r="O29" s="215">
        <v>33430</v>
      </c>
      <c r="P29" s="211">
        <v>466746</v>
      </c>
      <c r="Q29" s="214">
        <v>6580</v>
      </c>
      <c r="R29" s="214">
        <v>61228</v>
      </c>
      <c r="S29" s="214">
        <v>5639</v>
      </c>
      <c r="T29" s="214">
        <v>363097</v>
      </c>
      <c r="U29" s="214">
        <v>82</v>
      </c>
      <c r="V29" s="211">
        <v>28700</v>
      </c>
      <c r="W29" s="214">
        <v>555</v>
      </c>
      <c r="X29" s="214">
        <v>19060</v>
      </c>
      <c r="Y29" s="213">
        <v>1</v>
      </c>
      <c r="Z29" s="213">
        <v>198</v>
      </c>
      <c r="AA29" s="211">
        <v>22924</v>
      </c>
    </row>
    <row r="30" spans="1:27" s="1" customFormat="1" ht="23.25" customHeight="1">
      <c r="A30" s="212"/>
      <c r="B30" s="212"/>
      <c r="C30" s="212">
        <v>3</v>
      </c>
      <c r="D30" s="212"/>
      <c r="E30" s="211">
        <v>206281</v>
      </c>
      <c r="F30" s="211">
        <v>4925434</v>
      </c>
      <c r="G30" s="211">
        <v>205959</v>
      </c>
      <c r="H30" s="208">
        <v>4899954</v>
      </c>
      <c r="I30" s="206">
        <v>4629</v>
      </c>
      <c r="J30" s="206">
        <v>1985236</v>
      </c>
      <c r="K30" s="206">
        <v>138102</v>
      </c>
      <c r="L30" s="206">
        <v>2026263</v>
      </c>
      <c r="M30" s="206">
        <v>22099</v>
      </c>
      <c r="N30" s="206">
        <v>321814</v>
      </c>
      <c r="O30" s="210">
        <v>34743</v>
      </c>
      <c r="P30" s="206">
        <v>510268</v>
      </c>
      <c r="Q30" s="208">
        <v>6386</v>
      </c>
      <c r="R30" s="208">
        <v>56373</v>
      </c>
      <c r="S30" s="206">
        <v>4074</v>
      </c>
      <c r="T30" s="208">
        <v>296178</v>
      </c>
      <c r="U30" s="209">
        <v>43</v>
      </c>
      <c r="V30" s="206">
        <v>15050</v>
      </c>
      <c r="W30" s="208">
        <v>279</v>
      </c>
      <c r="X30" s="208">
        <v>10430</v>
      </c>
      <c r="Y30" s="207" t="s">
        <v>169</v>
      </c>
      <c r="Z30" s="207" t="s">
        <v>169</v>
      </c>
      <c r="AA30" s="206">
        <v>24414</v>
      </c>
    </row>
    <row r="31" spans="1:16" s="1" customFormat="1" ht="18" customHeight="1">
      <c r="A31" s="205" t="s">
        <v>168</v>
      </c>
      <c r="B31" s="205"/>
      <c r="C31" s="205"/>
      <c r="D31" s="205"/>
      <c r="E31" s="205"/>
      <c r="F31" s="205"/>
      <c r="G31" s="205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" customFormat="1" ht="18" customHeight="1">
      <c r="A32" s="588" t="s">
        <v>151</v>
      </c>
      <c r="B32" s="588"/>
      <c r="C32" s="588"/>
      <c r="D32" s="588"/>
      <c r="E32" s="588"/>
      <c r="F32" s="588"/>
      <c r="G32" s="588"/>
      <c r="H32" s="3"/>
      <c r="I32" s="3"/>
      <c r="J32" s="3"/>
      <c r="K32" s="3"/>
      <c r="L32" s="3"/>
      <c r="M32" s="3"/>
      <c r="N32" s="3"/>
      <c r="O32" s="3"/>
      <c r="P32" s="3"/>
    </row>
    <row r="33" spans="5:16" s="1" customFormat="1" ht="13.5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5:27" s="1" customFormat="1" ht="13.5">
      <c r="E34" s="204">
        <f aca="true" t="shared" si="0" ref="E34:AA34">SUM(E19:E30)</f>
        <v>2414352</v>
      </c>
      <c r="F34" s="204">
        <f t="shared" si="0"/>
        <v>56600322</v>
      </c>
      <c r="G34" s="204">
        <f t="shared" si="0"/>
        <v>2408169</v>
      </c>
      <c r="H34" s="204">
        <f t="shared" si="0"/>
        <v>56092148</v>
      </c>
      <c r="I34" s="204">
        <f t="shared" si="0"/>
        <v>53792</v>
      </c>
      <c r="J34" s="204">
        <f t="shared" si="0"/>
        <v>22391478</v>
      </c>
      <c r="K34" s="204">
        <f t="shared" si="0"/>
        <v>1608851</v>
      </c>
      <c r="L34" s="204">
        <f t="shared" si="0"/>
        <v>23509892</v>
      </c>
      <c r="M34" s="204">
        <f t="shared" si="0"/>
        <v>253950</v>
      </c>
      <c r="N34" s="204">
        <f t="shared" si="0"/>
        <v>3620567</v>
      </c>
      <c r="O34" s="204">
        <f t="shared" si="0"/>
        <v>406302</v>
      </c>
      <c r="P34" s="204">
        <f t="shared" si="0"/>
        <v>5798804</v>
      </c>
      <c r="Q34" s="204">
        <f t="shared" si="0"/>
        <v>85274</v>
      </c>
      <c r="R34" s="204">
        <f t="shared" si="0"/>
        <v>771407</v>
      </c>
      <c r="S34" s="204">
        <f t="shared" si="0"/>
        <v>58460</v>
      </c>
      <c r="T34" s="204">
        <f t="shared" si="0"/>
        <v>4100220</v>
      </c>
      <c r="U34" s="204">
        <f t="shared" si="0"/>
        <v>860</v>
      </c>
      <c r="V34" s="204">
        <f t="shared" si="0"/>
        <v>313550</v>
      </c>
      <c r="W34" s="204">
        <f t="shared" si="0"/>
        <v>5317</v>
      </c>
      <c r="X34" s="204">
        <f t="shared" si="0"/>
        <v>193730</v>
      </c>
      <c r="Y34" s="204">
        <f t="shared" si="0"/>
        <v>6</v>
      </c>
      <c r="Z34" s="204">
        <f t="shared" si="0"/>
        <v>894</v>
      </c>
      <c r="AA34" s="204">
        <f t="shared" si="0"/>
        <v>277464</v>
      </c>
    </row>
    <row r="35" spans="5:16" s="1" customFormat="1" ht="13.5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5:16" s="1" customFormat="1" ht="13.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5:16" s="1" customFormat="1" ht="13.5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5:16" s="1" customFormat="1" ht="13.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5:16" s="1" customFormat="1" ht="13.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5:16" s="1" customFormat="1" ht="13.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5:16" s="1" customFormat="1" ht="13.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5:16" s="1" customFormat="1" ht="13.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5:16" s="1" customFormat="1" ht="13.5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5:16" s="1" customFormat="1" ht="13.5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5:16" s="1" customFormat="1" ht="13.5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5:16" s="1" customFormat="1" ht="13.5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5:16" s="1" customFormat="1" ht="13.5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5:16" s="1" customFormat="1" ht="13.5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5:16" s="1" customFormat="1" ht="13.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5:16" s="1" customFormat="1" ht="13.5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5:16" s="1" customFormat="1" ht="13.5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5:16" s="1" customFormat="1" ht="13.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5:16" s="1" customFormat="1" ht="13.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5:16" s="1" customFormat="1" ht="13.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5:16" s="1" customFormat="1" ht="13.5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5:16" s="1" customFormat="1" ht="13.5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5:16" s="1" customFormat="1" ht="13.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5:16" s="1" customFormat="1" ht="13.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5:16" s="1" customFormat="1" ht="13.5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5:16" s="1" customFormat="1" ht="13.5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5:16" s="1" customFormat="1" ht="13.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5:16" s="1" customFormat="1" ht="13.5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5:16" s="1" customFormat="1" ht="13.5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5:16" s="1" customFormat="1" ht="13.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5:16" s="1" customFormat="1" ht="13.5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5:16" s="1" customFormat="1" ht="13.5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5:16" s="1" customFormat="1" ht="13.5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5:16" s="1" customFormat="1" ht="13.5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5:16" s="1" customFormat="1" ht="13.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5:16" s="1" customFormat="1" ht="13.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5:16" s="1" customFormat="1" ht="13.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5:16" s="1" customFormat="1" ht="13.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5:16" s="1" customFormat="1" ht="13.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5:16" s="1" customFormat="1" ht="13.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5:16" s="1" customFormat="1" ht="13.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5:16" s="1" customFormat="1" ht="13.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5:16" s="1" customFormat="1" ht="13.5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5:16" s="1" customFormat="1" ht="13.5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5:16" s="1" customFormat="1" ht="13.5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5:16" s="1" customFormat="1" ht="13.5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5:16" s="1" customFormat="1" ht="13.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5:16" s="1" customFormat="1" ht="13.5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5:16" s="1" customFormat="1" ht="13.5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5:16" s="1" customFormat="1" ht="13.5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5:16" s="1" customFormat="1" ht="13.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5:16" s="1" customFormat="1" ht="13.5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5:16" s="1" customFormat="1" ht="13.5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5:16" s="1" customFormat="1" ht="13.5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5:16" s="1" customFormat="1" ht="13.5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5:16" s="1" customFormat="1" ht="13.5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5:16" s="1" customFormat="1" ht="13.5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5:16" s="1" customFormat="1" ht="13.5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5:16" s="1" customFormat="1" ht="13.5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5:16" s="1" customFormat="1" ht="13.5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5:16" s="1" customFormat="1" ht="13.5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5:16" s="1" customFormat="1" ht="13.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5:16" s="1" customFormat="1" ht="13.5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5:16" s="1" customFormat="1" ht="13.5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5:16" s="1" customFormat="1" ht="13.5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5:16" s="1" customFormat="1" ht="13.5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5:16" s="1" customFormat="1" ht="13.5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5:16" s="1" customFormat="1" ht="13.5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5:16" s="1" customFormat="1" ht="13.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5:16" s="1" customFormat="1" ht="13.5"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5:16" s="1" customFormat="1" ht="13.5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5:16" s="1" customFormat="1" ht="13.5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5:16" s="1" customFormat="1" ht="13.5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5:16" s="1" customFormat="1" ht="13.5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5:16" s="1" customFormat="1" ht="13.5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5:16" s="1" customFormat="1" ht="13.5"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5:16" s="1" customFormat="1" ht="13.5"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5:16" s="1" customFormat="1" ht="13.5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</sheetData>
  <sheetProtection/>
  <mergeCells count="30">
    <mergeCell ref="Y8:Z12"/>
    <mergeCell ref="U8:V12"/>
    <mergeCell ref="E7:N7"/>
    <mergeCell ref="O7:Z7"/>
    <mergeCell ref="G8:N8"/>
    <mergeCell ref="AA11:AA13"/>
    <mergeCell ref="W8:X12"/>
    <mergeCell ref="AA7:AA8"/>
    <mergeCell ref="AA9:AA10"/>
    <mergeCell ref="O8:T8"/>
    <mergeCell ref="A32:G32"/>
    <mergeCell ref="A19:B19"/>
    <mergeCell ref="A28:B28"/>
    <mergeCell ref="C15:D15"/>
    <mergeCell ref="A3:N3"/>
    <mergeCell ref="A7:D13"/>
    <mergeCell ref="O9:P12"/>
    <mergeCell ref="Q9:R12"/>
    <mergeCell ref="K12:L12"/>
    <mergeCell ref="S9:T10"/>
    <mergeCell ref="M10:N12"/>
    <mergeCell ref="S11:T12"/>
    <mergeCell ref="I10:L11"/>
    <mergeCell ref="A1:E1"/>
    <mergeCell ref="A2:E2"/>
    <mergeCell ref="E8:F12"/>
    <mergeCell ref="G9:H12"/>
    <mergeCell ref="I12:J12"/>
    <mergeCell ref="I9:N9"/>
    <mergeCell ref="A5:E5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horizontalDpi="600" verticalDpi="6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00"/>
  <sheetViews>
    <sheetView showGridLines="0" zoomScaleSheetLayoutView="75" zoomScalePageLayoutView="0" workbookViewId="0" topLeftCell="A1">
      <selection activeCell="B16" sqref="B16"/>
    </sheetView>
  </sheetViews>
  <sheetFormatPr defaultColWidth="9.00390625" defaultRowHeight="13.5"/>
  <cols>
    <col min="1" max="1" width="14.125" style="0" customWidth="1"/>
    <col min="2" max="2" width="10.75390625" style="5" customWidth="1"/>
    <col min="3" max="3" width="11.625" style="5" customWidth="1"/>
    <col min="4" max="4" width="13.875" style="5" customWidth="1"/>
    <col min="5" max="5" width="12.875" style="5" customWidth="1"/>
    <col min="6" max="6" width="9.625" style="5" customWidth="1"/>
    <col min="7" max="7" width="13.00390625" style="5" customWidth="1"/>
    <col min="8" max="8" width="9.625" style="5" customWidth="1"/>
    <col min="9" max="9" width="13.00390625" style="5" customWidth="1"/>
    <col min="10" max="10" width="9.75390625" style="5" customWidth="1"/>
    <col min="11" max="11" width="11.25390625" style="5" customWidth="1"/>
    <col min="12" max="12" width="14.125" style="5" customWidth="1"/>
    <col min="13" max="13" width="6.125" style="5" customWidth="1"/>
    <col min="14" max="14" width="10.625" style="5" customWidth="1"/>
    <col min="15" max="15" width="5.375" style="5" customWidth="1"/>
    <col min="16" max="16" width="9.75390625" style="5" customWidth="1"/>
    <col min="17" max="17" width="5.375" style="5" customWidth="1"/>
    <col min="18" max="18" width="9.75390625" style="5" customWidth="1"/>
    <col min="19" max="19" width="6.125" style="5" customWidth="1"/>
    <col min="20" max="20" width="9.75390625" style="5" customWidth="1"/>
    <col min="21" max="21" width="8.25390625" style="5" customWidth="1"/>
    <col min="22" max="22" width="10.25390625" style="5" customWidth="1"/>
    <col min="23" max="23" width="9.625" style="5" customWidth="1"/>
    <col min="24" max="24" width="13.25390625" style="5" customWidth="1"/>
    <col min="25" max="25" width="9.75390625" style="5" customWidth="1"/>
    <col min="26" max="26" width="11.625" style="0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31" ht="17.25">
      <c r="A3" s="449" t="s">
        <v>213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76"/>
      <c r="AA3" s="76"/>
      <c r="AB3" s="76"/>
      <c r="AC3" s="76"/>
      <c r="AD3" s="76"/>
      <c r="AE3" s="76"/>
    </row>
    <row r="4" spans="1:26" ht="4.5" customHeight="1" thickBot="1">
      <c r="A4" s="121"/>
      <c r="L4" s="121"/>
      <c r="Z4" s="5"/>
    </row>
    <row r="5" spans="1:27" s="1" customFormat="1" ht="22.5" customHeight="1" thickTop="1">
      <c r="A5" s="446"/>
      <c r="B5" s="498" t="s">
        <v>212</v>
      </c>
      <c r="C5" s="493"/>
      <c r="D5" s="489"/>
      <c r="E5" s="490"/>
      <c r="F5" s="498" t="s">
        <v>211</v>
      </c>
      <c r="G5" s="493"/>
      <c r="H5" s="493"/>
      <c r="I5" s="493"/>
      <c r="J5" s="493"/>
      <c r="K5" s="493"/>
      <c r="L5" s="446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"/>
    </row>
    <row r="6" spans="1:27" s="1" customFormat="1" ht="32.25" customHeight="1">
      <c r="A6" s="440"/>
      <c r="B6" s="602" t="s">
        <v>210</v>
      </c>
      <c r="C6" s="602" t="s">
        <v>209</v>
      </c>
      <c r="D6" s="558" t="s">
        <v>208</v>
      </c>
      <c r="E6" s="560"/>
      <c r="F6" s="558" t="s">
        <v>184</v>
      </c>
      <c r="G6" s="559"/>
      <c r="H6" s="558" t="s">
        <v>207</v>
      </c>
      <c r="I6" s="559"/>
      <c r="J6" s="558" t="s">
        <v>206</v>
      </c>
      <c r="K6" s="559"/>
      <c r="L6" s="447"/>
      <c r="M6" s="606" t="s">
        <v>205</v>
      </c>
      <c r="N6" s="607"/>
      <c r="O6" s="608" t="s">
        <v>204</v>
      </c>
      <c r="P6" s="607"/>
      <c r="Q6" s="558" t="s">
        <v>181</v>
      </c>
      <c r="R6" s="559"/>
      <c r="S6" s="558" t="s">
        <v>203</v>
      </c>
      <c r="T6" s="559"/>
      <c r="U6" s="604" t="s">
        <v>202</v>
      </c>
      <c r="V6" s="605"/>
      <c r="W6" s="558" t="s">
        <v>201</v>
      </c>
      <c r="X6" s="559"/>
      <c r="Y6" s="558" t="s">
        <v>200</v>
      </c>
      <c r="Z6" s="559"/>
      <c r="AA6" s="2"/>
    </row>
    <row r="7" spans="1:27" s="1" customFormat="1" ht="22.5" customHeight="1">
      <c r="A7" s="439"/>
      <c r="B7" s="603"/>
      <c r="C7" s="603"/>
      <c r="D7" s="255" t="s">
        <v>199</v>
      </c>
      <c r="E7" s="255" t="s">
        <v>32</v>
      </c>
      <c r="F7" s="67" t="s">
        <v>48</v>
      </c>
      <c r="G7" s="67" t="s">
        <v>47</v>
      </c>
      <c r="H7" s="67" t="s">
        <v>48</v>
      </c>
      <c r="I7" s="67" t="s">
        <v>47</v>
      </c>
      <c r="J7" s="67" t="s">
        <v>48</v>
      </c>
      <c r="K7" s="200" t="s">
        <v>47</v>
      </c>
      <c r="L7" s="448"/>
      <c r="M7" s="68" t="s">
        <v>48</v>
      </c>
      <c r="N7" s="67" t="s">
        <v>47</v>
      </c>
      <c r="O7" s="67" t="s">
        <v>48</v>
      </c>
      <c r="P7" s="67" t="s">
        <v>47</v>
      </c>
      <c r="Q7" s="67" t="s">
        <v>48</v>
      </c>
      <c r="R7" s="67" t="s">
        <v>47</v>
      </c>
      <c r="S7" s="67" t="s">
        <v>48</v>
      </c>
      <c r="T7" s="67" t="s">
        <v>47</v>
      </c>
      <c r="U7" s="67" t="s">
        <v>48</v>
      </c>
      <c r="V7" s="67" t="s">
        <v>47</v>
      </c>
      <c r="W7" s="67" t="s">
        <v>48</v>
      </c>
      <c r="X7" s="67" t="s">
        <v>47</v>
      </c>
      <c r="Y7" s="67" t="s">
        <v>48</v>
      </c>
      <c r="Z7" s="67" t="s">
        <v>47</v>
      </c>
      <c r="AA7" s="2"/>
    </row>
    <row r="8" spans="1:27" s="188" customFormat="1" ht="30" customHeight="1">
      <c r="A8" s="254"/>
      <c r="B8" s="162"/>
      <c r="C8" s="162"/>
      <c r="D8" s="253" t="s">
        <v>198</v>
      </c>
      <c r="E8" s="253" t="s">
        <v>198</v>
      </c>
      <c r="F8" s="162"/>
      <c r="G8" s="253" t="s">
        <v>198</v>
      </c>
      <c r="H8" s="162"/>
      <c r="I8" s="253" t="s">
        <v>198</v>
      </c>
      <c r="J8" s="162"/>
      <c r="K8" s="252" t="s">
        <v>198</v>
      </c>
      <c r="L8" s="254"/>
      <c r="M8" s="162"/>
      <c r="N8" s="253" t="s">
        <v>198</v>
      </c>
      <c r="O8" s="162"/>
      <c r="P8" s="253" t="s">
        <v>198</v>
      </c>
      <c r="Q8" s="162"/>
      <c r="R8" s="253" t="s">
        <v>198</v>
      </c>
      <c r="S8" s="162"/>
      <c r="T8" s="253" t="s">
        <v>198</v>
      </c>
      <c r="U8" s="162"/>
      <c r="V8" s="253" t="s">
        <v>198</v>
      </c>
      <c r="W8" s="162"/>
      <c r="X8" s="253" t="s">
        <v>198</v>
      </c>
      <c r="Y8" s="162"/>
      <c r="Z8" s="252" t="s">
        <v>198</v>
      </c>
      <c r="AA8" s="230"/>
    </row>
    <row r="9" spans="1:27" s="188" customFormat="1" ht="30" customHeight="1">
      <c r="A9" s="31" t="s">
        <v>23</v>
      </c>
      <c r="B9" s="249">
        <v>21367</v>
      </c>
      <c r="C9" s="249">
        <v>270363</v>
      </c>
      <c r="D9" s="249">
        <v>6940632</v>
      </c>
      <c r="E9" s="249">
        <v>6862454</v>
      </c>
      <c r="F9" s="249">
        <v>49713</v>
      </c>
      <c r="G9" s="248">
        <v>6847570</v>
      </c>
      <c r="H9" s="249">
        <v>17570</v>
      </c>
      <c r="I9" s="248">
        <v>1414138</v>
      </c>
      <c r="J9" s="249">
        <v>4879</v>
      </c>
      <c r="K9" s="248">
        <v>927214</v>
      </c>
      <c r="L9" s="31" t="s">
        <v>23</v>
      </c>
      <c r="M9" s="250">
        <v>146</v>
      </c>
      <c r="N9" s="251">
        <v>279160</v>
      </c>
      <c r="O9" s="250">
        <v>4</v>
      </c>
      <c r="P9" s="250">
        <v>32536</v>
      </c>
      <c r="Q9" s="250">
        <v>25</v>
      </c>
      <c r="R9" s="251">
        <v>15035</v>
      </c>
      <c r="S9" s="250">
        <v>397</v>
      </c>
      <c r="T9" s="251">
        <v>54072</v>
      </c>
      <c r="U9" s="250">
        <v>1390</v>
      </c>
      <c r="V9" s="248">
        <v>36587</v>
      </c>
      <c r="W9" s="249">
        <v>12278</v>
      </c>
      <c r="X9" s="248">
        <v>3208394</v>
      </c>
      <c r="Y9" s="249">
        <v>13024</v>
      </c>
      <c r="Z9" s="248">
        <v>880434</v>
      </c>
      <c r="AA9" s="230"/>
    </row>
    <row r="10" spans="1:27" s="188" customFormat="1" ht="30" customHeight="1">
      <c r="A10" s="91" t="s">
        <v>26</v>
      </c>
      <c r="B10" s="249">
        <v>21456</v>
      </c>
      <c r="C10" s="249">
        <v>280021</v>
      </c>
      <c r="D10" s="249">
        <v>6831103</v>
      </c>
      <c r="E10" s="249">
        <v>6732823</v>
      </c>
      <c r="F10" s="249">
        <v>49234</v>
      </c>
      <c r="G10" s="249">
        <v>6987741</v>
      </c>
      <c r="H10" s="249">
        <v>17888</v>
      </c>
      <c r="I10" s="249">
        <v>1431228</v>
      </c>
      <c r="J10" s="249">
        <v>4835</v>
      </c>
      <c r="K10" s="248">
        <v>921370</v>
      </c>
      <c r="L10" s="91" t="s">
        <v>26</v>
      </c>
      <c r="M10" s="250">
        <v>134</v>
      </c>
      <c r="N10" s="250">
        <v>294192</v>
      </c>
      <c r="O10" s="250">
        <v>5</v>
      </c>
      <c r="P10" s="250">
        <v>50923</v>
      </c>
      <c r="Q10" s="250">
        <v>27</v>
      </c>
      <c r="R10" s="250">
        <v>18937</v>
      </c>
      <c r="S10" s="250">
        <v>414</v>
      </c>
      <c r="T10" s="250">
        <v>53874</v>
      </c>
      <c r="U10" s="250">
        <v>635</v>
      </c>
      <c r="V10" s="249">
        <v>17177</v>
      </c>
      <c r="W10" s="249">
        <v>12378</v>
      </c>
      <c r="X10" s="249">
        <v>3289732</v>
      </c>
      <c r="Y10" s="249">
        <v>12918</v>
      </c>
      <c r="Z10" s="248">
        <v>910308</v>
      </c>
      <c r="AA10" s="230"/>
    </row>
    <row r="11" spans="1:27" s="187" customFormat="1" ht="30" customHeight="1">
      <c r="A11" s="89" t="s">
        <v>25</v>
      </c>
      <c r="B11" s="247">
        <v>21278</v>
      </c>
      <c r="C11" s="247">
        <v>284015</v>
      </c>
      <c r="D11" s="247">
        <v>6805448</v>
      </c>
      <c r="E11" s="247">
        <v>6696226</v>
      </c>
      <c r="F11" s="247">
        <v>48630</v>
      </c>
      <c r="G11" s="247">
        <v>6666944</v>
      </c>
      <c r="H11" s="247">
        <v>17781</v>
      </c>
      <c r="I11" s="247">
        <v>1345740</v>
      </c>
      <c r="J11" s="247">
        <v>4666</v>
      </c>
      <c r="K11" s="246">
        <v>859500</v>
      </c>
      <c r="L11" s="89" t="s">
        <v>25</v>
      </c>
      <c r="M11" s="247">
        <v>115</v>
      </c>
      <c r="N11" s="247">
        <v>220684</v>
      </c>
      <c r="O11" s="247">
        <v>6</v>
      </c>
      <c r="P11" s="247">
        <v>58558</v>
      </c>
      <c r="Q11" s="247">
        <v>20</v>
      </c>
      <c r="R11" s="247">
        <v>15078</v>
      </c>
      <c r="S11" s="247">
        <v>454</v>
      </c>
      <c r="T11" s="247">
        <v>59179</v>
      </c>
      <c r="U11" s="247">
        <v>593</v>
      </c>
      <c r="V11" s="247">
        <v>16127</v>
      </c>
      <c r="W11" s="247">
        <v>12346</v>
      </c>
      <c r="X11" s="247">
        <v>3274905</v>
      </c>
      <c r="Y11" s="247">
        <v>12649</v>
      </c>
      <c r="Z11" s="246">
        <v>817173</v>
      </c>
      <c r="AA11" s="245"/>
    </row>
    <row r="12" spans="1:27" s="188" customFormat="1" ht="30" customHeight="1">
      <c r="A12" s="244" t="s">
        <v>197</v>
      </c>
      <c r="B12" s="241">
        <v>163</v>
      </c>
      <c r="C12" s="241">
        <v>1088</v>
      </c>
      <c r="D12" s="241">
        <v>103413</v>
      </c>
      <c r="E12" s="243">
        <v>103259</v>
      </c>
      <c r="F12" s="241">
        <v>2895</v>
      </c>
      <c r="G12" s="241">
        <v>358334</v>
      </c>
      <c r="H12" s="241">
        <v>1036</v>
      </c>
      <c r="I12" s="243">
        <v>60133</v>
      </c>
      <c r="J12" s="241">
        <v>530</v>
      </c>
      <c r="K12" s="243">
        <v>99296</v>
      </c>
      <c r="L12" s="244" t="s">
        <v>197</v>
      </c>
      <c r="M12" s="241">
        <v>3</v>
      </c>
      <c r="N12" s="243">
        <v>5419</v>
      </c>
      <c r="O12" s="242" t="s">
        <v>169</v>
      </c>
      <c r="P12" s="242" t="s">
        <v>169</v>
      </c>
      <c r="Q12" s="242">
        <v>1</v>
      </c>
      <c r="R12" s="242">
        <v>624</v>
      </c>
      <c r="S12" s="241">
        <v>17</v>
      </c>
      <c r="T12" s="241">
        <v>2637</v>
      </c>
      <c r="U12" s="242" t="s">
        <v>169</v>
      </c>
      <c r="V12" s="242" t="s">
        <v>169</v>
      </c>
      <c r="W12" s="241">
        <v>496</v>
      </c>
      <c r="X12" s="241">
        <v>139924</v>
      </c>
      <c r="Y12" s="241">
        <v>812</v>
      </c>
      <c r="Z12" s="240">
        <v>50301</v>
      </c>
      <c r="AA12" s="230"/>
    </row>
    <row r="13" spans="1:27" s="188" customFormat="1" ht="30" customHeight="1">
      <c r="A13" s="31" t="s">
        <v>196</v>
      </c>
      <c r="B13" s="235">
        <v>39</v>
      </c>
      <c r="C13" s="235">
        <v>218</v>
      </c>
      <c r="D13" s="235">
        <v>15614</v>
      </c>
      <c r="E13" s="238">
        <v>14794</v>
      </c>
      <c r="F13" s="235">
        <v>164</v>
      </c>
      <c r="G13" s="235">
        <v>20127</v>
      </c>
      <c r="H13" s="235">
        <v>57</v>
      </c>
      <c r="I13" s="238">
        <v>5316</v>
      </c>
      <c r="J13" s="235">
        <v>14</v>
      </c>
      <c r="K13" s="238">
        <v>2389</v>
      </c>
      <c r="L13" s="181" t="s">
        <v>196</v>
      </c>
      <c r="M13" s="236" t="s">
        <v>169</v>
      </c>
      <c r="N13" s="237" t="s">
        <v>169</v>
      </c>
      <c r="O13" s="236" t="s">
        <v>169</v>
      </c>
      <c r="P13" s="236" t="s">
        <v>169</v>
      </c>
      <c r="Q13" s="236" t="s">
        <v>169</v>
      </c>
      <c r="R13" s="236" t="s">
        <v>169</v>
      </c>
      <c r="S13" s="236" t="s">
        <v>169</v>
      </c>
      <c r="T13" s="236" t="s">
        <v>169</v>
      </c>
      <c r="U13" s="236" t="s">
        <v>169</v>
      </c>
      <c r="V13" s="236" t="s">
        <v>169</v>
      </c>
      <c r="W13" s="235">
        <v>54</v>
      </c>
      <c r="X13" s="235">
        <v>10832</v>
      </c>
      <c r="Y13" s="235">
        <v>39</v>
      </c>
      <c r="Z13" s="234">
        <v>1590</v>
      </c>
      <c r="AA13" s="230"/>
    </row>
    <row r="14" spans="1:27" s="188" customFormat="1" ht="30" customHeight="1">
      <c r="A14" s="31" t="s">
        <v>195</v>
      </c>
      <c r="B14" s="235">
        <v>56</v>
      </c>
      <c r="C14" s="235">
        <v>292</v>
      </c>
      <c r="D14" s="235">
        <v>33682</v>
      </c>
      <c r="E14" s="238">
        <v>32250</v>
      </c>
      <c r="F14" s="235">
        <v>1381</v>
      </c>
      <c r="G14" s="235">
        <v>204537</v>
      </c>
      <c r="H14" s="235">
        <v>258</v>
      </c>
      <c r="I14" s="238">
        <v>13607</v>
      </c>
      <c r="J14" s="235">
        <v>151</v>
      </c>
      <c r="K14" s="238">
        <v>33015</v>
      </c>
      <c r="L14" s="181" t="s">
        <v>195</v>
      </c>
      <c r="M14" s="235">
        <v>1</v>
      </c>
      <c r="N14" s="238">
        <v>1978</v>
      </c>
      <c r="O14" s="236" t="s">
        <v>169</v>
      </c>
      <c r="P14" s="236" t="s">
        <v>169</v>
      </c>
      <c r="Q14" s="235">
        <v>2</v>
      </c>
      <c r="R14" s="235">
        <v>1281</v>
      </c>
      <c r="S14" s="236">
        <v>5</v>
      </c>
      <c r="T14" s="236">
        <v>769</v>
      </c>
      <c r="U14" s="236" t="s">
        <v>169</v>
      </c>
      <c r="V14" s="236" t="s">
        <v>169</v>
      </c>
      <c r="W14" s="235">
        <v>505</v>
      </c>
      <c r="X14" s="235">
        <v>120464</v>
      </c>
      <c r="Y14" s="235">
        <v>459</v>
      </c>
      <c r="Z14" s="234">
        <v>33423</v>
      </c>
      <c r="AA14" s="230"/>
    </row>
    <row r="15" spans="1:27" s="188" customFormat="1" ht="30" customHeight="1">
      <c r="A15" s="31" t="s">
        <v>194</v>
      </c>
      <c r="B15" s="235">
        <v>5026</v>
      </c>
      <c r="C15" s="235">
        <v>30753</v>
      </c>
      <c r="D15" s="235">
        <v>2227711</v>
      </c>
      <c r="E15" s="238">
        <v>2200879</v>
      </c>
      <c r="F15" s="235">
        <v>18283</v>
      </c>
      <c r="G15" s="235">
        <v>3051835</v>
      </c>
      <c r="H15" s="235">
        <v>5375</v>
      </c>
      <c r="I15" s="238">
        <v>417387</v>
      </c>
      <c r="J15" s="235">
        <v>2036</v>
      </c>
      <c r="K15" s="238">
        <v>446633</v>
      </c>
      <c r="L15" s="181" t="s">
        <v>194</v>
      </c>
      <c r="M15" s="235">
        <v>46</v>
      </c>
      <c r="N15" s="238">
        <v>104399</v>
      </c>
      <c r="O15" s="235">
        <v>4</v>
      </c>
      <c r="P15" s="235">
        <v>49437</v>
      </c>
      <c r="Q15" s="235">
        <v>10</v>
      </c>
      <c r="R15" s="235">
        <v>8202</v>
      </c>
      <c r="S15" s="235">
        <v>243</v>
      </c>
      <c r="T15" s="235">
        <v>30758</v>
      </c>
      <c r="U15" s="235">
        <v>30</v>
      </c>
      <c r="V15" s="235">
        <v>853</v>
      </c>
      <c r="W15" s="235">
        <v>5632</v>
      </c>
      <c r="X15" s="235">
        <v>1632444</v>
      </c>
      <c r="Y15" s="235">
        <v>4907</v>
      </c>
      <c r="Z15" s="234">
        <v>361722</v>
      </c>
      <c r="AA15" s="230"/>
    </row>
    <row r="16" spans="1:27" s="188" customFormat="1" ht="30" customHeight="1">
      <c r="A16" s="31" t="s">
        <v>193</v>
      </c>
      <c r="B16" s="235">
        <v>4640</v>
      </c>
      <c r="C16" s="235">
        <v>82408</v>
      </c>
      <c r="D16" s="235">
        <v>1515165</v>
      </c>
      <c r="E16" s="238">
        <v>1484346</v>
      </c>
      <c r="F16" s="235">
        <v>11803</v>
      </c>
      <c r="G16" s="235">
        <v>1411911</v>
      </c>
      <c r="H16" s="235">
        <v>4375</v>
      </c>
      <c r="I16" s="238">
        <v>351062</v>
      </c>
      <c r="J16" s="235">
        <v>693</v>
      </c>
      <c r="K16" s="238">
        <v>95177</v>
      </c>
      <c r="L16" s="181" t="s">
        <v>193</v>
      </c>
      <c r="M16" s="235">
        <v>41</v>
      </c>
      <c r="N16" s="238">
        <v>74540</v>
      </c>
      <c r="O16" s="236" t="s">
        <v>169</v>
      </c>
      <c r="P16" s="236" t="s">
        <v>169</v>
      </c>
      <c r="Q16" s="235">
        <v>3</v>
      </c>
      <c r="R16" s="235">
        <v>1925</v>
      </c>
      <c r="S16" s="235">
        <v>54</v>
      </c>
      <c r="T16" s="235">
        <v>7465</v>
      </c>
      <c r="U16" s="235">
        <v>272</v>
      </c>
      <c r="V16" s="235">
        <v>7345</v>
      </c>
      <c r="W16" s="235">
        <v>3070</v>
      </c>
      <c r="X16" s="235">
        <v>695776</v>
      </c>
      <c r="Y16" s="235">
        <v>3295</v>
      </c>
      <c r="Z16" s="234">
        <v>178621</v>
      </c>
      <c r="AA16" s="230"/>
    </row>
    <row r="17" spans="1:27" s="188" customFormat="1" ht="30" customHeight="1">
      <c r="A17" s="11" t="s">
        <v>192</v>
      </c>
      <c r="B17" s="235">
        <v>594</v>
      </c>
      <c r="C17" s="235">
        <v>13225</v>
      </c>
      <c r="D17" s="235">
        <v>360050</v>
      </c>
      <c r="E17" s="238">
        <v>335875</v>
      </c>
      <c r="F17" s="235">
        <v>3679</v>
      </c>
      <c r="G17" s="235">
        <v>553673</v>
      </c>
      <c r="H17" s="235">
        <v>1228</v>
      </c>
      <c r="I17" s="238">
        <v>147141</v>
      </c>
      <c r="J17" s="235">
        <v>325</v>
      </c>
      <c r="K17" s="238">
        <v>52983</v>
      </c>
      <c r="L17" s="58" t="s">
        <v>192</v>
      </c>
      <c r="M17" s="235">
        <v>5</v>
      </c>
      <c r="N17" s="239">
        <v>6245</v>
      </c>
      <c r="O17" s="236" t="s">
        <v>169</v>
      </c>
      <c r="P17" s="236" t="s">
        <v>169</v>
      </c>
      <c r="Q17" s="235">
        <v>1</v>
      </c>
      <c r="R17" s="235">
        <v>596</v>
      </c>
      <c r="S17" s="235">
        <v>33</v>
      </c>
      <c r="T17" s="235">
        <v>4537</v>
      </c>
      <c r="U17" s="235">
        <v>55</v>
      </c>
      <c r="V17" s="235">
        <v>1524</v>
      </c>
      <c r="W17" s="235">
        <v>968</v>
      </c>
      <c r="X17" s="235">
        <v>277966</v>
      </c>
      <c r="Y17" s="235">
        <v>1064</v>
      </c>
      <c r="Z17" s="234">
        <v>62681</v>
      </c>
      <c r="AA17" s="230"/>
    </row>
    <row r="18" spans="1:27" s="188" customFormat="1" ht="30" customHeight="1">
      <c r="A18" s="91" t="s">
        <v>191</v>
      </c>
      <c r="B18" s="235">
        <v>23</v>
      </c>
      <c r="C18" s="235">
        <v>3504</v>
      </c>
      <c r="D18" s="235">
        <v>84134</v>
      </c>
      <c r="E18" s="238">
        <v>84134</v>
      </c>
      <c r="F18" s="235">
        <v>61</v>
      </c>
      <c r="G18" s="235">
        <v>6482</v>
      </c>
      <c r="H18" s="235">
        <v>19</v>
      </c>
      <c r="I18" s="238">
        <v>273</v>
      </c>
      <c r="J18" s="235">
        <v>1</v>
      </c>
      <c r="K18" s="238">
        <v>84</v>
      </c>
      <c r="L18" s="90" t="s">
        <v>191</v>
      </c>
      <c r="M18" s="236" t="s">
        <v>169</v>
      </c>
      <c r="N18" s="237" t="s">
        <v>169</v>
      </c>
      <c r="O18" s="236" t="s">
        <v>169</v>
      </c>
      <c r="P18" s="236" t="s">
        <v>169</v>
      </c>
      <c r="Q18" s="236" t="s">
        <v>169</v>
      </c>
      <c r="R18" s="236" t="s">
        <v>169</v>
      </c>
      <c r="S18" s="236" t="s">
        <v>169</v>
      </c>
      <c r="T18" s="236" t="s">
        <v>169</v>
      </c>
      <c r="U18" s="235">
        <v>3</v>
      </c>
      <c r="V18" s="235">
        <v>88</v>
      </c>
      <c r="W18" s="235">
        <v>19</v>
      </c>
      <c r="X18" s="235">
        <v>4912</v>
      </c>
      <c r="Y18" s="235">
        <v>19</v>
      </c>
      <c r="Z18" s="234">
        <v>1125</v>
      </c>
      <c r="AA18" s="230"/>
    </row>
    <row r="19" spans="1:27" s="188" customFormat="1" ht="30" customHeight="1">
      <c r="A19" s="185" t="s">
        <v>190</v>
      </c>
      <c r="B19" s="232">
        <v>10737</v>
      </c>
      <c r="C19" s="232">
        <v>152527</v>
      </c>
      <c r="D19" s="232">
        <v>2465679</v>
      </c>
      <c r="E19" s="231">
        <v>2440689</v>
      </c>
      <c r="F19" s="232">
        <v>10364</v>
      </c>
      <c r="G19" s="232">
        <v>1060045</v>
      </c>
      <c r="H19" s="232">
        <v>5433</v>
      </c>
      <c r="I19" s="231">
        <v>350821</v>
      </c>
      <c r="J19" s="232">
        <v>916</v>
      </c>
      <c r="K19" s="233">
        <v>129923</v>
      </c>
      <c r="L19" s="185" t="s">
        <v>190</v>
      </c>
      <c r="M19" s="232">
        <v>19</v>
      </c>
      <c r="N19" s="231">
        <v>28103</v>
      </c>
      <c r="O19" s="232">
        <v>2</v>
      </c>
      <c r="P19" s="231">
        <v>9121</v>
      </c>
      <c r="Q19" s="232">
        <v>3</v>
      </c>
      <c r="R19" s="231">
        <v>2450</v>
      </c>
      <c r="S19" s="232">
        <v>102</v>
      </c>
      <c r="T19" s="231">
        <v>13013</v>
      </c>
      <c r="U19" s="232">
        <v>233</v>
      </c>
      <c r="V19" s="231">
        <v>6317</v>
      </c>
      <c r="W19" s="232">
        <v>1602</v>
      </c>
      <c r="X19" s="231">
        <v>392587</v>
      </c>
      <c r="Y19" s="232">
        <v>2054</v>
      </c>
      <c r="Z19" s="231">
        <v>127710</v>
      </c>
      <c r="AA19" s="230"/>
    </row>
    <row r="20" spans="2:26" s="188" customFormat="1" ht="19.5" customHeight="1"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9" t="s">
        <v>189</v>
      </c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</row>
    <row r="21" spans="2:26" s="1" customFormat="1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s="1" customFormat="1" ht="13.5">
      <c r="B22" s="228">
        <f aca="true" t="shared" si="0" ref="B22:K22">SUM(B12:B19)</f>
        <v>21278</v>
      </c>
      <c r="C22" s="228">
        <f t="shared" si="0"/>
        <v>284015</v>
      </c>
      <c r="D22" s="228">
        <f t="shared" si="0"/>
        <v>6805448</v>
      </c>
      <c r="E22" s="228">
        <f t="shared" si="0"/>
        <v>6696226</v>
      </c>
      <c r="F22" s="228">
        <f t="shared" si="0"/>
        <v>48630</v>
      </c>
      <c r="G22" s="228">
        <f t="shared" si="0"/>
        <v>6666944</v>
      </c>
      <c r="H22" s="228">
        <f t="shared" si="0"/>
        <v>17781</v>
      </c>
      <c r="I22" s="228">
        <f t="shared" si="0"/>
        <v>1345740</v>
      </c>
      <c r="J22" s="228">
        <f t="shared" si="0"/>
        <v>4666</v>
      </c>
      <c r="K22" s="228">
        <f t="shared" si="0"/>
        <v>859500</v>
      </c>
      <c r="L22" s="7"/>
      <c r="M22" s="7"/>
      <c r="N22" s="7"/>
      <c r="O22" s="228">
        <f aca="true" t="shared" si="1" ref="O22:Z22">SUM(O12:O19)</f>
        <v>6</v>
      </c>
      <c r="P22" s="228">
        <f t="shared" si="1"/>
        <v>58558</v>
      </c>
      <c r="Q22" s="228">
        <f t="shared" si="1"/>
        <v>20</v>
      </c>
      <c r="R22" s="228">
        <f t="shared" si="1"/>
        <v>15078</v>
      </c>
      <c r="S22" s="228">
        <f t="shared" si="1"/>
        <v>454</v>
      </c>
      <c r="T22" s="228">
        <f t="shared" si="1"/>
        <v>59179</v>
      </c>
      <c r="U22" s="228">
        <f t="shared" si="1"/>
        <v>593</v>
      </c>
      <c r="V22" s="228">
        <f t="shared" si="1"/>
        <v>16127</v>
      </c>
      <c r="W22" s="228">
        <f t="shared" si="1"/>
        <v>12346</v>
      </c>
      <c r="X22" s="228">
        <f t="shared" si="1"/>
        <v>3274905</v>
      </c>
      <c r="Y22" s="228">
        <f t="shared" si="1"/>
        <v>12649</v>
      </c>
      <c r="Z22" s="228">
        <f t="shared" si="1"/>
        <v>817173</v>
      </c>
    </row>
    <row r="23" spans="2:26" s="1" customFormat="1" ht="13.5">
      <c r="B23" s="7" t="str">
        <f aca="true" t="shared" si="2" ref="B23:K23">IF(B22=B11,"OK","ERROR")</f>
        <v>OK</v>
      </c>
      <c r="C23" s="7" t="str">
        <f t="shared" si="2"/>
        <v>OK</v>
      </c>
      <c r="D23" s="7" t="str">
        <f t="shared" si="2"/>
        <v>OK</v>
      </c>
      <c r="E23" s="7" t="str">
        <f t="shared" si="2"/>
        <v>OK</v>
      </c>
      <c r="F23" s="7" t="str">
        <f t="shared" si="2"/>
        <v>OK</v>
      </c>
      <c r="G23" s="7" t="str">
        <f t="shared" si="2"/>
        <v>OK</v>
      </c>
      <c r="H23" s="7" t="str">
        <f t="shared" si="2"/>
        <v>OK</v>
      </c>
      <c r="I23" s="7" t="str">
        <f t="shared" si="2"/>
        <v>OK</v>
      </c>
      <c r="J23" s="7" t="str">
        <f t="shared" si="2"/>
        <v>OK</v>
      </c>
      <c r="K23" s="7" t="str">
        <f t="shared" si="2"/>
        <v>OK</v>
      </c>
      <c r="L23" s="7"/>
      <c r="M23" s="7"/>
      <c r="N23" s="7"/>
      <c r="O23" s="7" t="str">
        <f aca="true" t="shared" si="3" ref="O23:Z23">IF(O22=O11,"OK","ERROR")</f>
        <v>OK</v>
      </c>
      <c r="P23" s="7" t="str">
        <f t="shared" si="3"/>
        <v>OK</v>
      </c>
      <c r="Q23" s="7" t="str">
        <f t="shared" si="3"/>
        <v>OK</v>
      </c>
      <c r="R23" s="7" t="str">
        <f t="shared" si="3"/>
        <v>OK</v>
      </c>
      <c r="S23" s="7" t="str">
        <f t="shared" si="3"/>
        <v>OK</v>
      </c>
      <c r="T23" s="7" t="str">
        <f t="shared" si="3"/>
        <v>OK</v>
      </c>
      <c r="U23" s="7" t="str">
        <f t="shared" si="3"/>
        <v>OK</v>
      </c>
      <c r="V23" s="7" t="str">
        <f t="shared" si="3"/>
        <v>OK</v>
      </c>
      <c r="W23" s="7" t="str">
        <f t="shared" si="3"/>
        <v>OK</v>
      </c>
      <c r="X23" s="7" t="str">
        <f t="shared" si="3"/>
        <v>OK</v>
      </c>
      <c r="Y23" s="7" t="str">
        <f t="shared" si="3"/>
        <v>OK</v>
      </c>
      <c r="Z23" s="7" t="str">
        <f t="shared" si="3"/>
        <v>OK</v>
      </c>
    </row>
    <row r="24" spans="2:25" s="1" customFormat="1" ht="13.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 s="1" customFormat="1" ht="11.2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 s="1" customFormat="1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 s="1" customFormat="1" ht="13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 s="1" customFormat="1" ht="13.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 s="1" customFormat="1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 s="1" customFormat="1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 s="1" customFormat="1" ht="13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 s="1" customFormat="1" ht="13.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 s="1" customFormat="1" ht="13.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 s="1" customFormat="1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 s="1" customFormat="1" ht="13.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 s="1" customFormat="1" ht="13.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s="1" customFormat="1" ht="13.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s="1" customFormat="1" ht="13.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s="1" customFormat="1" ht="13.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s="1" customFormat="1" ht="13.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s="1" customFormat="1" ht="13.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s="1" customFormat="1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s="1" customFormat="1" ht="13.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s="1" customFormat="1" ht="13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s="1" customFormat="1" ht="13.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s="1" customFormat="1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s="1" customFormat="1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s="1" customFormat="1" ht="13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s="1" customFormat="1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s="1" customFormat="1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s="1" customFormat="1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s="1" customFormat="1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s="1" customFormat="1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s="1" customFormat="1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s="1" customFormat="1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s="1" customFormat="1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s="1" customFormat="1" ht="13.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s="1" customFormat="1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s="1" customFormat="1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s="1" customFormat="1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s="1" customFormat="1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s="1" customFormat="1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s="1" customFormat="1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s="1" customFormat="1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s="1" customFormat="1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s="1" customFormat="1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s="1" customFormat="1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s="1" customFormat="1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s="1" customFormat="1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s="1" customFormat="1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s="1" customFormat="1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s="1" customFormat="1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s="1" customFormat="1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s="1" customFormat="1" ht="13.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s="1" customFormat="1" ht="13.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s="1" customFormat="1" ht="13.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s="1" customFormat="1" ht="13.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s="1" customFormat="1" ht="13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s="1" customFormat="1" ht="13.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s="1" customFormat="1" ht="13.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s="1" customFormat="1" ht="13.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s="1" customFormat="1" ht="13.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s="1" customFormat="1" ht="13.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s="1" customFormat="1" ht="13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s="1" customFormat="1" ht="13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s="1" customFormat="1" ht="13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s="1" customFormat="1" ht="13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s="1" customFormat="1" ht="13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s="1" customFormat="1" ht="13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s="1" customFormat="1" ht="13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s="1" customFormat="1" ht="13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s="1" customFormat="1" ht="13.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s="1" customFormat="1" ht="13.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s="1" customFormat="1" ht="13.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s="1" customFormat="1" ht="13.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s="1" customFormat="1" ht="13.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s="1" customFormat="1" ht="13.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s="1" customFormat="1" ht="13.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s="1" customFormat="1" ht="13.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</sheetData>
  <sheetProtection/>
  <mergeCells count="20">
    <mergeCell ref="W6:X6"/>
    <mergeCell ref="Y6:Z6"/>
    <mergeCell ref="H6:I6"/>
    <mergeCell ref="J6:K6"/>
    <mergeCell ref="M6:N6"/>
    <mergeCell ref="O6:P6"/>
    <mergeCell ref="Q6:R6"/>
    <mergeCell ref="S6:T6"/>
    <mergeCell ref="L5:L7"/>
    <mergeCell ref="B6:B7"/>
    <mergeCell ref="C6:C7"/>
    <mergeCell ref="D6:E6"/>
    <mergeCell ref="F6:G6"/>
    <mergeCell ref="U6:V6"/>
    <mergeCell ref="A1:D1"/>
    <mergeCell ref="A3:K3"/>
    <mergeCell ref="A2:B2"/>
    <mergeCell ref="A5:A7"/>
    <mergeCell ref="B5:E5"/>
    <mergeCell ref="F5:K5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fitToWidth="2" horizontalDpi="300" verticalDpi="300" orientation="landscape" paperSize="8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7"/>
  <sheetViews>
    <sheetView showGridLines="0" zoomScalePageLayoutView="0" workbookViewId="0" topLeftCell="A1">
      <selection activeCell="B16" sqref="B16"/>
    </sheetView>
  </sheetViews>
  <sheetFormatPr defaultColWidth="9.00390625" defaultRowHeight="13.5"/>
  <cols>
    <col min="1" max="1" width="5.875" style="0" customWidth="1"/>
    <col min="2" max="2" width="3.875" style="0" customWidth="1"/>
    <col min="3" max="3" width="2.875" style="0" customWidth="1"/>
    <col min="4" max="5" width="12.875" style="5" customWidth="1"/>
    <col min="6" max="7" width="13.875" style="5" customWidth="1"/>
    <col min="8" max="9" width="10.75390625" style="5" customWidth="1"/>
    <col min="10" max="11" width="12.875" style="5" customWidth="1"/>
    <col min="12" max="12" width="5.875" style="0" customWidth="1"/>
    <col min="13" max="13" width="3.875" style="0" customWidth="1"/>
    <col min="14" max="14" width="2.875" style="0" customWidth="1"/>
    <col min="15" max="21" width="14.375" style="5" customWidth="1"/>
  </cols>
  <sheetData>
    <row r="1" spans="1:4" ht="13.5">
      <c r="A1" s="434" t="s">
        <v>490</v>
      </c>
      <c r="B1" s="434"/>
      <c r="C1" s="434"/>
      <c r="D1" s="434"/>
    </row>
    <row r="2" spans="1:14" ht="13.5">
      <c r="A2" s="435" t="s">
        <v>21</v>
      </c>
      <c r="B2" s="435"/>
      <c r="C2" s="435"/>
      <c r="D2" s="435"/>
      <c r="E2" s="17"/>
      <c r="L2" s="5"/>
      <c r="M2" s="5"/>
      <c r="N2" s="5"/>
    </row>
    <row r="3" spans="1:21" ht="17.25">
      <c r="A3" s="449" t="s">
        <v>262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6" customHeight="1" thickBot="1">
      <c r="A4" s="121"/>
      <c r="B4" s="18"/>
      <c r="C4" s="18"/>
      <c r="L4" s="121"/>
      <c r="M4" s="18"/>
      <c r="N4" s="18"/>
      <c r="Q4" s="120"/>
      <c r="R4" s="120"/>
      <c r="S4" s="120"/>
      <c r="T4" s="120"/>
      <c r="U4" s="120"/>
    </row>
    <row r="5" spans="1:22" s="1" customFormat="1" ht="17.25" customHeight="1" thickTop="1">
      <c r="A5" s="437"/>
      <c r="B5" s="437"/>
      <c r="C5" s="446"/>
      <c r="D5" s="498" t="s">
        <v>261</v>
      </c>
      <c r="E5" s="490"/>
      <c r="F5" s="498" t="s">
        <v>260</v>
      </c>
      <c r="G5" s="493"/>
      <c r="H5" s="493"/>
      <c r="I5" s="493"/>
      <c r="J5" s="493"/>
      <c r="K5" s="493"/>
      <c r="L5" s="437"/>
      <c r="M5" s="437"/>
      <c r="N5" s="446"/>
      <c r="O5" s="493" t="s">
        <v>259</v>
      </c>
      <c r="P5" s="494"/>
      <c r="Q5" s="632" t="s">
        <v>258</v>
      </c>
      <c r="R5" s="624" t="s">
        <v>257</v>
      </c>
      <c r="S5" s="491"/>
      <c r="T5" s="491"/>
      <c r="U5" s="491"/>
      <c r="V5" s="2"/>
    </row>
    <row r="6" spans="1:22" s="1" customFormat="1" ht="9.75" customHeight="1">
      <c r="A6" s="440"/>
      <c r="B6" s="440"/>
      <c r="C6" s="447"/>
      <c r="D6" s="613" t="s">
        <v>256</v>
      </c>
      <c r="E6" s="454" t="s">
        <v>255</v>
      </c>
      <c r="F6" s="611" t="s">
        <v>254</v>
      </c>
      <c r="G6" s="612" t="s">
        <v>253</v>
      </c>
      <c r="H6" s="457" t="s">
        <v>252</v>
      </c>
      <c r="I6" s="445" t="s">
        <v>251</v>
      </c>
      <c r="J6" s="636" t="s">
        <v>250</v>
      </c>
      <c r="K6" s="614" t="s">
        <v>249</v>
      </c>
      <c r="L6" s="440"/>
      <c r="M6" s="440"/>
      <c r="N6" s="447"/>
      <c r="O6" s="639" t="s">
        <v>250</v>
      </c>
      <c r="P6" s="614" t="s">
        <v>249</v>
      </c>
      <c r="Q6" s="633"/>
      <c r="R6" s="623" t="s">
        <v>248</v>
      </c>
      <c r="S6" s="623"/>
      <c r="T6" s="620" t="s">
        <v>247</v>
      </c>
      <c r="U6" s="621"/>
      <c r="V6" s="2"/>
    </row>
    <row r="7" spans="1:22" s="1" customFormat="1" ht="9.75" customHeight="1">
      <c r="A7" s="440"/>
      <c r="B7" s="440"/>
      <c r="C7" s="447"/>
      <c r="D7" s="464"/>
      <c r="E7" s="468"/>
      <c r="F7" s="611"/>
      <c r="G7" s="612"/>
      <c r="H7" s="457"/>
      <c r="I7" s="445"/>
      <c r="J7" s="445"/>
      <c r="K7" s="614"/>
      <c r="L7" s="440"/>
      <c r="M7" s="440"/>
      <c r="N7" s="447"/>
      <c r="O7" s="462"/>
      <c r="P7" s="614"/>
      <c r="Q7" s="633"/>
      <c r="R7" s="623"/>
      <c r="S7" s="623"/>
      <c r="T7" s="622"/>
      <c r="U7" s="623"/>
      <c r="V7" s="2"/>
    </row>
    <row r="8" spans="1:22" s="1" customFormat="1" ht="9.75" customHeight="1">
      <c r="A8" s="440"/>
      <c r="B8" s="440"/>
      <c r="C8" s="447"/>
      <c r="D8" s="464" t="s">
        <v>246</v>
      </c>
      <c r="E8" s="468" t="s">
        <v>246</v>
      </c>
      <c r="F8" s="611"/>
      <c r="G8" s="612"/>
      <c r="H8" s="457"/>
      <c r="I8" s="445"/>
      <c r="J8" s="631" t="s">
        <v>245</v>
      </c>
      <c r="K8" s="614"/>
      <c r="L8" s="440"/>
      <c r="M8" s="440"/>
      <c r="N8" s="447"/>
      <c r="O8" s="462"/>
      <c r="P8" s="614"/>
      <c r="Q8" s="625" t="s">
        <v>244</v>
      </c>
      <c r="R8" s="491"/>
      <c r="S8" s="491"/>
      <c r="T8" s="624"/>
      <c r="U8" s="491"/>
      <c r="V8" s="2"/>
    </row>
    <row r="9" spans="1:22" s="1" customFormat="1" ht="9.75" customHeight="1">
      <c r="A9" s="440"/>
      <c r="B9" s="440"/>
      <c r="C9" s="447"/>
      <c r="D9" s="618"/>
      <c r="E9" s="619"/>
      <c r="F9" s="634" t="s">
        <v>243</v>
      </c>
      <c r="G9" s="451" t="s">
        <v>32</v>
      </c>
      <c r="H9" s="616" t="s">
        <v>242</v>
      </c>
      <c r="I9" s="451" t="s">
        <v>241</v>
      </c>
      <c r="J9" s="631"/>
      <c r="K9" s="614"/>
      <c r="L9" s="440"/>
      <c r="M9" s="440"/>
      <c r="N9" s="447"/>
      <c r="O9" s="459" t="s">
        <v>240</v>
      </c>
      <c r="P9" s="614"/>
      <c r="Q9" s="625"/>
      <c r="R9" s="638" t="s">
        <v>239</v>
      </c>
      <c r="S9" s="630" t="s">
        <v>238</v>
      </c>
      <c r="T9" s="630" t="s">
        <v>237</v>
      </c>
      <c r="U9" s="627" t="s">
        <v>236</v>
      </c>
      <c r="V9" s="2"/>
    </row>
    <row r="10" spans="1:22" s="1" customFormat="1" ht="9.75" customHeight="1">
      <c r="A10" s="440"/>
      <c r="B10" s="440"/>
      <c r="C10" s="447"/>
      <c r="D10" s="464" t="s">
        <v>235</v>
      </c>
      <c r="E10" s="468" t="s">
        <v>235</v>
      </c>
      <c r="F10" s="634"/>
      <c r="G10" s="451"/>
      <c r="H10" s="616"/>
      <c r="I10" s="451"/>
      <c r="J10" s="451" t="s">
        <v>234</v>
      </c>
      <c r="K10" s="614"/>
      <c r="L10" s="440"/>
      <c r="M10" s="440"/>
      <c r="N10" s="447"/>
      <c r="O10" s="459"/>
      <c r="P10" s="614"/>
      <c r="Q10" s="625"/>
      <c r="R10" s="614"/>
      <c r="S10" s="631"/>
      <c r="T10" s="631"/>
      <c r="U10" s="628"/>
      <c r="V10" s="2"/>
    </row>
    <row r="11" spans="1:22" s="1" customFormat="1" ht="9.75" customHeight="1">
      <c r="A11" s="439"/>
      <c r="B11" s="439"/>
      <c r="C11" s="448"/>
      <c r="D11" s="609"/>
      <c r="E11" s="610"/>
      <c r="F11" s="635"/>
      <c r="G11" s="452"/>
      <c r="H11" s="617"/>
      <c r="I11" s="452"/>
      <c r="J11" s="452"/>
      <c r="K11" s="615"/>
      <c r="L11" s="439"/>
      <c r="M11" s="439"/>
      <c r="N11" s="448"/>
      <c r="O11" s="637"/>
      <c r="P11" s="615"/>
      <c r="Q11" s="626"/>
      <c r="R11" s="615"/>
      <c r="S11" s="603"/>
      <c r="T11" s="603"/>
      <c r="U11" s="629"/>
      <c r="V11" s="2"/>
    </row>
    <row r="12" spans="1:22" s="1" customFormat="1" ht="16.5" customHeight="1">
      <c r="A12" s="34"/>
      <c r="B12" s="34"/>
      <c r="C12" s="34"/>
      <c r="D12" s="162"/>
      <c r="E12" s="162"/>
      <c r="F12" s="253" t="s">
        <v>233</v>
      </c>
      <c r="G12" s="253" t="s">
        <v>233</v>
      </c>
      <c r="H12" s="162"/>
      <c r="I12" s="162"/>
      <c r="J12" s="162"/>
      <c r="K12" s="252" t="s">
        <v>233</v>
      </c>
      <c r="L12" s="34"/>
      <c r="M12" s="34"/>
      <c r="N12" s="34"/>
      <c r="O12" s="162"/>
      <c r="P12" s="253" t="s">
        <v>233</v>
      </c>
      <c r="Q12" s="253" t="s">
        <v>233</v>
      </c>
      <c r="R12" s="162"/>
      <c r="S12" s="253" t="s">
        <v>233</v>
      </c>
      <c r="T12" s="253"/>
      <c r="U12" s="252" t="s">
        <v>233</v>
      </c>
      <c r="V12" s="2"/>
    </row>
    <row r="13" spans="1:22" s="1" customFormat="1" ht="21.75" customHeight="1">
      <c r="A13" s="644" t="s">
        <v>23</v>
      </c>
      <c r="B13" s="644"/>
      <c r="C13" s="645"/>
      <c r="D13" s="249">
        <v>16191</v>
      </c>
      <c r="E13" s="249">
        <v>221627</v>
      </c>
      <c r="F13" s="249">
        <v>22832111</v>
      </c>
      <c r="G13" s="249">
        <v>22624952</v>
      </c>
      <c r="H13" s="249">
        <v>12285</v>
      </c>
      <c r="I13" s="249">
        <v>9440</v>
      </c>
      <c r="J13" s="249">
        <v>3680</v>
      </c>
      <c r="K13" s="248">
        <v>5259815</v>
      </c>
      <c r="L13" s="644" t="s">
        <v>23</v>
      </c>
      <c r="M13" s="644"/>
      <c r="N13" s="645"/>
      <c r="O13" s="267">
        <v>1103</v>
      </c>
      <c r="P13" s="249">
        <v>286896</v>
      </c>
      <c r="Q13" s="249">
        <v>512403</v>
      </c>
      <c r="R13" s="249">
        <v>1918</v>
      </c>
      <c r="S13" s="249">
        <v>701010</v>
      </c>
      <c r="T13" s="249">
        <v>866</v>
      </c>
      <c r="U13" s="248">
        <v>783763</v>
      </c>
      <c r="V13" s="2"/>
    </row>
    <row r="14" spans="1:22" s="1" customFormat="1" ht="21.75" customHeight="1">
      <c r="A14" s="642" t="s">
        <v>232</v>
      </c>
      <c r="B14" s="642"/>
      <c r="C14" s="643"/>
      <c r="D14" s="249">
        <v>16125</v>
      </c>
      <c r="E14" s="249">
        <v>224456</v>
      </c>
      <c r="F14" s="249">
        <v>23248099</v>
      </c>
      <c r="G14" s="249">
        <v>22992184</v>
      </c>
      <c r="H14" s="249">
        <v>12014</v>
      </c>
      <c r="I14" s="249">
        <v>8918</v>
      </c>
      <c r="J14" s="249">
        <v>3379</v>
      </c>
      <c r="K14" s="248">
        <v>4703979</v>
      </c>
      <c r="L14" s="642" t="s">
        <v>231</v>
      </c>
      <c r="M14" s="642"/>
      <c r="N14" s="643"/>
      <c r="O14" s="267">
        <v>1021</v>
      </c>
      <c r="P14" s="249">
        <v>267189</v>
      </c>
      <c r="Q14" s="249">
        <v>577241</v>
      </c>
      <c r="R14" s="249">
        <v>1802</v>
      </c>
      <c r="S14" s="235">
        <v>610385</v>
      </c>
      <c r="T14" s="235">
        <v>944</v>
      </c>
      <c r="U14" s="248">
        <v>821546</v>
      </c>
      <c r="V14" s="2"/>
    </row>
    <row r="15" spans="1:22" s="265" customFormat="1" ht="21.75" customHeight="1">
      <c r="A15" s="640" t="s">
        <v>230</v>
      </c>
      <c r="B15" s="640"/>
      <c r="C15" s="641"/>
      <c r="D15" s="247">
        <v>16033</v>
      </c>
      <c r="E15" s="247">
        <v>228176</v>
      </c>
      <c r="F15" s="247">
        <v>19752405</v>
      </c>
      <c r="G15" s="247">
        <v>19443929</v>
      </c>
      <c r="H15" s="247">
        <v>11594</v>
      </c>
      <c r="I15" s="247">
        <v>9024</v>
      </c>
      <c r="J15" s="247">
        <v>3281</v>
      </c>
      <c r="K15" s="246">
        <v>4502254</v>
      </c>
      <c r="L15" s="640" t="s">
        <v>229</v>
      </c>
      <c r="M15" s="640"/>
      <c r="N15" s="641"/>
      <c r="O15" s="247">
        <v>912</v>
      </c>
      <c r="P15" s="247">
        <v>194060</v>
      </c>
      <c r="Q15" s="247">
        <v>592052</v>
      </c>
      <c r="R15" s="247">
        <v>2018</v>
      </c>
      <c r="S15" s="247">
        <v>601013</v>
      </c>
      <c r="T15" s="247">
        <v>1036</v>
      </c>
      <c r="U15" s="246">
        <v>979811</v>
      </c>
      <c r="V15" s="266"/>
    </row>
    <row r="16" spans="1:22" s="1" customFormat="1" ht="21.75" customHeight="1">
      <c r="A16" s="262" t="s">
        <v>154</v>
      </c>
      <c r="B16" s="262" t="s">
        <v>228</v>
      </c>
      <c r="C16" s="262" t="s">
        <v>152</v>
      </c>
      <c r="D16" s="241">
        <v>16065</v>
      </c>
      <c r="E16" s="241">
        <v>226488</v>
      </c>
      <c r="F16" s="241">
        <v>440300</v>
      </c>
      <c r="G16" s="241">
        <v>26902</v>
      </c>
      <c r="H16" s="241">
        <v>1680</v>
      </c>
      <c r="I16" s="241">
        <v>900</v>
      </c>
      <c r="J16" s="241">
        <v>3064</v>
      </c>
      <c r="K16" s="240">
        <v>321717</v>
      </c>
      <c r="L16" s="262" t="s">
        <v>154</v>
      </c>
      <c r="M16" s="262" t="s">
        <v>227</v>
      </c>
      <c r="N16" s="262" t="s">
        <v>152</v>
      </c>
      <c r="O16" s="241">
        <v>26</v>
      </c>
      <c r="P16" s="241">
        <v>7304</v>
      </c>
      <c r="Q16" s="241">
        <v>39276</v>
      </c>
      <c r="R16" s="241">
        <v>1653</v>
      </c>
      <c r="S16" s="241">
        <v>45178</v>
      </c>
      <c r="T16" s="241">
        <v>931</v>
      </c>
      <c r="U16" s="240">
        <v>64729</v>
      </c>
      <c r="V16" s="2"/>
    </row>
    <row r="17" spans="1:22" s="1" customFormat="1" ht="21.75" customHeight="1">
      <c r="A17" s="262"/>
      <c r="B17" s="262" t="s">
        <v>226</v>
      </c>
      <c r="C17" s="262"/>
      <c r="D17" s="235">
        <v>16060</v>
      </c>
      <c r="E17" s="235">
        <v>228232</v>
      </c>
      <c r="F17" s="235">
        <v>3003197</v>
      </c>
      <c r="G17" s="235">
        <v>1718450</v>
      </c>
      <c r="H17" s="235">
        <v>1165</v>
      </c>
      <c r="I17" s="235">
        <v>1191</v>
      </c>
      <c r="J17" s="235">
        <v>3528</v>
      </c>
      <c r="K17" s="234">
        <v>395088</v>
      </c>
      <c r="L17" s="262"/>
      <c r="M17" s="262" t="s">
        <v>226</v>
      </c>
      <c r="N17" s="262"/>
      <c r="O17" s="235">
        <v>38</v>
      </c>
      <c r="P17" s="235">
        <v>11089</v>
      </c>
      <c r="Q17" s="235">
        <v>52560</v>
      </c>
      <c r="R17" s="235">
        <v>2014</v>
      </c>
      <c r="S17" s="235">
        <v>51660</v>
      </c>
      <c r="T17" s="235">
        <v>1130</v>
      </c>
      <c r="U17" s="234">
        <v>79986</v>
      </c>
      <c r="V17" s="2"/>
    </row>
    <row r="18" spans="1:22" s="1" customFormat="1" ht="21.75" customHeight="1">
      <c r="A18" s="262"/>
      <c r="B18" s="262" t="s">
        <v>225</v>
      </c>
      <c r="C18" s="262"/>
      <c r="D18" s="235">
        <v>16087</v>
      </c>
      <c r="E18" s="235">
        <v>228610</v>
      </c>
      <c r="F18" s="235">
        <v>12652535</v>
      </c>
      <c r="G18" s="235">
        <v>5308650</v>
      </c>
      <c r="H18" s="235">
        <v>874</v>
      </c>
      <c r="I18" s="235">
        <v>665</v>
      </c>
      <c r="J18" s="235">
        <v>3404</v>
      </c>
      <c r="K18" s="234">
        <v>373039</v>
      </c>
      <c r="L18" s="262"/>
      <c r="M18" s="262" t="s">
        <v>225</v>
      </c>
      <c r="N18" s="262"/>
      <c r="O18" s="235">
        <v>5</v>
      </c>
      <c r="P18" s="235">
        <v>1306</v>
      </c>
      <c r="Q18" s="235">
        <v>63340</v>
      </c>
      <c r="R18" s="235">
        <v>1844</v>
      </c>
      <c r="S18" s="235">
        <v>47763</v>
      </c>
      <c r="T18" s="235">
        <v>972</v>
      </c>
      <c r="U18" s="234">
        <v>67942</v>
      </c>
      <c r="V18" s="2"/>
    </row>
    <row r="19" spans="1:22" s="1" customFormat="1" ht="21.75" customHeight="1">
      <c r="A19" s="262"/>
      <c r="B19" s="262" t="s">
        <v>224</v>
      </c>
      <c r="C19" s="262"/>
      <c r="D19" s="235">
        <v>16034</v>
      </c>
      <c r="E19" s="235">
        <v>228668</v>
      </c>
      <c r="F19" s="235">
        <v>3273350</v>
      </c>
      <c r="G19" s="235">
        <v>954511</v>
      </c>
      <c r="H19" s="235">
        <v>816</v>
      </c>
      <c r="I19" s="235">
        <v>726</v>
      </c>
      <c r="J19" s="235">
        <v>3575</v>
      </c>
      <c r="K19" s="234">
        <v>417525</v>
      </c>
      <c r="L19" s="262"/>
      <c r="M19" s="262" t="s">
        <v>224</v>
      </c>
      <c r="N19" s="262"/>
      <c r="O19" s="235">
        <v>3</v>
      </c>
      <c r="P19" s="235">
        <v>880</v>
      </c>
      <c r="Q19" s="235">
        <v>55872</v>
      </c>
      <c r="R19" s="235">
        <v>1928</v>
      </c>
      <c r="S19" s="235">
        <v>47936</v>
      </c>
      <c r="T19" s="235">
        <v>966</v>
      </c>
      <c r="U19" s="234">
        <v>67750</v>
      </c>
      <c r="V19" s="2"/>
    </row>
    <row r="20" spans="1:22" s="1" customFormat="1" ht="21.75" customHeight="1">
      <c r="A20" s="262"/>
      <c r="B20" s="262" t="s">
        <v>223</v>
      </c>
      <c r="C20" s="262"/>
      <c r="D20" s="235">
        <v>16034</v>
      </c>
      <c r="E20" s="235">
        <v>228519</v>
      </c>
      <c r="F20" s="235">
        <v>63604</v>
      </c>
      <c r="G20" s="235">
        <v>905114</v>
      </c>
      <c r="H20" s="235">
        <v>1014</v>
      </c>
      <c r="I20" s="235">
        <v>834</v>
      </c>
      <c r="J20" s="235">
        <v>3579</v>
      </c>
      <c r="K20" s="234">
        <v>425939</v>
      </c>
      <c r="L20" s="262"/>
      <c r="M20" s="262" t="s">
        <v>223</v>
      </c>
      <c r="N20" s="262"/>
      <c r="O20" s="235">
        <v>3</v>
      </c>
      <c r="P20" s="235">
        <v>700</v>
      </c>
      <c r="Q20" s="235">
        <v>55051</v>
      </c>
      <c r="R20" s="235">
        <v>2052</v>
      </c>
      <c r="S20" s="235">
        <v>52797</v>
      </c>
      <c r="T20" s="235">
        <v>981</v>
      </c>
      <c r="U20" s="234">
        <v>72850</v>
      </c>
      <c r="V20" s="2"/>
    </row>
    <row r="21" spans="1:22" s="1" customFormat="1" ht="21.75" customHeight="1">
      <c r="A21" s="262"/>
      <c r="B21" s="262" t="s">
        <v>222</v>
      </c>
      <c r="C21" s="262"/>
      <c r="D21" s="235">
        <v>15956</v>
      </c>
      <c r="E21" s="235">
        <v>228289</v>
      </c>
      <c r="F21" s="235">
        <v>10454</v>
      </c>
      <c r="G21" s="235">
        <v>4350720</v>
      </c>
      <c r="H21" s="235">
        <v>911</v>
      </c>
      <c r="I21" s="235">
        <v>622</v>
      </c>
      <c r="J21" s="235">
        <v>3336</v>
      </c>
      <c r="K21" s="234">
        <v>375647</v>
      </c>
      <c r="L21" s="262"/>
      <c r="M21" s="262" t="s">
        <v>222</v>
      </c>
      <c r="N21" s="262"/>
      <c r="O21" s="236">
        <v>0</v>
      </c>
      <c r="P21" s="236">
        <v>0</v>
      </c>
      <c r="Q21" s="235">
        <v>43142</v>
      </c>
      <c r="R21" s="235">
        <v>1891</v>
      </c>
      <c r="S21" s="235">
        <v>46409</v>
      </c>
      <c r="T21" s="235">
        <v>933</v>
      </c>
      <c r="U21" s="234">
        <v>65738</v>
      </c>
      <c r="V21" s="2"/>
    </row>
    <row r="22" spans="1:22" s="1" customFormat="1" ht="21.75" customHeight="1">
      <c r="A22" s="263"/>
      <c r="B22" s="262" t="s">
        <v>221</v>
      </c>
      <c r="C22" s="263"/>
      <c r="D22" s="235">
        <v>16060</v>
      </c>
      <c r="E22" s="235">
        <v>229682</v>
      </c>
      <c r="F22" s="235">
        <v>107126</v>
      </c>
      <c r="G22" s="235">
        <v>339349</v>
      </c>
      <c r="H22" s="235">
        <v>1133</v>
      </c>
      <c r="I22" s="235">
        <v>693</v>
      </c>
      <c r="J22" s="264">
        <v>3277</v>
      </c>
      <c r="K22" s="234">
        <v>402299</v>
      </c>
      <c r="L22" s="263"/>
      <c r="M22" s="262" t="s">
        <v>221</v>
      </c>
      <c r="N22" s="263"/>
      <c r="O22" s="236">
        <v>0</v>
      </c>
      <c r="P22" s="236">
        <v>0</v>
      </c>
      <c r="Q22" s="235">
        <v>59267</v>
      </c>
      <c r="R22" s="235">
        <v>2130</v>
      </c>
      <c r="S22" s="235">
        <v>53262</v>
      </c>
      <c r="T22" s="235">
        <v>1122</v>
      </c>
      <c r="U22" s="234">
        <v>92633</v>
      </c>
      <c r="V22" s="2"/>
    </row>
    <row r="23" spans="1:22" s="1" customFormat="1" ht="21.75" customHeight="1">
      <c r="A23" s="262"/>
      <c r="B23" s="262" t="s">
        <v>220</v>
      </c>
      <c r="C23" s="262"/>
      <c r="D23" s="235">
        <v>16040</v>
      </c>
      <c r="E23" s="235">
        <v>229615</v>
      </c>
      <c r="F23" s="235">
        <v>28114</v>
      </c>
      <c r="G23" s="235">
        <v>743530</v>
      </c>
      <c r="H23" s="235">
        <v>792</v>
      </c>
      <c r="I23" s="235">
        <v>787</v>
      </c>
      <c r="J23" s="235">
        <v>3150</v>
      </c>
      <c r="K23" s="234">
        <v>366668</v>
      </c>
      <c r="L23" s="262"/>
      <c r="M23" s="262" t="s">
        <v>220</v>
      </c>
      <c r="N23" s="262"/>
      <c r="O23" s="235">
        <v>1</v>
      </c>
      <c r="P23" s="235">
        <v>218</v>
      </c>
      <c r="Q23" s="235">
        <v>55923</v>
      </c>
      <c r="R23" s="235">
        <v>2101</v>
      </c>
      <c r="S23" s="235">
        <v>50495</v>
      </c>
      <c r="T23" s="235">
        <v>1044</v>
      </c>
      <c r="U23" s="234">
        <v>96433</v>
      </c>
      <c r="V23" s="2"/>
    </row>
    <row r="24" spans="1:22" s="1" customFormat="1" ht="21.75" customHeight="1">
      <c r="A24" s="263"/>
      <c r="B24" s="262" t="s">
        <v>219</v>
      </c>
      <c r="C24" s="263"/>
      <c r="D24" s="235">
        <v>16022</v>
      </c>
      <c r="E24" s="235">
        <v>229538</v>
      </c>
      <c r="F24" s="235">
        <v>37965</v>
      </c>
      <c r="G24" s="235">
        <v>4689517</v>
      </c>
      <c r="H24" s="235">
        <v>631</v>
      </c>
      <c r="I24" s="235">
        <v>661</v>
      </c>
      <c r="J24" s="264">
        <v>3153</v>
      </c>
      <c r="K24" s="234">
        <v>379217</v>
      </c>
      <c r="L24" s="263"/>
      <c r="M24" s="262" t="s">
        <v>219</v>
      </c>
      <c r="N24" s="263"/>
      <c r="O24" s="235">
        <v>8</v>
      </c>
      <c r="P24" s="235">
        <v>1656</v>
      </c>
      <c r="Q24" s="235">
        <v>45110</v>
      </c>
      <c r="R24" s="235">
        <v>2249</v>
      </c>
      <c r="S24" s="235">
        <v>55006</v>
      </c>
      <c r="T24" s="235">
        <v>1119</v>
      </c>
      <c r="U24" s="234">
        <v>96088</v>
      </c>
      <c r="V24" s="2"/>
    </row>
    <row r="25" spans="1:22" s="1" customFormat="1" ht="21.75" customHeight="1">
      <c r="A25" s="262" t="s">
        <v>153</v>
      </c>
      <c r="B25" s="262" t="s">
        <v>218</v>
      </c>
      <c r="C25" s="262" t="s">
        <v>152</v>
      </c>
      <c r="D25" s="235">
        <v>16025</v>
      </c>
      <c r="E25" s="235">
        <v>228257</v>
      </c>
      <c r="F25" s="235">
        <v>58815</v>
      </c>
      <c r="G25" s="235">
        <v>143684</v>
      </c>
      <c r="H25" s="235">
        <v>956</v>
      </c>
      <c r="I25" s="235">
        <v>697</v>
      </c>
      <c r="J25" s="235">
        <v>3160</v>
      </c>
      <c r="K25" s="234">
        <v>362285</v>
      </c>
      <c r="L25" s="262" t="s">
        <v>153</v>
      </c>
      <c r="M25" s="262" t="s">
        <v>217</v>
      </c>
      <c r="N25" s="262" t="s">
        <v>152</v>
      </c>
      <c r="O25" s="235">
        <v>196</v>
      </c>
      <c r="P25" s="235">
        <v>40831</v>
      </c>
      <c r="Q25" s="235">
        <v>50560</v>
      </c>
      <c r="R25" s="235">
        <v>1937</v>
      </c>
      <c r="S25" s="235">
        <v>45949</v>
      </c>
      <c r="T25" s="235">
        <v>973</v>
      </c>
      <c r="U25" s="234">
        <v>83480</v>
      </c>
      <c r="V25" s="2"/>
    </row>
    <row r="26" spans="1:22" s="1" customFormat="1" ht="21.75" customHeight="1">
      <c r="A26" s="262"/>
      <c r="B26" s="262" t="s">
        <v>216</v>
      </c>
      <c r="C26" s="262"/>
      <c r="D26" s="235">
        <v>16031</v>
      </c>
      <c r="E26" s="235">
        <v>228119</v>
      </c>
      <c r="F26" s="235">
        <v>14192</v>
      </c>
      <c r="G26" s="235">
        <v>64234</v>
      </c>
      <c r="H26" s="235">
        <v>772</v>
      </c>
      <c r="I26" s="235">
        <v>672</v>
      </c>
      <c r="J26" s="235">
        <v>3111</v>
      </c>
      <c r="K26" s="234">
        <v>338430</v>
      </c>
      <c r="L26" s="262"/>
      <c r="M26" s="262" t="s">
        <v>216</v>
      </c>
      <c r="N26" s="261"/>
      <c r="O26" s="235">
        <v>609</v>
      </c>
      <c r="P26" s="235">
        <v>124941</v>
      </c>
      <c r="Q26" s="235">
        <v>33669</v>
      </c>
      <c r="R26" s="235">
        <v>2286</v>
      </c>
      <c r="S26" s="235">
        <v>55224</v>
      </c>
      <c r="T26" s="235">
        <v>1190</v>
      </c>
      <c r="U26" s="234">
        <v>98983</v>
      </c>
      <c r="V26" s="2"/>
    </row>
    <row r="27" spans="1:22" s="1" customFormat="1" ht="21.75" customHeight="1">
      <c r="A27" s="260"/>
      <c r="B27" s="260" t="s">
        <v>215</v>
      </c>
      <c r="C27" s="260"/>
      <c r="D27" s="232">
        <v>16033</v>
      </c>
      <c r="E27" s="232">
        <v>228176</v>
      </c>
      <c r="F27" s="232">
        <v>62754</v>
      </c>
      <c r="G27" s="232">
        <v>199268</v>
      </c>
      <c r="H27" s="232">
        <v>850</v>
      </c>
      <c r="I27" s="232">
        <v>576</v>
      </c>
      <c r="J27" s="232">
        <v>3032</v>
      </c>
      <c r="K27" s="233">
        <v>344401</v>
      </c>
      <c r="L27" s="260"/>
      <c r="M27" s="260" t="s">
        <v>215</v>
      </c>
      <c r="N27" s="259"/>
      <c r="O27" s="232">
        <v>23</v>
      </c>
      <c r="P27" s="232">
        <v>5136</v>
      </c>
      <c r="Q27" s="232">
        <v>38281</v>
      </c>
      <c r="R27" s="232">
        <v>2125</v>
      </c>
      <c r="S27" s="232">
        <v>49334</v>
      </c>
      <c r="T27" s="232">
        <v>1067</v>
      </c>
      <c r="U27" s="231">
        <v>93198</v>
      </c>
      <c r="V27" s="2"/>
    </row>
    <row r="28" spans="4:21" s="1" customFormat="1" ht="13.5">
      <c r="D28" s="7"/>
      <c r="E28" s="7"/>
      <c r="F28" s="7"/>
      <c r="G28" s="43"/>
      <c r="H28" s="43"/>
      <c r="I28" s="43"/>
      <c r="J28" s="258"/>
      <c r="K28" s="258"/>
      <c r="L28" s="1" t="s">
        <v>214</v>
      </c>
      <c r="P28" s="7"/>
      <c r="Q28" s="7"/>
      <c r="R28" s="7"/>
      <c r="S28" s="258"/>
      <c r="T28" s="43"/>
      <c r="U28" s="258"/>
    </row>
    <row r="29" spans="4:21" s="1" customFormat="1" ht="13.5">
      <c r="D29" s="43"/>
      <c r="E29" s="7"/>
      <c r="F29" s="43"/>
      <c r="G29" s="43"/>
      <c r="H29" s="7"/>
      <c r="I29" s="7"/>
      <c r="J29" s="7"/>
      <c r="K29" s="7"/>
      <c r="O29" s="7"/>
      <c r="P29" s="7"/>
      <c r="Q29" s="7"/>
      <c r="R29" s="7"/>
      <c r="S29" s="7"/>
      <c r="T29" s="7"/>
      <c r="U29" s="7"/>
    </row>
    <row r="30" spans="4:21" s="1" customFormat="1" ht="13.5">
      <c r="D30" s="7"/>
      <c r="E30" s="7"/>
      <c r="F30" s="7"/>
      <c r="G30" s="7"/>
      <c r="H30" s="7"/>
      <c r="I30" s="7"/>
      <c r="J30" s="7"/>
      <c r="K30" s="7"/>
      <c r="O30" s="7"/>
      <c r="P30" s="7"/>
      <c r="Q30" s="7"/>
      <c r="R30" s="7"/>
      <c r="S30" s="7"/>
      <c r="T30" s="7"/>
      <c r="U30" s="7"/>
    </row>
    <row r="31" spans="4:21" s="1" customFormat="1" ht="13.5">
      <c r="D31" s="7"/>
      <c r="E31" s="7"/>
      <c r="F31" s="7"/>
      <c r="G31" s="7"/>
      <c r="H31" s="7"/>
      <c r="I31" s="7"/>
      <c r="J31" s="7"/>
      <c r="K31" s="7"/>
      <c r="O31" s="7"/>
      <c r="P31" s="7"/>
      <c r="Q31" s="7"/>
      <c r="R31" s="7"/>
      <c r="S31" s="7"/>
      <c r="T31" s="7"/>
      <c r="U31" s="7"/>
    </row>
    <row r="32" spans="4:21" s="1" customFormat="1" ht="11.25" customHeight="1">
      <c r="D32" s="7"/>
      <c r="E32" s="7"/>
      <c r="F32" s="7"/>
      <c r="G32" s="7"/>
      <c r="H32" s="7"/>
      <c r="I32" s="7"/>
      <c r="J32" s="7"/>
      <c r="K32" s="7"/>
      <c r="O32" s="7"/>
      <c r="P32" s="7"/>
      <c r="Q32" s="7"/>
      <c r="R32" s="7"/>
      <c r="S32" s="7"/>
      <c r="T32" s="7"/>
      <c r="U32" s="7"/>
    </row>
    <row r="33" spans="4:21" s="1" customFormat="1" ht="13.5">
      <c r="D33" s="7"/>
      <c r="E33" s="7"/>
      <c r="F33" s="7"/>
      <c r="G33" s="7"/>
      <c r="H33" s="7"/>
      <c r="I33" s="7"/>
      <c r="J33" s="7"/>
      <c r="K33" s="7"/>
      <c r="O33" s="7"/>
      <c r="P33" s="7"/>
      <c r="Q33" s="7"/>
      <c r="R33" s="7"/>
      <c r="S33" s="7"/>
      <c r="T33" s="7"/>
      <c r="U33" s="7"/>
    </row>
    <row r="34" spans="4:21" s="1" customFormat="1" ht="13.5">
      <c r="D34" s="7"/>
      <c r="E34" s="7"/>
      <c r="F34" s="7"/>
      <c r="G34" s="7"/>
      <c r="H34" s="7"/>
      <c r="I34" s="7"/>
      <c r="J34" s="7"/>
      <c r="K34" s="7"/>
      <c r="O34" s="7"/>
      <c r="P34" s="7"/>
      <c r="Q34" s="7"/>
      <c r="R34" s="7"/>
      <c r="S34" s="7"/>
      <c r="T34" s="7"/>
      <c r="U34" s="7"/>
    </row>
    <row r="35" spans="4:21" s="1" customFormat="1" ht="13.5">
      <c r="D35" s="7"/>
      <c r="E35" s="7"/>
      <c r="F35" s="7"/>
      <c r="G35" s="7"/>
      <c r="H35" s="7"/>
      <c r="I35" s="7"/>
      <c r="J35" s="7"/>
      <c r="K35" s="7"/>
      <c r="O35" s="7"/>
      <c r="P35" s="7"/>
      <c r="Q35" s="7"/>
      <c r="R35" s="7"/>
      <c r="S35" s="7"/>
      <c r="T35" s="7"/>
      <c r="U35" s="7"/>
    </row>
    <row r="36" spans="4:21" s="1" customFormat="1" ht="13.5">
      <c r="D36" s="7"/>
      <c r="E36" s="7"/>
      <c r="F36" s="7"/>
      <c r="G36" s="7"/>
      <c r="H36" s="7"/>
      <c r="I36" s="7"/>
      <c r="J36" s="7"/>
      <c r="K36" s="7"/>
      <c r="O36" s="7"/>
      <c r="P36" s="7"/>
      <c r="Q36" s="7"/>
      <c r="R36" s="7"/>
      <c r="S36" s="7"/>
      <c r="T36" s="7"/>
      <c r="U36" s="7"/>
    </row>
    <row r="37" spans="4:21" s="1" customFormat="1" ht="13.5">
      <c r="D37" s="7"/>
      <c r="E37" s="7"/>
      <c r="F37" s="7"/>
      <c r="G37" s="7"/>
      <c r="H37" s="7"/>
      <c r="I37" s="7"/>
      <c r="J37" s="7"/>
      <c r="K37" s="7"/>
      <c r="O37" s="7"/>
      <c r="P37" s="7"/>
      <c r="Q37" s="7"/>
      <c r="R37" s="7"/>
      <c r="S37" s="7"/>
      <c r="T37" s="7"/>
      <c r="U37" s="7"/>
    </row>
    <row r="38" spans="4:21" s="1" customFormat="1" ht="13.5">
      <c r="D38" s="7"/>
      <c r="E38" s="7"/>
      <c r="F38" s="7"/>
      <c r="G38" s="7"/>
      <c r="H38" s="7"/>
      <c r="I38" s="7"/>
      <c r="J38" s="7"/>
      <c r="K38" s="7"/>
      <c r="O38" s="7"/>
      <c r="P38" s="7"/>
      <c r="Q38" s="7"/>
      <c r="R38" s="7"/>
      <c r="S38" s="7"/>
      <c r="T38" s="7"/>
      <c r="U38" s="7"/>
    </row>
    <row r="39" spans="4:21" s="1" customFormat="1" ht="13.5">
      <c r="D39" s="7"/>
      <c r="E39" s="7"/>
      <c r="F39" s="7"/>
      <c r="G39" s="7"/>
      <c r="H39" s="7"/>
      <c r="I39" s="7"/>
      <c r="J39" s="7"/>
      <c r="K39" s="7"/>
      <c r="O39" s="7"/>
      <c r="P39" s="7"/>
      <c r="Q39" s="7"/>
      <c r="R39" s="7"/>
      <c r="S39" s="7"/>
      <c r="T39" s="7"/>
      <c r="U39" s="7"/>
    </row>
    <row r="40" spans="4:21" s="1" customFormat="1" ht="13.5">
      <c r="D40" s="7"/>
      <c r="E40" s="7"/>
      <c r="F40" s="7"/>
      <c r="G40" s="7"/>
      <c r="H40" s="7"/>
      <c r="I40" s="7"/>
      <c r="J40" s="7"/>
      <c r="K40" s="7"/>
      <c r="O40" s="7"/>
      <c r="P40" s="7"/>
      <c r="Q40" s="7"/>
      <c r="R40" s="7"/>
      <c r="S40" s="7"/>
      <c r="T40" s="7"/>
      <c r="U40" s="7"/>
    </row>
    <row r="41" spans="4:21" s="1" customFormat="1" ht="13.5">
      <c r="D41" s="7"/>
      <c r="E41" s="7"/>
      <c r="F41" s="7"/>
      <c r="G41" s="7"/>
      <c r="H41" s="7"/>
      <c r="I41" s="7"/>
      <c r="J41" s="7"/>
      <c r="K41" s="7"/>
      <c r="O41" s="7"/>
      <c r="P41" s="7"/>
      <c r="Q41" s="7"/>
      <c r="R41" s="7"/>
      <c r="S41" s="7"/>
      <c r="T41" s="7"/>
      <c r="U41" s="7"/>
    </row>
    <row r="42" spans="4:21" s="1" customFormat="1" ht="13.5">
      <c r="D42" s="7"/>
      <c r="E42" s="7"/>
      <c r="F42" s="7"/>
      <c r="G42" s="7"/>
      <c r="H42" s="7"/>
      <c r="I42" s="7"/>
      <c r="J42" s="7"/>
      <c r="K42" s="7"/>
      <c r="O42" s="7"/>
      <c r="P42" s="7"/>
      <c r="Q42" s="7"/>
      <c r="R42" s="7"/>
      <c r="S42" s="7"/>
      <c r="T42" s="7"/>
      <c r="U42" s="7"/>
    </row>
    <row r="43" spans="4:21" s="1" customFormat="1" ht="13.5">
      <c r="D43" s="7"/>
      <c r="E43" s="7"/>
      <c r="F43" s="7"/>
      <c r="G43" s="7"/>
      <c r="H43" s="7"/>
      <c r="I43" s="7"/>
      <c r="J43" s="7"/>
      <c r="K43" s="7"/>
      <c r="O43" s="7"/>
      <c r="P43" s="7"/>
      <c r="Q43" s="7"/>
      <c r="R43" s="7"/>
      <c r="S43" s="7"/>
      <c r="T43" s="7"/>
      <c r="U43" s="7"/>
    </row>
    <row r="44" spans="4:21" s="1" customFormat="1" ht="13.5">
      <c r="D44" s="7"/>
      <c r="E44" s="7"/>
      <c r="F44" s="7"/>
      <c r="G44" s="7"/>
      <c r="H44" s="7"/>
      <c r="I44" s="7"/>
      <c r="J44" s="7"/>
      <c r="K44" s="7"/>
      <c r="O44" s="7"/>
      <c r="P44" s="7"/>
      <c r="Q44" s="7"/>
      <c r="R44" s="7"/>
      <c r="S44" s="7"/>
      <c r="T44" s="7"/>
      <c r="U44" s="7"/>
    </row>
    <row r="45" spans="4:21" s="1" customFormat="1" ht="13.5">
      <c r="D45" s="7"/>
      <c r="E45" s="7"/>
      <c r="F45" s="7"/>
      <c r="G45" s="7"/>
      <c r="H45" s="7"/>
      <c r="I45" s="7"/>
      <c r="J45" s="7"/>
      <c r="K45" s="7"/>
      <c r="O45" s="7"/>
      <c r="P45" s="7"/>
      <c r="Q45" s="7"/>
      <c r="R45" s="7"/>
      <c r="S45" s="7"/>
      <c r="T45" s="7"/>
      <c r="U45" s="7"/>
    </row>
    <row r="46" spans="4:21" s="1" customFormat="1" ht="13.5">
      <c r="D46" s="7"/>
      <c r="E46" s="7"/>
      <c r="F46" s="7"/>
      <c r="G46" s="7"/>
      <c r="H46" s="7"/>
      <c r="I46" s="7"/>
      <c r="J46" s="7"/>
      <c r="K46" s="7"/>
      <c r="O46" s="7"/>
      <c r="P46" s="7"/>
      <c r="Q46" s="7"/>
      <c r="R46" s="7"/>
      <c r="S46" s="7"/>
      <c r="T46" s="7"/>
      <c r="U46" s="7"/>
    </row>
    <row r="47" spans="4:21" s="1" customFormat="1" ht="13.5">
      <c r="D47" s="7"/>
      <c r="E47" s="7"/>
      <c r="F47" s="7"/>
      <c r="G47" s="7"/>
      <c r="H47" s="7"/>
      <c r="I47" s="7"/>
      <c r="J47" s="7"/>
      <c r="K47" s="7"/>
      <c r="O47" s="7"/>
      <c r="P47" s="7"/>
      <c r="Q47" s="7"/>
      <c r="R47" s="7"/>
      <c r="S47" s="7"/>
      <c r="T47" s="7"/>
      <c r="U47" s="7"/>
    </row>
    <row r="48" spans="4:21" s="1" customFormat="1" ht="13.5">
      <c r="D48" s="7"/>
      <c r="E48" s="7"/>
      <c r="F48" s="7"/>
      <c r="G48" s="7"/>
      <c r="H48" s="7"/>
      <c r="I48" s="7"/>
      <c r="J48" s="7"/>
      <c r="K48" s="7"/>
      <c r="O48" s="7"/>
      <c r="P48" s="7"/>
      <c r="Q48" s="7"/>
      <c r="R48" s="7"/>
      <c r="S48" s="7"/>
      <c r="T48" s="7"/>
      <c r="U48" s="7"/>
    </row>
    <row r="49" spans="4:21" s="1" customFormat="1" ht="13.5">
      <c r="D49" s="7"/>
      <c r="E49" s="7"/>
      <c r="F49" s="7"/>
      <c r="G49" s="7"/>
      <c r="H49" s="7"/>
      <c r="I49" s="7"/>
      <c r="J49" s="7"/>
      <c r="K49" s="7"/>
      <c r="O49" s="7"/>
      <c r="P49" s="7"/>
      <c r="Q49" s="7"/>
      <c r="R49" s="7"/>
      <c r="S49" s="7"/>
      <c r="T49" s="7"/>
      <c r="U49" s="7"/>
    </row>
    <row r="50" spans="4:21" s="1" customFormat="1" ht="13.5">
      <c r="D50" s="7"/>
      <c r="E50" s="7"/>
      <c r="F50" s="7"/>
      <c r="G50" s="7"/>
      <c r="H50" s="7"/>
      <c r="I50" s="7"/>
      <c r="J50" s="7"/>
      <c r="K50" s="7"/>
      <c r="O50" s="7"/>
      <c r="P50" s="7"/>
      <c r="Q50" s="7"/>
      <c r="R50" s="7"/>
      <c r="S50" s="7"/>
      <c r="T50" s="7"/>
      <c r="U50" s="7"/>
    </row>
    <row r="51" spans="4:21" s="1" customFormat="1" ht="13.5">
      <c r="D51" s="7"/>
      <c r="E51" s="7"/>
      <c r="F51" s="7"/>
      <c r="G51" s="7"/>
      <c r="H51" s="7"/>
      <c r="I51" s="7"/>
      <c r="J51" s="7"/>
      <c r="K51" s="7"/>
      <c r="O51" s="7"/>
      <c r="P51" s="7"/>
      <c r="Q51" s="7"/>
      <c r="R51" s="7"/>
      <c r="S51" s="7"/>
      <c r="T51" s="7"/>
      <c r="U51" s="7"/>
    </row>
    <row r="52" spans="4:21" s="1" customFormat="1" ht="13.5">
      <c r="D52" s="7"/>
      <c r="E52" s="7"/>
      <c r="F52" s="7"/>
      <c r="G52" s="7"/>
      <c r="H52" s="7"/>
      <c r="I52" s="7"/>
      <c r="J52" s="7"/>
      <c r="K52" s="7"/>
      <c r="O52" s="7"/>
      <c r="P52" s="7"/>
      <c r="Q52" s="7"/>
      <c r="R52" s="7"/>
      <c r="S52" s="7"/>
      <c r="T52" s="7"/>
      <c r="U52" s="7"/>
    </row>
    <row r="53" spans="4:21" s="1" customFormat="1" ht="13.5">
      <c r="D53" s="7"/>
      <c r="E53" s="7"/>
      <c r="F53" s="7"/>
      <c r="G53" s="7"/>
      <c r="H53" s="7"/>
      <c r="I53" s="7"/>
      <c r="J53" s="7"/>
      <c r="K53" s="7"/>
      <c r="O53" s="7"/>
      <c r="P53" s="7"/>
      <c r="Q53" s="7"/>
      <c r="R53" s="7"/>
      <c r="S53" s="7"/>
      <c r="T53" s="7"/>
      <c r="U53" s="7"/>
    </row>
    <row r="54" spans="4:21" s="1" customFormat="1" ht="13.5">
      <c r="D54" s="7"/>
      <c r="E54" s="7"/>
      <c r="F54" s="7"/>
      <c r="G54" s="7"/>
      <c r="H54" s="7"/>
      <c r="I54" s="7"/>
      <c r="J54" s="7"/>
      <c r="K54" s="7"/>
      <c r="O54" s="7"/>
      <c r="P54" s="7"/>
      <c r="Q54" s="7"/>
      <c r="R54" s="7"/>
      <c r="S54" s="7"/>
      <c r="T54" s="7"/>
      <c r="U54" s="7"/>
    </row>
    <row r="55" spans="4:21" s="1" customFormat="1" ht="13.5">
      <c r="D55" s="7"/>
      <c r="E55" s="7"/>
      <c r="F55" s="7"/>
      <c r="G55" s="7"/>
      <c r="H55" s="7"/>
      <c r="I55" s="7"/>
      <c r="J55" s="7"/>
      <c r="K55" s="7"/>
      <c r="O55" s="7"/>
      <c r="P55" s="7"/>
      <c r="Q55" s="7"/>
      <c r="R55" s="7"/>
      <c r="S55" s="7"/>
      <c r="T55" s="7"/>
      <c r="U55" s="7"/>
    </row>
    <row r="56" spans="4:21" s="1" customFormat="1" ht="13.5">
      <c r="D56" s="7"/>
      <c r="E56" s="7"/>
      <c r="F56" s="7"/>
      <c r="G56" s="7"/>
      <c r="H56" s="7"/>
      <c r="I56" s="7"/>
      <c r="J56" s="7"/>
      <c r="K56" s="7"/>
      <c r="O56" s="7"/>
      <c r="P56" s="7"/>
      <c r="Q56" s="7"/>
      <c r="R56" s="7"/>
      <c r="S56" s="7"/>
      <c r="T56" s="7"/>
      <c r="U56" s="7"/>
    </row>
    <row r="57" spans="4:21" s="1" customFormat="1" ht="13.5">
      <c r="D57" s="7"/>
      <c r="E57" s="7"/>
      <c r="F57" s="7"/>
      <c r="G57" s="7"/>
      <c r="H57" s="7"/>
      <c r="I57" s="7"/>
      <c r="J57" s="7"/>
      <c r="K57" s="7"/>
      <c r="O57" s="7"/>
      <c r="P57" s="7"/>
      <c r="Q57" s="7"/>
      <c r="R57" s="7"/>
      <c r="S57" s="7"/>
      <c r="T57" s="7"/>
      <c r="U57" s="7"/>
    </row>
    <row r="58" spans="4:21" s="1" customFormat="1" ht="13.5">
      <c r="D58" s="7"/>
      <c r="E58" s="7"/>
      <c r="F58" s="7"/>
      <c r="G58" s="7"/>
      <c r="H58" s="7"/>
      <c r="I58" s="7"/>
      <c r="J58" s="7"/>
      <c r="K58" s="7"/>
      <c r="O58" s="7"/>
      <c r="P58" s="7"/>
      <c r="Q58" s="7"/>
      <c r="R58" s="7"/>
      <c r="S58" s="7"/>
      <c r="T58" s="7"/>
      <c r="U58" s="7"/>
    </row>
    <row r="59" spans="4:21" s="1" customFormat="1" ht="13.5">
      <c r="D59" s="7"/>
      <c r="E59" s="7"/>
      <c r="F59" s="7"/>
      <c r="G59" s="7"/>
      <c r="H59" s="7"/>
      <c r="I59" s="7"/>
      <c r="J59" s="7"/>
      <c r="K59" s="7"/>
      <c r="O59" s="7"/>
      <c r="P59" s="7"/>
      <c r="Q59" s="7"/>
      <c r="R59" s="7"/>
      <c r="S59" s="7"/>
      <c r="T59" s="7"/>
      <c r="U59" s="7"/>
    </row>
    <row r="60" spans="4:21" s="1" customFormat="1" ht="13.5">
      <c r="D60" s="7"/>
      <c r="E60" s="7"/>
      <c r="F60" s="7"/>
      <c r="G60" s="7"/>
      <c r="H60" s="7"/>
      <c r="I60" s="7"/>
      <c r="J60" s="7"/>
      <c r="K60" s="7"/>
      <c r="O60" s="7"/>
      <c r="P60" s="7"/>
      <c r="Q60" s="7"/>
      <c r="R60" s="7"/>
      <c r="S60" s="7"/>
      <c r="T60" s="7"/>
      <c r="U60" s="7"/>
    </row>
    <row r="61" spans="4:21" s="1" customFormat="1" ht="13.5">
      <c r="D61" s="7"/>
      <c r="E61" s="7"/>
      <c r="F61" s="7"/>
      <c r="G61" s="7"/>
      <c r="H61" s="7"/>
      <c r="I61" s="7"/>
      <c r="J61" s="7"/>
      <c r="K61" s="7"/>
      <c r="O61" s="7"/>
      <c r="P61" s="7"/>
      <c r="Q61" s="7"/>
      <c r="R61" s="7"/>
      <c r="S61" s="7"/>
      <c r="T61" s="7"/>
      <c r="U61" s="7"/>
    </row>
    <row r="62" spans="4:21" s="1" customFormat="1" ht="13.5">
      <c r="D62" s="7"/>
      <c r="E62" s="7"/>
      <c r="F62" s="7"/>
      <c r="G62" s="7"/>
      <c r="H62" s="7"/>
      <c r="I62" s="7"/>
      <c r="J62" s="7"/>
      <c r="K62" s="7"/>
      <c r="O62" s="7"/>
      <c r="P62" s="7"/>
      <c r="Q62" s="7"/>
      <c r="R62" s="7"/>
      <c r="S62" s="7"/>
      <c r="T62" s="7"/>
      <c r="U62" s="7"/>
    </row>
    <row r="63" spans="4:21" s="1" customFormat="1" ht="13.5">
      <c r="D63" s="7"/>
      <c r="E63" s="7"/>
      <c r="F63" s="7"/>
      <c r="G63" s="7"/>
      <c r="H63" s="7"/>
      <c r="I63" s="7"/>
      <c r="J63" s="7"/>
      <c r="K63" s="7"/>
      <c r="O63" s="7"/>
      <c r="P63" s="7"/>
      <c r="Q63" s="7"/>
      <c r="R63" s="7"/>
      <c r="S63" s="7"/>
      <c r="T63" s="7"/>
      <c r="U63" s="7"/>
    </row>
    <row r="64" spans="4:21" s="1" customFormat="1" ht="13.5">
      <c r="D64" s="7"/>
      <c r="E64" s="7"/>
      <c r="F64" s="7"/>
      <c r="G64" s="7"/>
      <c r="H64" s="7"/>
      <c r="I64" s="7"/>
      <c r="J64" s="7"/>
      <c r="K64" s="7"/>
      <c r="O64" s="7"/>
      <c r="P64" s="7"/>
      <c r="Q64" s="7"/>
      <c r="R64" s="7"/>
      <c r="S64" s="7"/>
      <c r="T64" s="7"/>
      <c r="U64" s="7"/>
    </row>
    <row r="65" spans="4:21" s="1" customFormat="1" ht="13.5">
      <c r="D65" s="7"/>
      <c r="E65" s="7"/>
      <c r="F65" s="7"/>
      <c r="G65" s="7"/>
      <c r="H65" s="7"/>
      <c r="I65" s="7"/>
      <c r="J65" s="7"/>
      <c r="K65" s="7"/>
      <c r="O65" s="7"/>
      <c r="P65" s="7"/>
      <c r="Q65" s="7"/>
      <c r="R65" s="7"/>
      <c r="S65" s="7"/>
      <c r="T65" s="7"/>
      <c r="U65" s="7"/>
    </row>
    <row r="66" spans="4:21" s="1" customFormat="1" ht="13.5">
      <c r="D66" s="7"/>
      <c r="E66" s="7"/>
      <c r="F66" s="7"/>
      <c r="G66" s="7"/>
      <c r="H66" s="7"/>
      <c r="I66" s="7"/>
      <c r="J66" s="7"/>
      <c r="K66" s="7"/>
      <c r="O66" s="7"/>
      <c r="P66" s="7"/>
      <c r="Q66" s="7"/>
      <c r="R66" s="7"/>
      <c r="S66" s="7"/>
      <c r="T66" s="7"/>
      <c r="U66" s="7"/>
    </row>
    <row r="67" spans="4:21" s="1" customFormat="1" ht="13.5">
      <c r="D67" s="7"/>
      <c r="E67" s="7"/>
      <c r="F67" s="7"/>
      <c r="G67" s="7"/>
      <c r="H67" s="7"/>
      <c r="I67" s="7"/>
      <c r="J67" s="7"/>
      <c r="K67" s="7"/>
      <c r="O67" s="7"/>
      <c r="P67" s="7"/>
      <c r="Q67" s="7"/>
      <c r="R67" s="7"/>
      <c r="S67" s="7"/>
      <c r="T67" s="7"/>
      <c r="U67" s="7"/>
    </row>
    <row r="68" spans="4:21" s="1" customFormat="1" ht="13.5">
      <c r="D68" s="7"/>
      <c r="E68" s="7"/>
      <c r="F68" s="7"/>
      <c r="G68" s="7"/>
      <c r="H68" s="7"/>
      <c r="I68" s="7"/>
      <c r="J68" s="7"/>
      <c r="K68" s="7"/>
      <c r="O68" s="7"/>
      <c r="P68" s="7"/>
      <c r="Q68" s="7"/>
      <c r="R68" s="7"/>
      <c r="S68" s="7"/>
      <c r="T68" s="7"/>
      <c r="U68" s="7"/>
    </row>
    <row r="69" spans="4:21" s="1" customFormat="1" ht="13.5">
      <c r="D69" s="7"/>
      <c r="E69" s="7"/>
      <c r="F69" s="7"/>
      <c r="G69" s="7"/>
      <c r="H69" s="7"/>
      <c r="I69" s="7"/>
      <c r="J69" s="7"/>
      <c r="K69" s="7"/>
      <c r="O69" s="7"/>
      <c r="P69" s="7"/>
      <c r="Q69" s="7"/>
      <c r="R69" s="7"/>
      <c r="S69" s="7"/>
      <c r="T69" s="7"/>
      <c r="U69" s="7"/>
    </row>
    <row r="70" spans="4:21" s="1" customFormat="1" ht="13.5">
      <c r="D70" s="7"/>
      <c r="E70" s="7"/>
      <c r="F70" s="7"/>
      <c r="G70" s="7"/>
      <c r="H70" s="7"/>
      <c r="I70" s="7"/>
      <c r="J70" s="7"/>
      <c r="K70" s="7"/>
      <c r="O70" s="7"/>
      <c r="P70" s="7"/>
      <c r="Q70" s="7"/>
      <c r="R70" s="7"/>
      <c r="S70" s="7"/>
      <c r="T70" s="7"/>
      <c r="U70" s="7"/>
    </row>
    <row r="71" spans="4:21" s="1" customFormat="1" ht="13.5">
      <c r="D71" s="7"/>
      <c r="E71" s="7"/>
      <c r="F71" s="7"/>
      <c r="G71" s="7"/>
      <c r="H71" s="7"/>
      <c r="I71" s="7"/>
      <c r="J71" s="7"/>
      <c r="K71" s="7"/>
      <c r="O71" s="7"/>
      <c r="P71" s="7"/>
      <c r="Q71" s="7"/>
      <c r="R71" s="7"/>
      <c r="S71" s="7"/>
      <c r="T71" s="7"/>
      <c r="U71" s="7"/>
    </row>
    <row r="72" spans="4:21" s="1" customFormat="1" ht="13.5">
      <c r="D72" s="7"/>
      <c r="E72" s="7"/>
      <c r="F72" s="7"/>
      <c r="G72" s="7"/>
      <c r="H72" s="7"/>
      <c r="I72" s="7"/>
      <c r="J72" s="7"/>
      <c r="K72" s="7"/>
      <c r="O72" s="7"/>
      <c r="P72" s="7"/>
      <c r="Q72" s="7"/>
      <c r="R72" s="7"/>
      <c r="S72" s="7"/>
      <c r="T72" s="7"/>
      <c r="U72" s="7"/>
    </row>
    <row r="73" spans="4:21" s="1" customFormat="1" ht="13.5">
      <c r="D73" s="7"/>
      <c r="E73" s="7"/>
      <c r="F73" s="7"/>
      <c r="G73" s="7"/>
      <c r="H73" s="7"/>
      <c r="I73" s="7"/>
      <c r="J73" s="7"/>
      <c r="K73" s="7"/>
      <c r="O73" s="7"/>
      <c r="P73" s="7"/>
      <c r="Q73" s="7"/>
      <c r="R73" s="7"/>
      <c r="S73" s="7"/>
      <c r="T73" s="7"/>
      <c r="U73" s="7"/>
    </row>
    <row r="74" spans="4:21" s="1" customFormat="1" ht="13.5">
      <c r="D74" s="7"/>
      <c r="E74" s="7"/>
      <c r="F74" s="7"/>
      <c r="G74" s="7"/>
      <c r="H74" s="7"/>
      <c r="I74" s="7"/>
      <c r="J74" s="7"/>
      <c r="K74" s="7"/>
      <c r="O74" s="7"/>
      <c r="P74" s="7"/>
      <c r="Q74" s="7"/>
      <c r="R74" s="7"/>
      <c r="S74" s="7"/>
      <c r="T74" s="7"/>
      <c r="U74" s="7"/>
    </row>
    <row r="75" spans="4:21" s="1" customFormat="1" ht="13.5">
      <c r="D75" s="7"/>
      <c r="E75" s="7"/>
      <c r="F75" s="7"/>
      <c r="G75" s="7"/>
      <c r="H75" s="7"/>
      <c r="I75" s="7"/>
      <c r="J75" s="7"/>
      <c r="K75" s="7"/>
      <c r="O75" s="7"/>
      <c r="P75" s="7"/>
      <c r="Q75" s="7"/>
      <c r="R75" s="7"/>
      <c r="S75" s="7"/>
      <c r="T75" s="7"/>
      <c r="U75" s="7"/>
    </row>
    <row r="76" spans="4:21" s="1" customFormat="1" ht="13.5">
      <c r="D76" s="7"/>
      <c r="E76" s="7"/>
      <c r="F76" s="7"/>
      <c r="G76" s="7"/>
      <c r="H76" s="7"/>
      <c r="I76" s="7"/>
      <c r="J76" s="7"/>
      <c r="K76" s="7"/>
      <c r="O76" s="7"/>
      <c r="P76" s="7"/>
      <c r="Q76" s="7"/>
      <c r="R76" s="7"/>
      <c r="S76" s="7"/>
      <c r="T76" s="7"/>
      <c r="U76" s="7"/>
    </row>
    <row r="77" spans="4:21" s="1" customFormat="1" ht="13.5">
      <c r="D77" s="7"/>
      <c r="E77" s="7"/>
      <c r="F77" s="7"/>
      <c r="G77" s="7"/>
      <c r="H77" s="7"/>
      <c r="I77" s="7"/>
      <c r="J77" s="7"/>
      <c r="K77" s="7"/>
      <c r="O77" s="7"/>
      <c r="P77" s="7"/>
      <c r="Q77" s="7"/>
      <c r="R77" s="7"/>
      <c r="S77" s="7"/>
      <c r="T77" s="7"/>
      <c r="U77" s="7"/>
    </row>
    <row r="78" spans="4:21" s="1" customFormat="1" ht="13.5">
      <c r="D78" s="7"/>
      <c r="E78" s="7"/>
      <c r="F78" s="7"/>
      <c r="G78" s="7"/>
      <c r="H78" s="7"/>
      <c r="I78" s="7"/>
      <c r="J78" s="7"/>
      <c r="K78" s="7"/>
      <c r="O78" s="7"/>
      <c r="P78" s="7"/>
      <c r="Q78" s="7"/>
      <c r="R78" s="7"/>
      <c r="S78" s="7"/>
      <c r="T78" s="7"/>
      <c r="U78" s="7"/>
    </row>
    <row r="79" spans="4:21" s="1" customFormat="1" ht="13.5">
      <c r="D79" s="7"/>
      <c r="E79" s="7"/>
      <c r="F79" s="7"/>
      <c r="G79" s="7"/>
      <c r="H79" s="7"/>
      <c r="I79" s="7"/>
      <c r="J79" s="7"/>
      <c r="K79" s="7"/>
      <c r="O79" s="7"/>
      <c r="P79" s="7"/>
      <c r="Q79" s="7"/>
      <c r="R79" s="7"/>
      <c r="S79" s="7"/>
      <c r="T79" s="7"/>
      <c r="U79" s="7"/>
    </row>
    <row r="80" spans="4:21" s="1" customFormat="1" ht="13.5">
      <c r="D80" s="7"/>
      <c r="E80" s="7"/>
      <c r="F80" s="7"/>
      <c r="G80" s="7"/>
      <c r="H80" s="7"/>
      <c r="I80" s="7"/>
      <c r="J80" s="7"/>
      <c r="K80" s="7"/>
      <c r="O80" s="7"/>
      <c r="P80" s="7"/>
      <c r="Q80" s="7"/>
      <c r="R80" s="7"/>
      <c r="S80" s="7"/>
      <c r="T80" s="7"/>
      <c r="U80" s="7"/>
    </row>
    <row r="81" spans="4:21" s="1" customFormat="1" ht="13.5">
      <c r="D81" s="7"/>
      <c r="E81" s="7"/>
      <c r="F81" s="7"/>
      <c r="G81" s="7"/>
      <c r="H81" s="7"/>
      <c r="I81" s="7"/>
      <c r="J81" s="7"/>
      <c r="K81" s="7"/>
      <c r="O81" s="7"/>
      <c r="P81" s="7"/>
      <c r="Q81" s="7"/>
      <c r="R81" s="7"/>
      <c r="S81" s="7"/>
      <c r="T81" s="7"/>
      <c r="U81" s="7"/>
    </row>
    <row r="82" spans="4:21" s="1" customFormat="1" ht="13.5">
      <c r="D82" s="7"/>
      <c r="E82" s="7"/>
      <c r="F82" s="7"/>
      <c r="G82" s="7"/>
      <c r="H82" s="7"/>
      <c r="I82" s="7"/>
      <c r="J82" s="7"/>
      <c r="K82" s="7"/>
      <c r="O82" s="7"/>
      <c r="P82" s="7"/>
      <c r="Q82" s="7"/>
      <c r="R82" s="7"/>
      <c r="S82" s="7"/>
      <c r="T82" s="7"/>
      <c r="U82" s="7"/>
    </row>
    <row r="83" spans="4:21" s="1" customFormat="1" ht="13.5">
      <c r="D83" s="7"/>
      <c r="E83" s="7"/>
      <c r="F83" s="7"/>
      <c r="G83" s="7"/>
      <c r="H83" s="7"/>
      <c r="I83" s="7"/>
      <c r="J83" s="7"/>
      <c r="K83" s="7"/>
      <c r="O83" s="7"/>
      <c r="P83" s="7"/>
      <c r="Q83" s="7"/>
      <c r="R83" s="7"/>
      <c r="S83" s="7"/>
      <c r="T83" s="7"/>
      <c r="U83" s="7"/>
    </row>
    <row r="84" spans="4:21" s="1" customFormat="1" ht="13.5">
      <c r="D84" s="7"/>
      <c r="E84" s="7"/>
      <c r="F84" s="7"/>
      <c r="G84" s="7"/>
      <c r="H84" s="7"/>
      <c r="I84" s="7"/>
      <c r="J84" s="7"/>
      <c r="K84" s="7"/>
      <c r="O84" s="7"/>
      <c r="P84" s="7"/>
      <c r="Q84" s="7"/>
      <c r="R84" s="7"/>
      <c r="S84" s="7"/>
      <c r="T84" s="7"/>
      <c r="U84" s="7"/>
    </row>
    <row r="85" spans="4:21" s="1" customFormat="1" ht="13.5">
      <c r="D85" s="7"/>
      <c r="E85" s="7"/>
      <c r="F85" s="7"/>
      <c r="G85" s="7"/>
      <c r="H85" s="7"/>
      <c r="I85" s="7"/>
      <c r="J85" s="7"/>
      <c r="K85" s="7"/>
      <c r="O85" s="7"/>
      <c r="P85" s="7"/>
      <c r="Q85" s="7"/>
      <c r="R85" s="7"/>
      <c r="S85" s="7"/>
      <c r="T85" s="7"/>
      <c r="U85" s="7"/>
    </row>
    <row r="86" spans="4:21" s="1" customFormat="1" ht="13.5">
      <c r="D86" s="7"/>
      <c r="E86" s="7"/>
      <c r="F86" s="7"/>
      <c r="G86" s="7"/>
      <c r="H86" s="7"/>
      <c r="I86" s="7"/>
      <c r="J86" s="7"/>
      <c r="K86" s="7"/>
      <c r="O86" s="7"/>
      <c r="P86" s="7"/>
      <c r="Q86" s="7"/>
      <c r="R86" s="7"/>
      <c r="S86" s="7"/>
      <c r="T86" s="7"/>
      <c r="U86" s="7"/>
    </row>
    <row r="87" spans="4:21" s="1" customFormat="1" ht="13.5">
      <c r="D87" s="7"/>
      <c r="E87" s="7"/>
      <c r="F87" s="7"/>
      <c r="G87" s="7"/>
      <c r="H87" s="7"/>
      <c r="I87" s="7"/>
      <c r="J87" s="7"/>
      <c r="K87" s="7"/>
      <c r="O87" s="7"/>
      <c r="P87" s="7"/>
      <c r="Q87" s="7"/>
      <c r="R87" s="7"/>
      <c r="S87" s="7"/>
      <c r="T87" s="7"/>
      <c r="U87" s="7"/>
    </row>
    <row r="88" spans="4:21" s="1" customFormat="1" ht="13.5">
      <c r="D88" s="7"/>
      <c r="E88" s="7"/>
      <c r="F88" s="7"/>
      <c r="G88" s="7"/>
      <c r="H88" s="7"/>
      <c r="I88" s="7"/>
      <c r="J88" s="7"/>
      <c r="K88" s="7"/>
      <c r="O88" s="7"/>
      <c r="P88" s="7"/>
      <c r="Q88" s="7"/>
      <c r="R88" s="7"/>
      <c r="S88" s="7"/>
      <c r="T88" s="7"/>
      <c r="U88" s="7"/>
    </row>
    <row r="89" spans="4:21" s="1" customFormat="1" ht="13.5">
      <c r="D89" s="7"/>
      <c r="E89" s="7"/>
      <c r="F89" s="7"/>
      <c r="G89" s="7"/>
      <c r="H89" s="7"/>
      <c r="I89" s="7"/>
      <c r="J89" s="7"/>
      <c r="K89" s="7"/>
      <c r="O89" s="7"/>
      <c r="P89" s="7"/>
      <c r="Q89" s="7"/>
      <c r="R89" s="7"/>
      <c r="S89" s="7"/>
      <c r="T89" s="7"/>
      <c r="U89" s="7"/>
    </row>
    <row r="90" spans="4:21" s="1" customFormat="1" ht="13.5">
      <c r="D90" s="7"/>
      <c r="E90" s="7"/>
      <c r="F90" s="7"/>
      <c r="G90" s="7"/>
      <c r="H90" s="7"/>
      <c r="I90" s="7"/>
      <c r="J90" s="7"/>
      <c r="K90" s="7"/>
      <c r="O90" s="7"/>
      <c r="P90" s="7"/>
      <c r="Q90" s="7"/>
      <c r="R90" s="7"/>
      <c r="S90" s="7"/>
      <c r="T90" s="7"/>
      <c r="U90" s="7"/>
    </row>
    <row r="91" spans="4:21" s="1" customFormat="1" ht="13.5">
      <c r="D91" s="7"/>
      <c r="E91" s="7"/>
      <c r="F91" s="7"/>
      <c r="G91" s="7"/>
      <c r="H91" s="7"/>
      <c r="I91" s="7"/>
      <c r="J91" s="7"/>
      <c r="K91" s="7"/>
      <c r="O91" s="7"/>
      <c r="P91" s="7"/>
      <c r="Q91" s="7"/>
      <c r="R91" s="7"/>
      <c r="S91" s="7"/>
      <c r="T91" s="7"/>
      <c r="U91" s="7"/>
    </row>
    <row r="92" spans="4:21" s="1" customFormat="1" ht="13.5">
      <c r="D92" s="7"/>
      <c r="E92" s="7"/>
      <c r="F92" s="7"/>
      <c r="G92" s="7"/>
      <c r="H92" s="7"/>
      <c r="I92" s="7"/>
      <c r="J92" s="7"/>
      <c r="K92" s="7"/>
      <c r="O92" s="7"/>
      <c r="P92" s="7"/>
      <c r="Q92" s="7"/>
      <c r="R92" s="7"/>
      <c r="S92" s="7"/>
      <c r="T92" s="7"/>
      <c r="U92" s="7"/>
    </row>
    <row r="93" spans="4:21" s="1" customFormat="1" ht="13.5">
      <c r="D93" s="7"/>
      <c r="E93" s="7"/>
      <c r="F93" s="7"/>
      <c r="G93" s="7"/>
      <c r="H93" s="7"/>
      <c r="I93" s="7"/>
      <c r="J93" s="7"/>
      <c r="K93" s="7"/>
      <c r="O93" s="7"/>
      <c r="P93" s="7"/>
      <c r="Q93" s="7"/>
      <c r="R93" s="7"/>
      <c r="S93" s="7"/>
      <c r="T93" s="7"/>
      <c r="U93" s="7"/>
    </row>
    <row r="94" spans="4:21" s="1" customFormat="1" ht="13.5">
      <c r="D94" s="7"/>
      <c r="E94" s="7"/>
      <c r="F94" s="7"/>
      <c r="G94" s="7"/>
      <c r="H94" s="7"/>
      <c r="I94" s="7"/>
      <c r="J94" s="7"/>
      <c r="K94" s="7"/>
      <c r="O94" s="7"/>
      <c r="P94" s="7"/>
      <c r="Q94" s="7"/>
      <c r="R94" s="7"/>
      <c r="S94" s="7"/>
      <c r="T94" s="7"/>
      <c r="U94" s="7"/>
    </row>
    <row r="95" spans="4:21" s="1" customFormat="1" ht="13.5">
      <c r="D95" s="7"/>
      <c r="E95" s="7"/>
      <c r="F95" s="7"/>
      <c r="G95" s="7"/>
      <c r="H95" s="7"/>
      <c r="I95" s="7"/>
      <c r="J95" s="7"/>
      <c r="K95" s="7"/>
      <c r="O95" s="7"/>
      <c r="P95" s="7"/>
      <c r="Q95" s="7"/>
      <c r="R95" s="7"/>
      <c r="S95" s="7"/>
      <c r="T95" s="7"/>
      <c r="U95" s="7"/>
    </row>
    <row r="96" spans="4:21" s="1" customFormat="1" ht="13.5">
      <c r="D96" s="7"/>
      <c r="E96" s="7"/>
      <c r="F96" s="7"/>
      <c r="G96" s="7"/>
      <c r="H96" s="7"/>
      <c r="I96" s="7"/>
      <c r="J96" s="7"/>
      <c r="K96" s="7"/>
      <c r="O96" s="7"/>
      <c r="P96" s="7"/>
      <c r="Q96" s="7"/>
      <c r="R96" s="7"/>
      <c r="S96" s="7"/>
      <c r="T96" s="7"/>
      <c r="U96" s="7"/>
    </row>
    <row r="97" spans="4:21" s="1" customFormat="1" ht="13.5">
      <c r="D97" s="7"/>
      <c r="E97" s="7"/>
      <c r="F97" s="7"/>
      <c r="G97" s="7"/>
      <c r="H97" s="7"/>
      <c r="I97" s="7"/>
      <c r="J97" s="7"/>
      <c r="K97" s="7"/>
      <c r="O97" s="7"/>
      <c r="P97" s="7"/>
      <c r="Q97" s="7"/>
      <c r="R97" s="7"/>
      <c r="S97" s="7"/>
      <c r="T97" s="7"/>
      <c r="U97" s="7"/>
    </row>
    <row r="98" spans="4:21" s="1" customFormat="1" ht="13.5">
      <c r="D98" s="7"/>
      <c r="E98" s="7"/>
      <c r="F98" s="7"/>
      <c r="G98" s="7"/>
      <c r="H98" s="7"/>
      <c r="I98" s="7"/>
      <c r="J98" s="7"/>
      <c r="K98" s="7"/>
      <c r="O98" s="7"/>
      <c r="P98" s="7"/>
      <c r="Q98" s="7"/>
      <c r="R98" s="7"/>
      <c r="S98" s="7"/>
      <c r="T98" s="7"/>
      <c r="U98" s="7"/>
    </row>
    <row r="99" spans="4:21" s="1" customFormat="1" ht="13.5">
      <c r="D99" s="7"/>
      <c r="E99" s="7"/>
      <c r="F99" s="7"/>
      <c r="G99" s="7"/>
      <c r="H99" s="7"/>
      <c r="I99" s="7"/>
      <c r="J99" s="7"/>
      <c r="K99" s="7"/>
      <c r="O99" s="7"/>
      <c r="P99" s="7"/>
      <c r="Q99" s="7"/>
      <c r="R99" s="7"/>
      <c r="S99" s="7"/>
      <c r="T99" s="7"/>
      <c r="U99" s="7"/>
    </row>
    <row r="100" spans="4:21" s="1" customFormat="1" ht="13.5">
      <c r="D100" s="7"/>
      <c r="E100" s="7"/>
      <c r="F100" s="7"/>
      <c r="G100" s="7"/>
      <c r="H100" s="7"/>
      <c r="I100" s="7"/>
      <c r="J100" s="7"/>
      <c r="K100" s="7"/>
      <c r="O100" s="7"/>
      <c r="P100" s="7"/>
      <c r="Q100" s="7"/>
      <c r="R100" s="7"/>
      <c r="S100" s="7"/>
      <c r="T100" s="7"/>
      <c r="U100" s="7"/>
    </row>
    <row r="101" spans="4:21" s="1" customFormat="1" ht="13.5">
      <c r="D101" s="7"/>
      <c r="E101" s="7"/>
      <c r="F101" s="7"/>
      <c r="G101" s="7"/>
      <c r="H101" s="7"/>
      <c r="I101" s="7"/>
      <c r="J101" s="7"/>
      <c r="K101" s="7"/>
      <c r="O101" s="7"/>
      <c r="P101" s="7"/>
      <c r="Q101" s="7"/>
      <c r="R101" s="7"/>
      <c r="S101" s="7"/>
      <c r="T101" s="7"/>
      <c r="U101" s="7"/>
    </row>
    <row r="102" spans="4:21" s="1" customFormat="1" ht="13.5">
      <c r="D102" s="7"/>
      <c r="E102" s="7"/>
      <c r="F102" s="7"/>
      <c r="G102" s="7"/>
      <c r="H102" s="7"/>
      <c r="I102" s="7"/>
      <c r="J102" s="7"/>
      <c r="K102" s="7"/>
      <c r="O102" s="7"/>
      <c r="P102" s="7"/>
      <c r="Q102" s="7"/>
      <c r="R102" s="7"/>
      <c r="S102" s="7"/>
      <c r="T102" s="7"/>
      <c r="U102" s="7"/>
    </row>
    <row r="103" spans="4:21" s="1" customFormat="1" ht="13.5">
      <c r="D103" s="7"/>
      <c r="E103" s="7"/>
      <c r="F103" s="7"/>
      <c r="G103" s="7"/>
      <c r="H103" s="7"/>
      <c r="I103" s="7"/>
      <c r="J103" s="7"/>
      <c r="K103" s="7"/>
      <c r="O103" s="7"/>
      <c r="P103" s="7"/>
      <c r="Q103" s="7"/>
      <c r="R103" s="7"/>
      <c r="S103" s="7"/>
      <c r="T103" s="7"/>
      <c r="U103" s="7"/>
    </row>
    <row r="104" spans="4:21" s="1" customFormat="1" ht="13.5">
      <c r="D104" s="7"/>
      <c r="E104" s="7"/>
      <c r="F104" s="7"/>
      <c r="G104" s="7"/>
      <c r="H104" s="7"/>
      <c r="I104" s="7"/>
      <c r="J104" s="7"/>
      <c r="K104" s="7"/>
      <c r="O104" s="7"/>
      <c r="P104" s="7"/>
      <c r="Q104" s="7"/>
      <c r="R104" s="7"/>
      <c r="S104" s="7"/>
      <c r="T104" s="7"/>
      <c r="U104" s="7"/>
    </row>
    <row r="105" spans="4:21" s="1" customFormat="1" ht="13.5">
      <c r="D105" s="7"/>
      <c r="E105" s="7"/>
      <c r="F105" s="7"/>
      <c r="G105" s="7"/>
      <c r="H105" s="7"/>
      <c r="I105" s="7"/>
      <c r="J105" s="7"/>
      <c r="K105" s="7"/>
      <c r="O105" s="7"/>
      <c r="P105" s="7"/>
      <c r="Q105" s="7"/>
      <c r="R105" s="7"/>
      <c r="S105" s="7"/>
      <c r="T105" s="7"/>
      <c r="U105" s="7"/>
    </row>
    <row r="106" spans="4:21" s="1" customFormat="1" ht="13.5">
      <c r="D106" s="7"/>
      <c r="E106" s="7"/>
      <c r="F106" s="7"/>
      <c r="G106" s="7"/>
      <c r="H106" s="7"/>
      <c r="I106" s="7"/>
      <c r="J106" s="7"/>
      <c r="K106" s="7"/>
      <c r="O106" s="7"/>
      <c r="P106" s="7"/>
      <c r="Q106" s="7"/>
      <c r="R106" s="7"/>
      <c r="S106" s="7"/>
      <c r="T106" s="7"/>
      <c r="U106" s="7"/>
    </row>
    <row r="107" spans="4:21" s="1" customFormat="1" ht="13.5">
      <c r="D107" s="7"/>
      <c r="E107" s="7"/>
      <c r="F107" s="7"/>
      <c r="G107" s="7"/>
      <c r="H107" s="7"/>
      <c r="I107" s="7"/>
      <c r="J107" s="7"/>
      <c r="K107" s="7"/>
      <c r="O107" s="7"/>
      <c r="P107" s="7"/>
      <c r="Q107" s="7"/>
      <c r="R107" s="7"/>
      <c r="S107" s="7"/>
      <c r="T107" s="7"/>
      <c r="U107" s="7"/>
    </row>
  </sheetData>
  <sheetProtection/>
  <mergeCells count="44">
    <mergeCell ref="P6:P11"/>
    <mergeCell ref="R6:S8"/>
    <mergeCell ref="O5:P5"/>
    <mergeCell ref="A15:C15"/>
    <mergeCell ref="L15:N15"/>
    <mergeCell ref="A14:C14"/>
    <mergeCell ref="L14:N14"/>
    <mergeCell ref="A13:C13"/>
    <mergeCell ref="L13:N13"/>
    <mergeCell ref="H6:H8"/>
    <mergeCell ref="I6:I8"/>
    <mergeCell ref="J6:J7"/>
    <mergeCell ref="I9:I11"/>
    <mergeCell ref="L5:N11"/>
    <mergeCell ref="O9:O11"/>
    <mergeCell ref="O6:O8"/>
    <mergeCell ref="T6:U8"/>
    <mergeCell ref="Q8:Q11"/>
    <mergeCell ref="U9:U11"/>
    <mergeCell ref="T9:T11"/>
    <mergeCell ref="Q5:Q7"/>
    <mergeCell ref="R5:U5"/>
    <mergeCell ref="R9:R11"/>
    <mergeCell ref="S9:S11"/>
    <mergeCell ref="D5:E5"/>
    <mergeCell ref="F5:K5"/>
    <mergeCell ref="K6:K11"/>
    <mergeCell ref="H9:H11"/>
    <mergeCell ref="J10:J11"/>
    <mergeCell ref="D8:D9"/>
    <mergeCell ref="E8:E9"/>
    <mergeCell ref="J8:J9"/>
    <mergeCell ref="F9:F11"/>
    <mergeCell ref="G9:G11"/>
    <mergeCell ref="A1:D1"/>
    <mergeCell ref="D10:D11"/>
    <mergeCell ref="E10:E11"/>
    <mergeCell ref="E6:E7"/>
    <mergeCell ref="F6:F8"/>
    <mergeCell ref="G6:G8"/>
    <mergeCell ref="D6:D7"/>
    <mergeCell ref="A2:D2"/>
    <mergeCell ref="A3:K3"/>
    <mergeCell ref="A5:C11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horizontalDpi="300" verticalDpi="300" orientation="landscape" paperSize="8" scale="9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6"/>
  <sheetViews>
    <sheetView showGridLines="0" zoomScaleSheetLayoutView="90" zoomScalePageLayoutView="0" workbookViewId="0" topLeftCell="A1">
      <selection activeCell="B16" sqref="B16"/>
    </sheetView>
  </sheetViews>
  <sheetFormatPr defaultColWidth="9.00390625" defaultRowHeight="13.5"/>
  <cols>
    <col min="1" max="1" width="13.875" style="0" customWidth="1"/>
    <col min="2" max="2" width="20.00390625" style="5" customWidth="1"/>
    <col min="3" max="3" width="2.00390625" style="5" customWidth="1"/>
    <col min="4" max="4" width="20.00390625" style="5" customWidth="1"/>
    <col min="5" max="5" width="2.00390625" style="5" customWidth="1"/>
    <col min="6" max="6" width="20.00390625" style="5" customWidth="1"/>
    <col min="7" max="7" width="2.00390625" style="5" customWidth="1"/>
    <col min="8" max="8" width="20.00390625" style="5" customWidth="1"/>
    <col min="9" max="9" width="2.0039062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9" ht="17.25">
      <c r="A3" s="449" t="s">
        <v>287</v>
      </c>
      <c r="B3" s="449"/>
      <c r="C3" s="449"/>
      <c r="D3" s="449"/>
      <c r="E3" s="449"/>
      <c r="F3" s="449"/>
      <c r="G3" s="449"/>
      <c r="H3" s="449"/>
      <c r="I3" s="449"/>
    </row>
    <row r="4" ht="14.25">
      <c r="A4" s="225"/>
    </row>
    <row r="5" spans="1:10" ht="14.25">
      <c r="A5" s="443" t="s">
        <v>286</v>
      </c>
      <c r="B5" s="443"/>
      <c r="C5" s="443"/>
      <c r="D5" s="443"/>
      <c r="E5" s="443"/>
      <c r="F5" s="443"/>
      <c r="G5" s="443"/>
      <c r="H5" s="497" t="s">
        <v>285</v>
      </c>
      <c r="I5" s="497"/>
      <c r="J5" s="4"/>
    </row>
    <row r="6" spans="1:10" ht="4.5" customHeight="1" thickBot="1">
      <c r="A6" s="18"/>
      <c r="B6" s="18"/>
      <c r="C6" s="18"/>
      <c r="D6" s="18"/>
      <c r="E6" s="18"/>
      <c r="F6" s="18"/>
      <c r="G6" s="18"/>
      <c r="H6" s="71"/>
      <c r="I6" s="71"/>
      <c r="J6" s="4"/>
    </row>
    <row r="7" spans="1:10" ht="16.5" customHeight="1" thickTop="1">
      <c r="A7" s="489" t="s">
        <v>284</v>
      </c>
      <c r="B7" s="648" t="s">
        <v>283</v>
      </c>
      <c r="C7" s="649"/>
      <c r="D7" s="649"/>
      <c r="E7" s="649"/>
      <c r="F7" s="649"/>
      <c r="G7" s="650"/>
      <c r="H7" s="646" t="s">
        <v>282</v>
      </c>
      <c r="I7" s="489"/>
      <c r="J7" s="4"/>
    </row>
    <row r="8" spans="1:10" ht="16.5" customHeight="1">
      <c r="A8" s="491"/>
      <c r="B8" s="558" t="s">
        <v>281</v>
      </c>
      <c r="C8" s="647"/>
      <c r="D8" s="558" t="s">
        <v>280</v>
      </c>
      <c r="E8" s="647"/>
      <c r="F8" s="558" t="s">
        <v>279</v>
      </c>
      <c r="G8" s="647"/>
      <c r="H8" s="624"/>
      <c r="I8" s="491"/>
      <c r="J8" s="4"/>
    </row>
    <row r="9" spans="1:10" s="1" customFormat="1" ht="16.5" customHeight="1">
      <c r="A9" s="31" t="s">
        <v>46</v>
      </c>
      <c r="B9" s="6">
        <v>114516</v>
      </c>
      <c r="C9" s="279"/>
      <c r="D9" s="6">
        <v>1099</v>
      </c>
      <c r="E9" s="279"/>
      <c r="F9" s="6">
        <v>53504</v>
      </c>
      <c r="G9" s="279"/>
      <c r="H9" s="6">
        <v>11485675</v>
      </c>
      <c r="I9" s="12"/>
      <c r="J9" s="2"/>
    </row>
    <row r="10" spans="1:10" s="1" customFormat="1" ht="16.5" customHeight="1">
      <c r="A10" s="10" t="s">
        <v>26</v>
      </c>
      <c r="B10" s="6">
        <v>111612</v>
      </c>
      <c r="C10" s="279"/>
      <c r="D10" s="6">
        <v>1059</v>
      </c>
      <c r="E10" s="279"/>
      <c r="F10" s="6">
        <v>53036</v>
      </c>
      <c r="G10" s="279"/>
      <c r="H10" s="6">
        <v>10730803</v>
      </c>
      <c r="I10" s="12"/>
      <c r="J10" s="2"/>
    </row>
    <row r="11" spans="1:10" s="8" customFormat="1" ht="16.5" customHeight="1">
      <c r="A11" s="113" t="s">
        <v>25</v>
      </c>
      <c r="B11" s="15">
        <f>SUM(B12:B27)</f>
        <v>106714</v>
      </c>
      <c r="C11" s="278"/>
      <c r="D11" s="15">
        <f>SUM(D12:D27)</f>
        <v>1170</v>
      </c>
      <c r="E11" s="278"/>
      <c r="F11" s="15">
        <f>SUM(F12:F27)</f>
        <v>52064</v>
      </c>
      <c r="G11" s="278"/>
      <c r="H11" s="15">
        <f>SUM(H12:H27)</f>
        <v>14136717</v>
      </c>
      <c r="I11" s="277"/>
      <c r="J11" s="9"/>
    </row>
    <row r="12" spans="1:10" s="1" customFormat="1" ht="15.75" customHeight="1">
      <c r="A12" s="31" t="s">
        <v>278</v>
      </c>
      <c r="B12" s="60">
        <v>35785</v>
      </c>
      <c r="C12" s="61"/>
      <c r="D12" s="60">
        <v>541</v>
      </c>
      <c r="E12" s="61"/>
      <c r="F12" s="60">
        <v>18323</v>
      </c>
      <c r="G12" s="61"/>
      <c r="H12" s="60">
        <v>4736571</v>
      </c>
      <c r="I12" s="12"/>
      <c r="J12" s="2"/>
    </row>
    <row r="13" spans="1:10" s="1" customFormat="1" ht="15.75" customHeight="1">
      <c r="A13" s="31" t="s">
        <v>277</v>
      </c>
      <c r="B13" s="60">
        <v>8834</v>
      </c>
      <c r="C13" s="61"/>
      <c r="D13" s="60">
        <v>92</v>
      </c>
      <c r="E13" s="61"/>
      <c r="F13" s="60">
        <v>6041</v>
      </c>
      <c r="G13" s="61"/>
      <c r="H13" s="60">
        <v>1160311</v>
      </c>
      <c r="I13" s="12"/>
      <c r="J13" s="2"/>
    </row>
    <row r="14" spans="1:10" s="1" customFormat="1" ht="15.75" customHeight="1">
      <c r="A14" s="31" t="s">
        <v>276</v>
      </c>
      <c r="B14" s="60">
        <v>4281</v>
      </c>
      <c r="C14" s="61"/>
      <c r="D14" s="60">
        <v>26</v>
      </c>
      <c r="E14" s="61"/>
      <c r="F14" s="60">
        <v>1956</v>
      </c>
      <c r="G14" s="61"/>
      <c r="H14" s="60">
        <v>567162</v>
      </c>
      <c r="I14" s="12"/>
      <c r="J14" s="2"/>
    </row>
    <row r="15" spans="1:10" s="1" customFormat="1" ht="15.75" customHeight="1">
      <c r="A15" s="31" t="s">
        <v>275</v>
      </c>
      <c r="B15" s="60">
        <v>5172</v>
      </c>
      <c r="C15" s="61"/>
      <c r="D15" s="60">
        <v>34</v>
      </c>
      <c r="E15" s="61"/>
      <c r="F15" s="60">
        <v>1825</v>
      </c>
      <c r="G15" s="61"/>
      <c r="H15" s="60">
        <v>644607</v>
      </c>
      <c r="I15" s="12"/>
      <c r="J15" s="2"/>
    </row>
    <row r="16" spans="1:10" s="1" customFormat="1" ht="15.75" customHeight="1">
      <c r="A16" s="31" t="s">
        <v>274</v>
      </c>
      <c r="B16" s="60">
        <v>3536</v>
      </c>
      <c r="C16" s="61"/>
      <c r="D16" s="60">
        <v>32</v>
      </c>
      <c r="E16" s="61"/>
      <c r="F16" s="60">
        <v>1109</v>
      </c>
      <c r="G16" s="61"/>
      <c r="H16" s="60">
        <v>442165</v>
      </c>
      <c r="I16" s="12"/>
      <c r="J16" s="2"/>
    </row>
    <row r="17" spans="1:10" s="1" customFormat="1" ht="15.75" customHeight="1">
      <c r="A17" s="31" t="s">
        <v>488</v>
      </c>
      <c r="B17" s="60">
        <v>9312</v>
      </c>
      <c r="C17" s="61"/>
      <c r="D17" s="60">
        <v>78</v>
      </c>
      <c r="E17" s="61"/>
      <c r="F17" s="60">
        <v>4097</v>
      </c>
      <c r="G17" s="61"/>
      <c r="H17" s="60">
        <v>1244173</v>
      </c>
      <c r="I17" s="12"/>
      <c r="J17" s="2"/>
    </row>
    <row r="18" spans="1:10" s="1" customFormat="1" ht="15.75" customHeight="1">
      <c r="A18" s="31" t="s">
        <v>273</v>
      </c>
      <c r="B18" s="60">
        <v>4006</v>
      </c>
      <c r="C18" s="61"/>
      <c r="D18" s="60">
        <v>32</v>
      </c>
      <c r="E18" s="61"/>
      <c r="F18" s="60">
        <v>1656</v>
      </c>
      <c r="G18" s="61"/>
      <c r="H18" s="60">
        <v>549352</v>
      </c>
      <c r="I18" s="12"/>
      <c r="J18" s="2"/>
    </row>
    <row r="19" spans="1:10" s="1" customFormat="1" ht="15.75" customHeight="1">
      <c r="A19" s="31" t="s">
        <v>272</v>
      </c>
      <c r="B19" s="60">
        <v>10775</v>
      </c>
      <c r="C19" s="61"/>
      <c r="D19" s="60">
        <v>106</v>
      </c>
      <c r="E19" s="61"/>
      <c r="F19" s="60">
        <v>5002</v>
      </c>
      <c r="G19" s="61"/>
      <c r="H19" s="60">
        <v>1425998</v>
      </c>
      <c r="I19" s="12"/>
      <c r="J19" s="2"/>
    </row>
    <row r="20" spans="1:10" s="1" customFormat="1" ht="15.75" customHeight="1">
      <c r="A20" s="31" t="s">
        <v>271</v>
      </c>
      <c r="B20" s="60">
        <f>11494+8</f>
        <v>11502</v>
      </c>
      <c r="C20" s="61"/>
      <c r="D20" s="60">
        <v>118</v>
      </c>
      <c r="E20" s="61"/>
      <c r="F20" s="60">
        <v>6083</v>
      </c>
      <c r="G20" s="61"/>
      <c r="H20" s="60">
        <v>1559091</v>
      </c>
      <c r="I20" s="12"/>
      <c r="J20" s="2"/>
    </row>
    <row r="21" spans="1:10" s="1" customFormat="1" ht="15.75" customHeight="1">
      <c r="A21" s="31" t="s">
        <v>270</v>
      </c>
      <c r="B21" s="60">
        <v>2441</v>
      </c>
      <c r="C21" s="61"/>
      <c r="D21" s="60">
        <v>31</v>
      </c>
      <c r="E21" s="61"/>
      <c r="F21" s="60">
        <v>1072</v>
      </c>
      <c r="G21" s="61"/>
      <c r="H21" s="60">
        <v>315724</v>
      </c>
      <c r="I21" s="12"/>
      <c r="J21" s="2"/>
    </row>
    <row r="22" spans="1:10" s="1" customFormat="1" ht="15.75" customHeight="1">
      <c r="A22" s="31" t="s">
        <v>269</v>
      </c>
      <c r="B22" s="60">
        <v>356</v>
      </c>
      <c r="C22" s="61"/>
      <c r="D22" s="60">
        <v>3</v>
      </c>
      <c r="E22" s="61"/>
      <c r="F22" s="60">
        <v>94</v>
      </c>
      <c r="G22" s="61"/>
      <c r="H22" s="60">
        <v>47820</v>
      </c>
      <c r="I22" s="12"/>
      <c r="J22" s="2"/>
    </row>
    <row r="23" spans="1:10" s="1" customFormat="1" ht="15.75" customHeight="1">
      <c r="A23" s="31" t="s">
        <v>268</v>
      </c>
      <c r="B23" s="60">
        <v>1321</v>
      </c>
      <c r="C23" s="61"/>
      <c r="D23" s="60">
        <v>14</v>
      </c>
      <c r="E23" s="61"/>
      <c r="F23" s="60">
        <v>566</v>
      </c>
      <c r="G23" s="61"/>
      <c r="H23" s="60">
        <v>186906</v>
      </c>
      <c r="I23" s="12"/>
      <c r="J23" s="2"/>
    </row>
    <row r="24" spans="1:10" s="1" customFormat="1" ht="15.75" customHeight="1">
      <c r="A24" s="31" t="s">
        <v>267</v>
      </c>
      <c r="B24" s="60">
        <v>3199</v>
      </c>
      <c r="C24" s="61"/>
      <c r="D24" s="60">
        <v>29</v>
      </c>
      <c r="E24" s="61"/>
      <c r="F24" s="60">
        <v>1125</v>
      </c>
      <c r="G24" s="61"/>
      <c r="H24" s="60">
        <v>416698</v>
      </c>
      <c r="I24" s="12"/>
      <c r="J24" s="2"/>
    </row>
    <row r="25" spans="1:10" s="1" customFormat="1" ht="15.75" customHeight="1">
      <c r="A25" s="31" t="s">
        <v>266</v>
      </c>
      <c r="B25" s="60">
        <v>1568</v>
      </c>
      <c r="C25" s="61"/>
      <c r="D25" s="60">
        <v>7</v>
      </c>
      <c r="E25" s="61"/>
      <c r="F25" s="60">
        <v>686</v>
      </c>
      <c r="G25" s="61"/>
      <c r="H25" s="60">
        <v>203722</v>
      </c>
      <c r="I25" s="12"/>
      <c r="J25" s="2"/>
    </row>
    <row r="26" spans="1:10" s="1" customFormat="1" ht="15.75" customHeight="1">
      <c r="A26" s="31" t="s">
        <v>265</v>
      </c>
      <c r="B26" s="60">
        <f>1532+1020</f>
        <v>2552</v>
      </c>
      <c r="C26" s="61"/>
      <c r="D26" s="60">
        <f>12+7</f>
        <v>19</v>
      </c>
      <c r="E26" s="61"/>
      <c r="F26" s="60">
        <f>919+658</f>
        <v>1577</v>
      </c>
      <c r="G26" s="61"/>
      <c r="H26" s="60">
        <f>209194+137917</f>
        <v>347111</v>
      </c>
      <c r="I26" s="12"/>
      <c r="J26" s="2"/>
    </row>
    <row r="27" spans="1:9" s="1" customFormat="1" ht="15.75" customHeight="1">
      <c r="A27" s="276" t="s">
        <v>264</v>
      </c>
      <c r="B27" s="49">
        <v>2074</v>
      </c>
      <c r="C27" s="275"/>
      <c r="D27" s="49">
        <v>8</v>
      </c>
      <c r="E27" s="274"/>
      <c r="F27" s="49">
        <v>852</v>
      </c>
      <c r="G27" s="274"/>
      <c r="H27" s="49">
        <v>289306</v>
      </c>
      <c r="I27" s="273"/>
    </row>
    <row r="28" spans="1:9" s="1" customFormat="1" ht="13.5">
      <c r="A28" s="1" t="s">
        <v>263</v>
      </c>
      <c r="B28" s="7"/>
      <c r="C28" s="7"/>
      <c r="D28" s="7"/>
      <c r="E28" s="7"/>
      <c r="F28" s="7"/>
      <c r="G28" s="7"/>
      <c r="H28" s="272"/>
      <c r="I28" s="7"/>
    </row>
    <row r="29" spans="2:9" s="1" customFormat="1" ht="13.5">
      <c r="B29" s="43"/>
      <c r="C29" s="43"/>
      <c r="D29" s="43"/>
      <c r="E29" s="43"/>
      <c r="F29" s="43"/>
      <c r="G29" s="43"/>
      <c r="H29" s="43"/>
      <c r="I29" s="7"/>
    </row>
    <row r="30" spans="2:9" s="1" customFormat="1" ht="13.5">
      <c r="B30" s="7"/>
      <c r="C30" s="7"/>
      <c r="D30" s="7"/>
      <c r="E30" s="7"/>
      <c r="F30" s="7"/>
      <c r="G30" s="7"/>
      <c r="H30" s="7"/>
      <c r="I30" s="7"/>
    </row>
    <row r="31" spans="2:9" s="1" customFormat="1" ht="11.25" customHeight="1">
      <c r="B31" s="7"/>
      <c r="C31" s="7"/>
      <c r="D31" s="7"/>
      <c r="E31" s="7"/>
      <c r="F31" s="7"/>
      <c r="G31" s="7"/>
      <c r="H31" s="7"/>
      <c r="I31" s="7"/>
    </row>
    <row r="32" spans="2:9" s="1" customFormat="1" ht="13.5">
      <c r="B32" s="7"/>
      <c r="C32" s="7"/>
      <c r="D32" s="7"/>
      <c r="E32" s="7"/>
      <c r="F32" s="7"/>
      <c r="G32" s="7"/>
      <c r="H32" s="7"/>
      <c r="I32" s="7"/>
    </row>
    <row r="33" spans="2:9" s="1" customFormat="1" ht="13.5">
      <c r="B33" s="7"/>
      <c r="C33" s="7"/>
      <c r="D33" s="7"/>
      <c r="E33" s="7"/>
      <c r="F33" s="7"/>
      <c r="G33" s="7"/>
      <c r="H33" s="7"/>
      <c r="I33" s="7"/>
    </row>
    <row r="34" spans="2:9" s="1" customFormat="1" ht="13.5">
      <c r="B34" s="7"/>
      <c r="C34" s="7"/>
      <c r="D34" s="7"/>
      <c r="E34" s="7"/>
      <c r="F34" s="7"/>
      <c r="G34" s="7"/>
      <c r="H34" s="7"/>
      <c r="I34" s="7"/>
    </row>
    <row r="35" spans="2:9" s="1" customFormat="1" ht="13.5">
      <c r="B35" s="7"/>
      <c r="C35" s="7"/>
      <c r="D35" s="7"/>
      <c r="E35" s="7"/>
      <c r="F35" s="7"/>
      <c r="G35" s="7"/>
      <c r="H35" s="7"/>
      <c r="I35" s="7"/>
    </row>
    <row r="36" spans="2:9" s="1" customFormat="1" ht="13.5">
      <c r="B36" s="7"/>
      <c r="C36" s="7"/>
      <c r="D36" s="7"/>
      <c r="E36" s="7"/>
      <c r="F36" s="7"/>
      <c r="G36" s="7"/>
      <c r="H36" s="7"/>
      <c r="I36" s="7"/>
    </row>
    <row r="37" spans="2:9" s="1" customFormat="1" ht="13.5">
      <c r="B37" s="7"/>
      <c r="C37" s="7"/>
      <c r="D37" s="7"/>
      <c r="E37" s="7"/>
      <c r="F37" s="7"/>
      <c r="G37" s="7"/>
      <c r="H37" s="7"/>
      <c r="I37" s="7"/>
    </row>
    <row r="38" spans="2:9" s="1" customFormat="1" ht="13.5">
      <c r="B38" s="7"/>
      <c r="C38" s="7"/>
      <c r="D38" s="7"/>
      <c r="E38" s="7"/>
      <c r="F38" s="7"/>
      <c r="G38" s="7"/>
      <c r="H38" s="7"/>
      <c r="I38" s="7"/>
    </row>
    <row r="39" spans="2:9" s="1" customFormat="1" ht="13.5">
      <c r="B39" s="7"/>
      <c r="C39" s="7"/>
      <c r="D39" s="7"/>
      <c r="E39" s="7"/>
      <c r="F39" s="7"/>
      <c r="G39" s="7"/>
      <c r="H39" s="7"/>
      <c r="I39" s="7"/>
    </row>
    <row r="40" spans="2:9" s="1" customFormat="1" ht="13.5">
      <c r="B40" s="7"/>
      <c r="C40" s="7"/>
      <c r="D40" s="7"/>
      <c r="E40" s="7"/>
      <c r="F40" s="7"/>
      <c r="G40" s="7"/>
      <c r="H40" s="7"/>
      <c r="I40" s="7"/>
    </row>
    <row r="41" spans="2:9" s="1" customFormat="1" ht="13.5">
      <c r="B41" s="7"/>
      <c r="C41" s="7"/>
      <c r="D41" s="7"/>
      <c r="E41" s="7"/>
      <c r="F41" s="7"/>
      <c r="G41" s="7"/>
      <c r="H41" s="7"/>
      <c r="I41" s="7"/>
    </row>
    <row r="42" spans="2:9" s="1" customFormat="1" ht="13.5">
      <c r="B42" s="7"/>
      <c r="C42" s="7"/>
      <c r="D42" s="7"/>
      <c r="E42" s="7"/>
      <c r="F42" s="7"/>
      <c r="G42" s="7"/>
      <c r="H42" s="7"/>
      <c r="I42" s="7"/>
    </row>
    <row r="43" spans="2:9" s="1" customFormat="1" ht="13.5">
      <c r="B43" s="7"/>
      <c r="C43" s="7"/>
      <c r="D43" s="7"/>
      <c r="E43" s="7"/>
      <c r="F43" s="7"/>
      <c r="G43" s="7"/>
      <c r="H43" s="7"/>
      <c r="I43" s="7"/>
    </row>
    <row r="44" spans="2:9" s="1" customFormat="1" ht="13.5">
      <c r="B44" s="7"/>
      <c r="C44" s="7"/>
      <c r="D44" s="7"/>
      <c r="E44" s="7"/>
      <c r="F44" s="7"/>
      <c r="G44" s="7"/>
      <c r="H44" s="7"/>
      <c r="I44" s="7"/>
    </row>
    <row r="45" spans="2:9" s="1" customFormat="1" ht="13.5">
      <c r="B45" s="7"/>
      <c r="C45" s="7"/>
      <c r="D45" s="7"/>
      <c r="E45" s="7"/>
      <c r="F45" s="7"/>
      <c r="G45" s="7"/>
      <c r="H45" s="7"/>
      <c r="I45" s="7"/>
    </row>
    <row r="46" spans="2:9" s="1" customFormat="1" ht="13.5">
      <c r="B46" s="7"/>
      <c r="C46" s="7"/>
      <c r="D46" s="7"/>
      <c r="E46" s="7"/>
      <c r="F46" s="7"/>
      <c r="G46" s="7"/>
      <c r="H46" s="7"/>
      <c r="I46" s="7"/>
    </row>
    <row r="47" spans="2:9" s="1" customFormat="1" ht="13.5">
      <c r="B47" s="7"/>
      <c r="C47" s="7"/>
      <c r="D47" s="7"/>
      <c r="E47" s="7"/>
      <c r="F47" s="7"/>
      <c r="G47" s="7"/>
      <c r="H47" s="7"/>
      <c r="I47" s="7"/>
    </row>
    <row r="48" spans="2:9" s="1" customFormat="1" ht="13.5">
      <c r="B48" s="7"/>
      <c r="C48" s="7"/>
      <c r="D48" s="7"/>
      <c r="E48" s="7"/>
      <c r="F48" s="7"/>
      <c r="G48" s="7"/>
      <c r="H48" s="7"/>
      <c r="I48" s="7"/>
    </row>
    <row r="49" spans="2:9" s="1" customFormat="1" ht="13.5">
      <c r="B49" s="7"/>
      <c r="C49" s="7"/>
      <c r="D49" s="7"/>
      <c r="E49" s="7"/>
      <c r="F49" s="7"/>
      <c r="G49" s="7"/>
      <c r="H49" s="7"/>
      <c r="I49" s="7"/>
    </row>
    <row r="50" spans="2:9" s="1" customFormat="1" ht="13.5">
      <c r="B50" s="7"/>
      <c r="C50" s="7"/>
      <c r="D50" s="7"/>
      <c r="E50" s="7"/>
      <c r="F50" s="7"/>
      <c r="G50" s="7"/>
      <c r="H50" s="7"/>
      <c r="I50" s="7"/>
    </row>
    <row r="51" spans="2:9" s="1" customFormat="1" ht="13.5">
      <c r="B51" s="7"/>
      <c r="C51" s="7"/>
      <c r="D51" s="7"/>
      <c r="E51" s="7"/>
      <c r="F51" s="7"/>
      <c r="G51" s="7"/>
      <c r="H51" s="7"/>
      <c r="I51" s="7"/>
    </row>
    <row r="52" spans="2:9" s="1" customFormat="1" ht="13.5">
      <c r="B52" s="7"/>
      <c r="C52" s="7"/>
      <c r="D52" s="7"/>
      <c r="E52" s="7"/>
      <c r="F52" s="7"/>
      <c r="G52" s="7"/>
      <c r="H52" s="7"/>
      <c r="I52" s="7"/>
    </row>
    <row r="53" spans="2:9" s="1" customFormat="1" ht="13.5">
      <c r="B53" s="7"/>
      <c r="C53" s="7"/>
      <c r="D53" s="7"/>
      <c r="E53" s="7"/>
      <c r="F53" s="7"/>
      <c r="G53" s="7"/>
      <c r="H53" s="7"/>
      <c r="I53" s="7"/>
    </row>
    <row r="54" spans="2:9" s="1" customFormat="1" ht="13.5">
      <c r="B54" s="7"/>
      <c r="C54" s="7"/>
      <c r="D54" s="7"/>
      <c r="E54" s="7"/>
      <c r="F54" s="7"/>
      <c r="G54" s="7"/>
      <c r="H54" s="7"/>
      <c r="I54" s="7"/>
    </row>
    <row r="55" spans="2:9" s="1" customFormat="1" ht="13.5">
      <c r="B55" s="7"/>
      <c r="C55" s="7"/>
      <c r="D55" s="7"/>
      <c r="E55" s="7"/>
      <c r="F55" s="7"/>
      <c r="G55" s="7"/>
      <c r="H55" s="7"/>
      <c r="I55" s="7"/>
    </row>
    <row r="56" spans="2:9" s="1" customFormat="1" ht="13.5">
      <c r="B56" s="7"/>
      <c r="C56" s="7"/>
      <c r="D56" s="7"/>
      <c r="E56" s="7"/>
      <c r="F56" s="7"/>
      <c r="G56" s="7"/>
      <c r="H56" s="7"/>
      <c r="I56" s="7"/>
    </row>
    <row r="57" spans="2:9" s="1" customFormat="1" ht="13.5">
      <c r="B57" s="7"/>
      <c r="C57" s="7"/>
      <c r="D57" s="7"/>
      <c r="E57" s="7"/>
      <c r="F57" s="7"/>
      <c r="G57" s="7"/>
      <c r="H57" s="7"/>
      <c r="I57" s="7"/>
    </row>
    <row r="58" spans="2:9" s="1" customFormat="1" ht="13.5">
      <c r="B58" s="7"/>
      <c r="C58" s="7"/>
      <c r="D58" s="7"/>
      <c r="E58" s="7"/>
      <c r="F58" s="7"/>
      <c r="G58" s="7"/>
      <c r="H58" s="7"/>
      <c r="I58" s="7"/>
    </row>
    <row r="59" spans="2:9" s="1" customFormat="1" ht="13.5">
      <c r="B59" s="7"/>
      <c r="C59" s="7"/>
      <c r="D59" s="7"/>
      <c r="E59" s="7"/>
      <c r="F59" s="7"/>
      <c r="G59" s="7"/>
      <c r="H59" s="7"/>
      <c r="I59" s="7"/>
    </row>
    <row r="60" spans="2:9" s="1" customFormat="1" ht="13.5">
      <c r="B60" s="7"/>
      <c r="C60" s="7"/>
      <c r="D60" s="7"/>
      <c r="E60" s="7"/>
      <c r="F60" s="7"/>
      <c r="G60" s="7"/>
      <c r="H60" s="7"/>
      <c r="I60" s="7"/>
    </row>
    <row r="61" spans="2:9" s="1" customFormat="1" ht="13.5">
      <c r="B61" s="7"/>
      <c r="C61" s="7"/>
      <c r="D61" s="7"/>
      <c r="E61" s="7"/>
      <c r="F61" s="7"/>
      <c r="G61" s="7"/>
      <c r="H61" s="7"/>
      <c r="I61" s="7"/>
    </row>
    <row r="62" spans="2:9" s="1" customFormat="1" ht="13.5">
      <c r="B62" s="7"/>
      <c r="C62" s="7"/>
      <c r="D62" s="7"/>
      <c r="E62" s="7"/>
      <c r="F62" s="7"/>
      <c r="G62" s="7"/>
      <c r="H62" s="7"/>
      <c r="I62" s="7"/>
    </row>
    <row r="63" spans="2:9" s="1" customFormat="1" ht="13.5">
      <c r="B63" s="7"/>
      <c r="C63" s="7"/>
      <c r="D63" s="7"/>
      <c r="E63" s="7"/>
      <c r="F63" s="7"/>
      <c r="G63" s="7"/>
      <c r="H63" s="7"/>
      <c r="I63" s="7"/>
    </row>
    <row r="64" spans="2:9" s="1" customFormat="1" ht="13.5">
      <c r="B64" s="7"/>
      <c r="C64" s="7"/>
      <c r="D64" s="7"/>
      <c r="E64" s="7"/>
      <c r="F64" s="7"/>
      <c r="G64" s="7"/>
      <c r="H64" s="7"/>
      <c r="I64" s="7"/>
    </row>
    <row r="65" spans="2:9" s="1" customFormat="1" ht="13.5">
      <c r="B65" s="7"/>
      <c r="C65" s="7"/>
      <c r="D65" s="7"/>
      <c r="E65" s="7"/>
      <c r="F65" s="7"/>
      <c r="G65" s="7"/>
      <c r="H65" s="7"/>
      <c r="I65" s="7"/>
    </row>
    <row r="66" spans="2:9" s="1" customFormat="1" ht="13.5">
      <c r="B66" s="7"/>
      <c r="C66" s="7"/>
      <c r="D66" s="7"/>
      <c r="E66" s="7"/>
      <c r="F66" s="7"/>
      <c r="G66" s="7"/>
      <c r="H66" s="7"/>
      <c r="I66" s="7"/>
    </row>
    <row r="67" spans="2:9" s="1" customFormat="1" ht="13.5">
      <c r="B67" s="7"/>
      <c r="C67" s="7"/>
      <c r="D67" s="7"/>
      <c r="E67" s="7"/>
      <c r="F67" s="7"/>
      <c r="G67" s="7"/>
      <c r="H67" s="7"/>
      <c r="I67" s="7"/>
    </row>
    <row r="68" spans="2:9" s="1" customFormat="1" ht="13.5">
      <c r="B68" s="7"/>
      <c r="C68" s="7"/>
      <c r="D68" s="7"/>
      <c r="E68" s="7"/>
      <c r="F68" s="7"/>
      <c r="G68" s="7"/>
      <c r="H68" s="7"/>
      <c r="I68" s="7"/>
    </row>
    <row r="69" spans="2:9" s="1" customFormat="1" ht="13.5">
      <c r="B69" s="7"/>
      <c r="C69" s="7"/>
      <c r="D69" s="7"/>
      <c r="E69" s="7"/>
      <c r="F69" s="7"/>
      <c r="G69" s="7"/>
      <c r="H69" s="7"/>
      <c r="I69" s="7"/>
    </row>
    <row r="70" spans="2:9" s="1" customFormat="1" ht="13.5">
      <c r="B70" s="7"/>
      <c r="C70" s="7"/>
      <c r="D70" s="7"/>
      <c r="E70" s="7"/>
      <c r="F70" s="7"/>
      <c r="G70" s="7"/>
      <c r="H70" s="7"/>
      <c r="I70" s="7"/>
    </row>
    <row r="71" spans="2:9" s="1" customFormat="1" ht="13.5">
      <c r="B71" s="7"/>
      <c r="C71" s="7"/>
      <c r="D71" s="7"/>
      <c r="E71" s="7"/>
      <c r="F71" s="7"/>
      <c r="G71" s="7"/>
      <c r="H71" s="7"/>
      <c r="I71" s="7"/>
    </row>
    <row r="72" spans="2:9" s="1" customFormat="1" ht="13.5">
      <c r="B72" s="7"/>
      <c r="C72" s="7"/>
      <c r="D72" s="7"/>
      <c r="E72" s="7"/>
      <c r="F72" s="7"/>
      <c r="G72" s="7"/>
      <c r="H72" s="7"/>
      <c r="I72" s="7"/>
    </row>
    <row r="73" spans="2:9" s="1" customFormat="1" ht="13.5">
      <c r="B73" s="7"/>
      <c r="C73" s="7"/>
      <c r="D73" s="7"/>
      <c r="E73" s="7"/>
      <c r="F73" s="7"/>
      <c r="G73" s="7"/>
      <c r="H73" s="7"/>
      <c r="I73" s="7"/>
    </row>
    <row r="74" spans="2:9" s="1" customFormat="1" ht="13.5">
      <c r="B74" s="7"/>
      <c r="C74" s="7"/>
      <c r="D74" s="7"/>
      <c r="E74" s="7"/>
      <c r="F74" s="7"/>
      <c r="G74" s="7"/>
      <c r="H74" s="7"/>
      <c r="I74" s="7"/>
    </row>
    <row r="75" spans="2:9" s="1" customFormat="1" ht="13.5">
      <c r="B75" s="7"/>
      <c r="C75" s="7"/>
      <c r="D75" s="7"/>
      <c r="E75" s="7"/>
      <c r="F75" s="7"/>
      <c r="G75" s="7"/>
      <c r="H75" s="7"/>
      <c r="I75" s="7"/>
    </row>
    <row r="76" spans="2:9" s="1" customFormat="1" ht="13.5">
      <c r="B76" s="7"/>
      <c r="C76" s="7"/>
      <c r="D76" s="7"/>
      <c r="E76" s="7"/>
      <c r="F76" s="7"/>
      <c r="G76" s="7"/>
      <c r="H76" s="7"/>
      <c r="I76" s="7"/>
    </row>
    <row r="77" spans="2:9" s="1" customFormat="1" ht="13.5">
      <c r="B77" s="7"/>
      <c r="C77" s="7"/>
      <c r="D77" s="7"/>
      <c r="E77" s="7"/>
      <c r="F77" s="7"/>
      <c r="G77" s="7"/>
      <c r="H77" s="7"/>
      <c r="I77" s="7"/>
    </row>
    <row r="78" spans="2:9" s="1" customFormat="1" ht="13.5">
      <c r="B78" s="7"/>
      <c r="C78" s="7"/>
      <c r="D78" s="7"/>
      <c r="E78" s="7"/>
      <c r="F78" s="7"/>
      <c r="G78" s="7"/>
      <c r="H78" s="7"/>
      <c r="I78" s="7"/>
    </row>
    <row r="79" spans="2:9" s="1" customFormat="1" ht="13.5">
      <c r="B79" s="7"/>
      <c r="C79" s="7"/>
      <c r="D79" s="7"/>
      <c r="E79" s="7"/>
      <c r="F79" s="7"/>
      <c r="G79" s="7"/>
      <c r="H79" s="7"/>
      <c r="I79" s="7"/>
    </row>
    <row r="80" spans="2:9" s="1" customFormat="1" ht="13.5">
      <c r="B80" s="7"/>
      <c r="C80" s="7"/>
      <c r="D80" s="7"/>
      <c r="E80" s="7"/>
      <c r="F80" s="7"/>
      <c r="G80" s="7"/>
      <c r="H80" s="7"/>
      <c r="I80" s="7"/>
    </row>
    <row r="81" spans="2:9" s="1" customFormat="1" ht="13.5">
      <c r="B81" s="7"/>
      <c r="C81" s="7"/>
      <c r="D81" s="7"/>
      <c r="E81" s="7"/>
      <c r="F81" s="7"/>
      <c r="G81" s="7"/>
      <c r="H81" s="7"/>
      <c r="I81" s="7"/>
    </row>
    <row r="82" spans="2:9" s="1" customFormat="1" ht="13.5">
      <c r="B82" s="7"/>
      <c r="C82" s="7"/>
      <c r="D82" s="7"/>
      <c r="E82" s="7"/>
      <c r="F82" s="7"/>
      <c r="G82" s="7"/>
      <c r="H82" s="7"/>
      <c r="I82" s="7"/>
    </row>
    <row r="83" spans="2:9" s="1" customFormat="1" ht="13.5">
      <c r="B83" s="7"/>
      <c r="C83" s="7"/>
      <c r="D83" s="7"/>
      <c r="E83" s="7"/>
      <c r="F83" s="7"/>
      <c r="G83" s="7"/>
      <c r="H83" s="7"/>
      <c r="I83" s="7"/>
    </row>
    <row r="84" spans="2:9" s="1" customFormat="1" ht="13.5">
      <c r="B84" s="7"/>
      <c r="C84" s="7"/>
      <c r="D84" s="7"/>
      <c r="E84" s="7"/>
      <c r="F84" s="7"/>
      <c r="G84" s="7"/>
      <c r="H84" s="7"/>
      <c r="I84" s="7"/>
    </row>
    <row r="85" spans="2:9" s="1" customFormat="1" ht="13.5">
      <c r="B85" s="7"/>
      <c r="C85" s="7"/>
      <c r="D85" s="7"/>
      <c r="E85" s="7"/>
      <c r="F85" s="7"/>
      <c r="G85" s="7"/>
      <c r="H85" s="7"/>
      <c r="I85" s="7"/>
    </row>
    <row r="86" spans="2:9" s="1" customFormat="1" ht="13.5">
      <c r="B86" s="7"/>
      <c r="C86" s="7"/>
      <c r="D86" s="7"/>
      <c r="E86" s="7"/>
      <c r="F86" s="7"/>
      <c r="G86" s="7"/>
      <c r="H86" s="7"/>
      <c r="I86" s="7"/>
    </row>
    <row r="87" spans="2:9" s="1" customFormat="1" ht="13.5">
      <c r="B87" s="7"/>
      <c r="C87" s="7"/>
      <c r="D87" s="7"/>
      <c r="E87" s="7"/>
      <c r="F87" s="7"/>
      <c r="G87" s="7"/>
      <c r="H87" s="7"/>
      <c r="I87" s="7"/>
    </row>
    <row r="88" spans="2:9" s="1" customFormat="1" ht="13.5">
      <c r="B88" s="7"/>
      <c r="C88" s="7"/>
      <c r="D88" s="7"/>
      <c r="E88" s="7"/>
      <c r="F88" s="7"/>
      <c r="G88" s="7"/>
      <c r="H88" s="7"/>
      <c r="I88" s="7"/>
    </row>
    <row r="89" spans="2:9" s="1" customFormat="1" ht="13.5">
      <c r="B89" s="7"/>
      <c r="C89" s="7"/>
      <c r="D89" s="7"/>
      <c r="E89" s="7"/>
      <c r="F89" s="7"/>
      <c r="G89" s="7"/>
      <c r="H89" s="7"/>
      <c r="I89" s="7"/>
    </row>
    <row r="90" spans="2:9" s="1" customFormat="1" ht="13.5">
      <c r="B90" s="7"/>
      <c r="C90" s="7"/>
      <c r="D90" s="7"/>
      <c r="E90" s="7"/>
      <c r="F90" s="7"/>
      <c r="G90" s="7"/>
      <c r="H90" s="7"/>
      <c r="I90" s="7"/>
    </row>
    <row r="91" spans="2:9" s="1" customFormat="1" ht="13.5">
      <c r="B91" s="7"/>
      <c r="C91" s="7"/>
      <c r="D91" s="7"/>
      <c r="E91" s="7"/>
      <c r="F91" s="7"/>
      <c r="G91" s="7"/>
      <c r="H91" s="7"/>
      <c r="I91" s="7"/>
    </row>
    <row r="92" spans="2:9" s="1" customFormat="1" ht="13.5">
      <c r="B92" s="7"/>
      <c r="C92" s="7"/>
      <c r="D92" s="7"/>
      <c r="E92" s="7"/>
      <c r="F92" s="7"/>
      <c r="G92" s="7"/>
      <c r="H92" s="7"/>
      <c r="I92" s="7"/>
    </row>
    <row r="93" spans="2:9" s="1" customFormat="1" ht="13.5">
      <c r="B93" s="7"/>
      <c r="C93" s="7"/>
      <c r="D93" s="7"/>
      <c r="E93" s="7"/>
      <c r="F93" s="7"/>
      <c r="G93" s="7"/>
      <c r="H93" s="7"/>
      <c r="I93" s="7"/>
    </row>
    <row r="94" spans="2:9" s="1" customFormat="1" ht="13.5">
      <c r="B94" s="7"/>
      <c r="C94" s="7"/>
      <c r="D94" s="7"/>
      <c r="E94" s="7"/>
      <c r="F94" s="7"/>
      <c r="G94" s="7"/>
      <c r="H94" s="7"/>
      <c r="I94" s="7"/>
    </row>
    <row r="95" spans="2:9" s="1" customFormat="1" ht="13.5">
      <c r="B95" s="7"/>
      <c r="C95" s="7"/>
      <c r="D95" s="7"/>
      <c r="E95" s="7"/>
      <c r="F95" s="7"/>
      <c r="G95" s="7"/>
      <c r="H95" s="7"/>
      <c r="I95" s="7"/>
    </row>
    <row r="96" spans="2:9" s="1" customFormat="1" ht="13.5">
      <c r="B96" s="7"/>
      <c r="C96" s="7"/>
      <c r="D96" s="7"/>
      <c r="E96" s="7"/>
      <c r="F96" s="7"/>
      <c r="G96" s="7"/>
      <c r="H96" s="7"/>
      <c r="I96" s="7"/>
    </row>
    <row r="97" spans="2:9" s="1" customFormat="1" ht="13.5">
      <c r="B97" s="7"/>
      <c r="C97" s="7"/>
      <c r="D97" s="7"/>
      <c r="E97" s="7"/>
      <c r="F97" s="7"/>
      <c r="G97" s="7"/>
      <c r="H97" s="7"/>
      <c r="I97" s="7"/>
    </row>
    <row r="98" spans="2:9" s="1" customFormat="1" ht="13.5">
      <c r="B98" s="7"/>
      <c r="C98" s="7"/>
      <c r="D98" s="7"/>
      <c r="E98" s="7"/>
      <c r="F98" s="7"/>
      <c r="G98" s="7"/>
      <c r="H98" s="7"/>
      <c r="I98" s="7"/>
    </row>
    <row r="99" spans="2:9" s="1" customFormat="1" ht="13.5">
      <c r="B99" s="7"/>
      <c r="C99" s="7"/>
      <c r="D99" s="7"/>
      <c r="E99" s="7"/>
      <c r="F99" s="7"/>
      <c r="G99" s="7"/>
      <c r="H99" s="7"/>
      <c r="I99" s="7"/>
    </row>
    <row r="100" spans="2:9" s="1" customFormat="1" ht="13.5">
      <c r="B100" s="7"/>
      <c r="C100" s="7"/>
      <c r="D100" s="7"/>
      <c r="E100" s="7"/>
      <c r="F100" s="7"/>
      <c r="G100" s="7"/>
      <c r="H100" s="7"/>
      <c r="I100" s="7"/>
    </row>
    <row r="101" spans="2:9" s="1" customFormat="1" ht="13.5">
      <c r="B101" s="7"/>
      <c r="C101" s="7"/>
      <c r="D101" s="7"/>
      <c r="E101" s="7"/>
      <c r="F101" s="7"/>
      <c r="G101" s="7"/>
      <c r="H101" s="7"/>
      <c r="I101" s="7"/>
    </row>
    <row r="102" spans="2:9" s="1" customFormat="1" ht="13.5">
      <c r="B102" s="7"/>
      <c r="C102" s="7"/>
      <c r="D102" s="7"/>
      <c r="E102" s="7"/>
      <c r="F102" s="7"/>
      <c r="G102" s="7"/>
      <c r="H102" s="7"/>
      <c r="I102" s="7"/>
    </row>
    <row r="103" spans="2:9" s="1" customFormat="1" ht="13.5">
      <c r="B103" s="7"/>
      <c r="C103" s="7"/>
      <c r="D103" s="7"/>
      <c r="E103" s="7"/>
      <c r="F103" s="7"/>
      <c r="G103" s="7"/>
      <c r="H103" s="7"/>
      <c r="I103" s="7"/>
    </row>
    <row r="104" spans="2:9" s="1" customFormat="1" ht="13.5">
      <c r="B104" s="7"/>
      <c r="C104" s="7"/>
      <c r="D104" s="7"/>
      <c r="E104" s="7"/>
      <c r="F104" s="7"/>
      <c r="G104" s="7"/>
      <c r="H104" s="7"/>
      <c r="I104" s="7"/>
    </row>
    <row r="105" spans="2:9" s="1" customFormat="1" ht="13.5">
      <c r="B105" s="7"/>
      <c r="C105" s="7"/>
      <c r="D105" s="7"/>
      <c r="E105" s="7"/>
      <c r="F105" s="7"/>
      <c r="G105" s="7"/>
      <c r="H105" s="7"/>
      <c r="I105" s="7"/>
    </row>
    <row r="106" spans="2:9" s="1" customFormat="1" ht="13.5">
      <c r="B106" s="7"/>
      <c r="C106" s="7"/>
      <c r="D106" s="7"/>
      <c r="E106" s="7"/>
      <c r="F106" s="7"/>
      <c r="G106" s="7"/>
      <c r="H106" s="7"/>
      <c r="I106" s="7"/>
    </row>
  </sheetData>
  <sheetProtection/>
  <mergeCells count="11">
    <mergeCell ref="B7:G7"/>
    <mergeCell ref="A1:D1"/>
    <mergeCell ref="A2:B2"/>
    <mergeCell ref="A3:I3"/>
    <mergeCell ref="H5:I5"/>
    <mergeCell ref="A7:A8"/>
    <mergeCell ref="A5:G5"/>
    <mergeCell ref="H7:I8"/>
    <mergeCell ref="B8:C8"/>
    <mergeCell ref="D8:E8"/>
    <mergeCell ref="F8:G8"/>
  </mergeCells>
  <hyperlinks>
    <hyperlink ref="A1:D1" location="'18厚生目次'!A1" display="18　厚生　目次へ＜＜"/>
  </hyperlinks>
  <printOptions/>
  <pageMargins left="0.5118110236220472" right="0.11811023622047245" top="0.3937007874015748" bottom="0" header="0" footer="0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7"/>
  <sheetViews>
    <sheetView showGridLines="0" zoomScaleSheetLayoutView="80" zoomScalePageLayoutView="0" workbookViewId="0" topLeftCell="A1">
      <selection activeCell="B16" sqref="B16"/>
    </sheetView>
  </sheetViews>
  <sheetFormatPr defaultColWidth="9.00390625" defaultRowHeight="13.5"/>
  <cols>
    <col min="1" max="1" width="13.875" style="0" customWidth="1"/>
    <col min="2" max="2" width="11.00390625" style="5" customWidth="1"/>
    <col min="3" max="3" width="13.50390625" style="5" customWidth="1"/>
    <col min="4" max="4" width="11.00390625" style="5" customWidth="1"/>
    <col min="5" max="5" width="13.50390625" style="5" customWidth="1"/>
    <col min="6" max="6" width="11.00390625" style="5" customWidth="1"/>
    <col min="7" max="7" width="13.50390625" style="5" customWidth="1"/>
    <col min="8" max="8" width="11.00390625" style="5" customWidth="1"/>
    <col min="9" max="9" width="14.12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9" ht="17.25">
      <c r="A3" s="449" t="s">
        <v>287</v>
      </c>
      <c r="B3" s="449"/>
      <c r="C3" s="449"/>
      <c r="D3" s="449"/>
      <c r="E3" s="449"/>
      <c r="F3" s="449"/>
      <c r="G3" s="449"/>
      <c r="H3" s="449"/>
      <c r="I3" s="449"/>
    </row>
    <row r="4" spans="1:9" ht="14.25">
      <c r="A4" s="203"/>
      <c r="B4" s="75"/>
      <c r="C4" s="75"/>
      <c r="D4" s="75"/>
      <c r="E4" s="75"/>
      <c r="F4" s="75"/>
      <c r="G4" s="75"/>
      <c r="H4" s="75"/>
      <c r="I4" s="75"/>
    </row>
    <row r="5" spans="1:10" ht="14.25">
      <c r="A5" s="443" t="s">
        <v>294</v>
      </c>
      <c r="B5" s="443"/>
      <c r="C5" s="443"/>
      <c r="D5" s="19"/>
      <c r="E5" s="19"/>
      <c r="F5" s="19"/>
      <c r="G5" s="19"/>
      <c r="H5" s="19"/>
      <c r="I5" s="71" t="s">
        <v>285</v>
      </c>
      <c r="J5" s="4"/>
    </row>
    <row r="6" spans="1:10" ht="4.5" customHeight="1" thickBot="1">
      <c r="A6" s="18"/>
      <c r="B6" s="18"/>
      <c r="C6" s="18"/>
      <c r="D6" s="19"/>
      <c r="E6" s="19"/>
      <c r="F6" s="19"/>
      <c r="G6" s="19"/>
      <c r="H6" s="19"/>
      <c r="I6" s="71"/>
      <c r="J6" s="4"/>
    </row>
    <row r="7" spans="1:10" ht="18.75" customHeight="1" thickTop="1">
      <c r="A7" s="489" t="s">
        <v>52</v>
      </c>
      <c r="B7" s="498" t="s">
        <v>293</v>
      </c>
      <c r="C7" s="493"/>
      <c r="D7" s="493"/>
      <c r="E7" s="493"/>
      <c r="F7" s="493"/>
      <c r="G7" s="493"/>
      <c r="H7" s="493"/>
      <c r="I7" s="493"/>
      <c r="J7" s="4"/>
    </row>
    <row r="8" spans="1:10" ht="18.75" customHeight="1">
      <c r="A8" s="623"/>
      <c r="B8" s="624" t="s">
        <v>292</v>
      </c>
      <c r="C8" s="491"/>
      <c r="D8" s="624" t="s">
        <v>291</v>
      </c>
      <c r="E8" s="491"/>
      <c r="F8" s="624" t="s">
        <v>290</v>
      </c>
      <c r="G8" s="491"/>
      <c r="H8" s="624" t="s">
        <v>289</v>
      </c>
      <c r="I8" s="491"/>
      <c r="J8" s="4"/>
    </row>
    <row r="9" spans="1:10" ht="18.75" customHeight="1">
      <c r="A9" s="491"/>
      <c r="B9" s="200" t="s">
        <v>48</v>
      </c>
      <c r="C9" s="200" t="s">
        <v>47</v>
      </c>
      <c r="D9" s="200" t="s">
        <v>48</v>
      </c>
      <c r="E9" s="200" t="s">
        <v>47</v>
      </c>
      <c r="F9" s="200" t="s">
        <v>48</v>
      </c>
      <c r="G9" s="200" t="s">
        <v>47</v>
      </c>
      <c r="H9" s="200" t="s">
        <v>48</v>
      </c>
      <c r="I9" s="200" t="s">
        <v>47</v>
      </c>
      <c r="J9" s="4"/>
    </row>
    <row r="10" spans="1:10" s="1" customFormat="1" ht="17.25" customHeight="1">
      <c r="A10" s="282" t="s">
        <v>46</v>
      </c>
      <c r="B10" s="6">
        <v>122372</v>
      </c>
      <c r="C10" s="6">
        <v>86474159</v>
      </c>
      <c r="D10" s="6">
        <v>10087</v>
      </c>
      <c r="E10" s="6">
        <v>8987581</v>
      </c>
      <c r="F10" s="6">
        <v>2072</v>
      </c>
      <c r="G10" s="6">
        <v>1614362</v>
      </c>
      <c r="H10" s="6">
        <v>134531</v>
      </c>
      <c r="I10" s="6">
        <v>97076102</v>
      </c>
      <c r="J10" s="2"/>
    </row>
    <row r="11" spans="1:10" s="1" customFormat="1" ht="17.25" customHeight="1">
      <c r="A11" s="282" t="s">
        <v>26</v>
      </c>
      <c r="B11" s="6">
        <v>130661</v>
      </c>
      <c r="C11" s="6">
        <v>92194276</v>
      </c>
      <c r="D11" s="6">
        <v>10303</v>
      </c>
      <c r="E11" s="6">
        <v>9132774</v>
      </c>
      <c r="F11" s="6">
        <v>1828</v>
      </c>
      <c r="G11" s="6">
        <v>1424554</v>
      </c>
      <c r="H11" s="6">
        <v>142792</v>
      </c>
      <c r="I11" s="6">
        <v>102751604</v>
      </c>
      <c r="J11" s="2"/>
    </row>
    <row r="12" spans="1:10" s="8" customFormat="1" ht="17.25" customHeight="1">
      <c r="A12" s="284" t="s">
        <v>25</v>
      </c>
      <c r="B12" s="15">
        <v>138903</v>
      </c>
      <c r="C12" s="15">
        <v>98145301</v>
      </c>
      <c r="D12" s="15">
        <v>10568</v>
      </c>
      <c r="E12" s="15">
        <v>9342450</v>
      </c>
      <c r="F12" s="15">
        <v>1838</v>
      </c>
      <c r="G12" s="15">
        <v>1425661</v>
      </c>
      <c r="H12" s="15">
        <v>151309</v>
      </c>
      <c r="I12" s="15">
        <v>108913412</v>
      </c>
      <c r="J12" s="9"/>
    </row>
    <row r="13" spans="1:10" s="1" customFormat="1" ht="17.25" customHeight="1">
      <c r="A13" s="282" t="s">
        <v>278</v>
      </c>
      <c r="B13" s="283">
        <v>43539</v>
      </c>
      <c r="C13" s="283">
        <v>30216344</v>
      </c>
      <c r="D13" s="283">
        <v>3304</v>
      </c>
      <c r="E13" s="283">
        <v>2901120</v>
      </c>
      <c r="F13" s="283">
        <v>516</v>
      </c>
      <c r="G13" s="283">
        <v>396874</v>
      </c>
      <c r="H13" s="283">
        <f aca="true" t="shared" si="0" ref="H13:H28">+B13+D13+F13</f>
        <v>47359</v>
      </c>
      <c r="I13" s="283">
        <f aca="true" t="shared" si="1" ref="I13:I28">+C13+E13+G13</f>
        <v>33514338</v>
      </c>
      <c r="J13" s="2"/>
    </row>
    <row r="14" spans="1:10" s="1" customFormat="1" ht="17.25" customHeight="1">
      <c r="A14" s="282" t="s">
        <v>277</v>
      </c>
      <c r="B14" s="60">
        <v>10748</v>
      </c>
      <c r="C14" s="60">
        <v>7305974</v>
      </c>
      <c r="D14" s="60">
        <v>801</v>
      </c>
      <c r="E14" s="60">
        <v>704754</v>
      </c>
      <c r="F14" s="60">
        <v>190</v>
      </c>
      <c r="G14" s="60">
        <v>148503</v>
      </c>
      <c r="H14" s="60">
        <f t="shared" si="0"/>
        <v>11739</v>
      </c>
      <c r="I14" s="60">
        <f t="shared" si="1"/>
        <v>8159231</v>
      </c>
      <c r="J14" s="2"/>
    </row>
    <row r="15" spans="1:10" s="1" customFormat="1" ht="17.25" customHeight="1">
      <c r="A15" s="282" t="s">
        <v>276</v>
      </c>
      <c r="B15" s="60">
        <v>6174</v>
      </c>
      <c r="C15" s="60">
        <v>4368093</v>
      </c>
      <c r="D15" s="60">
        <v>488</v>
      </c>
      <c r="E15" s="60">
        <v>425405</v>
      </c>
      <c r="F15" s="60">
        <v>69</v>
      </c>
      <c r="G15" s="60">
        <v>54081</v>
      </c>
      <c r="H15" s="60">
        <f t="shared" si="0"/>
        <v>6731</v>
      </c>
      <c r="I15" s="60">
        <f t="shared" si="1"/>
        <v>4847579</v>
      </c>
      <c r="J15" s="2"/>
    </row>
    <row r="16" spans="1:10" s="1" customFormat="1" ht="17.25" customHeight="1">
      <c r="A16" s="282" t="s">
        <v>275</v>
      </c>
      <c r="B16" s="60">
        <v>7601</v>
      </c>
      <c r="C16" s="60">
        <v>5568525</v>
      </c>
      <c r="D16" s="60">
        <v>686</v>
      </c>
      <c r="E16" s="60">
        <v>611177</v>
      </c>
      <c r="F16" s="60">
        <v>106</v>
      </c>
      <c r="G16" s="60">
        <v>80937</v>
      </c>
      <c r="H16" s="60">
        <f t="shared" si="0"/>
        <v>8393</v>
      </c>
      <c r="I16" s="60">
        <f t="shared" si="1"/>
        <v>6260639</v>
      </c>
      <c r="J16" s="2"/>
    </row>
    <row r="17" spans="1:10" s="1" customFormat="1" ht="17.25" customHeight="1">
      <c r="A17" s="282" t="s">
        <v>274</v>
      </c>
      <c r="B17" s="60">
        <v>5154</v>
      </c>
      <c r="C17" s="60">
        <v>3820310</v>
      </c>
      <c r="D17" s="60">
        <v>503</v>
      </c>
      <c r="E17" s="60">
        <v>446259</v>
      </c>
      <c r="F17" s="60">
        <v>50</v>
      </c>
      <c r="G17" s="60">
        <v>40941</v>
      </c>
      <c r="H17" s="60">
        <f t="shared" si="0"/>
        <v>5707</v>
      </c>
      <c r="I17" s="60">
        <f t="shared" si="1"/>
        <v>4307510</v>
      </c>
      <c r="J17" s="2"/>
    </row>
    <row r="18" spans="1:10" s="1" customFormat="1" ht="17.25" customHeight="1">
      <c r="A18" s="282" t="s">
        <v>488</v>
      </c>
      <c r="B18" s="60">
        <v>10518</v>
      </c>
      <c r="C18" s="60">
        <v>7507950</v>
      </c>
      <c r="D18" s="60">
        <v>990</v>
      </c>
      <c r="E18" s="60">
        <v>887559</v>
      </c>
      <c r="F18" s="60">
        <v>172</v>
      </c>
      <c r="G18" s="60">
        <v>135181</v>
      </c>
      <c r="H18" s="60">
        <f t="shared" si="0"/>
        <v>11680</v>
      </c>
      <c r="I18" s="60">
        <f t="shared" si="1"/>
        <v>8530690</v>
      </c>
      <c r="J18" s="2"/>
    </row>
    <row r="19" spans="1:10" s="1" customFormat="1" ht="17.25" customHeight="1">
      <c r="A19" s="282" t="s">
        <v>273</v>
      </c>
      <c r="B19" s="60">
        <v>5496</v>
      </c>
      <c r="C19" s="60">
        <v>3838819</v>
      </c>
      <c r="D19" s="60">
        <v>417</v>
      </c>
      <c r="E19" s="60">
        <v>371103</v>
      </c>
      <c r="F19" s="60">
        <v>106</v>
      </c>
      <c r="G19" s="60">
        <v>79288</v>
      </c>
      <c r="H19" s="60">
        <f t="shared" si="0"/>
        <v>6019</v>
      </c>
      <c r="I19" s="60">
        <f t="shared" si="1"/>
        <v>4289210</v>
      </c>
      <c r="J19" s="2"/>
    </row>
    <row r="20" spans="1:10" s="1" customFormat="1" ht="17.25" customHeight="1">
      <c r="A20" s="282" t="s">
        <v>272</v>
      </c>
      <c r="B20" s="60">
        <v>14148</v>
      </c>
      <c r="C20" s="60">
        <v>10036132</v>
      </c>
      <c r="D20" s="60">
        <v>935</v>
      </c>
      <c r="E20" s="60">
        <v>821023</v>
      </c>
      <c r="F20" s="60">
        <v>199</v>
      </c>
      <c r="G20" s="60">
        <v>156949</v>
      </c>
      <c r="H20" s="60">
        <f t="shared" si="0"/>
        <v>15282</v>
      </c>
      <c r="I20" s="60">
        <f t="shared" si="1"/>
        <v>11014104</v>
      </c>
      <c r="J20" s="2"/>
    </row>
    <row r="21" spans="1:10" s="1" customFormat="1" ht="17.25" customHeight="1">
      <c r="A21" s="282" t="s">
        <v>271</v>
      </c>
      <c r="B21" s="60">
        <v>14643</v>
      </c>
      <c r="C21" s="60">
        <v>10355374</v>
      </c>
      <c r="D21" s="60">
        <v>975</v>
      </c>
      <c r="E21" s="60">
        <v>858848</v>
      </c>
      <c r="F21" s="60">
        <v>207</v>
      </c>
      <c r="G21" s="60">
        <v>156720</v>
      </c>
      <c r="H21" s="60">
        <f t="shared" si="0"/>
        <v>15825</v>
      </c>
      <c r="I21" s="60">
        <f t="shared" si="1"/>
        <v>11370942</v>
      </c>
      <c r="J21" s="2"/>
    </row>
    <row r="22" spans="1:10" s="1" customFormat="1" ht="17.25" customHeight="1">
      <c r="A22" s="282" t="s">
        <v>270</v>
      </c>
      <c r="B22" s="60">
        <v>3603</v>
      </c>
      <c r="C22" s="60">
        <v>2602096</v>
      </c>
      <c r="D22" s="60">
        <v>176</v>
      </c>
      <c r="E22" s="60">
        <v>157955</v>
      </c>
      <c r="F22" s="60">
        <v>32</v>
      </c>
      <c r="G22" s="60">
        <v>25945</v>
      </c>
      <c r="H22" s="60">
        <f t="shared" si="0"/>
        <v>3811</v>
      </c>
      <c r="I22" s="60">
        <f t="shared" si="1"/>
        <v>2785996</v>
      </c>
      <c r="J22" s="2"/>
    </row>
    <row r="23" spans="1:10" s="1" customFormat="1" ht="17.25" customHeight="1">
      <c r="A23" s="282" t="s">
        <v>269</v>
      </c>
      <c r="B23" s="60">
        <v>934</v>
      </c>
      <c r="C23" s="60">
        <v>709036</v>
      </c>
      <c r="D23" s="60">
        <v>41</v>
      </c>
      <c r="E23" s="60">
        <v>37087</v>
      </c>
      <c r="F23" s="60">
        <v>8</v>
      </c>
      <c r="G23" s="60">
        <v>6348</v>
      </c>
      <c r="H23" s="60">
        <f t="shared" si="0"/>
        <v>983</v>
      </c>
      <c r="I23" s="60">
        <f t="shared" si="1"/>
        <v>752471</v>
      </c>
      <c r="J23" s="2"/>
    </row>
    <row r="24" spans="1:10" s="1" customFormat="1" ht="17.25" customHeight="1">
      <c r="A24" s="282" t="s">
        <v>268</v>
      </c>
      <c r="B24" s="60">
        <v>2456</v>
      </c>
      <c r="C24" s="60">
        <v>1776027</v>
      </c>
      <c r="D24" s="60">
        <v>117</v>
      </c>
      <c r="E24" s="60">
        <v>101307</v>
      </c>
      <c r="F24" s="60">
        <v>22</v>
      </c>
      <c r="G24" s="60">
        <v>18805</v>
      </c>
      <c r="H24" s="60">
        <f t="shared" si="0"/>
        <v>2595</v>
      </c>
      <c r="I24" s="60">
        <f t="shared" si="1"/>
        <v>1896139</v>
      </c>
      <c r="J24" s="2"/>
    </row>
    <row r="25" spans="1:10" s="1" customFormat="1" ht="17.25" customHeight="1">
      <c r="A25" s="282" t="s">
        <v>267</v>
      </c>
      <c r="B25" s="60">
        <v>4274</v>
      </c>
      <c r="C25" s="60">
        <v>3116045</v>
      </c>
      <c r="D25" s="60">
        <v>499</v>
      </c>
      <c r="E25" s="60">
        <v>461035</v>
      </c>
      <c r="F25" s="60">
        <v>66</v>
      </c>
      <c r="G25" s="60">
        <v>52041</v>
      </c>
      <c r="H25" s="60">
        <f t="shared" si="0"/>
        <v>4839</v>
      </c>
      <c r="I25" s="60">
        <f t="shared" si="1"/>
        <v>3629121</v>
      </c>
      <c r="J25" s="2"/>
    </row>
    <row r="26" spans="1:10" s="1" customFormat="1" ht="17.25" customHeight="1">
      <c r="A26" s="282" t="s">
        <v>266</v>
      </c>
      <c r="B26" s="60">
        <v>2311</v>
      </c>
      <c r="C26" s="60">
        <v>1627746</v>
      </c>
      <c r="D26" s="60">
        <v>165</v>
      </c>
      <c r="E26" s="60">
        <v>144310</v>
      </c>
      <c r="F26" s="60">
        <v>19</v>
      </c>
      <c r="G26" s="60">
        <v>14204</v>
      </c>
      <c r="H26" s="60">
        <f t="shared" si="0"/>
        <v>2495</v>
      </c>
      <c r="I26" s="60">
        <f t="shared" si="1"/>
        <v>1786260</v>
      </c>
      <c r="J26" s="2"/>
    </row>
    <row r="27" spans="1:10" s="1" customFormat="1" ht="17.25" customHeight="1">
      <c r="A27" s="282" t="s">
        <v>265</v>
      </c>
      <c r="B27" s="60">
        <v>3806</v>
      </c>
      <c r="C27" s="60">
        <v>2729314</v>
      </c>
      <c r="D27" s="60">
        <v>258</v>
      </c>
      <c r="E27" s="60">
        <v>227233</v>
      </c>
      <c r="F27" s="60">
        <v>45</v>
      </c>
      <c r="G27" s="60">
        <v>34484</v>
      </c>
      <c r="H27" s="60">
        <f t="shared" si="0"/>
        <v>4109</v>
      </c>
      <c r="I27" s="60">
        <f t="shared" si="1"/>
        <v>2991031</v>
      </c>
      <c r="J27" s="2"/>
    </row>
    <row r="28" spans="1:9" s="1" customFormat="1" ht="13.5">
      <c r="A28" s="281" t="s">
        <v>288</v>
      </c>
      <c r="B28" s="280">
        <v>3498</v>
      </c>
      <c r="C28" s="280">
        <v>2567516</v>
      </c>
      <c r="D28" s="280">
        <v>213</v>
      </c>
      <c r="E28" s="280">
        <v>186275</v>
      </c>
      <c r="F28" s="280">
        <v>31</v>
      </c>
      <c r="G28" s="280">
        <v>24360</v>
      </c>
      <c r="H28" s="49">
        <f t="shared" si="0"/>
        <v>3742</v>
      </c>
      <c r="I28" s="49">
        <f t="shared" si="1"/>
        <v>2778151</v>
      </c>
    </row>
    <row r="29" spans="1:9" s="1" customFormat="1" ht="17.25" customHeight="1">
      <c r="A29" s="1" t="s">
        <v>263</v>
      </c>
      <c r="B29" s="7"/>
      <c r="C29" s="7"/>
      <c r="D29" s="7"/>
      <c r="E29" s="7"/>
      <c r="F29" s="7"/>
      <c r="G29" s="7"/>
      <c r="H29" s="7"/>
      <c r="I29" s="7"/>
    </row>
    <row r="30" spans="2:9" s="1" customFormat="1" ht="13.5">
      <c r="B30" s="7"/>
      <c r="C30" s="7"/>
      <c r="D30" s="7"/>
      <c r="E30" s="7"/>
      <c r="F30" s="7"/>
      <c r="G30" s="7"/>
      <c r="H30" s="43"/>
      <c r="I30" s="43"/>
    </row>
    <row r="31" spans="2:9" s="1" customFormat="1" ht="13.5">
      <c r="B31" s="43"/>
      <c r="C31" s="43"/>
      <c r="D31" s="43"/>
      <c r="E31" s="43"/>
      <c r="F31" s="43"/>
      <c r="G31" s="43"/>
      <c r="H31" s="43"/>
      <c r="I31" s="43"/>
    </row>
    <row r="32" spans="2:9" s="1" customFormat="1" ht="11.25" customHeight="1">
      <c r="B32" s="7"/>
      <c r="C32" s="7"/>
      <c r="D32" s="7"/>
      <c r="E32" s="7"/>
      <c r="F32" s="7"/>
      <c r="G32" s="7"/>
      <c r="H32" s="7"/>
      <c r="I32" s="7"/>
    </row>
    <row r="33" spans="2:9" s="1" customFormat="1" ht="13.5">
      <c r="B33" s="7"/>
      <c r="C33" s="7"/>
      <c r="D33" s="7"/>
      <c r="E33" s="7"/>
      <c r="F33" s="7"/>
      <c r="G33" s="7"/>
      <c r="H33" s="7"/>
      <c r="I33" s="7"/>
    </row>
    <row r="34" spans="2:9" s="1" customFormat="1" ht="13.5">
      <c r="B34" s="7"/>
      <c r="C34" s="7"/>
      <c r="D34" s="7"/>
      <c r="E34" s="7"/>
      <c r="F34" s="7"/>
      <c r="G34" s="7"/>
      <c r="H34" s="7"/>
      <c r="I34" s="7"/>
    </row>
    <row r="35" spans="2:9" s="1" customFormat="1" ht="13.5">
      <c r="B35" s="7"/>
      <c r="C35" s="7"/>
      <c r="D35" s="7"/>
      <c r="E35" s="7"/>
      <c r="F35" s="7"/>
      <c r="G35" s="7"/>
      <c r="H35" s="7"/>
      <c r="I35" s="7"/>
    </row>
    <row r="36" spans="2:9" s="1" customFormat="1" ht="13.5">
      <c r="B36" s="7"/>
      <c r="C36" s="7"/>
      <c r="D36" s="7"/>
      <c r="E36" s="7"/>
      <c r="F36" s="7"/>
      <c r="G36" s="7"/>
      <c r="H36" s="7"/>
      <c r="I36" s="7"/>
    </row>
    <row r="37" spans="2:9" s="1" customFormat="1" ht="13.5">
      <c r="B37" s="7"/>
      <c r="C37" s="7"/>
      <c r="D37" s="7"/>
      <c r="E37" s="7"/>
      <c r="F37" s="7"/>
      <c r="G37" s="7"/>
      <c r="H37" s="7"/>
      <c r="I37" s="7"/>
    </row>
    <row r="38" spans="2:9" s="1" customFormat="1" ht="13.5">
      <c r="B38" s="7"/>
      <c r="C38" s="7"/>
      <c r="D38" s="7"/>
      <c r="E38" s="7"/>
      <c r="F38" s="7"/>
      <c r="G38" s="7"/>
      <c r="H38" s="7"/>
      <c r="I38" s="7"/>
    </row>
    <row r="39" spans="2:9" s="1" customFormat="1" ht="13.5">
      <c r="B39" s="7"/>
      <c r="C39" s="7"/>
      <c r="D39" s="7"/>
      <c r="E39" s="7"/>
      <c r="F39" s="7"/>
      <c r="G39" s="7"/>
      <c r="H39" s="7"/>
      <c r="I39" s="7"/>
    </row>
    <row r="40" spans="2:9" s="1" customFormat="1" ht="13.5">
      <c r="B40" s="7"/>
      <c r="C40" s="7"/>
      <c r="D40" s="7"/>
      <c r="E40" s="7"/>
      <c r="F40" s="7"/>
      <c r="G40" s="7"/>
      <c r="H40" s="7"/>
      <c r="I40" s="7"/>
    </row>
    <row r="41" spans="2:9" s="1" customFormat="1" ht="13.5">
      <c r="B41" s="7"/>
      <c r="C41" s="7"/>
      <c r="D41" s="7"/>
      <c r="E41" s="7"/>
      <c r="F41" s="7"/>
      <c r="G41" s="7"/>
      <c r="H41" s="7"/>
      <c r="I41" s="7"/>
    </row>
    <row r="42" spans="2:9" s="1" customFormat="1" ht="13.5">
      <c r="B42" s="7"/>
      <c r="C42" s="7"/>
      <c r="D42" s="7"/>
      <c r="E42" s="7"/>
      <c r="F42" s="7"/>
      <c r="G42" s="7"/>
      <c r="H42" s="7"/>
      <c r="I42" s="7"/>
    </row>
    <row r="43" spans="2:9" s="1" customFormat="1" ht="13.5">
      <c r="B43" s="7"/>
      <c r="C43" s="7"/>
      <c r="D43" s="7"/>
      <c r="E43" s="7"/>
      <c r="F43" s="7"/>
      <c r="G43" s="7"/>
      <c r="H43" s="7"/>
      <c r="I43" s="7"/>
    </row>
    <row r="44" spans="2:9" s="1" customFormat="1" ht="13.5">
      <c r="B44" s="7"/>
      <c r="C44" s="7"/>
      <c r="D44" s="7"/>
      <c r="E44" s="7"/>
      <c r="F44" s="7"/>
      <c r="G44" s="7"/>
      <c r="H44" s="7"/>
      <c r="I44" s="7"/>
    </row>
    <row r="45" spans="2:9" s="1" customFormat="1" ht="13.5">
      <c r="B45" s="7"/>
      <c r="C45" s="7"/>
      <c r="D45" s="7"/>
      <c r="E45" s="7"/>
      <c r="F45" s="7"/>
      <c r="G45" s="7"/>
      <c r="H45" s="7"/>
      <c r="I45" s="7"/>
    </row>
    <row r="46" spans="2:9" s="1" customFormat="1" ht="13.5">
      <c r="B46" s="7"/>
      <c r="C46" s="7"/>
      <c r="D46" s="7"/>
      <c r="E46" s="7"/>
      <c r="F46" s="7"/>
      <c r="G46" s="7"/>
      <c r="H46" s="7"/>
      <c r="I46" s="7"/>
    </row>
    <row r="47" spans="2:9" s="1" customFormat="1" ht="13.5">
      <c r="B47" s="7"/>
      <c r="C47" s="7"/>
      <c r="D47" s="7"/>
      <c r="E47" s="7"/>
      <c r="F47" s="7"/>
      <c r="G47" s="7"/>
      <c r="H47" s="7"/>
      <c r="I47" s="7"/>
    </row>
    <row r="48" spans="2:9" s="1" customFormat="1" ht="13.5">
      <c r="B48" s="7"/>
      <c r="C48" s="7"/>
      <c r="D48" s="7"/>
      <c r="E48" s="7"/>
      <c r="F48" s="7"/>
      <c r="G48" s="7"/>
      <c r="H48" s="7"/>
      <c r="I48" s="7"/>
    </row>
    <row r="49" spans="2:9" s="1" customFormat="1" ht="13.5">
      <c r="B49" s="7"/>
      <c r="C49" s="7"/>
      <c r="D49" s="7"/>
      <c r="E49" s="7"/>
      <c r="F49" s="7"/>
      <c r="G49" s="7"/>
      <c r="H49" s="7"/>
      <c r="I49" s="7"/>
    </row>
    <row r="50" spans="2:9" s="1" customFormat="1" ht="13.5">
      <c r="B50" s="7"/>
      <c r="C50" s="7"/>
      <c r="D50" s="7"/>
      <c r="E50" s="7"/>
      <c r="F50" s="7"/>
      <c r="G50" s="7"/>
      <c r="H50" s="7"/>
      <c r="I50" s="7"/>
    </row>
    <row r="51" spans="2:9" s="1" customFormat="1" ht="13.5">
      <c r="B51" s="7"/>
      <c r="C51" s="7"/>
      <c r="D51" s="7"/>
      <c r="E51" s="7"/>
      <c r="F51" s="7"/>
      <c r="G51" s="7"/>
      <c r="H51" s="7"/>
      <c r="I51" s="7"/>
    </row>
    <row r="52" spans="2:9" s="1" customFormat="1" ht="13.5">
      <c r="B52" s="7"/>
      <c r="C52" s="7"/>
      <c r="D52" s="7"/>
      <c r="E52" s="7"/>
      <c r="F52" s="7"/>
      <c r="G52" s="7"/>
      <c r="H52" s="7"/>
      <c r="I52" s="7"/>
    </row>
    <row r="53" spans="2:9" s="1" customFormat="1" ht="13.5">
      <c r="B53" s="7"/>
      <c r="C53" s="7"/>
      <c r="D53" s="7"/>
      <c r="E53" s="7"/>
      <c r="F53" s="7"/>
      <c r="G53" s="7"/>
      <c r="H53" s="7"/>
      <c r="I53" s="7"/>
    </row>
    <row r="54" spans="2:9" s="1" customFormat="1" ht="13.5">
      <c r="B54" s="7"/>
      <c r="C54" s="7"/>
      <c r="D54" s="7"/>
      <c r="E54" s="7"/>
      <c r="F54" s="7"/>
      <c r="G54" s="7"/>
      <c r="H54" s="7"/>
      <c r="I54" s="7"/>
    </row>
    <row r="55" spans="2:9" s="1" customFormat="1" ht="13.5">
      <c r="B55" s="7"/>
      <c r="C55" s="7"/>
      <c r="D55" s="7"/>
      <c r="E55" s="7"/>
      <c r="F55" s="7"/>
      <c r="G55" s="7"/>
      <c r="H55" s="7"/>
      <c r="I55" s="7"/>
    </row>
    <row r="56" spans="2:9" s="1" customFormat="1" ht="13.5">
      <c r="B56" s="7"/>
      <c r="C56" s="7"/>
      <c r="D56" s="7"/>
      <c r="E56" s="7"/>
      <c r="F56" s="7"/>
      <c r="G56" s="7"/>
      <c r="H56" s="7"/>
      <c r="I56" s="7"/>
    </row>
    <row r="57" spans="2:9" s="1" customFormat="1" ht="13.5">
      <c r="B57" s="7"/>
      <c r="C57" s="7"/>
      <c r="D57" s="7"/>
      <c r="E57" s="7"/>
      <c r="F57" s="7"/>
      <c r="G57" s="7"/>
      <c r="H57" s="7"/>
      <c r="I57" s="7"/>
    </row>
    <row r="58" spans="2:9" s="1" customFormat="1" ht="13.5">
      <c r="B58" s="7"/>
      <c r="C58" s="7"/>
      <c r="D58" s="7"/>
      <c r="E58" s="7"/>
      <c r="F58" s="7"/>
      <c r="G58" s="7"/>
      <c r="H58" s="7"/>
      <c r="I58" s="7"/>
    </row>
    <row r="59" spans="2:9" s="1" customFormat="1" ht="13.5">
      <c r="B59" s="7"/>
      <c r="C59" s="7"/>
      <c r="D59" s="7"/>
      <c r="E59" s="7"/>
      <c r="F59" s="7"/>
      <c r="G59" s="7"/>
      <c r="H59" s="7"/>
      <c r="I59" s="7"/>
    </row>
    <row r="60" spans="2:9" s="1" customFormat="1" ht="13.5">
      <c r="B60" s="7"/>
      <c r="C60" s="7"/>
      <c r="D60" s="7"/>
      <c r="E60" s="7"/>
      <c r="F60" s="7"/>
      <c r="G60" s="7"/>
      <c r="H60" s="7"/>
      <c r="I60" s="7"/>
    </row>
    <row r="61" spans="2:9" s="1" customFormat="1" ht="13.5">
      <c r="B61" s="7"/>
      <c r="C61" s="7"/>
      <c r="D61" s="7"/>
      <c r="E61" s="7"/>
      <c r="F61" s="7"/>
      <c r="G61" s="7"/>
      <c r="H61" s="7"/>
      <c r="I61" s="7"/>
    </row>
    <row r="62" spans="2:9" s="1" customFormat="1" ht="13.5">
      <c r="B62" s="7"/>
      <c r="C62" s="7"/>
      <c r="D62" s="7"/>
      <c r="E62" s="7"/>
      <c r="F62" s="7"/>
      <c r="G62" s="7"/>
      <c r="H62" s="7"/>
      <c r="I62" s="7"/>
    </row>
    <row r="63" spans="2:9" s="1" customFormat="1" ht="13.5">
      <c r="B63" s="7"/>
      <c r="C63" s="7"/>
      <c r="D63" s="7"/>
      <c r="E63" s="7"/>
      <c r="F63" s="7"/>
      <c r="G63" s="7"/>
      <c r="H63" s="7"/>
      <c r="I63" s="7"/>
    </row>
    <row r="64" spans="2:9" s="1" customFormat="1" ht="13.5">
      <c r="B64" s="7"/>
      <c r="C64" s="7"/>
      <c r="D64" s="7"/>
      <c r="E64" s="7"/>
      <c r="F64" s="7"/>
      <c r="G64" s="7"/>
      <c r="H64" s="7"/>
      <c r="I64" s="7"/>
    </row>
    <row r="65" spans="2:9" s="1" customFormat="1" ht="13.5">
      <c r="B65" s="7"/>
      <c r="C65" s="7"/>
      <c r="D65" s="7"/>
      <c r="E65" s="7"/>
      <c r="F65" s="7"/>
      <c r="G65" s="7"/>
      <c r="H65" s="7"/>
      <c r="I65" s="7"/>
    </row>
    <row r="66" spans="2:9" s="1" customFormat="1" ht="13.5">
      <c r="B66" s="7"/>
      <c r="C66" s="7"/>
      <c r="D66" s="7"/>
      <c r="E66" s="7"/>
      <c r="F66" s="7"/>
      <c r="G66" s="7"/>
      <c r="H66" s="7"/>
      <c r="I66" s="7"/>
    </row>
    <row r="67" spans="2:9" s="1" customFormat="1" ht="13.5">
      <c r="B67" s="7"/>
      <c r="C67" s="7"/>
      <c r="D67" s="7"/>
      <c r="E67" s="7"/>
      <c r="F67" s="7"/>
      <c r="G67" s="7"/>
      <c r="H67" s="7"/>
      <c r="I67" s="7"/>
    </row>
    <row r="68" spans="2:9" s="1" customFormat="1" ht="13.5">
      <c r="B68" s="7"/>
      <c r="C68" s="7"/>
      <c r="D68" s="7"/>
      <c r="E68" s="7"/>
      <c r="F68" s="7"/>
      <c r="G68" s="7"/>
      <c r="H68" s="7"/>
      <c r="I68" s="7"/>
    </row>
    <row r="69" spans="2:9" s="1" customFormat="1" ht="13.5">
      <c r="B69" s="7"/>
      <c r="C69" s="7"/>
      <c r="D69" s="7"/>
      <c r="E69" s="7"/>
      <c r="F69" s="7"/>
      <c r="G69" s="7"/>
      <c r="H69" s="7"/>
      <c r="I69" s="7"/>
    </row>
    <row r="70" spans="2:9" s="1" customFormat="1" ht="13.5">
      <c r="B70" s="7"/>
      <c r="C70" s="7"/>
      <c r="D70" s="7"/>
      <c r="E70" s="7"/>
      <c r="F70" s="7"/>
      <c r="G70" s="7"/>
      <c r="H70" s="7"/>
      <c r="I70" s="7"/>
    </row>
    <row r="71" spans="2:9" s="1" customFormat="1" ht="13.5">
      <c r="B71" s="7"/>
      <c r="C71" s="7"/>
      <c r="D71" s="7"/>
      <c r="E71" s="7"/>
      <c r="F71" s="7"/>
      <c r="G71" s="7"/>
      <c r="H71" s="7"/>
      <c r="I71" s="7"/>
    </row>
    <row r="72" spans="2:9" s="1" customFormat="1" ht="13.5">
      <c r="B72" s="7"/>
      <c r="C72" s="7"/>
      <c r="D72" s="7"/>
      <c r="E72" s="7"/>
      <c r="F72" s="7"/>
      <c r="G72" s="7"/>
      <c r="H72" s="7"/>
      <c r="I72" s="7"/>
    </row>
    <row r="73" spans="2:9" s="1" customFormat="1" ht="13.5">
      <c r="B73" s="7"/>
      <c r="C73" s="7"/>
      <c r="D73" s="7"/>
      <c r="E73" s="7"/>
      <c r="F73" s="7"/>
      <c r="G73" s="7"/>
      <c r="H73" s="7"/>
      <c r="I73" s="7"/>
    </row>
    <row r="74" spans="2:9" s="1" customFormat="1" ht="13.5">
      <c r="B74" s="7"/>
      <c r="C74" s="7"/>
      <c r="D74" s="7"/>
      <c r="E74" s="7"/>
      <c r="F74" s="7"/>
      <c r="G74" s="7"/>
      <c r="H74" s="7"/>
      <c r="I74" s="7"/>
    </row>
    <row r="75" spans="2:9" s="1" customFormat="1" ht="13.5">
      <c r="B75" s="7"/>
      <c r="C75" s="7"/>
      <c r="D75" s="7"/>
      <c r="E75" s="7"/>
      <c r="F75" s="7"/>
      <c r="G75" s="7"/>
      <c r="H75" s="7"/>
      <c r="I75" s="7"/>
    </row>
    <row r="76" spans="2:9" s="1" customFormat="1" ht="13.5">
      <c r="B76" s="7"/>
      <c r="C76" s="7"/>
      <c r="D76" s="7"/>
      <c r="E76" s="7"/>
      <c r="F76" s="7"/>
      <c r="G76" s="7"/>
      <c r="H76" s="7"/>
      <c r="I76" s="7"/>
    </row>
    <row r="77" spans="2:9" s="1" customFormat="1" ht="13.5">
      <c r="B77" s="7"/>
      <c r="C77" s="7"/>
      <c r="D77" s="7"/>
      <c r="E77" s="7"/>
      <c r="F77" s="7"/>
      <c r="G77" s="7"/>
      <c r="H77" s="7"/>
      <c r="I77" s="7"/>
    </row>
    <row r="78" spans="2:9" s="1" customFormat="1" ht="13.5">
      <c r="B78" s="7"/>
      <c r="C78" s="7"/>
      <c r="D78" s="7"/>
      <c r="E78" s="7"/>
      <c r="F78" s="7"/>
      <c r="G78" s="7"/>
      <c r="H78" s="7"/>
      <c r="I78" s="7"/>
    </row>
    <row r="79" spans="2:9" s="1" customFormat="1" ht="13.5">
      <c r="B79" s="7"/>
      <c r="C79" s="7"/>
      <c r="D79" s="7"/>
      <c r="E79" s="7"/>
      <c r="F79" s="7"/>
      <c r="G79" s="7"/>
      <c r="H79" s="7"/>
      <c r="I79" s="7"/>
    </row>
    <row r="80" spans="2:9" s="1" customFormat="1" ht="13.5">
      <c r="B80" s="7"/>
      <c r="C80" s="7"/>
      <c r="D80" s="7"/>
      <c r="E80" s="7"/>
      <c r="F80" s="7"/>
      <c r="G80" s="7"/>
      <c r="H80" s="7"/>
      <c r="I80" s="7"/>
    </row>
    <row r="81" spans="2:9" s="1" customFormat="1" ht="13.5">
      <c r="B81" s="7"/>
      <c r="C81" s="7"/>
      <c r="D81" s="7"/>
      <c r="E81" s="7"/>
      <c r="F81" s="7"/>
      <c r="G81" s="7"/>
      <c r="H81" s="7"/>
      <c r="I81" s="7"/>
    </row>
    <row r="82" spans="2:9" s="1" customFormat="1" ht="13.5">
      <c r="B82" s="7"/>
      <c r="C82" s="7"/>
      <c r="D82" s="7"/>
      <c r="E82" s="7"/>
      <c r="F82" s="7"/>
      <c r="G82" s="7"/>
      <c r="H82" s="7"/>
      <c r="I82" s="7"/>
    </row>
    <row r="83" spans="2:9" s="1" customFormat="1" ht="13.5">
      <c r="B83" s="7"/>
      <c r="C83" s="7"/>
      <c r="D83" s="7"/>
      <c r="E83" s="7"/>
      <c r="F83" s="7"/>
      <c r="G83" s="7"/>
      <c r="H83" s="7"/>
      <c r="I83" s="7"/>
    </row>
    <row r="84" spans="2:9" s="1" customFormat="1" ht="13.5">
      <c r="B84" s="7"/>
      <c r="C84" s="7"/>
      <c r="D84" s="7"/>
      <c r="E84" s="7"/>
      <c r="F84" s="7"/>
      <c r="G84" s="7"/>
      <c r="H84" s="7"/>
      <c r="I84" s="7"/>
    </row>
    <row r="85" spans="2:9" s="1" customFormat="1" ht="13.5">
      <c r="B85" s="7"/>
      <c r="C85" s="7"/>
      <c r="D85" s="7"/>
      <c r="E85" s="7"/>
      <c r="F85" s="7"/>
      <c r="G85" s="7"/>
      <c r="H85" s="7"/>
      <c r="I85" s="7"/>
    </row>
    <row r="86" spans="2:9" s="1" customFormat="1" ht="13.5">
      <c r="B86" s="7"/>
      <c r="C86" s="7"/>
      <c r="D86" s="7"/>
      <c r="E86" s="7"/>
      <c r="F86" s="7"/>
      <c r="G86" s="7"/>
      <c r="H86" s="7"/>
      <c r="I86" s="7"/>
    </row>
    <row r="87" spans="2:9" s="1" customFormat="1" ht="13.5">
      <c r="B87" s="7"/>
      <c r="C87" s="7"/>
      <c r="D87" s="7"/>
      <c r="E87" s="7"/>
      <c r="F87" s="7"/>
      <c r="G87" s="7"/>
      <c r="H87" s="7"/>
      <c r="I87" s="7"/>
    </row>
    <row r="88" spans="2:9" s="1" customFormat="1" ht="13.5">
      <c r="B88" s="7"/>
      <c r="C88" s="7"/>
      <c r="D88" s="7"/>
      <c r="E88" s="7"/>
      <c r="F88" s="7"/>
      <c r="G88" s="7"/>
      <c r="H88" s="7"/>
      <c r="I88" s="7"/>
    </row>
    <row r="89" spans="2:9" s="1" customFormat="1" ht="13.5">
      <c r="B89" s="7"/>
      <c r="C89" s="7"/>
      <c r="D89" s="7"/>
      <c r="E89" s="7"/>
      <c r="F89" s="7"/>
      <c r="G89" s="7"/>
      <c r="H89" s="7"/>
      <c r="I89" s="7"/>
    </row>
    <row r="90" spans="2:9" s="1" customFormat="1" ht="13.5">
      <c r="B90" s="7"/>
      <c r="C90" s="7"/>
      <c r="D90" s="7"/>
      <c r="E90" s="7"/>
      <c r="F90" s="7"/>
      <c r="G90" s="7"/>
      <c r="H90" s="7"/>
      <c r="I90" s="7"/>
    </row>
    <row r="91" spans="2:9" s="1" customFormat="1" ht="13.5">
      <c r="B91" s="7"/>
      <c r="C91" s="7"/>
      <c r="D91" s="7"/>
      <c r="E91" s="7"/>
      <c r="F91" s="7"/>
      <c r="G91" s="7"/>
      <c r="H91" s="7"/>
      <c r="I91" s="7"/>
    </row>
    <row r="92" spans="2:9" s="1" customFormat="1" ht="13.5">
      <c r="B92" s="7"/>
      <c r="C92" s="7"/>
      <c r="D92" s="7"/>
      <c r="E92" s="7"/>
      <c r="F92" s="7"/>
      <c r="G92" s="7"/>
      <c r="H92" s="7"/>
      <c r="I92" s="7"/>
    </row>
    <row r="93" spans="2:9" s="1" customFormat="1" ht="13.5">
      <c r="B93" s="7"/>
      <c r="C93" s="7"/>
      <c r="D93" s="7"/>
      <c r="E93" s="7"/>
      <c r="F93" s="7"/>
      <c r="G93" s="7"/>
      <c r="H93" s="7"/>
      <c r="I93" s="7"/>
    </row>
    <row r="94" spans="2:9" s="1" customFormat="1" ht="13.5">
      <c r="B94" s="7"/>
      <c r="C94" s="7"/>
      <c r="D94" s="7"/>
      <c r="E94" s="7"/>
      <c r="F94" s="7"/>
      <c r="G94" s="7"/>
      <c r="H94" s="7"/>
      <c r="I94" s="7"/>
    </row>
    <row r="95" spans="2:9" s="1" customFormat="1" ht="13.5">
      <c r="B95" s="7"/>
      <c r="C95" s="7"/>
      <c r="D95" s="7"/>
      <c r="E95" s="7"/>
      <c r="F95" s="7"/>
      <c r="G95" s="7"/>
      <c r="H95" s="7"/>
      <c r="I95" s="7"/>
    </row>
    <row r="96" spans="2:9" s="1" customFormat="1" ht="13.5">
      <c r="B96" s="7"/>
      <c r="C96" s="7"/>
      <c r="D96" s="7"/>
      <c r="E96" s="7"/>
      <c r="F96" s="7"/>
      <c r="G96" s="7"/>
      <c r="H96" s="7"/>
      <c r="I96" s="7"/>
    </row>
    <row r="97" spans="2:9" s="1" customFormat="1" ht="13.5">
      <c r="B97" s="7"/>
      <c r="C97" s="7"/>
      <c r="D97" s="7"/>
      <c r="E97" s="7"/>
      <c r="F97" s="7"/>
      <c r="G97" s="7"/>
      <c r="H97" s="7"/>
      <c r="I97" s="7"/>
    </row>
    <row r="98" spans="2:9" s="1" customFormat="1" ht="13.5">
      <c r="B98" s="7"/>
      <c r="C98" s="7"/>
      <c r="D98" s="7"/>
      <c r="E98" s="7"/>
      <c r="F98" s="7"/>
      <c r="G98" s="7"/>
      <c r="H98" s="7"/>
      <c r="I98" s="7"/>
    </row>
    <row r="99" spans="2:9" s="1" customFormat="1" ht="13.5">
      <c r="B99" s="7"/>
      <c r="C99" s="7"/>
      <c r="D99" s="7"/>
      <c r="E99" s="7"/>
      <c r="F99" s="7"/>
      <c r="G99" s="7"/>
      <c r="H99" s="7"/>
      <c r="I99" s="7"/>
    </row>
    <row r="100" spans="2:9" s="1" customFormat="1" ht="13.5">
      <c r="B100" s="7"/>
      <c r="C100" s="7"/>
      <c r="D100" s="7"/>
      <c r="E100" s="7"/>
      <c r="F100" s="7"/>
      <c r="G100" s="7"/>
      <c r="H100" s="7"/>
      <c r="I100" s="7"/>
    </row>
    <row r="101" spans="2:9" s="1" customFormat="1" ht="13.5">
      <c r="B101" s="7"/>
      <c r="C101" s="7"/>
      <c r="D101" s="7"/>
      <c r="E101" s="7"/>
      <c r="F101" s="7"/>
      <c r="G101" s="7"/>
      <c r="H101" s="7"/>
      <c r="I101" s="7"/>
    </row>
    <row r="102" spans="2:9" s="1" customFormat="1" ht="13.5">
      <c r="B102" s="7"/>
      <c r="C102" s="7"/>
      <c r="D102" s="7"/>
      <c r="E102" s="7"/>
      <c r="F102" s="7"/>
      <c r="G102" s="7"/>
      <c r="H102" s="7"/>
      <c r="I102" s="7"/>
    </row>
    <row r="103" spans="2:9" s="1" customFormat="1" ht="13.5">
      <c r="B103" s="7"/>
      <c r="C103" s="7"/>
      <c r="D103" s="7"/>
      <c r="E103" s="7"/>
      <c r="F103" s="7"/>
      <c r="G103" s="7"/>
      <c r="H103" s="7"/>
      <c r="I103" s="7"/>
    </row>
    <row r="104" spans="2:9" s="1" customFormat="1" ht="13.5">
      <c r="B104" s="7"/>
      <c r="C104" s="7"/>
      <c r="D104" s="7"/>
      <c r="E104" s="7"/>
      <c r="F104" s="7"/>
      <c r="G104" s="7"/>
      <c r="H104" s="7"/>
      <c r="I104" s="7"/>
    </row>
    <row r="105" spans="2:9" s="1" customFormat="1" ht="13.5">
      <c r="B105" s="7"/>
      <c r="C105" s="7"/>
      <c r="D105" s="7"/>
      <c r="E105" s="7"/>
      <c r="F105" s="7"/>
      <c r="G105" s="7"/>
      <c r="H105" s="7"/>
      <c r="I105" s="7"/>
    </row>
    <row r="106" spans="2:9" s="1" customFormat="1" ht="13.5">
      <c r="B106" s="7"/>
      <c r="C106" s="7"/>
      <c r="D106" s="7"/>
      <c r="E106" s="7"/>
      <c r="F106" s="7"/>
      <c r="G106" s="7"/>
      <c r="H106" s="7"/>
      <c r="I106" s="7"/>
    </row>
    <row r="107" spans="2:9" s="1" customFormat="1" ht="13.5">
      <c r="B107" s="7"/>
      <c r="C107" s="7"/>
      <c r="D107" s="7"/>
      <c r="E107" s="7"/>
      <c r="F107" s="7"/>
      <c r="G107" s="7"/>
      <c r="H107" s="7"/>
      <c r="I107" s="7"/>
    </row>
  </sheetData>
  <sheetProtection/>
  <mergeCells count="10">
    <mergeCell ref="A1:D1"/>
    <mergeCell ref="H8:I8"/>
    <mergeCell ref="A2:B2"/>
    <mergeCell ref="A3:I3"/>
    <mergeCell ref="A5:C5"/>
    <mergeCell ref="A7:A9"/>
    <mergeCell ref="B7:I7"/>
    <mergeCell ref="B8:C8"/>
    <mergeCell ref="D8:E8"/>
    <mergeCell ref="F8:G8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showGridLines="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1.375" style="0" customWidth="1"/>
    <col min="2" max="2" width="9.125" style="5" customWidth="1"/>
    <col min="3" max="3" width="9.50390625" style="5" bestFit="1" customWidth="1"/>
    <col min="4" max="4" width="6.75390625" style="5" customWidth="1"/>
    <col min="5" max="5" width="9.75390625" style="5" customWidth="1"/>
    <col min="6" max="6" width="10.00390625" style="5" customWidth="1"/>
    <col min="7" max="7" width="9.25390625" style="5" customWidth="1"/>
    <col min="8" max="8" width="9.875" style="5" customWidth="1"/>
    <col min="9" max="9" width="8.125" style="5" customWidth="1"/>
    <col min="10" max="10" width="7.875" style="5" customWidth="1"/>
    <col min="11" max="14" width="9.7539062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14" ht="17.25">
      <c r="A3" s="449" t="s">
        <v>20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</row>
    <row r="4" spans="1:14" ht="17.25">
      <c r="A4" s="443" t="s">
        <v>0</v>
      </c>
      <c r="B4" s="44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ht="5.25" customHeight="1" thickBot="1"/>
    <row r="6" spans="1:15" ht="10.5" customHeight="1" thickTop="1">
      <c r="A6" s="446" t="s">
        <v>1</v>
      </c>
      <c r="B6" s="436" t="s">
        <v>13</v>
      </c>
      <c r="C6" s="437"/>
      <c r="D6" s="446"/>
      <c r="E6" s="436" t="s">
        <v>10</v>
      </c>
      <c r="F6" s="437"/>
      <c r="G6" s="437"/>
      <c r="H6" s="437"/>
      <c r="I6" s="437"/>
      <c r="J6" s="437"/>
      <c r="K6" s="444" t="s">
        <v>11</v>
      </c>
      <c r="L6" s="436" t="s">
        <v>17</v>
      </c>
      <c r="M6" s="437"/>
      <c r="N6" s="437"/>
      <c r="O6" s="4"/>
    </row>
    <row r="7" spans="1:15" ht="10.5" customHeight="1">
      <c r="A7" s="447"/>
      <c r="B7" s="438"/>
      <c r="C7" s="439"/>
      <c r="D7" s="448"/>
      <c r="E7" s="438"/>
      <c r="F7" s="439"/>
      <c r="G7" s="439"/>
      <c r="H7" s="439"/>
      <c r="I7" s="439"/>
      <c r="J7" s="439"/>
      <c r="K7" s="445"/>
      <c r="L7" s="438"/>
      <c r="M7" s="439"/>
      <c r="N7" s="439"/>
      <c r="O7" s="4"/>
    </row>
    <row r="8" spans="1:15" ht="10.5" customHeight="1">
      <c r="A8" s="447"/>
      <c r="B8" s="440" t="s">
        <v>2</v>
      </c>
      <c r="C8" s="445" t="s">
        <v>14</v>
      </c>
      <c r="D8" s="462" t="s">
        <v>16</v>
      </c>
      <c r="E8" s="464" t="s">
        <v>2</v>
      </c>
      <c r="F8" s="454" t="s">
        <v>3</v>
      </c>
      <c r="G8" s="440" t="s">
        <v>4</v>
      </c>
      <c r="H8" s="454" t="s">
        <v>5</v>
      </c>
      <c r="I8" s="457" t="s">
        <v>6</v>
      </c>
      <c r="J8" s="461" t="s">
        <v>8</v>
      </c>
      <c r="K8" s="445"/>
      <c r="L8" s="440" t="s">
        <v>18</v>
      </c>
      <c r="M8" s="468" t="s">
        <v>3</v>
      </c>
      <c r="N8" s="440" t="s">
        <v>4</v>
      </c>
      <c r="O8" s="4"/>
    </row>
    <row r="9" spans="1:15" ht="10.5" customHeight="1">
      <c r="A9" s="447"/>
      <c r="B9" s="441"/>
      <c r="C9" s="450"/>
      <c r="D9" s="463"/>
      <c r="E9" s="465"/>
      <c r="F9" s="455"/>
      <c r="G9" s="441"/>
      <c r="H9" s="455"/>
      <c r="I9" s="458"/>
      <c r="J9" s="450"/>
      <c r="K9" s="451" t="s">
        <v>12</v>
      </c>
      <c r="L9" s="441"/>
      <c r="M9" s="468"/>
      <c r="N9" s="440"/>
      <c r="O9" s="4"/>
    </row>
    <row r="10" spans="1:15" ht="10.5" customHeight="1">
      <c r="A10" s="447"/>
      <c r="B10" s="441"/>
      <c r="C10" s="451" t="s">
        <v>15</v>
      </c>
      <c r="D10" s="451" t="s">
        <v>15</v>
      </c>
      <c r="E10" s="465"/>
      <c r="F10" s="455"/>
      <c r="G10" s="441"/>
      <c r="H10" s="455"/>
      <c r="I10" s="459" t="s">
        <v>7</v>
      </c>
      <c r="J10" s="451" t="s">
        <v>9</v>
      </c>
      <c r="K10" s="451"/>
      <c r="L10" s="441"/>
      <c r="M10" s="468"/>
      <c r="N10" s="440"/>
      <c r="O10" s="4"/>
    </row>
    <row r="11" spans="1:15" ht="10.5" customHeight="1">
      <c r="A11" s="448"/>
      <c r="B11" s="442"/>
      <c r="C11" s="453"/>
      <c r="D11" s="453"/>
      <c r="E11" s="466"/>
      <c r="F11" s="456"/>
      <c r="G11" s="442"/>
      <c r="H11" s="456"/>
      <c r="I11" s="460"/>
      <c r="J11" s="453"/>
      <c r="K11" s="452"/>
      <c r="L11" s="442"/>
      <c r="M11" s="469"/>
      <c r="N11" s="439"/>
      <c r="O11" s="4"/>
    </row>
    <row r="12" spans="1:15" s="1" customFormat="1" ht="21" customHeight="1">
      <c r="A12" s="11" t="s">
        <v>23</v>
      </c>
      <c r="B12" s="6">
        <v>14221</v>
      </c>
      <c r="C12" s="12">
        <v>13263</v>
      </c>
      <c r="D12" s="12">
        <v>958</v>
      </c>
      <c r="E12" s="12">
        <v>178382</v>
      </c>
      <c r="F12" s="12">
        <v>103499</v>
      </c>
      <c r="G12" s="12">
        <v>74883</v>
      </c>
      <c r="H12" s="12">
        <v>173104</v>
      </c>
      <c r="I12" s="12">
        <v>2682</v>
      </c>
      <c r="J12" s="12">
        <v>2596</v>
      </c>
      <c r="K12" s="12">
        <v>142282</v>
      </c>
      <c r="L12" s="12">
        <v>271616</v>
      </c>
      <c r="M12" s="12">
        <v>320004</v>
      </c>
      <c r="N12" s="12">
        <v>204737</v>
      </c>
      <c r="O12" s="2"/>
    </row>
    <row r="13" spans="1:15" s="1" customFormat="1" ht="21" customHeight="1">
      <c r="A13" s="10" t="s">
        <v>22</v>
      </c>
      <c r="B13" s="6">
        <v>14248</v>
      </c>
      <c r="C13" s="12">
        <v>13417</v>
      </c>
      <c r="D13" s="12">
        <v>831</v>
      </c>
      <c r="E13" s="12">
        <v>178276</v>
      </c>
      <c r="F13" s="12">
        <v>103491</v>
      </c>
      <c r="G13" s="12">
        <v>74785</v>
      </c>
      <c r="H13" s="12">
        <v>173881</v>
      </c>
      <c r="I13" s="12">
        <v>1991</v>
      </c>
      <c r="J13" s="12">
        <v>2404</v>
      </c>
      <c r="K13" s="12">
        <v>139588</v>
      </c>
      <c r="L13" s="12">
        <v>271441</v>
      </c>
      <c r="M13" s="12">
        <v>319108</v>
      </c>
      <c r="N13" s="12">
        <v>205476</v>
      </c>
      <c r="O13" s="2"/>
    </row>
    <row r="14" spans="1:15" s="8" customFormat="1" ht="21" customHeight="1">
      <c r="A14" s="13" t="s">
        <v>24</v>
      </c>
      <c r="B14" s="15">
        <v>14254</v>
      </c>
      <c r="C14" s="16">
        <v>13493</v>
      </c>
      <c r="D14" s="16">
        <v>761</v>
      </c>
      <c r="E14" s="16">
        <v>177873</v>
      </c>
      <c r="F14" s="16">
        <v>103062</v>
      </c>
      <c r="G14" s="16">
        <v>74811</v>
      </c>
      <c r="H14" s="16">
        <v>173938</v>
      </c>
      <c r="I14" s="16">
        <v>1606</v>
      </c>
      <c r="J14" s="16">
        <v>2329</v>
      </c>
      <c r="K14" s="16">
        <v>139121</v>
      </c>
      <c r="L14" s="16">
        <v>272735</v>
      </c>
      <c r="M14" s="16">
        <v>320925</v>
      </c>
      <c r="N14" s="16">
        <v>206345</v>
      </c>
      <c r="O14" s="9"/>
    </row>
    <row r="15" spans="1:14" s="1" customFormat="1" ht="13.5">
      <c r="A15" s="467"/>
      <c r="B15" s="467"/>
      <c r="C15" s="467"/>
      <c r="D15" s="467"/>
      <c r="E15" s="467"/>
      <c r="F15" s="467"/>
      <c r="G15" s="467"/>
      <c r="H15" s="3"/>
      <c r="I15" s="3"/>
      <c r="J15" s="3"/>
      <c r="K15" s="3"/>
      <c r="L15" s="3"/>
      <c r="M15" s="3"/>
      <c r="N15" s="3"/>
    </row>
    <row r="16" spans="1:14" s="1" customFormat="1" ht="18" customHeight="1">
      <c r="A16" s="467" t="s">
        <v>19</v>
      </c>
      <c r="B16" s="467"/>
      <c r="C16" s="467"/>
      <c r="D16" s="467"/>
      <c r="E16" s="467"/>
      <c r="F16" s="467"/>
      <c r="G16" s="467"/>
      <c r="H16" s="7"/>
      <c r="I16" s="7"/>
      <c r="J16" s="7"/>
      <c r="K16" s="7"/>
      <c r="L16" s="7"/>
      <c r="M16" s="7"/>
      <c r="N16" s="7"/>
    </row>
    <row r="17" spans="2:14" s="1" customFormat="1" ht="13.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s="1" customFormat="1" ht="13.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s="1" customFormat="1" ht="13.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s="1" customFormat="1" ht="11.2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s="1" customFormat="1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s="1" customFormat="1" ht="13.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s="1" customFormat="1" ht="13.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s="1" customFormat="1" ht="13.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s="1" customFormat="1" ht="13.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s="1" customFormat="1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s="1" customFormat="1" ht="13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s="1" customFormat="1" ht="13.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s="1" customFormat="1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s="1" customFormat="1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s="1" customFormat="1" ht="13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s="1" customFormat="1" ht="13.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s="1" customFormat="1" ht="13.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s="1" customFormat="1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s="1" customFormat="1" ht="13.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s="1" customFormat="1" ht="13.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s="1" customFormat="1" ht="13.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s="1" customFormat="1" ht="13.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 s="1" customFormat="1" ht="13.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s="1" customFormat="1" ht="13.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s="1" customFormat="1" ht="13.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s="1" customFormat="1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s="1" customFormat="1" ht="13.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s="1" customFormat="1" ht="13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s="1" customFormat="1" ht="13.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s="1" customFormat="1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s="1" customFormat="1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 s="1" customFormat="1" ht="13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s="1" customFormat="1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s="1" customFormat="1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s="1" customFormat="1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s="1" customFormat="1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s="1" customFormat="1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s="1" customFormat="1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s="1" customFormat="1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s="1" customFormat="1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s="1" customFormat="1" ht="13.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s="1" customFormat="1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s="1" customFormat="1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s="1" customFormat="1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1" customFormat="1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s="1" customFormat="1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s="1" customFormat="1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s="1" customFormat="1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s="1" customFormat="1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s="1" customFormat="1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s="1" customFormat="1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s="1" customFormat="1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s="1" customFormat="1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s="1" customFormat="1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s="1" customFormat="1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s="1" customFormat="1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s="1" customFormat="1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s="1" customFormat="1" ht="13.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s="1" customFormat="1" ht="13.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s="1" customFormat="1" ht="13.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s="1" customFormat="1" ht="13.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s="1" customFormat="1" ht="13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s="1" customFormat="1" ht="13.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s="1" customFormat="1" ht="13.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s="1" customFormat="1" ht="13.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s="1" customFormat="1" ht="13.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s="1" customFormat="1" ht="13.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s="1" customFormat="1" ht="13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s="1" customFormat="1" ht="13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s="1" customFormat="1" ht="13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s="1" customFormat="1" ht="13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s="1" customFormat="1" ht="13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s="1" customFormat="1" ht="13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s="1" customFormat="1" ht="13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s="1" customFormat="1" ht="13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s="1" customFormat="1" ht="13.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s="1" customFormat="1" ht="13.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s="1" customFormat="1" ht="13.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</sheetData>
  <sheetProtection/>
  <mergeCells count="28">
    <mergeCell ref="N8:N11"/>
    <mergeCell ref="D8:D9"/>
    <mergeCell ref="E8:E11"/>
    <mergeCell ref="F8:F11"/>
    <mergeCell ref="G8:G11"/>
    <mergeCell ref="A16:G16"/>
    <mergeCell ref="M8:M11"/>
    <mergeCell ref="A15:G15"/>
    <mergeCell ref="C8:C9"/>
    <mergeCell ref="B6:D7"/>
    <mergeCell ref="K9:K11"/>
    <mergeCell ref="C10:C11"/>
    <mergeCell ref="D10:D11"/>
    <mergeCell ref="H8:H11"/>
    <mergeCell ref="I8:I9"/>
    <mergeCell ref="I10:I11"/>
    <mergeCell ref="J8:J9"/>
    <mergeCell ref="J10:J11"/>
    <mergeCell ref="A1:D1"/>
    <mergeCell ref="A2:B2"/>
    <mergeCell ref="L6:N7"/>
    <mergeCell ref="L8:L11"/>
    <mergeCell ref="A4:B4"/>
    <mergeCell ref="K6:K8"/>
    <mergeCell ref="A6:A11"/>
    <mergeCell ref="E6:J7"/>
    <mergeCell ref="A3:N3"/>
    <mergeCell ref="B8:B11"/>
  </mergeCells>
  <hyperlinks>
    <hyperlink ref="A1:D1" location="'18厚生目次'!A1" display="18　厚生　目次へ＜＜"/>
  </hyperlinks>
  <printOptions/>
  <pageMargins left="0.3937007874015748" right="0.11811023622047245" top="0.3937007874015748" bottom="0" header="0" footer="0"/>
  <pageSetup horizontalDpi="300" verticalDpi="300" orientation="portrait" paperSize="9" scale="75" r:id="rId1"/>
  <ignoredErrors>
    <ignoredError sqref="A13:A1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N107"/>
  <sheetViews>
    <sheetView showGridLines="0" zoomScaleSheetLayoutView="80" zoomScalePageLayoutView="0" workbookViewId="0" topLeftCell="A1">
      <selection activeCell="B16" sqref="B16"/>
    </sheetView>
  </sheetViews>
  <sheetFormatPr defaultColWidth="9.00390625" defaultRowHeight="13.5"/>
  <cols>
    <col min="1" max="1" width="13.875" style="0" customWidth="1"/>
    <col min="2" max="2" width="9.375" style="5" customWidth="1"/>
    <col min="3" max="3" width="13.125" style="5" customWidth="1"/>
    <col min="4" max="4" width="8.50390625" style="5" customWidth="1"/>
    <col min="5" max="5" width="11.875" style="5" customWidth="1"/>
    <col min="6" max="6" width="5.625" style="5" customWidth="1"/>
    <col min="7" max="7" width="8.625" style="5" customWidth="1"/>
    <col min="8" max="8" width="6.00390625" style="5" customWidth="1"/>
    <col min="9" max="9" width="10.00390625" style="5" customWidth="1"/>
    <col min="10" max="10" width="5.625" style="5" customWidth="1"/>
    <col min="11" max="11" width="8.625" style="5" customWidth="1"/>
    <col min="12" max="12" width="9.125" style="5" customWidth="1"/>
    <col min="13" max="13" width="13.5039062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13" ht="17.25">
      <c r="A3" s="449" t="s">
        <v>287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</row>
    <row r="4" spans="1:4" ht="14.25">
      <c r="A4" s="203"/>
      <c r="B4" s="75"/>
      <c r="C4" s="75"/>
      <c r="D4" s="75"/>
    </row>
    <row r="5" spans="1:14" ht="14.25">
      <c r="A5" s="443" t="s">
        <v>301</v>
      </c>
      <c r="B5" s="443"/>
      <c r="C5" s="443"/>
      <c r="D5" s="19"/>
      <c r="E5" s="19"/>
      <c r="F5" s="19"/>
      <c r="G5" s="19"/>
      <c r="H5" s="19"/>
      <c r="I5" s="19"/>
      <c r="J5" s="19"/>
      <c r="K5" s="19"/>
      <c r="L5" s="19"/>
      <c r="M5" s="71" t="s">
        <v>285</v>
      </c>
      <c r="N5" s="4"/>
    </row>
    <row r="6" spans="1:14" ht="4.5" customHeight="1" thickBot="1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71"/>
      <c r="N6" s="4"/>
    </row>
    <row r="7" spans="1:14" ht="17.25" customHeight="1" thickTop="1">
      <c r="A7" s="489" t="s">
        <v>52</v>
      </c>
      <c r="B7" s="498" t="s">
        <v>293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"/>
    </row>
    <row r="8" spans="1:14" ht="17.25" customHeight="1">
      <c r="A8" s="623"/>
      <c r="B8" s="624" t="s">
        <v>300</v>
      </c>
      <c r="C8" s="491"/>
      <c r="D8" s="624" t="s">
        <v>299</v>
      </c>
      <c r="E8" s="491"/>
      <c r="F8" s="624" t="s">
        <v>298</v>
      </c>
      <c r="G8" s="491"/>
      <c r="H8" s="624" t="s">
        <v>297</v>
      </c>
      <c r="I8" s="491"/>
      <c r="J8" s="624" t="s">
        <v>296</v>
      </c>
      <c r="K8" s="491"/>
      <c r="L8" s="624" t="s">
        <v>295</v>
      </c>
      <c r="M8" s="491"/>
      <c r="N8" s="4"/>
    </row>
    <row r="9" spans="1:14" ht="17.25" customHeight="1">
      <c r="A9" s="491"/>
      <c r="B9" s="200" t="s">
        <v>48</v>
      </c>
      <c r="C9" s="200" t="s">
        <v>47</v>
      </c>
      <c r="D9" s="200" t="s">
        <v>48</v>
      </c>
      <c r="E9" s="200" t="s">
        <v>47</v>
      </c>
      <c r="F9" s="200" t="s">
        <v>48</v>
      </c>
      <c r="G9" s="200" t="s">
        <v>47</v>
      </c>
      <c r="H9" s="200" t="s">
        <v>48</v>
      </c>
      <c r="I9" s="200" t="s">
        <v>47</v>
      </c>
      <c r="J9" s="200" t="s">
        <v>48</v>
      </c>
      <c r="K9" s="200" t="s">
        <v>47</v>
      </c>
      <c r="L9" s="200" t="s">
        <v>48</v>
      </c>
      <c r="M9" s="200" t="s">
        <v>47</v>
      </c>
      <c r="N9" s="4"/>
    </row>
    <row r="10" spans="1:14" s="1" customFormat="1" ht="17.25" customHeight="1">
      <c r="A10" s="31" t="s">
        <v>46</v>
      </c>
      <c r="B10" s="6">
        <v>41224</v>
      </c>
      <c r="C10" s="6">
        <v>14901697</v>
      </c>
      <c r="D10" s="6">
        <v>995</v>
      </c>
      <c r="E10" s="6">
        <v>873543</v>
      </c>
      <c r="F10" s="116" t="s">
        <v>169</v>
      </c>
      <c r="G10" s="116" t="s">
        <v>169</v>
      </c>
      <c r="H10" s="6">
        <v>258</v>
      </c>
      <c r="I10" s="6">
        <v>119776</v>
      </c>
      <c r="J10" s="116" t="s">
        <v>169</v>
      </c>
      <c r="K10" s="116" t="s">
        <v>169</v>
      </c>
      <c r="L10" s="6">
        <v>42477</v>
      </c>
      <c r="M10" s="6">
        <v>15895016</v>
      </c>
      <c r="N10" s="2"/>
    </row>
    <row r="11" spans="1:14" s="1" customFormat="1" ht="17.25" customHeight="1">
      <c r="A11" s="31" t="s">
        <v>26</v>
      </c>
      <c r="B11" s="6">
        <v>38422</v>
      </c>
      <c r="C11" s="6">
        <v>13834942</v>
      </c>
      <c r="D11" s="6">
        <v>945</v>
      </c>
      <c r="E11" s="6">
        <v>827141</v>
      </c>
      <c r="F11" s="292" t="s">
        <v>169</v>
      </c>
      <c r="G11" s="292" t="s">
        <v>169</v>
      </c>
      <c r="H11" s="162">
        <v>257</v>
      </c>
      <c r="I11" s="6">
        <v>120458</v>
      </c>
      <c r="J11" s="292" t="s">
        <v>169</v>
      </c>
      <c r="K11" s="292" t="s">
        <v>169</v>
      </c>
      <c r="L11" s="6">
        <v>39624</v>
      </c>
      <c r="M11" s="6">
        <v>14782541</v>
      </c>
      <c r="N11" s="2"/>
    </row>
    <row r="12" spans="1:14" s="8" customFormat="1" ht="17.25" customHeight="1">
      <c r="A12" s="291" t="s">
        <v>25</v>
      </c>
      <c r="B12" s="15">
        <f>SUM(B13:B28)</f>
        <v>35553</v>
      </c>
      <c r="C12" s="161">
        <f>SUM(C13:C28)</f>
        <v>12793288</v>
      </c>
      <c r="D12" s="15">
        <f>SUM(D13:D28)</f>
        <v>857</v>
      </c>
      <c r="E12" s="161">
        <f>SUM(E13:E28)</f>
        <v>749318</v>
      </c>
      <c r="F12" s="290" t="s">
        <v>169</v>
      </c>
      <c r="G12" s="290" t="s">
        <v>169</v>
      </c>
      <c r="H12" s="15">
        <f>SUM(H13:H28)</f>
        <v>251</v>
      </c>
      <c r="I12" s="15">
        <f>SUM(I13:I28)</f>
        <v>117157</v>
      </c>
      <c r="J12" s="290" t="s">
        <v>169</v>
      </c>
      <c r="K12" s="290" t="s">
        <v>169</v>
      </c>
      <c r="L12" s="161">
        <f>SUM(L13:L28)</f>
        <v>36661</v>
      </c>
      <c r="M12" s="15">
        <f>SUM(M13:M28)</f>
        <v>13659763</v>
      </c>
      <c r="N12" s="9"/>
    </row>
    <row r="13" spans="1:14" s="1" customFormat="1" ht="17.25" customHeight="1">
      <c r="A13" s="244" t="s">
        <v>278</v>
      </c>
      <c r="B13" s="283">
        <v>10709</v>
      </c>
      <c r="C13" s="289">
        <v>3806057</v>
      </c>
      <c r="D13" s="283">
        <v>216</v>
      </c>
      <c r="E13" s="289">
        <v>188122</v>
      </c>
      <c r="F13" s="288" t="s">
        <v>169</v>
      </c>
      <c r="G13" s="288" t="s">
        <v>169</v>
      </c>
      <c r="H13" s="283">
        <v>69</v>
      </c>
      <c r="I13" s="283">
        <v>32028</v>
      </c>
      <c r="J13" s="288" t="s">
        <v>169</v>
      </c>
      <c r="K13" s="288" t="s">
        <v>169</v>
      </c>
      <c r="L13" s="283">
        <f aca="true" t="shared" si="0" ref="L13:L28">B13+D13+H13</f>
        <v>10994</v>
      </c>
      <c r="M13" s="283">
        <f aca="true" t="shared" si="1" ref="M13:M28">C13+E13+I13</f>
        <v>4026207</v>
      </c>
      <c r="N13" s="2"/>
    </row>
    <row r="14" spans="1:14" s="1" customFormat="1" ht="17.25" customHeight="1">
      <c r="A14" s="31" t="s">
        <v>277</v>
      </c>
      <c r="B14" s="60">
        <v>2181</v>
      </c>
      <c r="C14" s="287">
        <v>739970</v>
      </c>
      <c r="D14" s="60">
        <v>48</v>
      </c>
      <c r="E14" s="287">
        <v>41981</v>
      </c>
      <c r="F14" s="286" t="s">
        <v>169</v>
      </c>
      <c r="G14" s="286" t="s">
        <v>169</v>
      </c>
      <c r="H14" s="60">
        <v>22</v>
      </c>
      <c r="I14" s="60">
        <v>10151</v>
      </c>
      <c r="J14" s="286" t="s">
        <v>169</v>
      </c>
      <c r="K14" s="286" t="s">
        <v>169</v>
      </c>
      <c r="L14" s="60">
        <f t="shared" si="0"/>
        <v>2251</v>
      </c>
      <c r="M14" s="60">
        <f t="shared" si="1"/>
        <v>792102</v>
      </c>
      <c r="N14" s="2"/>
    </row>
    <row r="15" spans="1:14" s="1" customFormat="1" ht="17.25" customHeight="1">
      <c r="A15" s="31" t="s">
        <v>276</v>
      </c>
      <c r="B15" s="60">
        <v>1724</v>
      </c>
      <c r="C15" s="287">
        <v>598445</v>
      </c>
      <c r="D15" s="60">
        <v>50</v>
      </c>
      <c r="E15" s="287">
        <v>43565</v>
      </c>
      <c r="F15" s="286" t="s">
        <v>169</v>
      </c>
      <c r="G15" s="286" t="s">
        <v>169</v>
      </c>
      <c r="H15" s="60">
        <v>16</v>
      </c>
      <c r="I15" s="60">
        <v>7492</v>
      </c>
      <c r="J15" s="286" t="s">
        <v>169</v>
      </c>
      <c r="K15" s="286" t="s">
        <v>169</v>
      </c>
      <c r="L15" s="60">
        <f t="shared" si="0"/>
        <v>1790</v>
      </c>
      <c r="M15" s="60">
        <f t="shared" si="1"/>
        <v>649502</v>
      </c>
      <c r="N15" s="2"/>
    </row>
    <row r="16" spans="1:14" s="1" customFormat="1" ht="17.25" customHeight="1">
      <c r="A16" s="31" t="s">
        <v>275</v>
      </c>
      <c r="B16" s="60">
        <v>2189</v>
      </c>
      <c r="C16" s="287">
        <v>871392</v>
      </c>
      <c r="D16" s="60">
        <v>54</v>
      </c>
      <c r="E16" s="287">
        <v>47921</v>
      </c>
      <c r="F16" s="286" t="s">
        <v>169</v>
      </c>
      <c r="G16" s="286" t="s">
        <v>169</v>
      </c>
      <c r="H16" s="60">
        <v>19</v>
      </c>
      <c r="I16" s="60">
        <v>8965</v>
      </c>
      <c r="J16" s="286" t="s">
        <v>169</v>
      </c>
      <c r="K16" s="286" t="s">
        <v>169</v>
      </c>
      <c r="L16" s="60">
        <f t="shared" si="0"/>
        <v>2262</v>
      </c>
      <c r="M16" s="60">
        <f t="shared" si="1"/>
        <v>928278</v>
      </c>
      <c r="N16" s="2"/>
    </row>
    <row r="17" spans="1:14" s="1" customFormat="1" ht="17.25" customHeight="1">
      <c r="A17" s="31" t="s">
        <v>274</v>
      </c>
      <c r="B17" s="60">
        <v>1591</v>
      </c>
      <c r="C17" s="60">
        <v>567379</v>
      </c>
      <c r="D17" s="60">
        <v>43</v>
      </c>
      <c r="E17" s="60">
        <v>38020</v>
      </c>
      <c r="F17" s="286" t="s">
        <v>169</v>
      </c>
      <c r="G17" s="286" t="s">
        <v>169</v>
      </c>
      <c r="H17" s="60">
        <v>6</v>
      </c>
      <c r="I17" s="60">
        <v>2918</v>
      </c>
      <c r="J17" s="286" t="s">
        <v>169</v>
      </c>
      <c r="K17" s="286" t="s">
        <v>169</v>
      </c>
      <c r="L17" s="60">
        <f t="shared" si="0"/>
        <v>1640</v>
      </c>
      <c r="M17" s="60">
        <f t="shared" si="1"/>
        <v>608317</v>
      </c>
      <c r="N17" s="2"/>
    </row>
    <row r="18" spans="1:14" s="1" customFormat="1" ht="17.25" customHeight="1">
      <c r="A18" s="31" t="s">
        <v>488</v>
      </c>
      <c r="B18" s="60">
        <v>2315</v>
      </c>
      <c r="C18" s="60">
        <v>785764</v>
      </c>
      <c r="D18" s="60">
        <v>57</v>
      </c>
      <c r="E18" s="60">
        <v>49110</v>
      </c>
      <c r="F18" s="286" t="s">
        <v>169</v>
      </c>
      <c r="G18" s="286" t="s">
        <v>169</v>
      </c>
      <c r="H18" s="60">
        <v>29</v>
      </c>
      <c r="I18" s="60">
        <v>13548</v>
      </c>
      <c r="J18" s="286" t="s">
        <v>169</v>
      </c>
      <c r="K18" s="286" t="s">
        <v>169</v>
      </c>
      <c r="L18" s="60">
        <f t="shared" si="0"/>
        <v>2401</v>
      </c>
      <c r="M18" s="60">
        <f t="shared" si="1"/>
        <v>848422</v>
      </c>
      <c r="N18" s="2"/>
    </row>
    <row r="19" spans="1:14" s="1" customFormat="1" ht="17.25" customHeight="1">
      <c r="A19" s="31" t="s">
        <v>273</v>
      </c>
      <c r="B19" s="60">
        <v>1524</v>
      </c>
      <c r="C19" s="60">
        <v>589221</v>
      </c>
      <c r="D19" s="60">
        <v>40</v>
      </c>
      <c r="E19" s="60">
        <v>34852</v>
      </c>
      <c r="F19" s="286" t="s">
        <v>169</v>
      </c>
      <c r="G19" s="286" t="s">
        <v>169</v>
      </c>
      <c r="H19" s="60">
        <v>10</v>
      </c>
      <c r="I19" s="60">
        <v>4571</v>
      </c>
      <c r="J19" s="286" t="s">
        <v>169</v>
      </c>
      <c r="K19" s="286" t="s">
        <v>169</v>
      </c>
      <c r="L19" s="60">
        <f t="shared" si="0"/>
        <v>1574</v>
      </c>
      <c r="M19" s="60">
        <f t="shared" si="1"/>
        <v>628644</v>
      </c>
      <c r="N19" s="2"/>
    </row>
    <row r="20" spans="1:14" s="1" customFormat="1" ht="17.25" customHeight="1">
      <c r="A20" s="31" t="s">
        <v>272</v>
      </c>
      <c r="B20" s="60">
        <v>3408</v>
      </c>
      <c r="C20" s="60">
        <v>1183385</v>
      </c>
      <c r="D20" s="60">
        <v>79</v>
      </c>
      <c r="E20" s="60">
        <v>68120</v>
      </c>
      <c r="F20" s="286" t="s">
        <v>169</v>
      </c>
      <c r="G20" s="286" t="s">
        <v>169</v>
      </c>
      <c r="H20" s="60">
        <v>19</v>
      </c>
      <c r="I20" s="60">
        <v>9065</v>
      </c>
      <c r="J20" s="286" t="s">
        <v>169</v>
      </c>
      <c r="K20" s="286" t="s">
        <v>169</v>
      </c>
      <c r="L20" s="60">
        <f t="shared" si="0"/>
        <v>3506</v>
      </c>
      <c r="M20" s="60">
        <f t="shared" si="1"/>
        <v>1260570</v>
      </c>
      <c r="N20" s="2"/>
    </row>
    <row r="21" spans="1:14" s="1" customFormat="1" ht="17.25" customHeight="1">
      <c r="A21" s="31" t="s">
        <v>271</v>
      </c>
      <c r="B21" s="60">
        <v>3839</v>
      </c>
      <c r="C21" s="60">
        <v>1412731</v>
      </c>
      <c r="D21" s="60">
        <v>94</v>
      </c>
      <c r="E21" s="60">
        <v>83169</v>
      </c>
      <c r="F21" s="286" t="s">
        <v>169</v>
      </c>
      <c r="G21" s="286" t="s">
        <v>169</v>
      </c>
      <c r="H21" s="60">
        <v>27</v>
      </c>
      <c r="I21" s="60">
        <v>12350</v>
      </c>
      <c r="J21" s="286" t="s">
        <v>169</v>
      </c>
      <c r="K21" s="286" t="s">
        <v>169</v>
      </c>
      <c r="L21" s="60">
        <f t="shared" si="0"/>
        <v>3960</v>
      </c>
      <c r="M21" s="60">
        <f t="shared" si="1"/>
        <v>1508250</v>
      </c>
      <c r="N21" s="2"/>
    </row>
    <row r="22" spans="1:14" s="1" customFormat="1" ht="17.25" customHeight="1">
      <c r="A22" s="31" t="s">
        <v>270</v>
      </c>
      <c r="B22" s="84">
        <v>812</v>
      </c>
      <c r="C22" s="84">
        <v>285406</v>
      </c>
      <c r="D22" s="84">
        <v>12</v>
      </c>
      <c r="E22" s="84">
        <v>10495</v>
      </c>
      <c r="F22" s="286" t="s">
        <v>169</v>
      </c>
      <c r="G22" s="286" t="s">
        <v>169</v>
      </c>
      <c r="H22" s="84">
        <v>4</v>
      </c>
      <c r="I22" s="84">
        <v>1886</v>
      </c>
      <c r="J22" s="286" t="s">
        <v>169</v>
      </c>
      <c r="K22" s="286" t="s">
        <v>169</v>
      </c>
      <c r="L22" s="84">
        <f t="shared" si="0"/>
        <v>828</v>
      </c>
      <c r="M22" s="84">
        <f t="shared" si="1"/>
        <v>297787</v>
      </c>
      <c r="N22" s="2"/>
    </row>
    <row r="23" spans="1:14" s="1" customFormat="1" ht="17.25" customHeight="1">
      <c r="A23" s="31" t="s">
        <v>269</v>
      </c>
      <c r="B23" s="84">
        <v>341</v>
      </c>
      <c r="C23" s="84">
        <v>118010</v>
      </c>
      <c r="D23" s="84">
        <v>6</v>
      </c>
      <c r="E23" s="84">
        <v>5545</v>
      </c>
      <c r="F23" s="286" t="s">
        <v>169</v>
      </c>
      <c r="G23" s="286" t="s">
        <v>169</v>
      </c>
      <c r="H23" s="84">
        <v>0</v>
      </c>
      <c r="I23" s="84">
        <v>0</v>
      </c>
      <c r="J23" s="286" t="s">
        <v>169</v>
      </c>
      <c r="K23" s="286" t="s">
        <v>169</v>
      </c>
      <c r="L23" s="84">
        <f t="shared" si="0"/>
        <v>347</v>
      </c>
      <c r="M23" s="84">
        <f t="shared" si="1"/>
        <v>123555</v>
      </c>
      <c r="N23" s="2"/>
    </row>
    <row r="24" spans="1:14" s="1" customFormat="1" ht="17.25" customHeight="1">
      <c r="A24" s="31" t="s">
        <v>268</v>
      </c>
      <c r="B24" s="84">
        <v>700</v>
      </c>
      <c r="C24" s="84">
        <v>256352</v>
      </c>
      <c r="D24" s="84">
        <v>18</v>
      </c>
      <c r="E24" s="84">
        <v>15446</v>
      </c>
      <c r="F24" s="286" t="s">
        <v>169</v>
      </c>
      <c r="G24" s="286" t="s">
        <v>169</v>
      </c>
      <c r="H24" s="84">
        <v>1</v>
      </c>
      <c r="I24" s="84">
        <v>551</v>
      </c>
      <c r="J24" s="286" t="s">
        <v>169</v>
      </c>
      <c r="K24" s="286" t="s">
        <v>169</v>
      </c>
      <c r="L24" s="84">
        <f t="shared" si="0"/>
        <v>719</v>
      </c>
      <c r="M24" s="84">
        <f t="shared" si="1"/>
        <v>272349</v>
      </c>
      <c r="N24" s="2"/>
    </row>
    <row r="25" spans="1:14" s="1" customFormat="1" ht="17.25" customHeight="1">
      <c r="A25" s="31" t="s">
        <v>267</v>
      </c>
      <c r="B25" s="84">
        <v>1343</v>
      </c>
      <c r="C25" s="84">
        <v>474400</v>
      </c>
      <c r="D25" s="84">
        <v>40</v>
      </c>
      <c r="E25" s="84">
        <v>35248</v>
      </c>
      <c r="F25" s="286" t="s">
        <v>169</v>
      </c>
      <c r="G25" s="286" t="s">
        <v>169</v>
      </c>
      <c r="H25" s="84">
        <v>8</v>
      </c>
      <c r="I25" s="84">
        <v>3874</v>
      </c>
      <c r="J25" s="286" t="s">
        <v>169</v>
      </c>
      <c r="K25" s="286" t="s">
        <v>169</v>
      </c>
      <c r="L25" s="84">
        <f t="shared" si="0"/>
        <v>1391</v>
      </c>
      <c r="M25" s="84">
        <f t="shared" si="1"/>
        <v>513522</v>
      </c>
      <c r="N25" s="2"/>
    </row>
    <row r="26" spans="1:14" s="1" customFormat="1" ht="17.25" customHeight="1">
      <c r="A26" s="31" t="s">
        <v>266</v>
      </c>
      <c r="B26" s="84">
        <v>669</v>
      </c>
      <c r="C26" s="84">
        <v>273113</v>
      </c>
      <c r="D26" s="84">
        <v>32</v>
      </c>
      <c r="E26" s="84">
        <v>27921</v>
      </c>
      <c r="F26" s="286" t="s">
        <v>169</v>
      </c>
      <c r="G26" s="286" t="s">
        <v>169</v>
      </c>
      <c r="H26" s="84">
        <v>9</v>
      </c>
      <c r="I26" s="84">
        <v>3991</v>
      </c>
      <c r="J26" s="286" t="s">
        <v>169</v>
      </c>
      <c r="K26" s="286" t="s">
        <v>169</v>
      </c>
      <c r="L26" s="84">
        <f t="shared" si="0"/>
        <v>710</v>
      </c>
      <c r="M26" s="84">
        <f t="shared" si="1"/>
        <v>305025</v>
      </c>
      <c r="N26" s="2"/>
    </row>
    <row r="27" spans="1:14" s="1" customFormat="1" ht="17.25" customHeight="1">
      <c r="A27" s="31" t="s">
        <v>265</v>
      </c>
      <c r="B27" s="60">
        <f>637+522</f>
        <v>1159</v>
      </c>
      <c r="C27" s="60">
        <f>227225+194487</f>
        <v>421712</v>
      </c>
      <c r="D27" s="60">
        <v>35</v>
      </c>
      <c r="E27" s="60">
        <f>13268+16832</f>
        <v>30100</v>
      </c>
      <c r="F27" s="286" t="s">
        <v>169</v>
      </c>
      <c r="G27" s="286" t="s">
        <v>169</v>
      </c>
      <c r="H27" s="60">
        <v>8</v>
      </c>
      <c r="I27" s="60">
        <v>3936</v>
      </c>
      <c r="J27" s="286" t="s">
        <v>169</v>
      </c>
      <c r="K27" s="286" t="s">
        <v>169</v>
      </c>
      <c r="L27" s="60">
        <f t="shared" si="0"/>
        <v>1202</v>
      </c>
      <c r="M27" s="60">
        <f t="shared" si="1"/>
        <v>455748</v>
      </c>
      <c r="N27" s="2"/>
    </row>
    <row r="28" spans="1:13" s="1" customFormat="1" ht="17.25" customHeight="1">
      <c r="A28" s="276" t="s">
        <v>288</v>
      </c>
      <c r="B28" s="280">
        <v>1049</v>
      </c>
      <c r="C28" s="280">
        <v>409951</v>
      </c>
      <c r="D28" s="280">
        <v>33</v>
      </c>
      <c r="E28" s="280">
        <v>29703</v>
      </c>
      <c r="F28" s="285" t="s">
        <v>169</v>
      </c>
      <c r="G28" s="285" t="s">
        <v>169</v>
      </c>
      <c r="H28" s="280">
        <v>4</v>
      </c>
      <c r="I28" s="280">
        <v>1831</v>
      </c>
      <c r="J28" s="285" t="s">
        <v>169</v>
      </c>
      <c r="K28" s="285" t="s">
        <v>169</v>
      </c>
      <c r="L28" s="280">
        <f t="shared" si="0"/>
        <v>1086</v>
      </c>
      <c r="M28" s="47">
        <f t="shared" si="1"/>
        <v>441485</v>
      </c>
    </row>
    <row r="29" spans="1:13" s="1" customFormat="1" ht="13.5">
      <c r="A29" s="1" t="s">
        <v>263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43"/>
      <c r="M29" s="43"/>
    </row>
    <row r="30" spans="2:13" s="1" customFormat="1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s="1" customFormat="1" ht="13.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2:13" s="1" customFormat="1" ht="11.2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s="1" customFormat="1" ht="13.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s="1" customFormat="1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s="1" customFormat="1" ht="13.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s="1" customFormat="1" ht="13.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s="1" customFormat="1" ht="13.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s="1" customFormat="1" ht="13.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1" customFormat="1" ht="13.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s="1" customFormat="1" ht="13.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s="1" customFormat="1" ht="13.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s="1" customFormat="1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3" s="1" customFormat="1" ht="13.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s="1" customFormat="1" ht="13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s="1" customFormat="1" ht="13.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s="1" customFormat="1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:13" s="1" customFormat="1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2:13" s="1" customFormat="1" ht="13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 s="1" customFormat="1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s="1" customFormat="1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s="1" customFormat="1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s="1" customFormat="1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s="1" customFormat="1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s="1" customFormat="1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s="1" customFormat="1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13" s="1" customFormat="1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2:13" s="1" customFormat="1" ht="13.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2:13" s="1" customFormat="1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2:13" s="1" customFormat="1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2:13" s="1" customFormat="1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2:13" s="1" customFormat="1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2:13" s="1" customFormat="1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2:13" s="1" customFormat="1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2:13" s="1" customFormat="1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s="1" customFormat="1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3" s="1" customFormat="1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s="1" customFormat="1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s="1" customFormat="1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s="1" customFormat="1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s="1" customFormat="1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s="1" customFormat="1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2:13" s="1" customFormat="1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s="1" customFormat="1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s="1" customFormat="1" ht="13.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2:13" s="1" customFormat="1" ht="13.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2:13" s="1" customFormat="1" ht="13.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2:13" s="1" customFormat="1" ht="13.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2:13" s="1" customFormat="1" ht="13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2:13" s="1" customFormat="1" ht="13.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s="1" customFormat="1" ht="13.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2:13" s="1" customFormat="1" ht="13.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2:13" s="1" customFormat="1" ht="13.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s="1" customFormat="1" ht="13.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s="1" customFormat="1" ht="13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s="1" customFormat="1" ht="13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s="1" customFormat="1" ht="13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s="1" customFormat="1" ht="13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s="1" customFormat="1" ht="13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s="1" customFormat="1" ht="13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s="1" customFormat="1" ht="13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s="1" customFormat="1" ht="13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s="1" customFormat="1" ht="13.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s="1" customFormat="1" ht="13.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s="1" customFormat="1" ht="13.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s="1" customFormat="1" ht="13.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s="1" customFormat="1" ht="13.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s="1" customFormat="1" ht="13.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s="1" customFormat="1" ht="13.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1" customFormat="1" ht="13.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s="1" customFormat="1" ht="13.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s="1" customFormat="1" ht="13.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s="1" customFormat="1" ht="13.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s="1" customFormat="1" ht="13.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s="1" customFormat="1" ht="13.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s="1" customFormat="1" ht="13.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s="1" customFormat="1" ht="13.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</sheetData>
  <sheetProtection/>
  <mergeCells count="12">
    <mergeCell ref="D8:E8"/>
    <mergeCell ref="F8:G8"/>
    <mergeCell ref="H8:I8"/>
    <mergeCell ref="A1:D1"/>
    <mergeCell ref="J8:K8"/>
    <mergeCell ref="L8:M8"/>
    <mergeCell ref="A2:B2"/>
    <mergeCell ref="A3:M3"/>
    <mergeCell ref="A5:C5"/>
    <mergeCell ref="A7:A9"/>
    <mergeCell ref="B7:M7"/>
    <mergeCell ref="B8:C8"/>
  </mergeCells>
  <hyperlinks>
    <hyperlink ref="A1:D1" location="'18厚生目次'!A1" display="18　厚生　目次へ＜＜"/>
  </hyperlinks>
  <printOptions/>
  <pageMargins left="0.31496062992125984" right="0.11811023622047245" top="0.1968503937007874" bottom="0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6"/>
  <sheetViews>
    <sheetView showGridLines="0" zoomScaleSheetLayoutView="90" zoomScalePageLayoutView="0" workbookViewId="0" topLeftCell="A1">
      <selection activeCell="B16" sqref="B16"/>
    </sheetView>
  </sheetViews>
  <sheetFormatPr defaultColWidth="9.00390625" defaultRowHeight="13.5"/>
  <cols>
    <col min="1" max="1" width="15.75390625" style="0" customWidth="1"/>
    <col min="2" max="2" width="26.25390625" style="5" customWidth="1"/>
    <col min="3" max="3" width="15.00390625" style="5" customWidth="1"/>
    <col min="4" max="4" width="26.25390625" style="5" customWidth="1"/>
    <col min="5" max="5" width="15.0039062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5" ht="17.25">
      <c r="A3" s="449" t="s">
        <v>287</v>
      </c>
      <c r="B3" s="449"/>
      <c r="C3" s="449"/>
      <c r="D3" s="449"/>
      <c r="E3" s="449"/>
    </row>
    <row r="4" ht="14.25">
      <c r="A4" s="225"/>
    </row>
    <row r="5" spans="1:6" ht="14.25">
      <c r="A5" s="443" t="s">
        <v>303</v>
      </c>
      <c r="B5" s="443"/>
      <c r="C5" s="19"/>
      <c r="D5" s="497" t="s">
        <v>285</v>
      </c>
      <c r="E5" s="497"/>
      <c r="F5" s="4"/>
    </row>
    <row r="6" spans="1:6" ht="6.75" customHeight="1" thickBot="1">
      <c r="A6" s="121"/>
      <c r="B6" s="121"/>
      <c r="C6" s="160"/>
      <c r="D6" s="159"/>
      <c r="E6" s="159"/>
      <c r="F6" s="4"/>
    </row>
    <row r="7" spans="1:6" ht="30" customHeight="1" thickTop="1">
      <c r="A7" s="651" t="s">
        <v>52</v>
      </c>
      <c r="B7" s="653" t="s">
        <v>293</v>
      </c>
      <c r="C7" s="651"/>
      <c r="D7" s="651"/>
      <c r="E7" s="654"/>
      <c r="F7" s="4"/>
    </row>
    <row r="8" spans="1:6" ht="18" customHeight="1">
      <c r="A8" s="652"/>
      <c r="B8" s="604" t="s">
        <v>48</v>
      </c>
      <c r="C8" s="655"/>
      <c r="D8" s="604" t="s">
        <v>47</v>
      </c>
      <c r="E8" s="656"/>
      <c r="F8" s="4"/>
    </row>
    <row r="9" spans="1:6" s="1" customFormat="1" ht="15.75" customHeight="1">
      <c r="A9" s="301" t="s">
        <v>46</v>
      </c>
      <c r="B9" s="310">
        <v>338</v>
      </c>
      <c r="C9" s="300"/>
      <c r="D9" s="298">
        <v>89960</v>
      </c>
      <c r="E9" s="298"/>
      <c r="F9" s="2"/>
    </row>
    <row r="10" spans="1:6" s="1" customFormat="1" ht="15.75" customHeight="1">
      <c r="A10" s="311" t="s">
        <v>26</v>
      </c>
      <c r="B10" s="310">
        <v>256</v>
      </c>
      <c r="C10" s="300"/>
      <c r="D10" s="298">
        <v>66527</v>
      </c>
      <c r="E10" s="298"/>
      <c r="F10" s="2"/>
    </row>
    <row r="11" spans="1:6" s="8" customFormat="1" ht="15.75" customHeight="1">
      <c r="A11" s="309" t="s">
        <v>25</v>
      </c>
      <c r="B11" s="307">
        <v>183</v>
      </c>
      <c r="C11" s="308"/>
      <c r="D11" s="307">
        <v>50159</v>
      </c>
      <c r="E11" s="306"/>
      <c r="F11" s="9"/>
    </row>
    <row r="12" spans="1:6" s="1" customFormat="1" ht="15.75" customHeight="1">
      <c r="A12" s="301" t="s">
        <v>278</v>
      </c>
      <c r="B12" s="305">
        <v>71</v>
      </c>
      <c r="C12" s="300"/>
      <c r="D12" s="305">
        <v>19961</v>
      </c>
      <c r="E12" s="298"/>
      <c r="F12" s="2"/>
    </row>
    <row r="13" spans="1:6" s="1" customFormat="1" ht="15.75" customHeight="1">
      <c r="A13" s="301" t="s">
        <v>277</v>
      </c>
      <c r="B13" s="299">
        <v>8</v>
      </c>
      <c r="C13" s="300"/>
      <c r="D13" s="299">
        <v>1217</v>
      </c>
      <c r="E13" s="298"/>
      <c r="F13" s="2"/>
    </row>
    <row r="14" spans="1:6" s="1" customFormat="1" ht="15.75" customHeight="1">
      <c r="A14" s="301" t="s">
        <v>276</v>
      </c>
      <c r="B14" s="299">
        <v>10</v>
      </c>
      <c r="C14" s="300"/>
      <c r="D14" s="299">
        <v>2029</v>
      </c>
      <c r="E14" s="298"/>
      <c r="F14" s="2"/>
    </row>
    <row r="15" spans="1:6" s="1" customFormat="1" ht="15.75" customHeight="1">
      <c r="A15" s="301" t="s">
        <v>275</v>
      </c>
      <c r="B15" s="299">
        <v>7</v>
      </c>
      <c r="C15" s="300"/>
      <c r="D15" s="299">
        <v>844</v>
      </c>
      <c r="E15" s="298"/>
      <c r="F15" s="2"/>
    </row>
    <row r="16" spans="1:6" s="1" customFormat="1" ht="15.75" customHeight="1">
      <c r="A16" s="301" t="s">
        <v>274</v>
      </c>
      <c r="B16" s="299">
        <v>4</v>
      </c>
      <c r="C16" s="300"/>
      <c r="D16" s="299">
        <v>938</v>
      </c>
      <c r="E16" s="298"/>
      <c r="F16" s="2"/>
    </row>
    <row r="17" spans="1:6" s="1" customFormat="1" ht="15.75" customHeight="1">
      <c r="A17" s="301" t="s">
        <v>488</v>
      </c>
      <c r="B17" s="299">
        <v>15</v>
      </c>
      <c r="C17" s="300"/>
      <c r="D17" s="299">
        <v>4581</v>
      </c>
      <c r="E17" s="298"/>
      <c r="F17" s="2"/>
    </row>
    <row r="18" spans="1:6" s="1" customFormat="1" ht="15.75" customHeight="1">
      <c r="A18" s="301" t="s">
        <v>273</v>
      </c>
      <c r="B18" s="299">
        <v>9</v>
      </c>
      <c r="C18" s="300"/>
      <c r="D18" s="299">
        <v>2796</v>
      </c>
      <c r="E18" s="298"/>
      <c r="F18" s="2"/>
    </row>
    <row r="19" spans="1:6" s="1" customFormat="1" ht="15.75" customHeight="1">
      <c r="A19" s="301" t="s">
        <v>272</v>
      </c>
      <c r="B19" s="299">
        <v>25</v>
      </c>
      <c r="C19" s="300"/>
      <c r="D19" s="299">
        <v>7650</v>
      </c>
      <c r="E19" s="298"/>
      <c r="F19" s="2"/>
    </row>
    <row r="20" spans="1:6" s="1" customFormat="1" ht="15.75" customHeight="1">
      <c r="A20" s="301" t="s">
        <v>271</v>
      </c>
      <c r="B20" s="299">
        <v>13</v>
      </c>
      <c r="C20" s="300"/>
      <c r="D20" s="299">
        <v>3246</v>
      </c>
      <c r="E20" s="298"/>
      <c r="F20" s="2"/>
    </row>
    <row r="21" spans="1:6" s="1" customFormat="1" ht="15.75" customHeight="1">
      <c r="A21" s="301" t="s">
        <v>270</v>
      </c>
      <c r="B21" s="304">
        <v>5</v>
      </c>
      <c r="C21" s="303"/>
      <c r="D21" s="302">
        <v>1974</v>
      </c>
      <c r="E21" s="298"/>
      <c r="F21" s="2"/>
    </row>
    <row r="22" spans="1:6" s="1" customFormat="1" ht="15.75" customHeight="1">
      <c r="A22" s="301" t="s">
        <v>269</v>
      </c>
      <c r="B22" s="299">
        <v>0</v>
      </c>
      <c r="C22" s="303"/>
      <c r="D22" s="302">
        <v>0</v>
      </c>
      <c r="E22" s="298"/>
      <c r="F22" s="2"/>
    </row>
    <row r="23" spans="1:6" s="1" customFormat="1" ht="15.75" customHeight="1">
      <c r="A23" s="301" t="s">
        <v>268</v>
      </c>
      <c r="B23" s="302">
        <v>5</v>
      </c>
      <c r="C23" s="303"/>
      <c r="D23" s="302">
        <v>1217</v>
      </c>
      <c r="E23" s="298"/>
      <c r="F23" s="2"/>
    </row>
    <row r="24" spans="1:6" s="1" customFormat="1" ht="15.75" customHeight="1">
      <c r="A24" s="301" t="s">
        <v>267</v>
      </c>
      <c r="B24" s="302">
        <v>7</v>
      </c>
      <c r="C24" s="303"/>
      <c r="D24" s="302">
        <v>2082</v>
      </c>
      <c r="E24" s="298"/>
      <c r="F24" s="2"/>
    </row>
    <row r="25" spans="1:6" s="1" customFormat="1" ht="15.75" customHeight="1">
      <c r="A25" s="301" t="s">
        <v>266</v>
      </c>
      <c r="B25" s="302">
        <v>0</v>
      </c>
      <c r="C25" s="303"/>
      <c r="D25" s="302">
        <v>0</v>
      </c>
      <c r="E25" s="298"/>
      <c r="F25" s="2"/>
    </row>
    <row r="26" spans="1:6" s="1" customFormat="1" ht="15.75" customHeight="1">
      <c r="A26" s="301" t="s">
        <v>265</v>
      </c>
      <c r="B26" s="299">
        <v>2</v>
      </c>
      <c r="C26" s="300"/>
      <c r="D26" s="299">
        <v>812</v>
      </c>
      <c r="E26" s="298"/>
      <c r="F26" s="2"/>
    </row>
    <row r="27" spans="1:5" s="1" customFormat="1" ht="13.5">
      <c r="A27" s="297" t="s">
        <v>302</v>
      </c>
      <c r="B27" s="295">
        <v>2</v>
      </c>
      <c r="C27" s="296"/>
      <c r="D27" s="295">
        <v>812</v>
      </c>
      <c r="E27" s="294"/>
    </row>
    <row r="28" spans="1:5" s="1" customFormat="1" ht="15.75" customHeight="1">
      <c r="A28" s="1" t="s">
        <v>263</v>
      </c>
      <c r="B28" s="293"/>
      <c r="C28" s="293"/>
      <c r="D28" s="293"/>
      <c r="E28" s="293"/>
    </row>
    <row r="29" spans="2:5" s="1" customFormat="1" ht="13.5">
      <c r="B29" s="7"/>
      <c r="C29" s="7"/>
      <c r="D29" s="7"/>
      <c r="E29" s="7"/>
    </row>
    <row r="30" spans="2:5" s="1" customFormat="1" ht="13.5">
      <c r="B30" s="43"/>
      <c r="C30" s="7"/>
      <c r="D30" s="43"/>
      <c r="E30" s="7"/>
    </row>
    <row r="31" spans="2:5" s="1" customFormat="1" ht="11.25" customHeight="1">
      <c r="B31" s="7"/>
      <c r="C31" s="7"/>
      <c r="D31" s="7"/>
      <c r="E31" s="7"/>
    </row>
    <row r="32" spans="2:5" s="1" customFormat="1" ht="13.5">
      <c r="B32" s="7"/>
      <c r="C32" s="7"/>
      <c r="D32" s="7"/>
      <c r="E32" s="7"/>
    </row>
    <row r="33" spans="2:5" s="1" customFormat="1" ht="13.5">
      <c r="B33" s="7"/>
      <c r="C33" s="7"/>
      <c r="D33" s="7"/>
      <c r="E33" s="7"/>
    </row>
    <row r="34" spans="2:5" s="1" customFormat="1" ht="13.5">
      <c r="B34" s="7"/>
      <c r="C34" s="7"/>
      <c r="D34" s="7"/>
      <c r="E34" s="7"/>
    </row>
    <row r="35" spans="2:5" s="1" customFormat="1" ht="13.5">
      <c r="B35" s="7"/>
      <c r="C35" s="7"/>
      <c r="D35" s="7"/>
      <c r="E35" s="7"/>
    </row>
    <row r="36" spans="2:5" s="1" customFormat="1" ht="13.5">
      <c r="B36" s="7"/>
      <c r="C36" s="7"/>
      <c r="D36" s="7"/>
      <c r="E36" s="7"/>
    </row>
    <row r="37" spans="2:5" s="1" customFormat="1" ht="13.5">
      <c r="B37" s="7"/>
      <c r="C37" s="7"/>
      <c r="D37" s="7"/>
      <c r="E37" s="7"/>
    </row>
    <row r="38" spans="2:5" s="1" customFormat="1" ht="13.5">
      <c r="B38" s="7"/>
      <c r="C38" s="7"/>
      <c r="D38" s="7"/>
      <c r="E38" s="7"/>
    </row>
    <row r="39" spans="2:5" s="1" customFormat="1" ht="13.5">
      <c r="B39" s="7"/>
      <c r="C39" s="7"/>
      <c r="D39" s="7"/>
      <c r="E39" s="7"/>
    </row>
    <row r="40" spans="2:5" s="1" customFormat="1" ht="13.5">
      <c r="B40" s="7"/>
      <c r="C40" s="7"/>
      <c r="D40" s="7"/>
      <c r="E40" s="7"/>
    </row>
    <row r="41" spans="2:5" s="1" customFormat="1" ht="13.5">
      <c r="B41" s="7"/>
      <c r="C41" s="7"/>
      <c r="D41" s="7"/>
      <c r="E41" s="7"/>
    </row>
    <row r="42" spans="2:5" s="1" customFormat="1" ht="13.5">
      <c r="B42" s="7"/>
      <c r="C42" s="7"/>
      <c r="D42" s="7"/>
      <c r="E42" s="7"/>
    </row>
    <row r="43" spans="2:5" s="1" customFormat="1" ht="13.5">
      <c r="B43" s="7"/>
      <c r="C43" s="7"/>
      <c r="D43" s="7"/>
      <c r="E43" s="7"/>
    </row>
    <row r="44" spans="2:5" s="1" customFormat="1" ht="13.5">
      <c r="B44" s="7"/>
      <c r="C44" s="7"/>
      <c r="D44" s="7"/>
      <c r="E44" s="7"/>
    </row>
    <row r="45" spans="2:5" s="1" customFormat="1" ht="13.5">
      <c r="B45" s="7"/>
      <c r="C45" s="7"/>
      <c r="D45" s="7"/>
      <c r="E45" s="7"/>
    </row>
    <row r="46" spans="2:5" s="1" customFormat="1" ht="13.5">
      <c r="B46" s="7"/>
      <c r="C46" s="7"/>
      <c r="D46" s="7"/>
      <c r="E46" s="7"/>
    </row>
    <row r="47" spans="2:5" s="1" customFormat="1" ht="13.5">
      <c r="B47" s="7"/>
      <c r="C47" s="7"/>
      <c r="D47" s="7"/>
      <c r="E47" s="7"/>
    </row>
    <row r="48" spans="2:5" s="1" customFormat="1" ht="13.5">
      <c r="B48" s="7"/>
      <c r="C48" s="7"/>
      <c r="D48" s="7"/>
      <c r="E48" s="7"/>
    </row>
    <row r="49" spans="2:5" s="1" customFormat="1" ht="13.5">
      <c r="B49" s="7"/>
      <c r="C49" s="7"/>
      <c r="D49" s="7"/>
      <c r="E49" s="7"/>
    </row>
    <row r="50" spans="2:5" s="1" customFormat="1" ht="13.5">
      <c r="B50" s="7"/>
      <c r="C50" s="7"/>
      <c r="D50" s="7"/>
      <c r="E50" s="7"/>
    </row>
    <row r="51" spans="2:5" s="1" customFormat="1" ht="13.5">
      <c r="B51" s="7"/>
      <c r="C51" s="7"/>
      <c r="D51" s="7"/>
      <c r="E51" s="7"/>
    </row>
    <row r="52" spans="2:5" s="1" customFormat="1" ht="13.5">
      <c r="B52" s="7"/>
      <c r="C52" s="7"/>
      <c r="D52" s="7"/>
      <c r="E52" s="7"/>
    </row>
    <row r="53" spans="2:5" s="1" customFormat="1" ht="13.5">
      <c r="B53" s="7"/>
      <c r="C53" s="7"/>
      <c r="D53" s="7"/>
      <c r="E53" s="7"/>
    </row>
    <row r="54" spans="2:5" s="1" customFormat="1" ht="13.5">
      <c r="B54" s="7"/>
      <c r="C54" s="7"/>
      <c r="D54" s="7"/>
      <c r="E54" s="7"/>
    </row>
    <row r="55" spans="2:5" s="1" customFormat="1" ht="13.5">
      <c r="B55" s="7"/>
      <c r="C55" s="7"/>
      <c r="D55" s="7"/>
      <c r="E55" s="7"/>
    </row>
    <row r="56" spans="2:5" s="1" customFormat="1" ht="13.5">
      <c r="B56" s="7"/>
      <c r="C56" s="7"/>
      <c r="D56" s="7"/>
      <c r="E56" s="7"/>
    </row>
    <row r="57" spans="2:5" s="1" customFormat="1" ht="13.5">
      <c r="B57" s="7"/>
      <c r="C57" s="7"/>
      <c r="D57" s="7"/>
      <c r="E57" s="7"/>
    </row>
    <row r="58" spans="2:5" s="1" customFormat="1" ht="13.5">
      <c r="B58" s="7"/>
      <c r="C58" s="7"/>
      <c r="D58" s="7"/>
      <c r="E58" s="7"/>
    </row>
    <row r="59" spans="2:5" s="1" customFormat="1" ht="13.5">
      <c r="B59" s="7"/>
      <c r="C59" s="7"/>
      <c r="D59" s="7"/>
      <c r="E59" s="7"/>
    </row>
    <row r="60" spans="2:5" s="1" customFormat="1" ht="13.5">
      <c r="B60" s="7"/>
      <c r="C60" s="7"/>
      <c r="D60" s="7"/>
      <c r="E60" s="7"/>
    </row>
    <row r="61" spans="2:5" s="1" customFormat="1" ht="13.5">
      <c r="B61" s="7"/>
      <c r="C61" s="7"/>
      <c r="D61" s="7"/>
      <c r="E61" s="7"/>
    </row>
    <row r="62" spans="2:5" s="1" customFormat="1" ht="13.5">
      <c r="B62" s="7"/>
      <c r="C62" s="7"/>
      <c r="D62" s="7"/>
      <c r="E62" s="7"/>
    </row>
    <row r="63" spans="2:5" s="1" customFormat="1" ht="13.5">
      <c r="B63" s="7"/>
      <c r="C63" s="7"/>
      <c r="D63" s="7"/>
      <c r="E63" s="7"/>
    </row>
    <row r="64" spans="2:5" s="1" customFormat="1" ht="13.5">
      <c r="B64" s="7"/>
      <c r="C64" s="7"/>
      <c r="D64" s="7"/>
      <c r="E64" s="7"/>
    </row>
    <row r="65" spans="2:5" s="1" customFormat="1" ht="13.5">
      <c r="B65" s="7"/>
      <c r="C65" s="7"/>
      <c r="D65" s="7"/>
      <c r="E65" s="7"/>
    </row>
    <row r="66" spans="2:5" s="1" customFormat="1" ht="13.5">
      <c r="B66" s="7"/>
      <c r="C66" s="7"/>
      <c r="D66" s="7"/>
      <c r="E66" s="7"/>
    </row>
    <row r="67" spans="2:5" s="1" customFormat="1" ht="13.5">
      <c r="B67" s="7"/>
      <c r="C67" s="7"/>
      <c r="D67" s="7"/>
      <c r="E67" s="7"/>
    </row>
    <row r="68" spans="2:5" s="1" customFormat="1" ht="13.5">
      <c r="B68" s="7"/>
      <c r="C68" s="7"/>
      <c r="D68" s="7"/>
      <c r="E68" s="7"/>
    </row>
    <row r="69" spans="2:5" s="1" customFormat="1" ht="13.5">
      <c r="B69" s="7"/>
      <c r="C69" s="7"/>
      <c r="D69" s="7"/>
      <c r="E69" s="7"/>
    </row>
    <row r="70" spans="2:5" s="1" customFormat="1" ht="13.5">
      <c r="B70" s="7"/>
      <c r="C70" s="7"/>
      <c r="D70" s="7"/>
      <c r="E70" s="7"/>
    </row>
    <row r="71" spans="2:5" s="1" customFormat="1" ht="13.5">
      <c r="B71" s="7"/>
      <c r="C71" s="7"/>
      <c r="D71" s="7"/>
      <c r="E71" s="7"/>
    </row>
    <row r="72" spans="2:5" s="1" customFormat="1" ht="13.5">
      <c r="B72" s="7"/>
      <c r="C72" s="7"/>
      <c r="D72" s="7"/>
      <c r="E72" s="7"/>
    </row>
    <row r="73" spans="2:5" s="1" customFormat="1" ht="13.5">
      <c r="B73" s="7"/>
      <c r="C73" s="7"/>
      <c r="D73" s="7"/>
      <c r="E73" s="7"/>
    </row>
    <row r="74" spans="2:5" s="1" customFormat="1" ht="13.5">
      <c r="B74" s="7"/>
      <c r="C74" s="7"/>
      <c r="D74" s="7"/>
      <c r="E74" s="7"/>
    </row>
    <row r="75" spans="2:5" s="1" customFormat="1" ht="13.5">
      <c r="B75" s="7"/>
      <c r="C75" s="7"/>
      <c r="D75" s="7"/>
      <c r="E75" s="7"/>
    </row>
    <row r="76" spans="2:5" s="1" customFormat="1" ht="13.5">
      <c r="B76" s="7"/>
      <c r="C76" s="7"/>
      <c r="D76" s="7"/>
      <c r="E76" s="7"/>
    </row>
    <row r="77" spans="2:5" s="1" customFormat="1" ht="13.5">
      <c r="B77" s="7"/>
      <c r="C77" s="7"/>
      <c r="D77" s="7"/>
      <c r="E77" s="7"/>
    </row>
    <row r="78" spans="2:5" s="1" customFormat="1" ht="13.5">
      <c r="B78" s="7"/>
      <c r="C78" s="7"/>
      <c r="D78" s="7"/>
      <c r="E78" s="7"/>
    </row>
    <row r="79" spans="2:5" s="1" customFormat="1" ht="13.5">
      <c r="B79" s="7"/>
      <c r="C79" s="7"/>
      <c r="D79" s="7"/>
      <c r="E79" s="7"/>
    </row>
    <row r="80" spans="2:5" s="1" customFormat="1" ht="13.5">
      <c r="B80" s="7"/>
      <c r="C80" s="7"/>
      <c r="D80" s="7"/>
      <c r="E80" s="7"/>
    </row>
    <row r="81" spans="2:5" s="1" customFormat="1" ht="13.5">
      <c r="B81" s="7"/>
      <c r="C81" s="7"/>
      <c r="D81" s="7"/>
      <c r="E81" s="7"/>
    </row>
    <row r="82" spans="2:5" s="1" customFormat="1" ht="13.5">
      <c r="B82" s="7"/>
      <c r="C82" s="7"/>
      <c r="D82" s="7"/>
      <c r="E82" s="7"/>
    </row>
    <row r="83" spans="2:5" s="1" customFormat="1" ht="13.5">
      <c r="B83" s="7"/>
      <c r="C83" s="7"/>
      <c r="D83" s="7"/>
      <c r="E83" s="7"/>
    </row>
    <row r="84" spans="2:5" s="1" customFormat="1" ht="13.5">
      <c r="B84" s="7"/>
      <c r="C84" s="7"/>
      <c r="D84" s="7"/>
      <c r="E84" s="7"/>
    </row>
    <row r="85" spans="2:5" s="1" customFormat="1" ht="13.5">
      <c r="B85" s="7"/>
      <c r="C85" s="7"/>
      <c r="D85" s="7"/>
      <c r="E85" s="7"/>
    </row>
    <row r="86" spans="2:5" s="1" customFormat="1" ht="13.5">
      <c r="B86" s="7"/>
      <c r="C86" s="7"/>
      <c r="D86" s="7"/>
      <c r="E86" s="7"/>
    </row>
    <row r="87" spans="2:5" s="1" customFormat="1" ht="13.5">
      <c r="B87" s="7"/>
      <c r="C87" s="7"/>
      <c r="D87" s="7"/>
      <c r="E87" s="7"/>
    </row>
    <row r="88" spans="2:5" s="1" customFormat="1" ht="13.5">
      <c r="B88" s="7"/>
      <c r="C88" s="7"/>
      <c r="D88" s="7"/>
      <c r="E88" s="7"/>
    </row>
    <row r="89" spans="2:5" s="1" customFormat="1" ht="13.5">
      <c r="B89" s="7"/>
      <c r="C89" s="7"/>
      <c r="D89" s="7"/>
      <c r="E89" s="7"/>
    </row>
    <row r="90" spans="2:5" s="1" customFormat="1" ht="13.5">
      <c r="B90" s="7"/>
      <c r="C90" s="7"/>
      <c r="D90" s="7"/>
      <c r="E90" s="7"/>
    </row>
    <row r="91" spans="2:5" s="1" customFormat="1" ht="13.5">
      <c r="B91" s="7"/>
      <c r="C91" s="7"/>
      <c r="D91" s="7"/>
      <c r="E91" s="7"/>
    </row>
    <row r="92" spans="2:5" s="1" customFormat="1" ht="13.5">
      <c r="B92" s="7"/>
      <c r="C92" s="7"/>
      <c r="D92" s="7"/>
      <c r="E92" s="7"/>
    </row>
    <row r="93" spans="2:5" s="1" customFormat="1" ht="13.5">
      <c r="B93" s="7"/>
      <c r="C93" s="7"/>
      <c r="D93" s="7"/>
      <c r="E93" s="7"/>
    </row>
    <row r="94" spans="2:5" s="1" customFormat="1" ht="13.5">
      <c r="B94" s="7"/>
      <c r="C94" s="7"/>
      <c r="D94" s="7"/>
      <c r="E94" s="7"/>
    </row>
    <row r="95" spans="2:5" s="1" customFormat="1" ht="13.5">
      <c r="B95" s="7"/>
      <c r="C95" s="7"/>
      <c r="D95" s="7"/>
      <c r="E95" s="7"/>
    </row>
    <row r="96" spans="2:5" s="1" customFormat="1" ht="13.5">
      <c r="B96" s="7"/>
      <c r="C96" s="7"/>
      <c r="D96" s="7"/>
      <c r="E96" s="7"/>
    </row>
    <row r="97" spans="2:5" s="1" customFormat="1" ht="13.5">
      <c r="B97" s="7"/>
      <c r="C97" s="7"/>
      <c r="D97" s="7"/>
      <c r="E97" s="7"/>
    </row>
    <row r="98" spans="2:5" s="1" customFormat="1" ht="13.5">
      <c r="B98" s="7"/>
      <c r="C98" s="7"/>
      <c r="D98" s="7"/>
      <c r="E98" s="7"/>
    </row>
    <row r="99" spans="2:5" s="1" customFormat="1" ht="13.5">
      <c r="B99" s="7"/>
      <c r="C99" s="7"/>
      <c r="D99" s="7"/>
      <c r="E99" s="7"/>
    </row>
    <row r="100" spans="2:5" s="1" customFormat="1" ht="13.5">
      <c r="B100" s="7"/>
      <c r="C100" s="7"/>
      <c r="D100" s="7"/>
      <c r="E100" s="7"/>
    </row>
    <row r="101" spans="2:5" s="1" customFormat="1" ht="13.5">
      <c r="B101" s="7"/>
      <c r="C101" s="7"/>
      <c r="D101" s="7"/>
      <c r="E101" s="7"/>
    </row>
    <row r="102" spans="2:5" s="1" customFormat="1" ht="13.5">
      <c r="B102" s="7"/>
      <c r="C102" s="7"/>
      <c r="D102" s="7"/>
      <c r="E102" s="7"/>
    </row>
    <row r="103" spans="2:5" s="1" customFormat="1" ht="13.5">
      <c r="B103" s="7"/>
      <c r="C103" s="7"/>
      <c r="D103" s="7"/>
      <c r="E103" s="7"/>
    </row>
    <row r="104" spans="2:5" s="1" customFormat="1" ht="13.5">
      <c r="B104" s="7"/>
      <c r="C104" s="7"/>
      <c r="D104" s="7"/>
      <c r="E104" s="7"/>
    </row>
    <row r="105" spans="2:5" s="1" customFormat="1" ht="13.5">
      <c r="B105" s="7"/>
      <c r="C105" s="7"/>
      <c r="D105" s="7"/>
      <c r="E105" s="7"/>
    </row>
    <row r="106" spans="2:5" s="1" customFormat="1" ht="13.5">
      <c r="B106" s="7"/>
      <c r="C106" s="7"/>
      <c r="D106" s="7"/>
      <c r="E106" s="7"/>
    </row>
  </sheetData>
  <sheetProtection/>
  <mergeCells count="9">
    <mergeCell ref="A1:D1"/>
    <mergeCell ref="A2:B2"/>
    <mergeCell ref="A3:E3"/>
    <mergeCell ref="A5:B5"/>
    <mergeCell ref="D5:E5"/>
    <mergeCell ref="A7:A8"/>
    <mergeCell ref="B7:E7"/>
    <mergeCell ref="B8:C8"/>
    <mergeCell ref="D8:E8"/>
  </mergeCells>
  <hyperlinks>
    <hyperlink ref="A1:D1" location="'18厚生目次'!A1" display="18　厚生　目次へ＜＜"/>
  </hyperlinks>
  <printOptions/>
  <pageMargins left="0.5118110236220472" right="0.11811023622047245" top="0.3937007874015748" bottom="0" header="0" footer="0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94"/>
  <sheetViews>
    <sheetView showGridLines="0" zoomScaleSheetLayoutView="80" zoomScalePageLayoutView="0" workbookViewId="0" topLeftCell="A1">
      <selection activeCell="B16" sqref="B16"/>
    </sheetView>
  </sheetViews>
  <sheetFormatPr defaultColWidth="9.00390625" defaultRowHeight="13.5"/>
  <cols>
    <col min="1" max="1" width="13.875" style="0" customWidth="1"/>
    <col min="2" max="2" width="11.625" style="5" customWidth="1"/>
    <col min="3" max="4" width="13.00390625" style="5" customWidth="1"/>
    <col min="5" max="5" width="11.625" style="5" customWidth="1"/>
    <col min="6" max="8" width="12.625" style="5" customWidth="1"/>
    <col min="9" max="9" width="14.50390625" style="0" customWidth="1"/>
    <col min="10" max="10" width="10.50390625" style="5" customWidth="1"/>
    <col min="11" max="13" width="9.625" style="5" customWidth="1"/>
    <col min="14" max="15" width="11.00390625" style="5" customWidth="1"/>
    <col min="16" max="16" width="10.75390625" style="5" customWidth="1"/>
    <col min="17" max="17" width="10.50390625" style="5" customWidth="1"/>
    <col min="18" max="18" width="9.625" style="5" customWidth="1"/>
  </cols>
  <sheetData>
    <row r="1" spans="1:4" ht="13.5">
      <c r="A1" s="434" t="s">
        <v>490</v>
      </c>
      <c r="B1" s="434"/>
      <c r="C1" s="434"/>
      <c r="D1" s="434"/>
    </row>
    <row r="2" spans="1:9" ht="13.5">
      <c r="A2" s="17" t="s">
        <v>21</v>
      </c>
      <c r="I2" s="17" t="s">
        <v>21</v>
      </c>
    </row>
    <row r="3" spans="1:18" ht="17.25">
      <c r="A3" s="449" t="s">
        <v>322</v>
      </c>
      <c r="B3" s="449"/>
      <c r="C3" s="449"/>
      <c r="D3" s="449"/>
      <c r="E3" s="449"/>
      <c r="F3" s="449"/>
      <c r="G3" s="449"/>
      <c r="H3" s="449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9" ht="14.25">
      <c r="A4" s="225"/>
      <c r="I4" s="225"/>
    </row>
    <row r="5" spans="1:19" ht="14.25">
      <c r="A5" s="443" t="s">
        <v>0</v>
      </c>
      <c r="B5" s="443"/>
      <c r="C5" s="18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4"/>
    </row>
    <row r="6" spans="1:19" ht="3.75" customHeight="1" thickBot="1">
      <c r="A6" s="18"/>
      <c r="B6" s="18"/>
      <c r="C6" s="18"/>
      <c r="D6" s="71"/>
      <c r="E6" s="71"/>
      <c r="F6" s="71"/>
      <c r="G6" s="71"/>
      <c r="H6" s="71"/>
      <c r="I6" s="18"/>
      <c r="J6" s="71"/>
      <c r="K6" s="71"/>
      <c r="L6" s="71"/>
      <c r="M6" s="71"/>
      <c r="N6" s="71"/>
      <c r="O6" s="71"/>
      <c r="P6" s="71"/>
      <c r="Q6" s="71"/>
      <c r="R6" s="71"/>
      <c r="S6" s="4"/>
    </row>
    <row r="7" spans="1:19" ht="15" customHeight="1" thickTop="1">
      <c r="A7" s="490" t="s">
        <v>319</v>
      </c>
      <c r="B7" s="498" t="s">
        <v>321</v>
      </c>
      <c r="C7" s="493"/>
      <c r="D7" s="493"/>
      <c r="E7" s="493"/>
      <c r="F7" s="498" t="s">
        <v>320</v>
      </c>
      <c r="G7" s="493"/>
      <c r="H7" s="493"/>
      <c r="I7" s="490" t="s">
        <v>319</v>
      </c>
      <c r="J7" s="257"/>
      <c r="K7" s="257"/>
      <c r="L7" s="257"/>
      <c r="M7" s="257"/>
      <c r="N7" s="257"/>
      <c r="O7" s="257"/>
      <c r="P7" s="257"/>
      <c r="Q7" s="257"/>
      <c r="R7" s="257"/>
      <c r="S7" s="4"/>
    </row>
    <row r="8" spans="1:19" ht="15" customHeight="1">
      <c r="A8" s="546"/>
      <c r="B8" s="454" t="s">
        <v>318</v>
      </c>
      <c r="C8" s="665" t="s">
        <v>316</v>
      </c>
      <c r="D8" s="657" t="s">
        <v>315</v>
      </c>
      <c r="E8" s="663" t="s">
        <v>2</v>
      </c>
      <c r="F8" s="454" t="s">
        <v>317</v>
      </c>
      <c r="G8" s="663" t="s">
        <v>316</v>
      </c>
      <c r="H8" s="670" t="s">
        <v>315</v>
      </c>
      <c r="I8" s="546"/>
      <c r="J8" s="559" t="s">
        <v>314</v>
      </c>
      <c r="K8" s="559"/>
      <c r="L8" s="559"/>
      <c r="M8" s="559"/>
      <c r="N8" s="560"/>
      <c r="O8" s="623" t="s">
        <v>17</v>
      </c>
      <c r="P8" s="623"/>
      <c r="Q8" s="623"/>
      <c r="R8" s="623"/>
      <c r="S8" s="4"/>
    </row>
    <row r="9" spans="1:19" ht="15" customHeight="1">
      <c r="A9" s="546"/>
      <c r="B9" s="661"/>
      <c r="C9" s="666"/>
      <c r="D9" s="658"/>
      <c r="E9" s="664"/>
      <c r="F9" s="450"/>
      <c r="G9" s="669"/>
      <c r="H9" s="671"/>
      <c r="I9" s="546"/>
      <c r="J9" s="271" t="s">
        <v>312</v>
      </c>
      <c r="K9" s="317" t="s">
        <v>313</v>
      </c>
      <c r="L9" s="271" t="s">
        <v>310</v>
      </c>
      <c r="M9" s="659" t="s">
        <v>309</v>
      </c>
      <c r="N9" s="659" t="s">
        <v>2</v>
      </c>
      <c r="O9" s="659" t="s">
        <v>312</v>
      </c>
      <c r="P9" s="659" t="s">
        <v>311</v>
      </c>
      <c r="Q9" s="659" t="s">
        <v>310</v>
      </c>
      <c r="R9" s="558" t="s">
        <v>309</v>
      </c>
      <c r="S9" s="4"/>
    </row>
    <row r="10" spans="1:19" ht="15" customHeight="1">
      <c r="A10" s="492"/>
      <c r="B10" s="662"/>
      <c r="C10" s="667"/>
      <c r="D10" s="658"/>
      <c r="E10" s="664"/>
      <c r="F10" s="668"/>
      <c r="G10" s="669"/>
      <c r="H10" s="671"/>
      <c r="I10" s="492"/>
      <c r="J10" s="268" t="s">
        <v>308</v>
      </c>
      <c r="K10" s="256" t="s">
        <v>307</v>
      </c>
      <c r="L10" s="268" t="s">
        <v>306</v>
      </c>
      <c r="M10" s="660"/>
      <c r="N10" s="660"/>
      <c r="O10" s="660"/>
      <c r="P10" s="660"/>
      <c r="Q10" s="660"/>
      <c r="R10" s="672"/>
      <c r="S10" s="4"/>
    </row>
    <row r="11" spans="1:19" s="1" customFormat="1" ht="15" customHeight="1">
      <c r="A11" s="34"/>
      <c r="B11" s="6"/>
      <c r="C11" s="12"/>
      <c r="D11" s="12"/>
      <c r="E11" s="12"/>
      <c r="F11" s="92"/>
      <c r="G11" s="92"/>
      <c r="H11" s="92"/>
      <c r="I11" s="34"/>
      <c r="J11" s="116" t="s">
        <v>305</v>
      </c>
      <c r="K11" s="66" t="s">
        <v>305</v>
      </c>
      <c r="L11" s="66" t="s">
        <v>305</v>
      </c>
      <c r="M11" s="66" t="s">
        <v>305</v>
      </c>
      <c r="N11" s="66" t="s">
        <v>305</v>
      </c>
      <c r="O11" s="66" t="s">
        <v>304</v>
      </c>
      <c r="P11" s="66" t="s">
        <v>304</v>
      </c>
      <c r="Q11" s="66" t="s">
        <v>304</v>
      </c>
      <c r="R11" s="66" t="s">
        <v>304</v>
      </c>
      <c r="S11" s="2"/>
    </row>
    <row r="12" spans="1:19" s="1" customFormat="1" ht="18" customHeight="1">
      <c r="A12" s="58" t="s">
        <v>46</v>
      </c>
      <c r="B12" s="172">
        <v>13830</v>
      </c>
      <c r="C12" s="172">
        <v>981</v>
      </c>
      <c r="D12" s="172">
        <v>1</v>
      </c>
      <c r="E12" s="172">
        <v>14812</v>
      </c>
      <c r="F12" s="172">
        <v>206590</v>
      </c>
      <c r="G12" s="172">
        <v>2882</v>
      </c>
      <c r="H12" s="172">
        <v>1</v>
      </c>
      <c r="I12" s="58" t="s">
        <v>46</v>
      </c>
      <c r="J12" s="172">
        <v>124346</v>
      </c>
      <c r="K12" s="172">
        <v>85123</v>
      </c>
      <c r="L12" s="172">
        <v>4</v>
      </c>
      <c r="M12" s="66" t="s">
        <v>169</v>
      </c>
      <c r="N12" s="172">
        <v>209473</v>
      </c>
      <c r="O12" s="172">
        <v>322836</v>
      </c>
      <c r="P12" s="172">
        <v>205697</v>
      </c>
      <c r="Q12" s="172">
        <v>367500</v>
      </c>
      <c r="R12" s="66" t="s">
        <v>169</v>
      </c>
      <c r="S12" s="2"/>
    </row>
    <row r="13" spans="1:19" s="1" customFormat="1" ht="18" customHeight="1">
      <c r="A13" s="29" t="s">
        <v>26</v>
      </c>
      <c r="B13" s="172">
        <v>13978</v>
      </c>
      <c r="C13" s="172">
        <v>851</v>
      </c>
      <c r="D13" s="172">
        <v>2</v>
      </c>
      <c r="E13" s="172">
        <v>14831</v>
      </c>
      <c r="F13" s="172">
        <v>210177</v>
      </c>
      <c r="G13" s="172">
        <v>2177</v>
      </c>
      <c r="H13" s="172">
        <v>3</v>
      </c>
      <c r="I13" s="29" t="s">
        <v>26</v>
      </c>
      <c r="J13" s="172">
        <v>125810</v>
      </c>
      <c r="K13" s="172">
        <v>86543</v>
      </c>
      <c r="L13" s="172">
        <v>4</v>
      </c>
      <c r="M13" s="66" t="s">
        <v>169</v>
      </c>
      <c r="N13" s="172">
        <v>212357</v>
      </c>
      <c r="O13" s="172">
        <v>321658</v>
      </c>
      <c r="P13" s="172">
        <v>205671</v>
      </c>
      <c r="Q13" s="172">
        <v>372727</v>
      </c>
      <c r="R13" s="66" t="s">
        <v>169</v>
      </c>
      <c r="S13" s="2"/>
    </row>
    <row r="14" spans="1:19" s="8" customFormat="1" ht="18" customHeight="1">
      <c r="A14" s="113" t="s">
        <v>25</v>
      </c>
      <c r="B14" s="316">
        <v>14047</v>
      </c>
      <c r="C14" s="315">
        <v>777</v>
      </c>
      <c r="D14" s="315">
        <v>2</v>
      </c>
      <c r="E14" s="315">
        <v>14826</v>
      </c>
      <c r="F14" s="315">
        <v>210852</v>
      </c>
      <c r="G14" s="315">
        <v>1774</v>
      </c>
      <c r="H14" s="315">
        <v>4</v>
      </c>
      <c r="I14" s="113" t="s">
        <v>25</v>
      </c>
      <c r="J14" s="316">
        <v>125678</v>
      </c>
      <c r="K14" s="315">
        <v>86951</v>
      </c>
      <c r="L14" s="315">
        <v>1</v>
      </c>
      <c r="M14" s="314" t="s">
        <v>169</v>
      </c>
      <c r="N14" s="315">
        <v>212630</v>
      </c>
      <c r="O14" s="315">
        <v>320390</v>
      </c>
      <c r="P14" s="315">
        <v>206667</v>
      </c>
      <c r="Q14" s="315">
        <v>530000</v>
      </c>
      <c r="R14" s="314" t="s">
        <v>169</v>
      </c>
      <c r="S14" s="9"/>
    </row>
    <row r="15" spans="2:18" s="1" customFormat="1" ht="15" customHeight="1">
      <c r="B15" s="7"/>
      <c r="C15" s="7"/>
      <c r="D15" s="7"/>
      <c r="E15" s="7"/>
      <c r="F15" s="7"/>
      <c r="G15" s="20"/>
      <c r="H15" s="313"/>
      <c r="I15" s="1" t="s">
        <v>19</v>
      </c>
      <c r="J15" s="7"/>
      <c r="K15" s="7"/>
      <c r="L15" s="7"/>
      <c r="M15" s="7"/>
      <c r="N15" s="7"/>
      <c r="O15" s="7"/>
      <c r="P15" s="7"/>
      <c r="Q15" s="7"/>
      <c r="R15" s="7"/>
    </row>
    <row r="16" spans="2:18" s="1" customFormat="1" ht="13.5">
      <c r="B16" s="7"/>
      <c r="C16" s="7"/>
      <c r="D16" s="7"/>
      <c r="E16" s="312"/>
      <c r="F16" s="7"/>
      <c r="G16" s="7"/>
      <c r="H16" s="7"/>
      <c r="J16" s="7"/>
      <c r="K16" s="7"/>
      <c r="L16" s="7"/>
      <c r="M16" s="7"/>
      <c r="N16" s="7"/>
      <c r="O16" s="7"/>
      <c r="P16" s="7"/>
      <c r="Q16" s="7"/>
      <c r="R16" s="7"/>
    </row>
    <row r="17" spans="2:18" s="1" customFormat="1" ht="13.5">
      <c r="B17" s="7"/>
      <c r="C17" s="7"/>
      <c r="D17" s="7"/>
      <c r="E17" s="7"/>
      <c r="F17" s="7"/>
      <c r="G17" s="7"/>
      <c r="H17" s="7"/>
      <c r="J17" s="7"/>
      <c r="K17" s="7"/>
      <c r="L17" s="7"/>
      <c r="M17" s="7"/>
      <c r="N17" s="7"/>
      <c r="O17" s="7"/>
      <c r="P17" s="7"/>
      <c r="Q17" s="7"/>
      <c r="R17" s="7"/>
    </row>
    <row r="18" spans="2:18" s="1" customFormat="1" ht="13.5">
      <c r="B18" s="7"/>
      <c r="C18" s="7"/>
      <c r="D18" s="7"/>
      <c r="E18" s="7"/>
      <c r="F18" s="7"/>
      <c r="G18" s="7"/>
      <c r="H18" s="7"/>
      <c r="J18" s="7"/>
      <c r="K18" s="7"/>
      <c r="L18" s="7"/>
      <c r="M18" s="7"/>
      <c r="N18" s="7"/>
      <c r="O18" s="7"/>
      <c r="P18" s="7"/>
      <c r="Q18" s="7"/>
      <c r="R18" s="7"/>
    </row>
    <row r="19" spans="2:18" s="1" customFormat="1" ht="11.25" customHeight="1">
      <c r="B19" s="7"/>
      <c r="C19" s="7"/>
      <c r="D19" s="7"/>
      <c r="E19" s="7"/>
      <c r="F19" s="7"/>
      <c r="G19" s="7"/>
      <c r="H19" s="7"/>
      <c r="J19" s="7"/>
      <c r="K19" s="7"/>
      <c r="L19" s="7"/>
      <c r="M19" s="7"/>
      <c r="N19" s="7"/>
      <c r="O19" s="7"/>
      <c r="P19" s="7"/>
      <c r="Q19" s="7"/>
      <c r="R19" s="7"/>
    </row>
    <row r="20" spans="2:18" s="1" customFormat="1" ht="13.5">
      <c r="B20" s="7"/>
      <c r="C20" s="7"/>
      <c r="D20" s="7"/>
      <c r="E20" s="7"/>
      <c r="F20" s="7"/>
      <c r="G20" s="7"/>
      <c r="H20" s="7"/>
      <c r="J20" s="7"/>
      <c r="K20" s="7"/>
      <c r="L20" s="7"/>
      <c r="M20" s="7"/>
      <c r="N20" s="7"/>
      <c r="O20" s="7"/>
      <c r="P20" s="7"/>
      <c r="Q20" s="7"/>
      <c r="R20" s="7"/>
    </row>
    <row r="21" spans="2:18" s="1" customFormat="1" ht="13.5">
      <c r="B21" s="7"/>
      <c r="C21" s="7"/>
      <c r="D21" s="7"/>
      <c r="E21" s="7"/>
      <c r="F21" s="7"/>
      <c r="G21" s="7"/>
      <c r="H21" s="7"/>
      <c r="J21" s="7"/>
      <c r="K21" s="7"/>
      <c r="L21" s="7"/>
      <c r="M21" s="7"/>
      <c r="N21" s="7"/>
      <c r="O21" s="7"/>
      <c r="P21" s="7"/>
      <c r="Q21" s="7"/>
      <c r="R21" s="7"/>
    </row>
    <row r="22" spans="2:18" s="1" customFormat="1" ht="13.5">
      <c r="B22" s="7"/>
      <c r="C22" s="7"/>
      <c r="D22" s="7"/>
      <c r="E22" s="7"/>
      <c r="F22" s="7"/>
      <c r="G22" s="7"/>
      <c r="H22" s="7"/>
      <c r="J22" s="7"/>
      <c r="K22" s="7"/>
      <c r="L22" s="7"/>
      <c r="M22" s="7"/>
      <c r="N22" s="7"/>
      <c r="O22" s="7"/>
      <c r="P22" s="7"/>
      <c r="Q22" s="7"/>
      <c r="R22" s="7"/>
    </row>
    <row r="23" spans="2:18" s="1" customFormat="1" ht="13.5">
      <c r="B23" s="7"/>
      <c r="C23" s="7"/>
      <c r="D23" s="7"/>
      <c r="E23" s="7"/>
      <c r="F23" s="7"/>
      <c r="G23" s="7"/>
      <c r="H23" s="7"/>
      <c r="J23" s="7"/>
      <c r="K23" s="7"/>
      <c r="L23" s="7"/>
      <c r="M23" s="7"/>
      <c r="N23" s="7"/>
      <c r="O23" s="7"/>
      <c r="P23" s="7"/>
      <c r="Q23" s="7"/>
      <c r="R23" s="7"/>
    </row>
    <row r="24" spans="2:18" s="1" customFormat="1" ht="13.5">
      <c r="B24" s="7"/>
      <c r="C24" s="7"/>
      <c r="D24" s="7"/>
      <c r="E24" s="7"/>
      <c r="F24" s="7"/>
      <c r="G24" s="7"/>
      <c r="H24" s="7"/>
      <c r="J24" s="7"/>
      <c r="K24" s="7"/>
      <c r="L24" s="7"/>
      <c r="M24" s="7"/>
      <c r="N24" s="7"/>
      <c r="O24" s="7"/>
      <c r="P24" s="7"/>
      <c r="Q24" s="7"/>
      <c r="R24" s="7"/>
    </row>
    <row r="25" spans="2:18" s="1" customFormat="1" ht="13.5">
      <c r="B25" s="7"/>
      <c r="C25" s="7"/>
      <c r="D25" s="7"/>
      <c r="E25" s="7"/>
      <c r="F25" s="7"/>
      <c r="G25" s="7"/>
      <c r="H25" s="7"/>
      <c r="J25" s="7"/>
      <c r="K25" s="7"/>
      <c r="L25" s="7"/>
      <c r="M25" s="7"/>
      <c r="N25" s="7"/>
      <c r="O25" s="7"/>
      <c r="P25" s="7"/>
      <c r="Q25" s="7"/>
      <c r="R25" s="7"/>
    </row>
    <row r="26" spans="2:18" s="1" customFormat="1" ht="13.5">
      <c r="B26" s="7"/>
      <c r="C26" s="7"/>
      <c r="D26" s="7"/>
      <c r="E26" s="7"/>
      <c r="F26" s="7"/>
      <c r="G26" s="7"/>
      <c r="H26" s="7"/>
      <c r="J26" s="7"/>
      <c r="K26" s="7"/>
      <c r="L26" s="7"/>
      <c r="M26" s="7"/>
      <c r="N26" s="7"/>
      <c r="O26" s="7"/>
      <c r="P26" s="7"/>
      <c r="Q26" s="7"/>
      <c r="R26" s="7"/>
    </row>
    <row r="27" spans="2:18" s="1" customFormat="1" ht="13.5">
      <c r="B27" s="7"/>
      <c r="C27" s="7"/>
      <c r="D27" s="7"/>
      <c r="E27" s="7"/>
      <c r="F27" s="7"/>
      <c r="G27" s="7"/>
      <c r="H27" s="7"/>
      <c r="J27" s="7"/>
      <c r="K27" s="7"/>
      <c r="L27" s="7"/>
      <c r="M27" s="7"/>
      <c r="N27" s="7"/>
      <c r="O27" s="7"/>
      <c r="P27" s="7"/>
      <c r="Q27" s="7"/>
      <c r="R27" s="7"/>
    </row>
    <row r="28" spans="2:18" s="1" customFormat="1" ht="13.5">
      <c r="B28" s="7"/>
      <c r="C28" s="7"/>
      <c r="D28" s="7"/>
      <c r="E28" s="7"/>
      <c r="F28" s="7"/>
      <c r="G28" s="7"/>
      <c r="H28" s="7"/>
      <c r="J28" s="7"/>
      <c r="K28" s="7"/>
      <c r="L28" s="7"/>
      <c r="M28" s="7"/>
      <c r="N28" s="7"/>
      <c r="O28" s="7"/>
      <c r="P28" s="7"/>
      <c r="Q28" s="7"/>
      <c r="R28" s="7"/>
    </row>
    <row r="29" spans="2:18" s="1" customFormat="1" ht="13.5">
      <c r="B29" s="7"/>
      <c r="C29" s="7"/>
      <c r="D29" s="7"/>
      <c r="E29" s="7"/>
      <c r="F29" s="7"/>
      <c r="G29" s="7"/>
      <c r="H29" s="7"/>
      <c r="J29" s="7"/>
      <c r="K29" s="7"/>
      <c r="L29" s="7"/>
      <c r="M29" s="7"/>
      <c r="N29" s="7"/>
      <c r="O29" s="7"/>
      <c r="P29" s="7"/>
      <c r="Q29" s="7"/>
      <c r="R29" s="7"/>
    </row>
    <row r="30" spans="2:18" s="1" customFormat="1" ht="13.5">
      <c r="B30" s="7"/>
      <c r="C30" s="7"/>
      <c r="D30" s="7"/>
      <c r="E30" s="7"/>
      <c r="F30" s="7"/>
      <c r="G30" s="7"/>
      <c r="H30" s="7"/>
      <c r="J30" s="7"/>
      <c r="K30" s="7"/>
      <c r="L30" s="7"/>
      <c r="M30" s="7"/>
      <c r="N30" s="7"/>
      <c r="O30" s="7"/>
      <c r="P30" s="7"/>
      <c r="Q30" s="7"/>
      <c r="R30" s="7"/>
    </row>
    <row r="31" spans="2:18" s="1" customFormat="1" ht="13.5">
      <c r="B31" s="7"/>
      <c r="C31" s="7"/>
      <c r="D31" s="7"/>
      <c r="E31" s="7"/>
      <c r="F31" s="7"/>
      <c r="G31" s="7"/>
      <c r="H31" s="7"/>
      <c r="J31" s="7"/>
      <c r="K31" s="7"/>
      <c r="L31" s="7"/>
      <c r="M31" s="7"/>
      <c r="N31" s="7"/>
      <c r="O31" s="7"/>
      <c r="P31" s="7"/>
      <c r="Q31" s="7"/>
      <c r="R31" s="7"/>
    </row>
    <row r="32" spans="2:18" s="1" customFormat="1" ht="13.5">
      <c r="B32" s="7"/>
      <c r="C32" s="7"/>
      <c r="D32" s="7"/>
      <c r="E32" s="7"/>
      <c r="F32" s="7"/>
      <c r="G32" s="7"/>
      <c r="H32" s="7"/>
      <c r="J32" s="7"/>
      <c r="K32" s="7"/>
      <c r="L32" s="7"/>
      <c r="M32" s="7"/>
      <c r="N32" s="7"/>
      <c r="O32" s="7"/>
      <c r="P32" s="7"/>
      <c r="Q32" s="7"/>
      <c r="R32" s="7"/>
    </row>
    <row r="33" spans="2:18" s="1" customFormat="1" ht="13.5">
      <c r="B33" s="7"/>
      <c r="C33" s="7"/>
      <c r="D33" s="7"/>
      <c r="E33" s="7"/>
      <c r="F33" s="7"/>
      <c r="G33" s="7"/>
      <c r="H33" s="7"/>
      <c r="J33" s="7"/>
      <c r="K33" s="7"/>
      <c r="L33" s="7"/>
      <c r="M33" s="7"/>
      <c r="N33" s="7"/>
      <c r="O33" s="7"/>
      <c r="P33" s="7"/>
      <c r="Q33" s="7"/>
      <c r="R33" s="7"/>
    </row>
    <row r="34" spans="2:18" s="1" customFormat="1" ht="13.5">
      <c r="B34" s="7"/>
      <c r="C34" s="7"/>
      <c r="D34" s="7"/>
      <c r="E34" s="7"/>
      <c r="F34" s="7"/>
      <c r="G34" s="7"/>
      <c r="H34" s="7"/>
      <c r="J34" s="7"/>
      <c r="K34" s="7"/>
      <c r="L34" s="7"/>
      <c r="M34" s="7"/>
      <c r="N34" s="7"/>
      <c r="O34" s="7"/>
      <c r="P34" s="7"/>
      <c r="Q34" s="7"/>
      <c r="R34" s="7"/>
    </row>
    <row r="35" spans="2:18" s="1" customFormat="1" ht="13.5">
      <c r="B35" s="7"/>
      <c r="C35" s="7"/>
      <c r="D35" s="7"/>
      <c r="E35" s="7"/>
      <c r="F35" s="7"/>
      <c r="G35" s="7"/>
      <c r="H35" s="7"/>
      <c r="J35" s="7"/>
      <c r="K35" s="7"/>
      <c r="L35" s="7"/>
      <c r="M35" s="7"/>
      <c r="N35" s="7"/>
      <c r="O35" s="7"/>
      <c r="P35" s="7"/>
      <c r="Q35" s="7"/>
      <c r="R35" s="7"/>
    </row>
    <row r="36" spans="2:18" s="1" customFormat="1" ht="13.5">
      <c r="B36" s="7"/>
      <c r="C36" s="7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  <c r="P36" s="7"/>
      <c r="Q36" s="7"/>
      <c r="R36" s="7"/>
    </row>
    <row r="37" spans="2:18" s="1" customFormat="1" ht="13.5">
      <c r="B37" s="7"/>
      <c r="C37" s="7"/>
      <c r="D37" s="7"/>
      <c r="E37" s="7"/>
      <c r="F37" s="7"/>
      <c r="G37" s="7"/>
      <c r="H37" s="7"/>
      <c r="J37" s="7"/>
      <c r="K37" s="7"/>
      <c r="L37" s="7"/>
      <c r="M37" s="7"/>
      <c r="N37" s="7"/>
      <c r="O37" s="7"/>
      <c r="P37" s="7"/>
      <c r="Q37" s="7"/>
      <c r="R37" s="7"/>
    </row>
    <row r="38" spans="2:18" s="1" customFormat="1" ht="13.5">
      <c r="B38" s="7"/>
      <c r="C38" s="7"/>
      <c r="D38" s="7"/>
      <c r="E38" s="7"/>
      <c r="F38" s="7"/>
      <c r="G38" s="7"/>
      <c r="H38" s="7"/>
      <c r="J38" s="7"/>
      <c r="K38" s="7"/>
      <c r="L38" s="7"/>
      <c r="M38" s="7"/>
      <c r="N38" s="7"/>
      <c r="O38" s="7"/>
      <c r="P38" s="7"/>
      <c r="Q38" s="7"/>
      <c r="R38" s="7"/>
    </row>
    <row r="39" spans="2:18" s="1" customFormat="1" ht="13.5">
      <c r="B39" s="7"/>
      <c r="C39" s="7"/>
      <c r="D39" s="7"/>
      <c r="E39" s="7"/>
      <c r="F39" s="7"/>
      <c r="G39" s="7"/>
      <c r="H39" s="7"/>
      <c r="J39" s="7"/>
      <c r="K39" s="7"/>
      <c r="L39" s="7"/>
      <c r="M39" s="7"/>
      <c r="N39" s="7"/>
      <c r="O39" s="7"/>
      <c r="P39" s="7"/>
      <c r="Q39" s="7"/>
      <c r="R39" s="7"/>
    </row>
    <row r="40" spans="2:18" s="1" customFormat="1" ht="13.5">
      <c r="B40" s="7"/>
      <c r="C40" s="7"/>
      <c r="D40" s="7"/>
      <c r="E40" s="7"/>
      <c r="F40" s="7"/>
      <c r="G40" s="7"/>
      <c r="H40" s="7"/>
      <c r="J40" s="7"/>
      <c r="K40" s="7"/>
      <c r="L40" s="7"/>
      <c r="M40" s="7"/>
      <c r="N40" s="7"/>
      <c r="O40" s="7"/>
      <c r="P40" s="7"/>
      <c r="Q40" s="7"/>
      <c r="R40" s="7"/>
    </row>
    <row r="41" spans="2:18" s="1" customFormat="1" ht="13.5">
      <c r="B41" s="7"/>
      <c r="C41" s="7"/>
      <c r="D41" s="7"/>
      <c r="E41" s="7"/>
      <c r="F41" s="7"/>
      <c r="G41" s="7"/>
      <c r="H41" s="7"/>
      <c r="J41" s="7"/>
      <c r="K41" s="7"/>
      <c r="L41" s="7"/>
      <c r="M41" s="7"/>
      <c r="N41" s="7"/>
      <c r="O41" s="7"/>
      <c r="P41" s="7"/>
      <c r="Q41" s="7"/>
      <c r="R41" s="7"/>
    </row>
    <row r="42" spans="2:18" s="1" customFormat="1" ht="13.5">
      <c r="B42" s="7"/>
      <c r="C42" s="7"/>
      <c r="D42" s="7"/>
      <c r="E42" s="7"/>
      <c r="F42" s="7"/>
      <c r="G42" s="7"/>
      <c r="H42" s="7"/>
      <c r="J42" s="7"/>
      <c r="K42" s="7"/>
      <c r="L42" s="7"/>
      <c r="M42" s="7"/>
      <c r="N42" s="7"/>
      <c r="O42" s="7"/>
      <c r="P42" s="7"/>
      <c r="Q42" s="7"/>
      <c r="R42" s="7"/>
    </row>
    <row r="43" spans="2:18" s="1" customFormat="1" ht="13.5">
      <c r="B43" s="7"/>
      <c r="C43" s="7"/>
      <c r="D43" s="7"/>
      <c r="E43" s="7"/>
      <c r="F43" s="7"/>
      <c r="G43" s="7"/>
      <c r="H43" s="7"/>
      <c r="J43" s="7"/>
      <c r="K43" s="7"/>
      <c r="L43" s="7"/>
      <c r="M43" s="7"/>
      <c r="N43" s="7"/>
      <c r="O43" s="7"/>
      <c r="P43" s="7"/>
      <c r="Q43" s="7"/>
      <c r="R43" s="7"/>
    </row>
    <row r="44" spans="2:18" s="1" customFormat="1" ht="13.5">
      <c r="B44" s="7"/>
      <c r="C44" s="7"/>
      <c r="D44" s="7"/>
      <c r="E44" s="7"/>
      <c r="F44" s="7"/>
      <c r="G44" s="7"/>
      <c r="H44" s="7"/>
      <c r="J44" s="7"/>
      <c r="K44" s="7"/>
      <c r="L44" s="7"/>
      <c r="M44" s="7"/>
      <c r="N44" s="7"/>
      <c r="O44" s="7"/>
      <c r="P44" s="7"/>
      <c r="Q44" s="7"/>
      <c r="R44" s="7"/>
    </row>
    <row r="45" spans="2:18" s="1" customFormat="1" ht="13.5">
      <c r="B45" s="7"/>
      <c r="C45" s="7"/>
      <c r="D45" s="7"/>
      <c r="E45" s="7"/>
      <c r="F45" s="7"/>
      <c r="G45" s="7"/>
      <c r="H45" s="7"/>
      <c r="J45" s="7"/>
      <c r="K45" s="7"/>
      <c r="L45" s="7"/>
      <c r="M45" s="7"/>
      <c r="N45" s="7"/>
      <c r="O45" s="7"/>
      <c r="P45" s="7"/>
      <c r="Q45" s="7"/>
      <c r="R45" s="7"/>
    </row>
    <row r="46" spans="2:18" s="1" customFormat="1" ht="13.5">
      <c r="B46" s="7"/>
      <c r="C46" s="7"/>
      <c r="D46" s="7"/>
      <c r="E46" s="7"/>
      <c r="F46" s="7"/>
      <c r="G46" s="7"/>
      <c r="H46" s="7"/>
      <c r="J46" s="7"/>
      <c r="K46" s="7"/>
      <c r="L46" s="7"/>
      <c r="M46" s="7"/>
      <c r="N46" s="7"/>
      <c r="O46" s="7"/>
      <c r="P46" s="7"/>
      <c r="Q46" s="7"/>
      <c r="R46" s="7"/>
    </row>
    <row r="47" spans="2:18" s="1" customFormat="1" ht="13.5">
      <c r="B47" s="7"/>
      <c r="C47" s="7"/>
      <c r="D47" s="7"/>
      <c r="E47" s="7"/>
      <c r="F47" s="7"/>
      <c r="G47" s="7"/>
      <c r="H47" s="7"/>
      <c r="J47" s="7"/>
      <c r="K47" s="7"/>
      <c r="L47" s="7"/>
      <c r="M47" s="7"/>
      <c r="N47" s="7"/>
      <c r="O47" s="7"/>
      <c r="P47" s="7"/>
      <c r="Q47" s="7"/>
      <c r="R47" s="7"/>
    </row>
    <row r="48" spans="2:18" s="1" customFormat="1" ht="13.5">
      <c r="B48" s="7"/>
      <c r="C48" s="7"/>
      <c r="D48" s="7"/>
      <c r="E48" s="7"/>
      <c r="F48" s="7"/>
      <c r="G48" s="7"/>
      <c r="H48" s="7"/>
      <c r="J48" s="7"/>
      <c r="K48" s="7"/>
      <c r="L48" s="7"/>
      <c r="M48" s="7"/>
      <c r="N48" s="7"/>
      <c r="O48" s="7"/>
      <c r="P48" s="7"/>
      <c r="Q48" s="7"/>
      <c r="R48" s="7"/>
    </row>
    <row r="49" spans="2:18" s="1" customFormat="1" ht="13.5">
      <c r="B49" s="7"/>
      <c r="C49" s="7"/>
      <c r="D49" s="7"/>
      <c r="E49" s="7"/>
      <c r="F49" s="7"/>
      <c r="G49" s="7"/>
      <c r="H49" s="7"/>
      <c r="J49" s="7"/>
      <c r="K49" s="7"/>
      <c r="L49" s="7"/>
      <c r="M49" s="7"/>
      <c r="N49" s="7"/>
      <c r="O49" s="7"/>
      <c r="P49" s="7"/>
      <c r="Q49" s="7"/>
      <c r="R49" s="7"/>
    </row>
    <row r="50" spans="2:18" s="1" customFormat="1" ht="13.5">
      <c r="B50" s="7"/>
      <c r="C50" s="7"/>
      <c r="D50" s="7"/>
      <c r="E50" s="7"/>
      <c r="F50" s="7"/>
      <c r="G50" s="7"/>
      <c r="H50" s="7"/>
      <c r="J50" s="7"/>
      <c r="K50" s="7"/>
      <c r="L50" s="7"/>
      <c r="M50" s="7"/>
      <c r="N50" s="7"/>
      <c r="O50" s="7"/>
      <c r="P50" s="7"/>
      <c r="Q50" s="7"/>
      <c r="R50" s="7"/>
    </row>
    <row r="51" spans="2:18" s="1" customFormat="1" ht="13.5">
      <c r="B51" s="7"/>
      <c r="C51" s="7"/>
      <c r="D51" s="7"/>
      <c r="E51" s="7"/>
      <c r="F51" s="7"/>
      <c r="G51" s="7"/>
      <c r="H51" s="7"/>
      <c r="J51" s="7"/>
      <c r="K51" s="7"/>
      <c r="L51" s="7"/>
      <c r="M51" s="7"/>
      <c r="N51" s="7"/>
      <c r="O51" s="7"/>
      <c r="P51" s="7"/>
      <c r="Q51" s="7"/>
      <c r="R51" s="7"/>
    </row>
    <row r="52" spans="2:18" s="1" customFormat="1" ht="13.5">
      <c r="B52" s="7"/>
      <c r="C52" s="7"/>
      <c r="D52" s="7"/>
      <c r="E52" s="7"/>
      <c r="F52" s="7"/>
      <c r="G52" s="7"/>
      <c r="H52" s="7"/>
      <c r="J52" s="7"/>
      <c r="K52" s="7"/>
      <c r="L52" s="7"/>
      <c r="M52" s="7"/>
      <c r="N52" s="7"/>
      <c r="O52" s="7"/>
      <c r="P52" s="7"/>
      <c r="Q52" s="7"/>
      <c r="R52" s="7"/>
    </row>
    <row r="53" spans="2:18" s="1" customFormat="1" ht="13.5">
      <c r="B53" s="7"/>
      <c r="C53" s="7"/>
      <c r="D53" s="7"/>
      <c r="E53" s="7"/>
      <c r="F53" s="7"/>
      <c r="G53" s="7"/>
      <c r="H53" s="7"/>
      <c r="J53" s="7"/>
      <c r="K53" s="7"/>
      <c r="L53" s="7"/>
      <c r="M53" s="7"/>
      <c r="N53" s="7"/>
      <c r="O53" s="7"/>
      <c r="P53" s="7"/>
      <c r="Q53" s="7"/>
      <c r="R53" s="7"/>
    </row>
    <row r="54" spans="2:18" s="1" customFormat="1" ht="13.5">
      <c r="B54" s="7"/>
      <c r="C54" s="7"/>
      <c r="D54" s="7"/>
      <c r="E54" s="7"/>
      <c r="F54" s="7"/>
      <c r="G54" s="7"/>
      <c r="H54" s="7"/>
      <c r="J54" s="7"/>
      <c r="K54" s="7"/>
      <c r="L54" s="7"/>
      <c r="M54" s="7"/>
      <c r="N54" s="7"/>
      <c r="O54" s="7"/>
      <c r="P54" s="7"/>
      <c r="Q54" s="7"/>
      <c r="R54" s="7"/>
    </row>
    <row r="55" spans="2:18" s="1" customFormat="1" ht="13.5">
      <c r="B55" s="7"/>
      <c r="C55" s="7"/>
      <c r="D55" s="7"/>
      <c r="E55" s="7"/>
      <c r="F55" s="7"/>
      <c r="G55" s="7"/>
      <c r="H55" s="7"/>
      <c r="J55" s="7"/>
      <c r="K55" s="7"/>
      <c r="L55" s="7"/>
      <c r="M55" s="7"/>
      <c r="N55" s="7"/>
      <c r="O55" s="7"/>
      <c r="P55" s="7"/>
      <c r="Q55" s="7"/>
      <c r="R55" s="7"/>
    </row>
    <row r="56" spans="2:18" s="1" customFormat="1" ht="13.5">
      <c r="B56" s="7"/>
      <c r="C56" s="7"/>
      <c r="D56" s="7"/>
      <c r="E56" s="7"/>
      <c r="F56" s="7"/>
      <c r="G56" s="7"/>
      <c r="H56" s="7"/>
      <c r="J56" s="7"/>
      <c r="K56" s="7"/>
      <c r="L56" s="7"/>
      <c r="M56" s="7"/>
      <c r="N56" s="7"/>
      <c r="O56" s="7"/>
      <c r="P56" s="7"/>
      <c r="Q56" s="7"/>
      <c r="R56" s="7"/>
    </row>
    <row r="57" spans="2:18" s="1" customFormat="1" ht="13.5">
      <c r="B57" s="7"/>
      <c r="C57" s="7"/>
      <c r="D57" s="7"/>
      <c r="E57" s="7"/>
      <c r="F57" s="7"/>
      <c r="G57" s="7"/>
      <c r="H57" s="7"/>
      <c r="J57" s="7"/>
      <c r="K57" s="7"/>
      <c r="L57" s="7"/>
      <c r="M57" s="7"/>
      <c r="N57" s="7"/>
      <c r="O57" s="7"/>
      <c r="P57" s="7"/>
      <c r="Q57" s="7"/>
      <c r="R57" s="7"/>
    </row>
    <row r="58" spans="2:18" s="1" customFormat="1" ht="13.5">
      <c r="B58" s="7"/>
      <c r="C58" s="7"/>
      <c r="D58" s="7"/>
      <c r="E58" s="7"/>
      <c r="F58" s="7"/>
      <c r="G58" s="7"/>
      <c r="H58" s="7"/>
      <c r="J58" s="7"/>
      <c r="K58" s="7"/>
      <c r="L58" s="7"/>
      <c r="M58" s="7"/>
      <c r="N58" s="7"/>
      <c r="O58" s="7"/>
      <c r="P58" s="7"/>
      <c r="Q58" s="7"/>
      <c r="R58" s="7"/>
    </row>
    <row r="59" spans="2:18" s="1" customFormat="1" ht="13.5">
      <c r="B59" s="7"/>
      <c r="C59" s="7"/>
      <c r="D59" s="7"/>
      <c r="E59" s="7"/>
      <c r="F59" s="7"/>
      <c r="G59" s="7"/>
      <c r="H59" s="7"/>
      <c r="J59" s="7"/>
      <c r="K59" s="7"/>
      <c r="L59" s="7"/>
      <c r="M59" s="7"/>
      <c r="N59" s="7"/>
      <c r="O59" s="7"/>
      <c r="P59" s="7"/>
      <c r="Q59" s="7"/>
      <c r="R59" s="7"/>
    </row>
    <row r="60" spans="2:18" s="1" customFormat="1" ht="13.5">
      <c r="B60" s="7"/>
      <c r="C60" s="7"/>
      <c r="D60" s="7"/>
      <c r="E60" s="7"/>
      <c r="F60" s="7"/>
      <c r="G60" s="7"/>
      <c r="H60" s="7"/>
      <c r="J60" s="7"/>
      <c r="K60" s="7"/>
      <c r="L60" s="7"/>
      <c r="M60" s="7"/>
      <c r="N60" s="7"/>
      <c r="O60" s="7"/>
      <c r="P60" s="7"/>
      <c r="Q60" s="7"/>
      <c r="R60" s="7"/>
    </row>
    <row r="61" spans="2:18" s="1" customFormat="1" ht="13.5">
      <c r="B61" s="7"/>
      <c r="C61" s="7"/>
      <c r="D61" s="7"/>
      <c r="E61" s="7"/>
      <c r="F61" s="7"/>
      <c r="G61" s="7"/>
      <c r="H61" s="7"/>
      <c r="J61" s="7"/>
      <c r="K61" s="7"/>
      <c r="L61" s="7"/>
      <c r="M61" s="7"/>
      <c r="N61" s="7"/>
      <c r="O61" s="7"/>
      <c r="P61" s="7"/>
      <c r="Q61" s="7"/>
      <c r="R61" s="7"/>
    </row>
    <row r="62" spans="2:18" s="1" customFormat="1" ht="13.5">
      <c r="B62" s="7"/>
      <c r="C62" s="7"/>
      <c r="D62" s="7"/>
      <c r="E62" s="7"/>
      <c r="F62" s="7"/>
      <c r="G62" s="7"/>
      <c r="H62" s="7"/>
      <c r="J62" s="7"/>
      <c r="K62" s="7"/>
      <c r="L62" s="7"/>
      <c r="M62" s="7"/>
      <c r="N62" s="7"/>
      <c r="O62" s="7"/>
      <c r="P62" s="7"/>
      <c r="Q62" s="7"/>
      <c r="R62" s="7"/>
    </row>
    <row r="63" spans="2:18" s="1" customFormat="1" ht="13.5">
      <c r="B63" s="7"/>
      <c r="C63" s="7"/>
      <c r="D63" s="7"/>
      <c r="E63" s="7"/>
      <c r="F63" s="7"/>
      <c r="G63" s="7"/>
      <c r="H63" s="7"/>
      <c r="J63" s="7"/>
      <c r="K63" s="7"/>
      <c r="L63" s="7"/>
      <c r="M63" s="7"/>
      <c r="N63" s="7"/>
      <c r="O63" s="7"/>
      <c r="P63" s="7"/>
      <c r="Q63" s="7"/>
      <c r="R63" s="7"/>
    </row>
    <row r="64" spans="2:18" s="1" customFormat="1" ht="13.5">
      <c r="B64" s="7"/>
      <c r="C64" s="7"/>
      <c r="D64" s="7"/>
      <c r="E64" s="7"/>
      <c r="F64" s="7"/>
      <c r="G64" s="7"/>
      <c r="H64" s="7"/>
      <c r="J64" s="7"/>
      <c r="K64" s="7"/>
      <c r="L64" s="7"/>
      <c r="M64" s="7"/>
      <c r="N64" s="7"/>
      <c r="O64" s="7"/>
      <c r="P64" s="7"/>
      <c r="Q64" s="7"/>
      <c r="R64" s="7"/>
    </row>
    <row r="65" spans="2:18" s="1" customFormat="1" ht="13.5">
      <c r="B65" s="7"/>
      <c r="C65" s="7"/>
      <c r="D65" s="7"/>
      <c r="E65" s="7"/>
      <c r="F65" s="7"/>
      <c r="G65" s="7"/>
      <c r="H65" s="7"/>
      <c r="J65" s="7"/>
      <c r="K65" s="7"/>
      <c r="L65" s="7"/>
      <c r="M65" s="7"/>
      <c r="N65" s="7"/>
      <c r="O65" s="7"/>
      <c r="P65" s="7"/>
      <c r="Q65" s="7"/>
      <c r="R65" s="7"/>
    </row>
    <row r="66" spans="2:18" s="1" customFormat="1" ht="13.5">
      <c r="B66" s="7"/>
      <c r="C66" s="7"/>
      <c r="D66" s="7"/>
      <c r="E66" s="7"/>
      <c r="F66" s="7"/>
      <c r="G66" s="7"/>
      <c r="H66" s="7"/>
      <c r="J66" s="7"/>
      <c r="K66" s="7"/>
      <c r="L66" s="7"/>
      <c r="M66" s="7"/>
      <c r="N66" s="7"/>
      <c r="O66" s="7"/>
      <c r="P66" s="7"/>
      <c r="Q66" s="7"/>
      <c r="R66" s="7"/>
    </row>
    <row r="67" spans="2:18" s="1" customFormat="1" ht="13.5">
      <c r="B67" s="7"/>
      <c r="C67" s="7"/>
      <c r="D67" s="7"/>
      <c r="E67" s="7"/>
      <c r="F67" s="7"/>
      <c r="G67" s="7"/>
      <c r="H67" s="7"/>
      <c r="J67" s="7"/>
      <c r="K67" s="7"/>
      <c r="L67" s="7"/>
      <c r="M67" s="7"/>
      <c r="N67" s="7"/>
      <c r="O67" s="7"/>
      <c r="P67" s="7"/>
      <c r="Q67" s="7"/>
      <c r="R67" s="7"/>
    </row>
    <row r="68" spans="2:18" s="1" customFormat="1" ht="13.5">
      <c r="B68" s="7"/>
      <c r="C68" s="7"/>
      <c r="D68" s="7"/>
      <c r="E68" s="7"/>
      <c r="F68" s="7"/>
      <c r="G68" s="7"/>
      <c r="H68" s="7"/>
      <c r="J68" s="7"/>
      <c r="K68" s="7"/>
      <c r="L68" s="7"/>
      <c r="M68" s="7"/>
      <c r="N68" s="7"/>
      <c r="O68" s="7"/>
      <c r="P68" s="7"/>
      <c r="Q68" s="7"/>
      <c r="R68" s="7"/>
    </row>
    <row r="69" spans="2:18" s="1" customFormat="1" ht="13.5">
      <c r="B69" s="7"/>
      <c r="C69" s="7"/>
      <c r="D69" s="7"/>
      <c r="E69" s="7"/>
      <c r="F69" s="7"/>
      <c r="G69" s="7"/>
      <c r="H69" s="7"/>
      <c r="J69" s="7"/>
      <c r="K69" s="7"/>
      <c r="L69" s="7"/>
      <c r="M69" s="7"/>
      <c r="N69" s="7"/>
      <c r="O69" s="7"/>
      <c r="P69" s="7"/>
      <c r="Q69" s="7"/>
      <c r="R69" s="7"/>
    </row>
    <row r="70" spans="2:18" s="1" customFormat="1" ht="13.5">
      <c r="B70" s="7"/>
      <c r="C70" s="7"/>
      <c r="D70" s="7"/>
      <c r="E70" s="7"/>
      <c r="F70" s="7"/>
      <c r="G70" s="7"/>
      <c r="H70" s="7"/>
      <c r="J70" s="7"/>
      <c r="K70" s="7"/>
      <c r="L70" s="7"/>
      <c r="M70" s="7"/>
      <c r="N70" s="7"/>
      <c r="O70" s="7"/>
      <c r="P70" s="7"/>
      <c r="Q70" s="7"/>
      <c r="R70" s="7"/>
    </row>
    <row r="71" spans="2:18" s="1" customFormat="1" ht="13.5">
      <c r="B71" s="7"/>
      <c r="C71" s="7"/>
      <c r="D71" s="7"/>
      <c r="E71" s="7"/>
      <c r="F71" s="7"/>
      <c r="G71" s="7"/>
      <c r="H71" s="7"/>
      <c r="J71" s="7"/>
      <c r="K71" s="7"/>
      <c r="L71" s="7"/>
      <c r="M71" s="7"/>
      <c r="N71" s="7"/>
      <c r="O71" s="7"/>
      <c r="P71" s="7"/>
      <c r="Q71" s="7"/>
      <c r="R71" s="7"/>
    </row>
    <row r="72" spans="2:18" s="1" customFormat="1" ht="13.5">
      <c r="B72" s="7"/>
      <c r="C72" s="7"/>
      <c r="D72" s="7"/>
      <c r="E72" s="7"/>
      <c r="F72" s="7"/>
      <c r="G72" s="7"/>
      <c r="H72" s="7"/>
      <c r="J72" s="7"/>
      <c r="K72" s="7"/>
      <c r="L72" s="7"/>
      <c r="M72" s="7"/>
      <c r="N72" s="7"/>
      <c r="O72" s="7"/>
      <c r="P72" s="7"/>
      <c r="Q72" s="7"/>
      <c r="R72" s="7"/>
    </row>
    <row r="73" spans="2:18" s="1" customFormat="1" ht="13.5">
      <c r="B73" s="7"/>
      <c r="C73" s="7"/>
      <c r="D73" s="7"/>
      <c r="E73" s="7"/>
      <c r="F73" s="7"/>
      <c r="G73" s="7"/>
      <c r="H73" s="7"/>
      <c r="J73" s="7"/>
      <c r="K73" s="7"/>
      <c r="L73" s="7"/>
      <c r="M73" s="7"/>
      <c r="N73" s="7"/>
      <c r="O73" s="7"/>
      <c r="P73" s="7"/>
      <c r="Q73" s="7"/>
      <c r="R73" s="7"/>
    </row>
    <row r="74" spans="2:18" s="1" customFormat="1" ht="13.5">
      <c r="B74" s="7"/>
      <c r="C74" s="7"/>
      <c r="D74" s="7"/>
      <c r="E74" s="7"/>
      <c r="F74" s="7"/>
      <c r="G74" s="7"/>
      <c r="H74" s="7"/>
      <c r="J74" s="7"/>
      <c r="K74" s="7"/>
      <c r="L74" s="7"/>
      <c r="M74" s="7"/>
      <c r="N74" s="7"/>
      <c r="O74" s="7"/>
      <c r="P74" s="7"/>
      <c r="Q74" s="7"/>
      <c r="R74" s="7"/>
    </row>
    <row r="75" spans="2:18" s="1" customFormat="1" ht="13.5">
      <c r="B75" s="7"/>
      <c r="C75" s="7"/>
      <c r="D75" s="7"/>
      <c r="E75" s="7"/>
      <c r="F75" s="7"/>
      <c r="G75" s="7"/>
      <c r="H75" s="7"/>
      <c r="J75" s="7"/>
      <c r="K75" s="7"/>
      <c r="L75" s="7"/>
      <c r="M75" s="7"/>
      <c r="N75" s="7"/>
      <c r="O75" s="7"/>
      <c r="P75" s="7"/>
      <c r="Q75" s="7"/>
      <c r="R75" s="7"/>
    </row>
    <row r="76" spans="2:18" s="1" customFormat="1" ht="13.5">
      <c r="B76" s="7"/>
      <c r="C76" s="7"/>
      <c r="D76" s="7"/>
      <c r="E76" s="7"/>
      <c r="F76" s="7"/>
      <c r="G76" s="7"/>
      <c r="H76" s="7"/>
      <c r="J76" s="7"/>
      <c r="K76" s="7"/>
      <c r="L76" s="7"/>
      <c r="M76" s="7"/>
      <c r="N76" s="7"/>
      <c r="O76" s="7"/>
      <c r="P76" s="7"/>
      <c r="Q76" s="7"/>
      <c r="R76" s="7"/>
    </row>
    <row r="77" spans="2:18" s="1" customFormat="1" ht="13.5">
      <c r="B77" s="7"/>
      <c r="C77" s="7"/>
      <c r="D77" s="7"/>
      <c r="E77" s="7"/>
      <c r="F77" s="7"/>
      <c r="G77" s="7"/>
      <c r="H77" s="7"/>
      <c r="J77" s="7"/>
      <c r="K77" s="7"/>
      <c r="L77" s="7"/>
      <c r="M77" s="7"/>
      <c r="N77" s="7"/>
      <c r="O77" s="7"/>
      <c r="P77" s="7"/>
      <c r="Q77" s="7"/>
      <c r="R77" s="7"/>
    </row>
    <row r="78" spans="2:18" s="1" customFormat="1" ht="13.5">
      <c r="B78" s="7"/>
      <c r="C78" s="7"/>
      <c r="D78" s="7"/>
      <c r="E78" s="7"/>
      <c r="F78" s="7"/>
      <c r="G78" s="7"/>
      <c r="H78" s="7"/>
      <c r="J78" s="7"/>
      <c r="K78" s="7"/>
      <c r="L78" s="7"/>
      <c r="M78" s="7"/>
      <c r="N78" s="7"/>
      <c r="O78" s="7"/>
      <c r="P78" s="7"/>
      <c r="Q78" s="7"/>
      <c r="R78" s="7"/>
    </row>
    <row r="79" spans="2:18" s="1" customFormat="1" ht="13.5">
      <c r="B79" s="7"/>
      <c r="C79" s="7"/>
      <c r="D79" s="7"/>
      <c r="E79" s="7"/>
      <c r="F79" s="7"/>
      <c r="G79" s="7"/>
      <c r="H79" s="7"/>
      <c r="J79" s="7"/>
      <c r="K79" s="7"/>
      <c r="L79" s="7"/>
      <c r="M79" s="7"/>
      <c r="N79" s="7"/>
      <c r="O79" s="7"/>
      <c r="P79" s="7"/>
      <c r="Q79" s="7"/>
      <c r="R79" s="7"/>
    </row>
    <row r="80" spans="2:18" s="1" customFormat="1" ht="13.5">
      <c r="B80" s="7"/>
      <c r="C80" s="7"/>
      <c r="D80" s="7"/>
      <c r="E80" s="7"/>
      <c r="F80" s="7"/>
      <c r="G80" s="7"/>
      <c r="H80" s="7"/>
      <c r="J80" s="7"/>
      <c r="K80" s="7"/>
      <c r="L80" s="7"/>
      <c r="M80" s="7"/>
      <c r="N80" s="7"/>
      <c r="O80" s="7"/>
      <c r="P80" s="7"/>
      <c r="Q80" s="7"/>
      <c r="R80" s="7"/>
    </row>
    <row r="81" spans="2:18" s="1" customFormat="1" ht="13.5">
      <c r="B81" s="7"/>
      <c r="C81" s="7"/>
      <c r="D81" s="7"/>
      <c r="E81" s="7"/>
      <c r="F81" s="7"/>
      <c r="G81" s="7"/>
      <c r="H81" s="7"/>
      <c r="J81" s="7"/>
      <c r="K81" s="7"/>
      <c r="L81" s="7"/>
      <c r="M81" s="7"/>
      <c r="N81" s="7"/>
      <c r="O81" s="7"/>
      <c r="P81" s="7"/>
      <c r="Q81" s="7"/>
      <c r="R81" s="7"/>
    </row>
    <row r="82" spans="2:18" s="1" customFormat="1" ht="13.5">
      <c r="B82" s="7"/>
      <c r="C82" s="7"/>
      <c r="D82" s="7"/>
      <c r="E82" s="7"/>
      <c r="F82" s="7"/>
      <c r="G82" s="7"/>
      <c r="H82" s="7"/>
      <c r="J82" s="7"/>
      <c r="K82" s="7"/>
      <c r="L82" s="7"/>
      <c r="M82" s="7"/>
      <c r="N82" s="7"/>
      <c r="O82" s="7"/>
      <c r="P82" s="7"/>
      <c r="Q82" s="7"/>
      <c r="R82" s="7"/>
    </row>
    <row r="83" spans="2:18" s="1" customFormat="1" ht="13.5">
      <c r="B83" s="7"/>
      <c r="C83" s="7"/>
      <c r="D83" s="7"/>
      <c r="E83" s="7"/>
      <c r="F83" s="7"/>
      <c r="G83" s="7"/>
      <c r="H83" s="7"/>
      <c r="J83" s="7"/>
      <c r="K83" s="7"/>
      <c r="L83" s="7"/>
      <c r="M83" s="7"/>
      <c r="N83" s="7"/>
      <c r="O83" s="7"/>
      <c r="P83" s="7"/>
      <c r="Q83" s="7"/>
      <c r="R83" s="7"/>
    </row>
    <row r="84" spans="2:18" s="1" customFormat="1" ht="13.5">
      <c r="B84" s="7"/>
      <c r="C84" s="7"/>
      <c r="D84" s="7"/>
      <c r="E84" s="7"/>
      <c r="F84" s="7"/>
      <c r="G84" s="7"/>
      <c r="H84" s="7"/>
      <c r="J84" s="7"/>
      <c r="K84" s="7"/>
      <c r="L84" s="7"/>
      <c r="M84" s="7"/>
      <c r="N84" s="7"/>
      <c r="O84" s="7"/>
      <c r="P84" s="7"/>
      <c r="Q84" s="7"/>
      <c r="R84" s="7"/>
    </row>
    <row r="85" spans="2:18" s="1" customFormat="1" ht="13.5">
      <c r="B85" s="7"/>
      <c r="C85" s="7"/>
      <c r="D85" s="7"/>
      <c r="E85" s="7"/>
      <c r="F85" s="7"/>
      <c r="G85" s="7"/>
      <c r="H85" s="7"/>
      <c r="J85" s="7"/>
      <c r="K85" s="7"/>
      <c r="L85" s="7"/>
      <c r="M85" s="7"/>
      <c r="N85" s="7"/>
      <c r="O85" s="7"/>
      <c r="P85" s="7"/>
      <c r="Q85" s="7"/>
      <c r="R85" s="7"/>
    </row>
    <row r="86" spans="2:18" s="1" customFormat="1" ht="13.5">
      <c r="B86" s="7"/>
      <c r="C86" s="7"/>
      <c r="D86" s="7"/>
      <c r="E86" s="7"/>
      <c r="F86" s="7"/>
      <c r="G86" s="7"/>
      <c r="H86" s="7"/>
      <c r="J86" s="7"/>
      <c r="K86" s="7"/>
      <c r="L86" s="7"/>
      <c r="M86" s="7"/>
      <c r="N86" s="7"/>
      <c r="O86" s="7"/>
      <c r="P86" s="7"/>
      <c r="Q86" s="7"/>
      <c r="R86" s="7"/>
    </row>
    <row r="87" spans="2:18" s="1" customFormat="1" ht="13.5">
      <c r="B87" s="7"/>
      <c r="C87" s="7"/>
      <c r="D87" s="7"/>
      <c r="E87" s="7"/>
      <c r="F87" s="7"/>
      <c r="G87" s="7"/>
      <c r="H87" s="7"/>
      <c r="J87" s="7"/>
      <c r="K87" s="7"/>
      <c r="L87" s="7"/>
      <c r="M87" s="7"/>
      <c r="N87" s="7"/>
      <c r="O87" s="7"/>
      <c r="P87" s="7"/>
      <c r="Q87" s="7"/>
      <c r="R87" s="7"/>
    </row>
    <row r="88" spans="2:18" s="1" customFormat="1" ht="13.5">
      <c r="B88" s="7"/>
      <c r="C88" s="7"/>
      <c r="D88" s="7"/>
      <c r="E88" s="7"/>
      <c r="F88" s="7"/>
      <c r="G88" s="7"/>
      <c r="H88" s="7"/>
      <c r="J88" s="7"/>
      <c r="K88" s="7"/>
      <c r="L88" s="7"/>
      <c r="M88" s="7"/>
      <c r="N88" s="7"/>
      <c r="O88" s="7"/>
      <c r="P88" s="7"/>
      <c r="Q88" s="7"/>
      <c r="R88" s="7"/>
    </row>
    <row r="89" spans="2:18" s="1" customFormat="1" ht="13.5">
      <c r="B89" s="7"/>
      <c r="C89" s="7"/>
      <c r="D89" s="7"/>
      <c r="E89" s="7"/>
      <c r="F89" s="7"/>
      <c r="G89" s="7"/>
      <c r="H89" s="7"/>
      <c r="J89" s="7"/>
      <c r="K89" s="7"/>
      <c r="L89" s="7"/>
      <c r="M89" s="7"/>
      <c r="N89" s="7"/>
      <c r="O89" s="7"/>
      <c r="P89" s="7"/>
      <c r="Q89" s="7"/>
      <c r="R89" s="7"/>
    </row>
    <row r="90" spans="2:18" s="1" customFormat="1" ht="13.5">
      <c r="B90" s="7"/>
      <c r="C90" s="7"/>
      <c r="D90" s="7"/>
      <c r="E90" s="7"/>
      <c r="F90" s="7"/>
      <c r="G90" s="7"/>
      <c r="H90" s="7"/>
      <c r="J90" s="7"/>
      <c r="K90" s="7"/>
      <c r="L90" s="7"/>
      <c r="M90" s="7"/>
      <c r="N90" s="7"/>
      <c r="O90" s="7"/>
      <c r="P90" s="7"/>
      <c r="Q90" s="7"/>
      <c r="R90" s="7"/>
    </row>
    <row r="91" spans="2:18" s="1" customFormat="1" ht="13.5">
      <c r="B91" s="7"/>
      <c r="C91" s="7"/>
      <c r="D91" s="7"/>
      <c r="E91" s="7"/>
      <c r="F91" s="7"/>
      <c r="G91" s="7"/>
      <c r="H91" s="7"/>
      <c r="J91" s="7"/>
      <c r="K91" s="7"/>
      <c r="L91" s="7"/>
      <c r="M91" s="7"/>
      <c r="N91" s="7"/>
      <c r="O91" s="7"/>
      <c r="P91" s="7"/>
      <c r="Q91" s="7"/>
      <c r="R91" s="7"/>
    </row>
    <row r="92" spans="2:18" s="1" customFormat="1" ht="13.5">
      <c r="B92" s="7"/>
      <c r="C92" s="7"/>
      <c r="D92" s="7"/>
      <c r="E92" s="7"/>
      <c r="F92" s="7"/>
      <c r="G92" s="7"/>
      <c r="H92" s="7"/>
      <c r="J92" s="7"/>
      <c r="K92" s="7"/>
      <c r="L92" s="7"/>
      <c r="M92" s="7"/>
      <c r="N92" s="7"/>
      <c r="O92" s="7"/>
      <c r="P92" s="7"/>
      <c r="Q92" s="7"/>
      <c r="R92" s="7"/>
    </row>
    <row r="93" spans="2:18" s="1" customFormat="1" ht="13.5">
      <c r="B93" s="7"/>
      <c r="C93" s="7"/>
      <c r="D93" s="7"/>
      <c r="E93" s="7"/>
      <c r="F93" s="7"/>
      <c r="G93" s="7"/>
      <c r="H93" s="7"/>
      <c r="J93" s="7"/>
      <c r="K93" s="7"/>
      <c r="L93" s="7"/>
      <c r="M93" s="7"/>
      <c r="N93" s="7"/>
      <c r="O93" s="7"/>
      <c r="P93" s="7"/>
      <c r="Q93" s="7"/>
      <c r="R93" s="7"/>
    </row>
    <row r="94" spans="2:18" s="1" customFormat="1" ht="13.5">
      <c r="B94" s="7"/>
      <c r="C94" s="7"/>
      <c r="D94" s="7"/>
      <c r="E94" s="7"/>
      <c r="F94" s="7"/>
      <c r="G94" s="7"/>
      <c r="H94" s="7"/>
      <c r="J94" s="7"/>
      <c r="K94" s="7"/>
      <c r="L94" s="7"/>
      <c r="M94" s="7"/>
      <c r="N94" s="7"/>
      <c r="O94" s="7"/>
      <c r="P94" s="7"/>
      <c r="Q94" s="7"/>
      <c r="R94" s="7"/>
    </row>
  </sheetData>
  <sheetProtection/>
  <mergeCells count="22">
    <mergeCell ref="O8:R8"/>
    <mergeCell ref="Q9:Q10"/>
    <mergeCell ref="R9:R10"/>
    <mergeCell ref="P9:P10"/>
    <mergeCell ref="O9:O10"/>
    <mergeCell ref="J8:N8"/>
    <mergeCell ref="E8:E10"/>
    <mergeCell ref="C8:C10"/>
    <mergeCell ref="F8:F10"/>
    <mergeCell ref="G8:G10"/>
    <mergeCell ref="H8:H10"/>
    <mergeCell ref="M9:M10"/>
    <mergeCell ref="D8:D10"/>
    <mergeCell ref="A1:D1"/>
    <mergeCell ref="N9:N10"/>
    <mergeCell ref="A3:H3"/>
    <mergeCell ref="F7:H7"/>
    <mergeCell ref="I7:I10"/>
    <mergeCell ref="A5:B5"/>
    <mergeCell ref="B7:E7"/>
    <mergeCell ref="B8:B10"/>
    <mergeCell ref="A7:A10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horizontalDpi="300" verticalDpi="3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1"/>
  <sheetViews>
    <sheetView showGridLines="0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3.875" style="0" customWidth="1"/>
    <col min="2" max="6" width="16.0039062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6" ht="17.25">
      <c r="A3" s="449" t="s">
        <v>322</v>
      </c>
      <c r="B3" s="449"/>
      <c r="C3" s="449"/>
      <c r="D3" s="449"/>
      <c r="E3" s="449"/>
      <c r="F3" s="449"/>
    </row>
    <row r="4" spans="1:6" ht="14.25">
      <c r="A4" s="203"/>
      <c r="B4" s="75"/>
      <c r="C4" s="75"/>
      <c r="D4" s="75"/>
      <c r="E4" s="75"/>
      <c r="F4" s="75"/>
    </row>
    <row r="5" spans="1:7" ht="14.25">
      <c r="A5" s="443" t="s">
        <v>34</v>
      </c>
      <c r="B5" s="443"/>
      <c r="C5" s="71"/>
      <c r="D5" s="71"/>
      <c r="E5" s="71"/>
      <c r="F5" s="71"/>
      <c r="G5" s="4"/>
    </row>
    <row r="6" spans="1:7" ht="4.5" customHeight="1" thickBot="1">
      <c r="A6" s="339"/>
      <c r="B6" s="339"/>
      <c r="C6" s="338"/>
      <c r="D6" s="338"/>
      <c r="E6" s="338"/>
      <c r="F6" s="338"/>
      <c r="G6" s="4"/>
    </row>
    <row r="7" spans="1:7" s="319" customFormat="1" ht="16.5" customHeight="1" thickTop="1">
      <c r="A7" s="337" t="s">
        <v>319</v>
      </c>
      <c r="B7" s="336" t="s">
        <v>33</v>
      </c>
      <c r="C7" s="336" t="s">
        <v>324</v>
      </c>
      <c r="D7" s="336" t="s">
        <v>31</v>
      </c>
      <c r="E7" s="336" t="s">
        <v>30</v>
      </c>
      <c r="F7" s="335" t="s">
        <v>323</v>
      </c>
      <c r="G7" s="325"/>
    </row>
    <row r="8" spans="1:7" s="319" customFormat="1" ht="16.5" customHeight="1">
      <c r="A8" s="334"/>
      <c r="B8" s="333" t="s">
        <v>89</v>
      </c>
      <c r="C8" s="332" t="s">
        <v>89</v>
      </c>
      <c r="D8" s="332" t="s">
        <v>89</v>
      </c>
      <c r="E8" s="331" t="s">
        <v>89</v>
      </c>
      <c r="F8" s="331" t="s">
        <v>87</v>
      </c>
      <c r="G8" s="325"/>
    </row>
    <row r="9" spans="1:7" s="319" customFormat="1" ht="16.5" customHeight="1">
      <c r="A9" s="301" t="s">
        <v>46</v>
      </c>
      <c r="B9" s="330">
        <v>109958563</v>
      </c>
      <c r="C9" s="329">
        <v>109414769</v>
      </c>
      <c r="D9" s="329">
        <v>67032</v>
      </c>
      <c r="E9" s="329">
        <v>476762</v>
      </c>
      <c r="F9" s="326">
        <v>99.50545544804447</v>
      </c>
      <c r="G9" s="325"/>
    </row>
    <row r="10" spans="1:7" s="319" customFormat="1" ht="16.5" customHeight="1">
      <c r="A10" s="311" t="s">
        <v>22</v>
      </c>
      <c r="B10" s="328">
        <v>113815055</v>
      </c>
      <c r="C10" s="327">
        <v>113280090</v>
      </c>
      <c r="D10" s="327">
        <v>44342</v>
      </c>
      <c r="E10" s="327">
        <v>490624</v>
      </c>
      <c r="F10" s="326">
        <v>99.53</v>
      </c>
      <c r="G10" s="325"/>
    </row>
    <row r="11" spans="1:8" s="318" customFormat="1" ht="16.5" customHeight="1">
      <c r="A11" s="324" t="s">
        <v>24</v>
      </c>
      <c r="B11" s="323">
        <v>117548215</v>
      </c>
      <c r="C11" s="322">
        <v>116830517</v>
      </c>
      <c r="D11" s="322">
        <v>31932</v>
      </c>
      <c r="E11" s="322">
        <v>685766</v>
      </c>
      <c r="F11" s="321">
        <v>99.39</v>
      </c>
      <c r="G11" s="320"/>
      <c r="H11" s="319"/>
    </row>
    <row r="12" spans="1:6" s="1" customFormat="1" ht="17.25" customHeight="1">
      <c r="A12" s="1" t="s">
        <v>19</v>
      </c>
      <c r="B12" s="293"/>
      <c r="C12" s="293"/>
      <c r="D12" s="293"/>
      <c r="E12" s="293"/>
      <c r="F12" s="293"/>
    </row>
    <row r="13" spans="2:6" s="1" customFormat="1" ht="13.5">
      <c r="B13" s="7"/>
      <c r="C13" s="7"/>
      <c r="D13" s="7"/>
      <c r="E13" s="7"/>
      <c r="F13" s="7"/>
    </row>
    <row r="14" spans="2:6" s="1" customFormat="1" ht="13.5">
      <c r="B14" s="7"/>
      <c r="C14" s="7"/>
      <c r="D14" s="7"/>
      <c r="E14" s="7"/>
      <c r="F14" s="7"/>
    </row>
    <row r="15" spans="2:6" s="1" customFormat="1" ht="13.5">
      <c r="B15" s="7"/>
      <c r="C15" s="7"/>
      <c r="D15" s="7"/>
      <c r="E15" s="7"/>
      <c r="F15" s="7"/>
    </row>
    <row r="16" spans="2:6" s="1" customFormat="1" ht="11.25" customHeight="1">
      <c r="B16" s="7"/>
      <c r="C16" s="7"/>
      <c r="D16" s="7"/>
      <c r="E16" s="7"/>
      <c r="F16" s="7"/>
    </row>
    <row r="17" spans="2:6" s="1" customFormat="1" ht="13.5">
      <c r="B17" s="7"/>
      <c r="C17" s="7"/>
      <c r="D17" s="7"/>
      <c r="E17" s="7"/>
      <c r="F17" s="7"/>
    </row>
    <row r="18" spans="2:6" s="1" customFormat="1" ht="13.5">
      <c r="B18" s="7"/>
      <c r="C18" s="7"/>
      <c r="D18" s="7"/>
      <c r="E18" s="7"/>
      <c r="F18" s="7"/>
    </row>
    <row r="19" spans="2:6" s="1" customFormat="1" ht="13.5">
      <c r="B19" s="7"/>
      <c r="C19" s="7"/>
      <c r="D19" s="7"/>
      <c r="E19" s="7"/>
      <c r="F19" s="7"/>
    </row>
    <row r="20" spans="2:6" s="1" customFormat="1" ht="13.5">
      <c r="B20" s="7"/>
      <c r="C20" s="7"/>
      <c r="D20" s="7"/>
      <c r="E20" s="7"/>
      <c r="F20" s="7"/>
    </row>
    <row r="21" spans="2:6" s="1" customFormat="1" ht="13.5">
      <c r="B21" s="7"/>
      <c r="C21" s="7"/>
      <c r="D21" s="7"/>
      <c r="E21" s="7"/>
      <c r="F21" s="7"/>
    </row>
    <row r="22" spans="2:6" s="1" customFormat="1" ht="13.5">
      <c r="B22" s="7"/>
      <c r="C22" s="7"/>
      <c r="D22" s="7"/>
      <c r="E22" s="7"/>
      <c r="F22" s="7"/>
    </row>
    <row r="23" spans="2:6" s="1" customFormat="1" ht="13.5">
      <c r="B23" s="7"/>
      <c r="C23" s="7"/>
      <c r="D23" s="7"/>
      <c r="E23" s="7"/>
      <c r="F23" s="7"/>
    </row>
    <row r="24" spans="2:6" s="1" customFormat="1" ht="13.5">
      <c r="B24" s="7"/>
      <c r="C24" s="7"/>
      <c r="D24" s="7"/>
      <c r="E24" s="7"/>
      <c r="F24" s="7"/>
    </row>
    <row r="25" spans="2:6" s="1" customFormat="1" ht="13.5">
      <c r="B25" s="7"/>
      <c r="C25" s="7"/>
      <c r="D25" s="7"/>
      <c r="E25" s="7"/>
      <c r="F25" s="7"/>
    </row>
    <row r="26" spans="2:6" s="1" customFormat="1" ht="13.5">
      <c r="B26" s="7"/>
      <c r="C26" s="7"/>
      <c r="D26" s="7"/>
      <c r="E26" s="7"/>
      <c r="F26" s="7"/>
    </row>
    <row r="27" spans="2:6" s="1" customFormat="1" ht="13.5">
      <c r="B27" s="7"/>
      <c r="C27" s="7"/>
      <c r="D27" s="7"/>
      <c r="E27" s="7"/>
      <c r="F27" s="7"/>
    </row>
    <row r="28" spans="2:6" s="1" customFormat="1" ht="13.5">
      <c r="B28" s="7"/>
      <c r="C28" s="7"/>
      <c r="D28" s="7"/>
      <c r="E28" s="7"/>
      <c r="F28" s="7"/>
    </row>
    <row r="29" spans="2:6" s="1" customFormat="1" ht="13.5">
      <c r="B29" s="7"/>
      <c r="C29" s="7"/>
      <c r="D29" s="7"/>
      <c r="E29" s="7"/>
      <c r="F29" s="7"/>
    </row>
    <row r="30" spans="2:6" s="1" customFormat="1" ht="13.5">
      <c r="B30" s="7"/>
      <c r="C30" s="7"/>
      <c r="D30" s="7"/>
      <c r="E30" s="7"/>
      <c r="F30" s="7"/>
    </row>
    <row r="31" spans="2:6" s="1" customFormat="1" ht="13.5">
      <c r="B31" s="7"/>
      <c r="C31" s="7"/>
      <c r="D31" s="7"/>
      <c r="E31" s="7"/>
      <c r="F31" s="7"/>
    </row>
    <row r="32" spans="2:6" s="1" customFormat="1" ht="13.5">
      <c r="B32" s="7"/>
      <c r="C32" s="7"/>
      <c r="D32" s="7"/>
      <c r="E32" s="7"/>
      <c r="F32" s="7"/>
    </row>
    <row r="33" spans="2:6" s="1" customFormat="1" ht="13.5">
      <c r="B33" s="7"/>
      <c r="C33" s="7"/>
      <c r="D33" s="7"/>
      <c r="E33" s="7"/>
      <c r="F33" s="7"/>
    </row>
    <row r="34" spans="2:6" s="1" customFormat="1" ht="13.5">
      <c r="B34" s="7"/>
      <c r="C34" s="7"/>
      <c r="D34" s="7"/>
      <c r="E34" s="7"/>
      <c r="F34" s="7"/>
    </row>
    <row r="35" spans="2:6" s="1" customFormat="1" ht="13.5">
      <c r="B35" s="7"/>
      <c r="C35" s="7"/>
      <c r="D35" s="7"/>
      <c r="E35" s="7"/>
      <c r="F35" s="7"/>
    </row>
    <row r="36" spans="2:6" s="1" customFormat="1" ht="13.5">
      <c r="B36" s="7"/>
      <c r="C36" s="7"/>
      <c r="D36" s="7"/>
      <c r="E36" s="7"/>
      <c r="F36" s="7"/>
    </row>
    <row r="37" spans="2:6" s="1" customFormat="1" ht="13.5">
      <c r="B37" s="7"/>
      <c r="C37" s="7"/>
      <c r="D37" s="7"/>
      <c r="E37" s="7"/>
      <c r="F37" s="7"/>
    </row>
    <row r="38" spans="2:6" s="1" customFormat="1" ht="13.5">
      <c r="B38" s="7"/>
      <c r="C38" s="7"/>
      <c r="D38" s="7"/>
      <c r="E38" s="7"/>
      <c r="F38" s="7"/>
    </row>
    <row r="39" spans="2:6" s="1" customFormat="1" ht="13.5">
      <c r="B39" s="7"/>
      <c r="C39" s="7"/>
      <c r="D39" s="7"/>
      <c r="E39" s="7"/>
      <c r="F39" s="7"/>
    </row>
    <row r="40" spans="2:6" s="1" customFormat="1" ht="13.5">
      <c r="B40" s="7"/>
      <c r="C40" s="7"/>
      <c r="D40" s="7"/>
      <c r="E40" s="7"/>
      <c r="F40" s="7"/>
    </row>
    <row r="41" spans="2:6" s="1" customFormat="1" ht="13.5">
      <c r="B41" s="7"/>
      <c r="C41" s="7"/>
      <c r="D41" s="7"/>
      <c r="E41" s="7"/>
      <c r="F41" s="7"/>
    </row>
    <row r="42" spans="2:6" s="1" customFormat="1" ht="13.5">
      <c r="B42" s="7"/>
      <c r="C42" s="7"/>
      <c r="D42" s="7"/>
      <c r="E42" s="7"/>
      <c r="F42" s="7"/>
    </row>
    <row r="43" spans="2:6" s="1" customFormat="1" ht="13.5">
      <c r="B43" s="7"/>
      <c r="C43" s="7"/>
      <c r="D43" s="7"/>
      <c r="E43" s="7"/>
      <c r="F43" s="7"/>
    </row>
    <row r="44" spans="2:6" s="1" customFormat="1" ht="13.5">
      <c r="B44" s="7"/>
      <c r="C44" s="7"/>
      <c r="D44" s="7"/>
      <c r="E44" s="7"/>
      <c r="F44" s="7"/>
    </row>
    <row r="45" spans="2:6" s="1" customFormat="1" ht="13.5">
      <c r="B45" s="7"/>
      <c r="C45" s="7"/>
      <c r="D45" s="7"/>
      <c r="E45" s="7"/>
      <c r="F45" s="7"/>
    </row>
    <row r="46" spans="2:6" s="1" customFormat="1" ht="13.5">
      <c r="B46" s="7"/>
      <c r="C46" s="7"/>
      <c r="D46" s="7"/>
      <c r="E46" s="7"/>
      <c r="F46" s="7"/>
    </row>
    <row r="47" spans="2:6" s="1" customFormat="1" ht="13.5">
      <c r="B47" s="7"/>
      <c r="C47" s="7"/>
      <c r="D47" s="7"/>
      <c r="E47" s="7"/>
      <c r="F47" s="7"/>
    </row>
    <row r="48" spans="2:6" s="1" customFormat="1" ht="13.5">
      <c r="B48" s="7"/>
      <c r="C48" s="7"/>
      <c r="D48" s="7"/>
      <c r="E48" s="7"/>
      <c r="F48" s="7"/>
    </row>
    <row r="49" spans="2:6" s="1" customFormat="1" ht="13.5">
      <c r="B49" s="7"/>
      <c r="C49" s="7"/>
      <c r="D49" s="7"/>
      <c r="E49" s="7"/>
      <c r="F49" s="7"/>
    </row>
    <row r="50" spans="2:6" s="1" customFormat="1" ht="13.5">
      <c r="B50" s="7"/>
      <c r="C50" s="7"/>
      <c r="D50" s="7"/>
      <c r="E50" s="7"/>
      <c r="F50" s="7"/>
    </row>
    <row r="51" spans="2:6" s="1" customFormat="1" ht="13.5">
      <c r="B51" s="7"/>
      <c r="C51" s="7"/>
      <c r="D51" s="7"/>
      <c r="E51" s="7"/>
      <c r="F51" s="7"/>
    </row>
    <row r="52" spans="2:6" s="1" customFormat="1" ht="13.5">
      <c r="B52" s="7"/>
      <c r="C52" s="7"/>
      <c r="D52" s="7"/>
      <c r="E52" s="7"/>
      <c r="F52" s="7"/>
    </row>
    <row r="53" spans="2:6" s="1" customFormat="1" ht="13.5">
      <c r="B53" s="7"/>
      <c r="C53" s="7"/>
      <c r="D53" s="7"/>
      <c r="E53" s="7"/>
      <c r="F53" s="7"/>
    </row>
    <row r="54" spans="2:6" s="1" customFormat="1" ht="13.5">
      <c r="B54" s="7"/>
      <c r="C54" s="7"/>
      <c r="D54" s="7"/>
      <c r="E54" s="7"/>
      <c r="F54" s="7"/>
    </row>
    <row r="55" spans="2:6" s="1" customFormat="1" ht="13.5">
      <c r="B55" s="7"/>
      <c r="C55" s="7"/>
      <c r="D55" s="7"/>
      <c r="E55" s="7"/>
      <c r="F55" s="7"/>
    </row>
    <row r="56" spans="2:6" s="1" customFormat="1" ht="13.5">
      <c r="B56" s="7"/>
      <c r="C56" s="7"/>
      <c r="D56" s="7"/>
      <c r="E56" s="7"/>
      <c r="F56" s="7"/>
    </row>
    <row r="57" spans="2:6" s="1" customFormat="1" ht="13.5">
      <c r="B57" s="7"/>
      <c r="C57" s="7"/>
      <c r="D57" s="7"/>
      <c r="E57" s="7"/>
      <c r="F57" s="7"/>
    </row>
    <row r="58" spans="2:6" s="1" customFormat="1" ht="13.5">
      <c r="B58" s="7"/>
      <c r="C58" s="7"/>
      <c r="D58" s="7"/>
      <c r="E58" s="7"/>
      <c r="F58" s="7"/>
    </row>
    <row r="59" spans="2:6" s="1" customFormat="1" ht="13.5">
      <c r="B59" s="7"/>
      <c r="C59" s="7"/>
      <c r="D59" s="7"/>
      <c r="E59" s="7"/>
      <c r="F59" s="7"/>
    </row>
    <row r="60" spans="2:6" s="1" customFormat="1" ht="13.5">
      <c r="B60" s="7"/>
      <c r="C60" s="7"/>
      <c r="D60" s="7"/>
      <c r="E60" s="7"/>
      <c r="F60" s="7"/>
    </row>
    <row r="61" spans="2:6" s="1" customFormat="1" ht="13.5">
      <c r="B61" s="7"/>
      <c r="C61" s="7"/>
      <c r="D61" s="7"/>
      <c r="E61" s="7"/>
      <c r="F61" s="7"/>
    </row>
    <row r="62" spans="2:6" s="1" customFormat="1" ht="13.5">
      <c r="B62" s="7"/>
      <c r="C62" s="7"/>
      <c r="D62" s="7"/>
      <c r="E62" s="7"/>
      <c r="F62" s="7"/>
    </row>
    <row r="63" spans="2:6" s="1" customFormat="1" ht="13.5">
      <c r="B63" s="7"/>
      <c r="C63" s="7"/>
      <c r="D63" s="7"/>
      <c r="E63" s="7"/>
      <c r="F63" s="7"/>
    </row>
    <row r="64" spans="2:6" s="1" customFormat="1" ht="13.5">
      <c r="B64" s="7"/>
      <c r="C64" s="7"/>
      <c r="D64" s="7"/>
      <c r="E64" s="7"/>
      <c r="F64" s="7"/>
    </row>
    <row r="65" spans="2:6" s="1" customFormat="1" ht="13.5">
      <c r="B65" s="7"/>
      <c r="C65" s="7"/>
      <c r="D65" s="7"/>
      <c r="E65" s="7"/>
      <c r="F65" s="7"/>
    </row>
    <row r="66" spans="2:6" s="1" customFormat="1" ht="13.5">
      <c r="B66" s="7"/>
      <c r="C66" s="7"/>
      <c r="D66" s="7"/>
      <c r="E66" s="7"/>
      <c r="F66" s="7"/>
    </row>
    <row r="67" spans="2:6" s="1" customFormat="1" ht="13.5">
      <c r="B67" s="7"/>
      <c r="C67" s="7"/>
      <c r="D67" s="7"/>
      <c r="E67" s="7"/>
      <c r="F67" s="7"/>
    </row>
    <row r="68" spans="2:6" s="1" customFormat="1" ht="13.5">
      <c r="B68" s="7"/>
      <c r="C68" s="7"/>
      <c r="D68" s="7"/>
      <c r="E68" s="7"/>
      <c r="F68" s="7"/>
    </row>
    <row r="69" spans="2:6" s="1" customFormat="1" ht="13.5">
      <c r="B69" s="7"/>
      <c r="C69" s="7"/>
      <c r="D69" s="7"/>
      <c r="E69" s="7"/>
      <c r="F69" s="7"/>
    </row>
    <row r="70" spans="2:6" s="1" customFormat="1" ht="13.5">
      <c r="B70" s="7"/>
      <c r="C70" s="7"/>
      <c r="D70" s="7"/>
      <c r="E70" s="7"/>
      <c r="F70" s="7"/>
    </row>
    <row r="71" spans="2:6" s="1" customFormat="1" ht="13.5">
      <c r="B71" s="7"/>
      <c r="C71" s="7"/>
      <c r="D71" s="7"/>
      <c r="E71" s="7"/>
      <c r="F71" s="7"/>
    </row>
    <row r="72" spans="2:6" s="1" customFormat="1" ht="13.5">
      <c r="B72" s="7"/>
      <c r="C72" s="7"/>
      <c r="D72" s="7"/>
      <c r="E72" s="7"/>
      <c r="F72" s="7"/>
    </row>
    <row r="73" spans="2:6" s="1" customFormat="1" ht="13.5">
      <c r="B73" s="7"/>
      <c r="C73" s="7"/>
      <c r="D73" s="7"/>
      <c r="E73" s="7"/>
      <c r="F73" s="7"/>
    </row>
    <row r="74" spans="2:6" s="1" customFormat="1" ht="13.5">
      <c r="B74" s="7"/>
      <c r="C74" s="7"/>
      <c r="D74" s="7"/>
      <c r="E74" s="7"/>
      <c r="F74" s="7"/>
    </row>
    <row r="75" spans="2:6" s="1" customFormat="1" ht="13.5">
      <c r="B75" s="7"/>
      <c r="C75" s="7"/>
      <c r="D75" s="7"/>
      <c r="E75" s="7"/>
      <c r="F75" s="7"/>
    </row>
    <row r="76" spans="2:6" s="1" customFormat="1" ht="13.5">
      <c r="B76" s="7"/>
      <c r="C76" s="7"/>
      <c r="D76" s="7"/>
      <c r="E76" s="7"/>
      <c r="F76" s="7"/>
    </row>
    <row r="77" spans="2:6" s="1" customFormat="1" ht="13.5">
      <c r="B77" s="7"/>
      <c r="C77" s="7"/>
      <c r="D77" s="7"/>
      <c r="E77" s="7"/>
      <c r="F77" s="7"/>
    </row>
    <row r="78" spans="2:6" s="1" customFormat="1" ht="13.5">
      <c r="B78" s="7"/>
      <c r="C78" s="7"/>
      <c r="D78" s="7"/>
      <c r="E78" s="7"/>
      <c r="F78" s="7"/>
    </row>
    <row r="79" spans="2:6" s="1" customFormat="1" ht="13.5">
      <c r="B79" s="7"/>
      <c r="C79" s="7"/>
      <c r="D79" s="7"/>
      <c r="E79" s="7"/>
      <c r="F79" s="7"/>
    </row>
    <row r="80" spans="2:6" s="1" customFormat="1" ht="13.5">
      <c r="B80" s="7"/>
      <c r="C80" s="7"/>
      <c r="D80" s="7"/>
      <c r="E80" s="7"/>
      <c r="F80" s="7"/>
    </row>
    <row r="81" spans="2:6" s="1" customFormat="1" ht="13.5">
      <c r="B81" s="7"/>
      <c r="C81" s="7"/>
      <c r="D81" s="7"/>
      <c r="E81" s="7"/>
      <c r="F81" s="7"/>
    </row>
    <row r="82" spans="2:6" s="1" customFormat="1" ht="13.5">
      <c r="B82" s="7"/>
      <c r="C82" s="7"/>
      <c r="D82" s="7"/>
      <c r="E82" s="7"/>
      <c r="F82" s="7"/>
    </row>
    <row r="83" spans="2:6" s="1" customFormat="1" ht="13.5">
      <c r="B83" s="7"/>
      <c r="C83" s="7"/>
      <c r="D83" s="7"/>
      <c r="E83" s="7"/>
      <c r="F83" s="7"/>
    </row>
    <row r="84" spans="2:6" s="1" customFormat="1" ht="13.5">
      <c r="B84" s="7"/>
      <c r="C84" s="7"/>
      <c r="D84" s="7"/>
      <c r="E84" s="7"/>
      <c r="F84" s="7"/>
    </row>
    <row r="85" spans="2:6" s="1" customFormat="1" ht="13.5">
      <c r="B85" s="7"/>
      <c r="C85" s="7"/>
      <c r="D85" s="7"/>
      <c r="E85" s="7"/>
      <c r="F85" s="7"/>
    </row>
    <row r="86" spans="2:6" s="1" customFormat="1" ht="13.5">
      <c r="B86" s="7"/>
      <c r="C86" s="7"/>
      <c r="D86" s="7"/>
      <c r="E86" s="7"/>
      <c r="F86" s="7"/>
    </row>
    <row r="87" spans="2:6" s="1" customFormat="1" ht="13.5">
      <c r="B87" s="7"/>
      <c r="C87" s="7"/>
      <c r="D87" s="7"/>
      <c r="E87" s="7"/>
      <c r="F87" s="7"/>
    </row>
    <row r="88" spans="2:6" s="1" customFormat="1" ht="13.5">
      <c r="B88" s="7"/>
      <c r="C88" s="7"/>
      <c r="D88" s="7"/>
      <c r="E88" s="7"/>
      <c r="F88" s="7"/>
    </row>
    <row r="89" spans="2:6" s="1" customFormat="1" ht="13.5">
      <c r="B89" s="7"/>
      <c r="C89" s="7"/>
      <c r="D89" s="7"/>
      <c r="E89" s="7"/>
      <c r="F89" s="7"/>
    </row>
    <row r="90" spans="2:6" s="1" customFormat="1" ht="13.5">
      <c r="B90" s="7"/>
      <c r="C90" s="7"/>
      <c r="D90" s="7"/>
      <c r="E90" s="7"/>
      <c r="F90" s="7"/>
    </row>
    <row r="91" spans="2:6" s="1" customFormat="1" ht="13.5">
      <c r="B91" s="7"/>
      <c r="C91" s="7"/>
      <c r="D91" s="7"/>
      <c r="E91" s="7"/>
      <c r="F91" s="7"/>
    </row>
  </sheetData>
  <sheetProtection/>
  <mergeCells count="4">
    <mergeCell ref="A2:B2"/>
    <mergeCell ref="A3:F3"/>
    <mergeCell ref="A5:B5"/>
    <mergeCell ref="A1:D1"/>
  </mergeCells>
  <hyperlinks>
    <hyperlink ref="A1:D1" location="'18厚生目次'!A1" display="18　厚生　目次へ＜＜"/>
  </hyperlinks>
  <printOptions/>
  <pageMargins left="0.31496062992125984" right="0.11811023622047245" top="0.3937007874015748" bottom="0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2"/>
  <sheetViews>
    <sheetView showGridLines="0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9.50390625" style="0" customWidth="1"/>
    <col min="2" max="2" width="9.25390625" style="5" customWidth="1"/>
    <col min="3" max="14" width="8.625" style="5" customWidth="1"/>
    <col min="15" max="15" width="8.625" style="0" customWidth="1"/>
    <col min="16" max="17" width="9.125" style="0" customWidth="1"/>
    <col min="18" max="18" width="9.25390625" style="0" customWidth="1"/>
    <col min="19" max="19" width="9.50390625" style="0" customWidth="1"/>
    <col min="20" max="20" width="10.625" style="0" customWidth="1"/>
    <col min="21" max="25" width="12.625" style="0" customWidth="1"/>
    <col min="26" max="26" width="9.125" style="0" customWidth="1"/>
    <col min="27" max="28" width="12.625" style="0" customWidth="1"/>
    <col min="29" max="29" width="10.25390625" style="0" customWidth="1"/>
    <col min="30" max="30" width="11.00390625" style="0" customWidth="1"/>
    <col min="31" max="33" width="8.875" style="0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33" ht="17.25">
      <c r="A3" s="449" t="s">
        <v>371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4.25">
      <c r="A4" s="225"/>
      <c r="F4"/>
      <c r="G4"/>
      <c r="H4"/>
      <c r="I4"/>
      <c r="J4"/>
      <c r="K4"/>
      <c r="L4"/>
      <c r="M4"/>
      <c r="N4"/>
      <c r="S4" s="225"/>
      <c r="AG4" s="71" t="s">
        <v>370</v>
      </c>
    </row>
    <row r="5" spans="1:33" ht="4.5" customHeight="1" thickBot="1">
      <c r="A5" s="692"/>
      <c r="B5" s="692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4"/>
      <c r="P5" s="164"/>
      <c r="Q5" s="164"/>
      <c r="R5" s="164"/>
      <c r="S5" s="16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4" s="1" customFormat="1" ht="17.25" customHeight="1" thickTop="1">
      <c r="A6" s="446" t="s">
        <v>319</v>
      </c>
      <c r="B6" s="690" t="s">
        <v>369</v>
      </c>
      <c r="C6" s="690"/>
      <c r="D6" s="690"/>
      <c r="E6" s="695" t="s">
        <v>368</v>
      </c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358" t="s">
        <v>367</v>
      </c>
      <c r="Q6" s="362" t="s">
        <v>366</v>
      </c>
      <c r="R6" s="357" t="s">
        <v>365</v>
      </c>
      <c r="S6" s="446" t="s">
        <v>319</v>
      </c>
      <c r="T6" s="675" t="s">
        <v>211</v>
      </c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2"/>
    </row>
    <row r="7" spans="1:34" s="1" customFormat="1" ht="16.5" customHeight="1">
      <c r="A7" s="447"/>
      <c r="B7" s="361" t="s">
        <v>364</v>
      </c>
      <c r="C7" s="691" t="s">
        <v>363</v>
      </c>
      <c r="D7" s="691"/>
      <c r="E7" s="673" t="s">
        <v>184</v>
      </c>
      <c r="F7" s="673" t="s">
        <v>362</v>
      </c>
      <c r="G7" s="673"/>
      <c r="H7" s="673"/>
      <c r="I7" s="673"/>
      <c r="J7" s="673"/>
      <c r="K7" s="673"/>
      <c r="L7" s="673"/>
      <c r="M7" s="673"/>
      <c r="N7" s="673"/>
      <c r="O7" s="693" t="s">
        <v>361</v>
      </c>
      <c r="P7" s="360" t="s">
        <v>360</v>
      </c>
      <c r="Q7" s="360" t="s">
        <v>360</v>
      </c>
      <c r="R7" s="687" t="s">
        <v>344</v>
      </c>
      <c r="S7" s="447"/>
      <c r="T7" s="674" t="s">
        <v>359</v>
      </c>
      <c r="U7" s="678"/>
      <c r="V7" s="678"/>
      <c r="W7" s="678"/>
      <c r="X7" s="678"/>
      <c r="Y7" s="678"/>
      <c r="Z7" s="678"/>
      <c r="AA7" s="678"/>
      <c r="AB7" s="679"/>
      <c r="AC7" s="680" t="s">
        <v>358</v>
      </c>
      <c r="AD7" s="681"/>
      <c r="AE7" s="673" t="s">
        <v>357</v>
      </c>
      <c r="AF7" s="673"/>
      <c r="AG7" s="674"/>
      <c r="AH7" s="2"/>
    </row>
    <row r="8" spans="1:34" s="1" customFormat="1" ht="16.5" customHeight="1">
      <c r="A8" s="447"/>
      <c r="B8" s="269" t="s">
        <v>356</v>
      </c>
      <c r="C8" s="270" t="s">
        <v>355</v>
      </c>
      <c r="D8" s="270" t="s">
        <v>354</v>
      </c>
      <c r="E8" s="673"/>
      <c r="F8" s="673" t="s">
        <v>353</v>
      </c>
      <c r="G8" s="673" t="s">
        <v>352</v>
      </c>
      <c r="H8" s="673" t="s">
        <v>351</v>
      </c>
      <c r="I8" s="359" t="s">
        <v>350</v>
      </c>
      <c r="J8" s="688" t="s">
        <v>349</v>
      </c>
      <c r="K8" s="688" t="s">
        <v>348</v>
      </c>
      <c r="L8" s="688" t="s">
        <v>347</v>
      </c>
      <c r="M8" s="688" t="s">
        <v>346</v>
      </c>
      <c r="N8" s="688" t="s">
        <v>345</v>
      </c>
      <c r="O8" s="694"/>
      <c r="P8" s="358" t="s">
        <v>344</v>
      </c>
      <c r="Q8" s="357" t="s">
        <v>344</v>
      </c>
      <c r="R8" s="687"/>
      <c r="S8" s="447"/>
      <c r="T8" s="677" t="s">
        <v>343</v>
      </c>
      <c r="U8" s="677"/>
      <c r="V8" s="677"/>
      <c r="W8" s="684" t="s">
        <v>342</v>
      </c>
      <c r="X8" s="685"/>
      <c r="Y8" s="686"/>
      <c r="Z8" s="677" t="s">
        <v>341</v>
      </c>
      <c r="AA8" s="677"/>
      <c r="AB8" s="677"/>
      <c r="AC8" s="682" t="s">
        <v>340</v>
      </c>
      <c r="AD8" s="683"/>
      <c r="AE8" s="673"/>
      <c r="AF8" s="673"/>
      <c r="AG8" s="674"/>
      <c r="AH8" s="2"/>
    </row>
    <row r="9" spans="1:34" s="1" customFormat="1" ht="16.5" customHeight="1">
      <c r="A9" s="448"/>
      <c r="B9" s="356" t="s">
        <v>339</v>
      </c>
      <c r="C9" s="355" t="s">
        <v>338</v>
      </c>
      <c r="D9" s="355" t="s">
        <v>337</v>
      </c>
      <c r="E9" s="673"/>
      <c r="F9" s="673"/>
      <c r="G9" s="673"/>
      <c r="H9" s="673"/>
      <c r="I9" s="353" t="s">
        <v>336</v>
      </c>
      <c r="J9" s="689"/>
      <c r="K9" s="689"/>
      <c r="L9" s="689"/>
      <c r="M9" s="689"/>
      <c r="N9" s="689"/>
      <c r="O9" s="354" t="s">
        <v>335</v>
      </c>
      <c r="P9" s="353" t="s">
        <v>334</v>
      </c>
      <c r="Q9" s="352" t="s">
        <v>334</v>
      </c>
      <c r="R9" s="352" t="s">
        <v>334</v>
      </c>
      <c r="S9" s="439"/>
      <c r="T9" s="351" t="s">
        <v>48</v>
      </c>
      <c r="U9" s="351" t="s">
        <v>333</v>
      </c>
      <c r="V9" s="351" t="s">
        <v>332</v>
      </c>
      <c r="W9" s="351" t="s">
        <v>48</v>
      </c>
      <c r="X9" s="351" t="s">
        <v>333</v>
      </c>
      <c r="Y9" s="351" t="s">
        <v>332</v>
      </c>
      <c r="Z9" s="351" t="s">
        <v>48</v>
      </c>
      <c r="AA9" s="351" t="s">
        <v>333</v>
      </c>
      <c r="AB9" s="351" t="s">
        <v>332</v>
      </c>
      <c r="AC9" s="351" t="s">
        <v>48</v>
      </c>
      <c r="AD9" s="351" t="s">
        <v>332</v>
      </c>
      <c r="AE9" s="351" t="s">
        <v>48</v>
      </c>
      <c r="AF9" s="351" t="s">
        <v>333</v>
      </c>
      <c r="AG9" s="350" t="s">
        <v>332</v>
      </c>
      <c r="AH9" s="2"/>
    </row>
    <row r="10" spans="1:33" s="1" customFormat="1" ht="21.75" customHeight="1">
      <c r="A10" s="91" t="s">
        <v>331</v>
      </c>
      <c r="B10" s="348">
        <v>127849</v>
      </c>
      <c r="C10" s="347">
        <v>92434</v>
      </c>
      <c r="D10" s="347">
        <v>90525</v>
      </c>
      <c r="E10" s="347">
        <v>28208</v>
      </c>
      <c r="F10" s="347">
        <v>3852</v>
      </c>
      <c r="G10" s="346" t="s">
        <v>328</v>
      </c>
      <c r="H10" s="346" t="s">
        <v>328</v>
      </c>
      <c r="I10" s="346" t="s">
        <v>328</v>
      </c>
      <c r="J10" s="347">
        <v>9428</v>
      </c>
      <c r="K10" s="347">
        <v>3906</v>
      </c>
      <c r="L10" s="347">
        <v>3598</v>
      </c>
      <c r="M10" s="347">
        <v>3456</v>
      </c>
      <c r="N10" s="347">
        <v>3286</v>
      </c>
      <c r="O10" s="347">
        <v>682</v>
      </c>
      <c r="P10" s="349">
        <v>191663</v>
      </c>
      <c r="Q10" s="346" t="s">
        <v>328</v>
      </c>
      <c r="R10" s="347">
        <v>87190</v>
      </c>
      <c r="S10" s="91" t="s">
        <v>331</v>
      </c>
      <c r="T10" s="348">
        <v>541360</v>
      </c>
      <c r="U10" s="347">
        <v>19540429</v>
      </c>
      <c r="V10" s="347">
        <v>17754943</v>
      </c>
      <c r="W10" s="346" t="s">
        <v>328</v>
      </c>
      <c r="X10" s="346" t="s">
        <v>328</v>
      </c>
      <c r="Y10" s="346" t="s">
        <v>328</v>
      </c>
      <c r="Z10" s="347">
        <v>89300</v>
      </c>
      <c r="AA10" s="347">
        <v>30359828</v>
      </c>
      <c r="AB10" s="347">
        <v>26452947</v>
      </c>
      <c r="AC10" s="347">
        <v>34647</v>
      </c>
      <c r="AD10" s="347">
        <v>204913</v>
      </c>
      <c r="AE10" s="346" t="s">
        <v>328</v>
      </c>
      <c r="AF10" s="346" t="s">
        <v>328</v>
      </c>
      <c r="AG10" s="346" t="s">
        <v>328</v>
      </c>
    </row>
    <row r="11" spans="1:33" s="1" customFormat="1" ht="21.75" customHeight="1">
      <c r="A11" s="29" t="s">
        <v>330</v>
      </c>
      <c r="B11" s="348">
        <v>129754</v>
      </c>
      <c r="C11" s="347">
        <v>91874</v>
      </c>
      <c r="D11" s="347">
        <v>94142</v>
      </c>
      <c r="E11" s="347">
        <v>28850</v>
      </c>
      <c r="F11" s="347">
        <v>3565</v>
      </c>
      <c r="G11" s="346" t="s">
        <v>328</v>
      </c>
      <c r="H11" s="346" t="s">
        <v>328</v>
      </c>
      <c r="I11" s="346" t="s">
        <v>328</v>
      </c>
      <c r="J11" s="347">
        <v>9803</v>
      </c>
      <c r="K11" s="347">
        <v>4001</v>
      </c>
      <c r="L11" s="347">
        <v>3838</v>
      </c>
      <c r="M11" s="347">
        <v>3568</v>
      </c>
      <c r="N11" s="347">
        <v>3354</v>
      </c>
      <c r="O11" s="347">
        <v>721</v>
      </c>
      <c r="P11" s="347">
        <v>204225</v>
      </c>
      <c r="Q11" s="346" t="s">
        <v>328</v>
      </c>
      <c r="R11" s="347">
        <v>88408</v>
      </c>
      <c r="S11" s="10" t="s">
        <v>330</v>
      </c>
      <c r="T11" s="348">
        <v>580881</v>
      </c>
      <c r="U11" s="347">
        <v>21224438</v>
      </c>
      <c r="V11" s="347">
        <v>19263225</v>
      </c>
      <c r="W11" s="346" t="s">
        <v>328</v>
      </c>
      <c r="X11" s="346" t="s">
        <v>328</v>
      </c>
      <c r="Y11" s="346" t="s">
        <v>328</v>
      </c>
      <c r="Z11" s="347">
        <v>90145</v>
      </c>
      <c r="AA11" s="347">
        <v>28751037</v>
      </c>
      <c r="AB11" s="347">
        <v>25347674</v>
      </c>
      <c r="AC11" s="347">
        <v>42198</v>
      </c>
      <c r="AD11" s="347">
        <v>280311</v>
      </c>
      <c r="AE11" s="346" t="s">
        <v>328</v>
      </c>
      <c r="AF11" s="346" t="s">
        <v>328</v>
      </c>
      <c r="AG11" s="346" t="s">
        <v>328</v>
      </c>
    </row>
    <row r="12" spans="1:33" s="8" customFormat="1" ht="21.75" customHeight="1">
      <c r="A12" s="113" t="s">
        <v>329</v>
      </c>
      <c r="B12" s="344">
        <v>132276</v>
      </c>
      <c r="C12" s="342">
        <v>92591</v>
      </c>
      <c r="D12" s="342">
        <v>97631</v>
      </c>
      <c r="E12" s="342">
        <f>SUM(F12:O12)</f>
        <v>29296</v>
      </c>
      <c r="F12" s="345" t="s">
        <v>328</v>
      </c>
      <c r="G12" s="342">
        <v>2661</v>
      </c>
      <c r="H12" s="342">
        <v>3583</v>
      </c>
      <c r="I12" s="342">
        <v>24</v>
      </c>
      <c r="J12" s="342">
        <v>5555</v>
      </c>
      <c r="K12" s="342">
        <v>4868</v>
      </c>
      <c r="L12" s="342">
        <v>4418</v>
      </c>
      <c r="M12" s="342">
        <v>3900</v>
      </c>
      <c r="N12" s="342">
        <v>3561</v>
      </c>
      <c r="O12" s="342">
        <v>726</v>
      </c>
      <c r="P12" s="342">
        <v>207531</v>
      </c>
      <c r="Q12" s="342">
        <v>8730</v>
      </c>
      <c r="R12" s="342">
        <v>90247</v>
      </c>
      <c r="S12" s="113" t="s">
        <v>329</v>
      </c>
      <c r="T12" s="344">
        <v>576810</v>
      </c>
      <c r="U12" s="343">
        <v>20531422</v>
      </c>
      <c r="V12" s="342">
        <v>18670775</v>
      </c>
      <c r="W12" s="342">
        <v>9071</v>
      </c>
      <c r="X12" s="342">
        <v>1744064</v>
      </c>
      <c r="Y12" s="342">
        <v>1569658</v>
      </c>
      <c r="Z12" s="342">
        <v>92022</v>
      </c>
      <c r="AA12" s="342">
        <v>25495197</v>
      </c>
      <c r="AB12" s="342">
        <v>23044445</v>
      </c>
      <c r="AC12" s="342">
        <v>55110</v>
      </c>
      <c r="AD12" s="342">
        <v>502960</v>
      </c>
      <c r="AE12" s="341" t="s">
        <v>328</v>
      </c>
      <c r="AF12" s="341" t="s">
        <v>328</v>
      </c>
      <c r="AG12" s="341" t="s">
        <v>328</v>
      </c>
    </row>
    <row r="13" spans="3:33" s="1" customFormat="1" ht="16.5" customHeight="1">
      <c r="C13" s="340"/>
      <c r="K13" s="7"/>
      <c r="L13" s="7"/>
      <c r="M13" s="7"/>
      <c r="N13" s="7"/>
      <c r="R13" s="2"/>
      <c r="S13" s="2" t="s">
        <v>327</v>
      </c>
      <c r="T13" s="165"/>
      <c r="U13" s="165"/>
      <c r="V13" s="165"/>
      <c r="W13" s="165"/>
      <c r="X13" s="165"/>
      <c r="Y13" s="165"/>
      <c r="Z13" s="165"/>
      <c r="AA13" s="165"/>
      <c r="AB13" s="165"/>
      <c r="AC13" s="2"/>
      <c r="AD13" s="2"/>
      <c r="AE13" s="2"/>
      <c r="AF13" s="2"/>
      <c r="AG13" s="2"/>
    </row>
    <row r="14" spans="2:33" s="1" customFormat="1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S14" s="2" t="s">
        <v>326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s="1" customFormat="1" ht="13.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S15" s="19" t="s">
        <v>325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14" s="1" customFormat="1" ht="13.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s="1" customFormat="1" ht="11.2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s="1" customFormat="1" ht="13.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s="1" customFormat="1" ht="13.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s="1" customFormat="1" ht="13.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s="1" customFormat="1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s="1" customFormat="1" ht="13.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s="1" customFormat="1" ht="13.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s="1" customFormat="1" ht="13.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s="1" customFormat="1" ht="13.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s="1" customFormat="1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s="1" customFormat="1" ht="13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s="1" customFormat="1" ht="13.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s="1" customFormat="1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s="1" customFormat="1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s="1" customFormat="1" ht="13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s="1" customFormat="1" ht="13.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s="1" customFormat="1" ht="13.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s="1" customFormat="1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s="1" customFormat="1" ht="13.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s="1" customFormat="1" ht="13.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s="1" customFormat="1" ht="13.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s="1" customFormat="1" ht="13.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 s="1" customFormat="1" ht="13.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s="1" customFormat="1" ht="13.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s="1" customFormat="1" ht="13.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s="1" customFormat="1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s="1" customFormat="1" ht="13.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s="1" customFormat="1" ht="13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s="1" customFormat="1" ht="13.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s="1" customFormat="1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s="1" customFormat="1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 s="1" customFormat="1" ht="13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s="1" customFormat="1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s="1" customFormat="1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s="1" customFormat="1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s="1" customFormat="1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s="1" customFormat="1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s="1" customFormat="1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s="1" customFormat="1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s="1" customFormat="1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s="1" customFormat="1" ht="13.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s="1" customFormat="1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s="1" customFormat="1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s="1" customFormat="1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1" customFormat="1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s="1" customFormat="1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s="1" customFormat="1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s="1" customFormat="1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s="1" customFormat="1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s="1" customFormat="1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s="1" customFormat="1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s="1" customFormat="1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s="1" customFormat="1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s="1" customFormat="1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s="1" customFormat="1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s="1" customFormat="1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s="1" customFormat="1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s="1" customFormat="1" ht="13.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s="1" customFormat="1" ht="13.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s="1" customFormat="1" ht="13.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s="1" customFormat="1" ht="13.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s="1" customFormat="1" ht="13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s="1" customFormat="1" ht="13.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s="1" customFormat="1" ht="13.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s="1" customFormat="1" ht="13.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s="1" customFormat="1" ht="13.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s="1" customFormat="1" ht="13.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s="1" customFormat="1" ht="13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s="1" customFormat="1" ht="13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s="1" customFormat="1" ht="13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s="1" customFormat="1" ht="13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s="1" customFormat="1" ht="13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s="1" customFormat="1" ht="13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s="1" customFormat="1" ht="13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s="1" customFormat="1" ht="13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</sheetData>
  <sheetProtection/>
  <mergeCells count="29">
    <mergeCell ref="A3:R3"/>
    <mergeCell ref="A2:B2"/>
    <mergeCell ref="A6:A9"/>
    <mergeCell ref="B6:D6"/>
    <mergeCell ref="C7:D7"/>
    <mergeCell ref="E7:E9"/>
    <mergeCell ref="F8:F9"/>
    <mergeCell ref="A5:B5"/>
    <mergeCell ref="O7:O8"/>
    <mergeCell ref="E6:O6"/>
    <mergeCell ref="R7:R8"/>
    <mergeCell ref="M8:M9"/>
    <mergeCell ref="N8:N9"/>
    <mergeCell ref="F7:N7"/>
    <mergeCell ref="K8:K9"/>
    <mergeCell ref="L8:L9"/>
    <mergeCell ref="J8:J9"/>
    <mergeCell ref="G8:G9"/>
    <mergeCell ref="H8:H9"/>
    <mergeCell ref="A1:D1"/>
    <mergeCell ref="S6:S9"/>
    <mergeCell ref="AE7:AG8"/>
    <mergeCell ref="T6:AG6"/>
    <mergeCell ref="T8:V8"/>
    <mergeCell ref="Z8:AB8"/>
    <mergeCell ref="T7:AB7"/>
    <mergeCell ref="AC7:AD7"/>
    <mergeCell ref="AC8:AD8"/>
    <mergeCell ref="W8:Y8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fitToWidth="2" fitToHeight="1" horizontalDpi="600" verticalDpi="600" orientation="landscape" paperSize="9" scale="88" r:id="rId1"/>
  <colBreaks count="1" manualBreakCount="1"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showGridLines="0" zoomScalePageLayoutView="0" workbookViewId="0" topLeftCell="A1">
      <selection activeCell="B16" sqref="B16"/>
    </sheetView>
  </sheetViews>
  <sheetFormatPr defaultColWidth="9.00390625" defaultRowHeight="13.5"/>
  <cols>
    <col min="1" max="1" width="13.875" style="0" customWidth="1"/>
    <col min="2" max="4" width="16.00390625" style="5" bestFit="1" customWidth="1"/>
    <col min="5" max="5" width="13.875" style="5" bestFit="1" customWidth="1"/>
    <col min="6" max="6" width="14.875" style="5" bestFit="1" customWidth="1"/>
    <col min="7" max="7" width="13.875" style="0" customWidth="1"/>
    <col min="8" max="10" width="13.875" style="5" customWidth="1"/>
    <col min="11" max="11" width="14.875" style="5" bestFit="1" customWidth="1"/>
    <col min="12" max="12" width="15.625" style="5" customWidth="1"/>
    <col min="13" max="13" width="7.875" style="0" customWidth="1"/>
    <col min="14" max="14" width="13.875" style="0" bestFit="1" customWidth="1"/>
    <col min="15" max="15" width="9.50390625" style="0" bestFit="1" customWidth="1"/>
  </cols>
  <sheetData>
    <row r="1" spans="1:4" ht="13.5">
      <c r="A1" s="434" t="s">
        <v>490</v>
      </c>
      <c r="B1" s="434"/>
      <c r="C1" s="434"/>
      <c r="D1" s="434"/>
    </row>
    <row r="2" spans="1:7" ht="13.5">
      <c r="A2" s="435" t="s">
        <v>21</v>
      </c>
      <c r="B2" s="435"/>
      <c r="G2" s="5"/>
    </row>
    <row r="3" spans="1:12" ht="17.25">
      <c r="A3" s="449" t="s">
        <v>406</v>
      </c>
      <c r="B3" s="449"/>
      <c r="C3" s="449"/>
      <c r="D3" s="449"/>
      <c r="E3" s="449"/>
      <c r="F3" s="449"/>
      <c r="G3" s="14"/>
      <c r="H3" s="14"/>
      <c r="I3" s="14"/>
      <c r="J3" s="14"/>
      <c r="K3" s="14"/>
      <c r="L3" s="14"/>
    </row>
    <row r="4" spans="1:12" s="201" customFormat="1" ht="14.25">
      <c r="A4" s="225"/>
      <c r="B4" s="389"/>
      <c r="C4" s="389"/>
      <c r="D4" s="389"/>
      <c r="E4" s="389"/>
      <c r="F4" s="389"/>
      <c r="G4" s="225"/>
      <c r="H4" s="389"/>
      <c r="I4" s="389"/>
      <c r="J4" s="389"/>
      <c r="K4" s="389"/>
      <c r="L4" s="389"/>
    </row>
    <row r="5" spans="1:13" s="201" customFormat="1" ht="14.25">
      <c r="A5" s="443" t="s">
        <v>405</v>
      </c>
      <c r="B5" s="443"/>
      <c r="C5" s="443"/>
      <c r="D5" s="443"/>
      <c r="E5" s="388"/>
      <c r="F5" s="388"/>
      <c r="G5" s="388"/>
      <c r="H5" s="388"/>
      <c r="I5" s="388"/>
      <c r="J5" s="388"/>
      <c r="K5" s="388"/>
      <c r="L5" s="71" t="s">
        <v>404</v>
      </c>
      <c r="M5" s="202"/>
    </row>
    <row r="6" spans="1:13" s="201" customFormat="1" ht="6" customHeight="1" thickBot="1">
      <c r="A6" s="121"/>
      <c r="B6" s="121"/>
      <c r="C6" s="121"/>
      <c r="D6" s="121"/>
      <c r="E6" s="387"/>
      <c r="F6" s="387"/>
      <c r="G6" s="121"/>
      <c r="H6" s="387"/>
      <c r="I6" s="387"/>
      <c r="J6" s="387"/>
      <c r="K6" s="387"/>
      <c r="L6" s="159"/>
      <c r="M6" s="202"/>
    </row>
    <row r="7" spans="1:13" s="1" customFormat="1" ht="13.5" customHeight="1" thickTop="1">
      <c r="A7" s="706" t="s">
        <v>401</v>
      </c>
      <c r="B7" s="702" t="s">
        <v>403</v>
      </c>
      <c r="C7" s="702" t="s">
        <v>402</v>
      </c>
      <c r="D7" s="696" t="s">
        <v>400</v>
      </c>
      <c r="E7" s="697"/>
      <c r="F7" s="697"/>
      <c r="G7" s="700" t="s">
        <v>401</v>
      </c>
      <c r="H7" s="696" t="s">
        <v>400</v>
      </c>
      <c r="I7" s="698"/>
      <c r="J7" s="698"/>
      <c r="K7" s="699"/>
      <c r="L7" s="704" t="s">
        <v>399</v>
      </c>
      <c r="M7" s="2"/>
    </row>
    <row r="8" spans="1:13" s="1" customFormat="1" ht="13.5" customHeight="1">
      <c r="A8" s="701"/>
      <c r="B8" s="703"/>
      <c r="C8" s="703"/>
      <c r="D8" s="386" t="s">
        <v>398</v>
      </c>
      <c r="E8" s="386" t="s">
        <v>397</v>
      </c>
      <c r="F8" s="384" t="s">
        <v>396</v>
      </c>
      <c r="G8" s="701"/>
      <c r="H8" s="383" t="s">
        <v>395</v>
      </c>
      <c r="I8" s="385" t="s">
        <v>394</v>
      </c>
      <c r="J8" s="276" t="s">
        <v>393</v>
      </c>
      <c r="K8" s="384" t="s">
        <v>392</v>
      </c>
      <c r="L8" s="705"/>
      <c r="M8" s="2"/>
    </row>
    <row r="9" spans="1:13" s="8" customFormat="1" ht="13.5" customHeight="1">
      <c r="A9" s="382" t="s">
        <v>23</v>
      </c>
      <c r="B9" s="371">
        <v>173477000</v>
      </c>
      <c r="C9" s="371">
        <f>SUM(D9:K9)</f>
        <v>209626745</v>
      </c>
      <c r="D9" s="374">
        <v>117307094</v>
      </c>
      <c r="E9" s="374">
        <v>6055730</v>
      </c>
      <c r="F9" s="373">
        <v>25030116</v>
      </c>
      <c r="G9" s="382" t="s">
        <v>23</v>
      </c>
      <c r="H9" s="374">
        <v>3660009</v>
      </c>
      <c r="I9" s="374">
        <v>7109883</v>
      </c>
      <c r="J9" s="374">
        <v>894933</v>
      </c>
      <c r="K9" s="373">
        <v>49568980</v>
      </c>
      <c r="L9" s="372">
        <f>C9/B9</f>
        <v>1.2083835032886203</v>
      </c>
      <c r="M9" s="378"/>
    </row>
    <row r="10" spans="1:13" s="8" customFormat="1" ht="13.5" customHeight="1">
      <c r="A10" s="382">
        <v>18</v>
      </c>
      <c r="B10" s="371">
        <v>162868000</v>
      </c>
      <c r="C10" s="371">
        <v>194651428</v>
      </c>
      <c r="D10" s="374">
        <v>106035425</v>
      </c>
      <c r="E10" s="374">
        <v>5586270</v>
      </c>
      <c r="F10" s="373">
        <v>23629817</v>
      </c>
      <c r="G10" s="382">
        <v>18</v>
      </c>
      <c r="H10" s="374">
        <v>4054539</v>
      </c>
      <c r="I10" s="374">
        <v>5773232</v>
      </c>
      <c r="J10" s="374">
        <v>442739</v>
      </c>
      <c r="K10" s="373">
        <v>49129406</v>
      </c>
      <c r="L10" s="372">
        <f>C10/B10</f>
        <v>1.195148390107326</v>
      </c>
      <c r="M10" s="378"/>
    </row>
    <row r="11" spans="1:13" s="8" customFormat="1" ht="13.5" customHeight="1">
      <c r="A11" s="380" t="s">
        <v>25</v>
      </c>
      <c r="B11" s="379">
        <f>SUM(B13:B31)</f>
        <v>162868000</v>
      </c>
      <c r="C11" s="379">
        <f>SUM(C13:C31)</f>
        <v>189796472</v>
      </c>
      <c r="D11" s="379">
        <f>SUM(D13:D31)</f>
        <v>105267992</v>
      </c>
      <c r="E11" s="379">
        <f>SUM(E13:E31)</f>
        <v>5832260</v>
      </c>
      <c r="F11" s="381">
        <f>SUM(F13:F31)</f>
        <v>21933890</v>
      </c>
      <c r="G11" s="380" t="s">
        <v>25</v>
      </c>
      <c r="H11" s="379">
        <f>SUM(H13:H31)</f>
        <v>3761380</v>
      </c>
      <c r="I11" s="379">
        <f>SUM(I13:I31)</f>
        <v>5064760</v>
      </c>
      <c r="J11" s="379">
        <f>SUM(J13:J31)</f>
        <v>721588</v>
      </c>
      <c r="K11" s="379">
        <f>SUM(K13:K31)</f>
        <v>47214602</v>
      </c>
      <c r="L11" s="372">
        <f>C11/B11</f>
        <v>1.1653392440503967</v>
      </c>
      <c r="M11" s="378"/>
    </row>
    <row r="12" spans="1:13" s="1" customFormat="1" ht="13.5" customHeight="1">
      <c r="A12" s="10"/>
      <c r="B12" s="371"/>
      <c r="C12" s="371"/>
      <c r="D12" s="371"/>
      <c r="E12" s="371"/>
      <c r="F12" s="154"/>
      <c r="G12" s="10"/>
      <c r="H12" s="371"/>
      <c r="I12" s="371"/>
      <c r="J12" s="371"/>
      <c r="K12" s="154"/>
      <c r="L12" s="372"/>
      <c r="M12" s="2"/>
    </row>
    <row r="13" spans="1:16" s="1" customFormat="1" ht="13.5" customHeight="1">
      <c r="A13" s="11" t="s">
        <v>391</v>
      </c>
      <c r="B13" s="371">
        <v>35968000</v>
      </c>
      <c r="C13" s="371">
        <f aca="true" t="shared" si="0" ref="C13:C31">D13+E13+F13+H13+I13+J13+K13</f>
        <v>30697938</v>
      </c>
      <c r="D13" s="376">
        <v>12678780</v>
      </c>
      <c r="E13" s="376">
        <v>1005813</v>
      </c>
      <c r="F13" s="154">
        <v>0</v>
      </c>
      <c r="G13" s="11" t="s">
        <v>391</v>
      </c>
      <c r="H13" s="376">
        <v>964345</v>
      </c>
      <c r="I13" s="376">
        <v>2278762</v>
      </c>
      <c r="J13" s="371">
        <v>0</v>
      </c>
      <c r="K13" s="375">
        <v>13770238</v>
      </c>
      <c r="L13" s="372">
        <f aca="true" t="shared" si="1" ref="L13:L29">C13/B13</f>
        <v>0.8534791481316726</v>
      </c>
      <c r="M13" s="2"/>
      <c r="N13" s="42"/>
      <c r="O13" s="365"/>
      <c r="P13" s="364"/>
    </row>
    <row r="14" spans="1:16" s="1" customFormat="1" ht="13.5" customHeight="1">
      <c r="A14" s="11" t="s">
        <v>390</v>
      </c>
      <c r="B14" s="154">
        <v>12536000</v>
      </c>
      <c r="C14" s="371">
        <f t="shared" si="0"/>
        <v>15583254</v>
      </c>
      <c r="D14" s="376">
        <v>10953942</v>
      </c>
      <c r="E14" s="376">
        <v>461010</v>
      </c>
      <c r="F14" s="375">
        <v>3538500</v>
      </c>
      <c r="G14" s="11" t="s">
        <v>390</v>
      </c>
      <c r="H14" s="376">
        <v>359742</v>
      </c>
      <c r="I14" s="376">
        <v>267833</v>
      </c>
      <c r="J14" s="371">
        <v>0</v>
      </c>
      <c r="K14" s="375">
        <v>2227</v>
      </c>
      <c r="L14" s="372">
        <f t="shared" si="1"/>
        <v>1.2430802488832164</v>
      </c>
      <c r="M14" s="2"/>
      <c r="N14" s="42"/>
      <c r="O14" s="365"/>
      <c r="P14" s="364"/>
    </row>
    <row r="15" spans="1:16" s="1" customFormat="1" ht="13.5" customHeight="1">
      <c r="A15" s="11" t="s">
        <v>389</v>
      </c>
      <c r="B15" s="371">
        <v>6276000</v>
      </c>
      <c r="C15" s="371">
        <f t="shared" si="0"/>
        <v>8492770</v>
      </c>
      <c r="D15" s="376">
        <v>5725217</v>
      </c>
      <c r="E15" s="376">
        <v>330408</v>
      </c>
      <c r="F15" s="375">
        <v>1162000</v>
      </c>
      <c r="G15" s="11" t="s">
        <v>389</v>
      </c>
      <c r="H15" s="376">
        <v>38382</v>
      </c>
      <c r="I15" s="376">
        <v>43800</v>
      </c>
      <c r="J15" s="371">
        <v>50000</v>
      </c>
      <c r="K15" s="375">
        <v>1142963</v>
      </c>
      <c r="L15" s="372">
        <f t="shared" si="1"/>
        <v>1.3532138304652646</v>
      </c>
      <c r="M15" s="2"/>
      <c r="N15" s="42"/>
      <c r="O15" s="365"/>
      <c r="P15" s="364"/>
    </row>
    <row r="16" spans="1:16" s="1" customFormat="1" ht="13.5" customHeight="1">
      <c r="A16" s="11" t="s">
        <v>388</v>
      </c>
      <c r="B16" s="371">
        <v>5929000</v>
      </c>
      <c r="C16" s="371">
        <f t="shared" si="0"/>
        <v>8218716</v>
      </c>
      <c r="D16" s="376">
        <v>5705250</v>
      </c>
      <c r="E16" s="376">
        <v>555159</v>
      </c>
      <c r="F16" s="375">
        <v>1439000</v>
      </c>
      <c r="G16" s="11" t="s">
        <v>388</v>
      </c>
      <c r="H16" s="376">
        <v>82825</v>
      </c>
      <c r="I16" s="376">
        <v>254219</v>
      </c>
      <c r="J16" s="376">
        <v>87525</v>
      </c>
      <c r="K16" s="375">
        <v>94738</v>
      </c>
      <c r="L16" s="372">
        <f t="shared" si="1"/>
        <v>1.3861892393320965</v>
      </c>
      <c r="M16" s="2"/>
      <c r="N16" s="42"/>
      <c r="O16" s="365"/>
      <c r="P16" s="364"/>
    </row>
    <row r="17" spans="1:16" s="1" customFormat="1" ht="13.5" customHeight="1">
      <c r="A17" s="11" t="s">
        <v>387</v>
      </c>
      <c r="B17" s="371">
        <v>5734000</v>
      </c>
      <c r="C17" s="371">
        <f t="shared" si="0"/>
        <v>7483442</v>
      </c>
      <c r="D17" s="376">
        <v>4159844</v>
      </c>
      <c r="E17" s="376">
        <v>700778</v>
      </c>
      <c r="F17" s="375">
        <v>878000</v>
      </c>
      <c r="G17" s="11" t="s">
        <v>387</v>
      </c>
      <c r="H17" s="376">
        <v>179482</v>
      </c>
      <c r="I17" s="376">
        <v>230959</v>
      </c>
      <c r="J17" s="371">
        <v>0</v>
      </c>
      <c r="K17" s="375">
        <v>1334379</v>
      </c>
      <c r="L17" s="372">
        <f t="shared" si="1"/>
        <v>1.3050997558423438</v>
      </c>
      <c r="M17" s="2"/>
      <c r="N17" s="42"/>
      <c r="O17" s="365"/>
      <c r="P17" s="364"/>
    </row>
    <row r="18" spans="1:16" s="1" customFormat="1" ht="13.5" customHeight="1">
      <c r="A18" s="11" t="s">
        <v>489</v>
      </c>
      <c r="B18" s="371">
        <v>10544000</v>
      </c>
      <c r="C18" s="371">
        <f t="shared" si="0"/>
        <v>12121308</v>
      </c>
      <c r="D18" s="376">
        <v>7587353</v>
      </c>
      <c r="E18" s="376">
        <v>171599</v>
      </c>
      <c r="F18" s="375">
        <v>3349720</v>
      </c>
      <c r="G18" s="11" t="s">
        <v>489</v>
      </c>
      <c r="H18" s="376">
        <v>443591</v>
      </c>
      <c r="I18" s="376">
        <v>187705</v>
      </c>
      <c r="J18" s="376">
        <v>18430</v>
      </c>
      <c r="K18" s="375">
        <v>362910</v>
      </c>
      <c r="L18" s="372">
        <f t="shared" si="1"/>
        <v>1.1495929438543246</v>
      </c>
      <c r="M18" s="2"/>
      <c r="N18" s="42"/>
      <c r="O18" s="365"/>
      <c r="P18" s="364"/>
    </row>
    <row r="19" spans="1:16" s="1" customFormat="1" ht="13.5" customHeight="1">
      <c r="A19" s="11" t="s">
        <v>386</v>
      </c>
      <c r="B19" s="371">
        <v>6365000</v>
      </c>
      <c r="C19" s="371">
        <f t="shared" si="0"/>
        <v>9707406</v>
      </c>
      <c r="D19" s="376">
        <v>4537500</v>
      </c>
      <c r="E19" s="376">
        <v>198522</v>
      </c>
      <c r="F19" s="377">
        <v>0</v>
      </c>
      <c r="G19" s="11" t="s">
        <v>386</v>
      </c>
      <c r="H19" s="376">
        <v>164718</v>
      </c>
      <c r="I19" s="376">
        <v>124776</v>
      </c>
      <c r="J19" s="371">
        <v>0</v>
      </c>
      <c r="K19" s="375">
        <v>4681890</v>
      </c>
      <c r="L19" s="372">
        <f t="shared" si="1"/>
        <v>1.5251227022780833</v>
      </c>
      <c r="M19" s="2"/>
      <c r="N19" s="42"/>
      <c r="O19" s="365"/>
      <c r="P19" s="364"/>
    </row>
    <row r="20" spans="1:16" s="1" customFormat="1" ht="13.5" customHeight="1">
      <c r="A20" s="11" t="s">
        <v>385</v>
      </c>
      <c r="B20" s="371">
        <v>16410000</v>
      </c>
      <c r="C20" s="371">
        <f t="shared" si="0"/>
        <v>17692943</v>
      </c>
      <c r="D20" s="376">
        <v>12555066</v>
      </c>
      <c r="E20" s="376">
        <v>152490</v>
      </c>
      <c r="F20" s="375">
        <v>3223000</v>
      </c>
      <c r="G20" s="11" t="s">
        <v>385</v>
      </c>
      <c r="H20" s="376">
        <v>433809</v>
      </c>
      <c r="I20" s="376">
        <v>166065</v>
      </c>
      <c r="J20" s="376">
        <v>2070</v>
      </c>
      <c r="K20" s="375">
        <v>1160443</v>
      </c>
      <c r="L20" s="372">
        <f t="shared" si="1"/>
        <v>1.07818056063376</v>
      </c>
      <c r="M20" s="2"/>
      <c r="N20" s="42"/>
      <c r="O20" s="365"/>
      <c r="P20" s="364"/>
    </row>
    <row r="21" spans="1:16" s="1" customFormat="1" ht="13.5" customHeight="1">
      <c r="A21" s="11" t="s">
        <v>384</v>
      </c>
      <c r="B21" s="371">
        <v>19218000</v>
      </c>
      <c r="C21" s="371">
        <f t="shared" si="0"/>
        <v>25613854</v>
      </c>
      <c r="D21" s="374">
        <v>14034831</v>
      </c>
      <c r="E21" s="374">
        <v>847518</v>
      </c>
      <c r="F21" s="373">
        <v>4298665</v>
      </c>
      <c r="G21" s="11" t="s">
        <v>384</v>
      </c>
      <c r="H21" s="374">
        <v>592074</v>
      </c>
      <c r="I21" s="374">
        <v>247800</v>
      </c>
      <c r="J21" s="374">
        <v>239963</v>
      </c>
      <c r="K21" s="373">
        <v>5353003</v>
      </c>
      <c r="L21" s="372">
        <f t="shared" si="1"/>
        <v>1.3328053907794777</v>
      </c>
      <c r="M21" s="2"/>
      <c r="N21" s="42"/>
      <c r="O21" s="365"/>
      <c r="P21" s="364"/>
    </row>
    <row r="22" spans="1:16" s="1" customFormat="1" ht="13.5" customHeight="1">
      <c r="A22" s="11" t="s">
        <v>383</v>
      </c>
      <c r="B22" s="371">
        <v>4825000</v>
      </c>
      <c r="C22" s="371">
        <f t="shared" si="0"/>
        <v>5548699</v>
      </c>
      <c r="D22" s="374">
        <v>4836365</v>
      </c>
      <c r="E22" s="374">
        <v>486071</v>
      </c>
      <c r="F22" s="154">
        <v>0</v>
      </c>
      <c r="G22" s="11" t="s">
        <v>383</v>
      </c>
      <c r="H22" s="374">
        <v>32207</v>
      </c>
      <c r="I22" s="374">
        <v>17882</v>
      </c>
      <c r="J22" s="371">
        <v>0</v>
      </c>
      <c r="K22" s="373">
        <v>176174</v>
      </c>
      <c r="L22" s="372">
        <f t="shared" si="1"/>
        <v>1.1499894300518134</v>
      </c>
      <c r="M22" s="2"/>
      <c r="N22" s="42"/>
      <c r="O22" s="365"/>
      <c r="P22" s="364"/>
    </row>
    <row r="23" spans="1:16" s="1" customFormat="1" ht="13.5" customHeight="1">
      <c r="A23" s="11" t="s">
        <v>382</v>
      </c>
      <c r="B23" s="371">
        <v>1013000</v>
      </c>
      <c r="C23" s="371">
        <f t="shared" si="0"/>
        <v>1314424</v>
      </c>
      <c r="D23" s="371">
        <v>1200760</v>
      </c>
      <c r="E23" s="371">
        <v>0</v>
      </c>
      <c r="F23" s="154">
        <v>0</v>
      </c>
      <c r="G23" s="11" t="s">
        <v>382</v>
      </c>
      <c r="H23" s="371">
        <v>62266</v>
      </c>
      <c r="I23" s="371">
        <v>51343</v>
      </c>
      <c r="J23" s="371">
        <v>0</v>
      </c>
      <c r="K23" s="154">
        <v>55</v>
      </c>
      <c r="L23" s="372">
        <f t="shared" si="1"/>
        <v>1.2975557749259625</v>
      </c>
      <c r="M23" s="2"/>
      <c r="N23" s="42"/>
      <c r="O23" s="365"/>
      <c r="P23" s="364"/>
    </row>
    <row r="24" spans="1:16" s="1" customFormat="1" ht="13.5" customHeight="1">
      <c r="A24" s="11" t="s">
        <v>381</v>
      </c>
      <c r="B24" s="371">
        <v>3087000</v>
      </c>
      <c r="C24" s="371">
        <f t="shared" si="0"/>
        <v>4757730</v>
      </c>
      <c r="D24" s="371">
        <v>3693113</v>
      </c>
      <c r="E24" s="371">
        <v>11459</v>
      </c>
      <c r="F24" s="154">
        <v>453000</v>
      </c>
      <c r="G24" s="11" t="s">
        <v>381</v>
      </c>
      <c r="H24" s="371">
        <v>46133</v>
      </c>
      <c r="I24" s="371">
        <v>194458</v>
      </c>
      <c r="J24" s="292">
        <v>2297</v>
      </c>
      <c r="K24" s="154">
        <v>357270</v>
      </c>
      <c r="L24" s="372">
        <f t="shared" si="1"/>
        <v>1.541214771622935</v>
      </c>
      <c r="M24" s="2"/>
      <c r="N24" s="42"/>
      <c r="O24" s="365"/>
      <c r="P24" s="364"/>
    </row>
    <row r="25" spans="1:16" s="1" customFormat="1" ht="13.5" customHeight="1">
      <c r="A25" s="11" t="s">
        <v>380</v>
      </c>
      <c r="B25" s="371">
        <v>6929000</v>
      </c>
      <c r="C25" s="371">
        <f t="shared" si="0"/>
        <v>9264285</v>
      </c>
      <c r="D25" s="371">
        <v>5704903</v>
      </c>
      <c r="E25" s="371">
        <v>0</v>
      </c>
      <c r="F25" s="154">
        <v>1221000</v>
      </c>
      <c r="G25" s="11" t="s">
        <v>380</v>
      </c>
      <c r="H25" s="371">
        <v>184059</v>
      </c>
      <c r="I25" s="371">
        <v>178751</v>
      </c>
      <c r="J25" s="371">
        <v>88680</v>
      </c>
      <c r="K25" s="154">
        <v>1886892</v>
      </c>
      <c r="L25" s="372">
        <f t="shared" si="1"/>
        <v>1.3370305960456055</v>
      </c>
      <c r="M25" s="2"/>
      <c r="N25" s="42"/>
      <c r="O25" s="365"/>
      <c r="P25" s="364"/>
    </row>
    <row r="26" spans="1:16" s="1" customFormat="1" ht="13.5" customHeight="1">
      <c r="A26" s="11" t="s">
        <v>379</v>
      </c>
      <c r="B26" s="371">
        <v>5283000</v>
      </c>
      <c r="C26" s="371">
        <f t="shared" si="0"/>
        <v>6182968</v>
      </c>
      <c r="D26" s="371">
        <v>5285293</v>
      </c>
      <c r="E26" s="371">
        <v>30143</v>
      </c>
      <c r="F26" s="154">
        <v>415646</v>
      </c>
      <c r="G26" s="11" t="s">
        <v>379</v>
      </c>
      <c r="H26" s="371">
        <v>46823</v>
      </c>
      <c r="I26" s="371">
        <v>227504</v>
      </c>
      <c r="J26" s="371">
        <v>109485</v>
      </c>
      <c r="K26" s="154">
        <v>68074</v>
      </c>
      <c r="L26" s="372">
        <f t="shared" si="1"/>
        <v>1.1703516941131933</v>
      </c>
      <c r="M26" s="2"/>
      <c r="N26" s="42"/>
      <c r="O26" s="365"/>
      <c r="P26" s="364"/>
    </row>
    <row r="27" spans="1:16" s="1" customFormat="1" ht="13.5" customHeight="1">
      <c r="A27" s="11" t="s">
        <v>378</v>
      </c>
      <c r="B27" s="371">
        <v>2405000</v>
      </c>
      <c r="C27" s="371">
        <f t="shared" si="0"/>
        <v>2570168</v>
      </c>
      <c r="D27" s="371">
        <v>1454787</v>
      </c>
      <c r="E27" s="371">
        <v>288388</v>
      </c>
      <c r="F27" s="154">
        <v>372000</v>
      </c>
      <c r="G27" s="11" t="s">
        <v>378</v>
      </c>
      <c r="H27" s="371">
        <v>11857</v>
      </c>
      <c r="I27" s="371">
        <v>18494</v>
      </c>
      <c r="J27" s="371">
        <v>0</v>
      </c>
      <c r="K27" s="154">
        <v>424642</v>
      </c>
      <c r="L27" s="372">
        <f t="shared" si="1"/>
        <v>1.068676923076923</v>
      </c>
      <c r="M27" s="2"/>
      <c r="N27" s="42"/>
      <c r="O27" s="365"/>
      <c r="P27" s="364"/>
    </row>
    <row r="28" spans="1:16" s="1" customFormat="1" ht="13.5" customHeight="1">
      <c r="A28" s="11" t="s">
        <v>377</v>
      </c>
      <c r="B28" s="371">
        <v>1780000</v>
      </c>
      <c r="C28" s="371">
        <f t="shared" si="0"/>
        <v>3578578</v>
      </c>
      <c r="D28" s="371">
        <v>2035313</v>
      </c>
      <c r="E28" s="371">
        <v>19448</v>
      </c>
      <c r="F28" s="154">
        <v>945000</v>
      </c>
      <c r="G28" s="11" t="s">
        <v>377</v>
      </c>
      <c r="H28" s="371">
        <v>28297</v>
      </c>
      <c r="I28" s="371">
        <v>136670</v>
      </c>
      <c r="J28" s="371">
        <v>77383</v>
      </c>
      <c r="K28" s="154">
        <v>336467</v>
      </c>
      <c r="L28" s="372">
        <f t="shared" si="1"/>
        <v>2.010437078651685</v>
      </c>
      <c r="M28" s="2"/>
      <c r="N28" s="42"/>
      <c r="O28" s="365"/>
      <c r="P28" s="364"/>
    </row>
    <row r="29" spans="1:16" s="1" customFormat="1" ht="13.5" customHeight="1">
      <c r="A29" s="11" t="s">
        <v>376</v>
      </c>
      <c r="B29" s="371">
        <v>4566000</v>
      </c>
      <c r="C29" s="371">
        <f t="shared" si="0"/>
        <v>4027433</v>
      </c>
      <c r="D29" s="371">
        <v>3119675</v>
      </c>
      <c r="E29" s="371">
        <v>36576</v>
      </c>
      <c r="F29" s="154">
        <v>0</v>
      </c>
      <c r="G29" s="11" t="s">
        <v>376</v>
      </c>
      <c r="H29" s="371">
        <v>90770</v>
      </c>
      <c r="I29" s="371">
        <v>83031</v>
      </c>
      <c r="J29" s="371">
        <v>3714</v>
      </c>
      <c r="K29" s="154">
        <v>693667</v>
      </c>
      <c r="L29" s="372">
        <f t="shared" si="1"/>
        <v>0.8820484012264564</v>
      </c>
      <c r="M29" s="2"/>
      <c r="N29" s="42"/>
      <c r="O29" s="365"/>
      <c r="P29" s="364"/>
    </row>
    <row r="30" spans="1:16" s="1" customFormat="1" ht="13.5" customHeight="1">
      <c r="A30" s="11" t="s">
        <v>375</v>
      </c>
      <c r="B30" s="371">
        <v>0</v>
      </c>
      <c r="C30" s="371">
        <f t="shared" si="0"/>
        <v>3887042</v>
      </c>
      <c r="D30" s="292">
        <v>0</v>
      </c>
      <c r="E30" s="371">
        <v>536878</v>
      </c>
      <c r="F30" s="154">
        <v>461000</v>
      </c>
      <c r="G30" s="11" t="s">
        <v>375</v>
      </c>
      <c r="H30" s="371">
        <v>0</v>
      </c>
      <c r="I30" s="371">
        <v>354708</v>
      </c>
      <c r="J30" s="292">
        <v>42041</v>
      </c>
      <c r="K30" s="154">
        <v>2492415</v>
      </c>
      <c r="L30" s="370" t="s">
        <v>374</v>
      </c>
      <c r="M30" s="2"/>
      <c r="N30" s="42"/>
      <c r="O30" s="365"/>
      <c r="P30" s="364"/>
    </row>
    <row r="31" spans="1:16" s="1" customFormat="1" ht="13.5" customHeight="1">
      <c r="A31" s="50" t="s">
        <v>373</v>
      </c>
      <c r="B31" s="369">
        <v>14000000</v>
      </c>
      <c r="C31" s="369">
        <f t="shared" si="0"/>
        <v>13053514</v>
      </c>
      <c r="D31" s="368">
        <v>0</v>
      </c>
      <c r="E31" s="368">
        <v>0</v>
      </c>
      <c r="F31" s="367">
        <v>177359</v>
      </c>
      <c r="G31" s="50" t="s">
        <v>373</v>
      </c>
      <c r="H31" s="368">
        <v>0</v>
      </c>
      <c r="I31" s="368">
        <v>0</v>
      </c>
      <c r="J31" s="368">
        <v>0</v>
      </c>
      <c r="K31" s="367">
        <v>12876155</v>
      </c>
      <c r="L31" s="366">
        <f>C31/B31</f>
        <v>0.9323938571428572</v>
      </c>
      <c r="M31" s="2"/>
      <c r="N31" s="42"/>
      <c r="O31" s="365"/>
      <c r="P31" s="364"/>
    </row>
    <row r="32" spans="1:12" s="1" customFormat="1" ht="13.5">
      <c r="A32" s="541"/>
      <c r="B32" s="541"/>
      <c r="C32" s="43"/>
      <c r="D32" s="43"/>
      <c r="E32" s="43"/>
      <c r="F32" s="43"/>
      <c r="G32" s="541" t="s">
        <v>372</v>
      </c>
      <c r="H32" s="541"/>
      <c r="I32" s="43"/>
      <c r="J32" s="43"/>
      <c r="K32" s="43"/>
      <c r="L32" s="363"/>
    </row>
    <row r="33" spans="2:12" s="1" customFormat="1" ht="13.5">
      <c r="B33" s="43"/>
      <c r="C33" s="7"/>
      <c r="D33" s="7"/>
      <c r="E33" s="7"/>
      <c r="F33" s="7"/>
      <c r="H33" s="7"/>
      <c r="I33" s="7"/>
      <c r="J33" s="7"/>
      <c r="K33" s="7"/>
      <c r="L33" s="7"/>
    </row>
    <row r="34" spans="2:12" s="1" customFormat="1" ht="13.5">
      <c r="B34" s="7"/>
      <c r="C34" s="43"/>
      <c r="D34" s="7"/>
      <c r="E34" s="7"/>
      <c r="F34" s="7"/>
      <c r="H34" s="7"/>
      <c r="I34" s="7"/>
      <c r="J34" s="7"/>
      <c r="K34" s="7"/>
      <c r="L34" s="7"/>
    </row>
    <row r="35" spans="2:12" s="1" customFormat="1" ht="13.5">
      <c r="B35" s="43"/>
      <c r="C35" s="7"/>
      <c r="D35" s="7"/>
      <c r="E35" s="7"/>
      <c r="F35" s="7"/>
      <c r="H35" s="7"/>
      <c r="I35" s="7"/>
      <c r="J35" s="7"/>
      <c r="K35" s="7"/>
      <c r="L35" s="7"/>
    </row>
    <row r="36" spans="2:12" s="1" customFormat="1" ht="11.25" customHeight="1">
      <c r="B36" s="7"/>
      <c r="C36" s="7"/>
      <c r="D36" s="7"/>
      <c r="E36" s="7"/>
      <c r="F36" s="7"/>
      <c r="H36" s="7"/>
      <c r="I36" s="7"/>
      <c r="J36" s="7"/>
      <c r="K36" s="7"/>
      <c r="L36" s="7"/>
    </row>
    <row r="37" spans="2:12" s="1" customFormat="1" ht="13.5">
      <c r="B37" s="7"/>
      <c r="C37" s="7"/>
      <c r="D37" s="7"/>
      <c r="E37" s="7"/>
      <c r="F37" s="7"/>
      <c r="H37" s="7"/>
      <c r="I37" s="7"/>
      <c r="J37" s="7"/>
      <c r="K37" s="7"/>
      <c r="L37" s="7"/>
    </row>
    <row r="38" spans="2:12" s="1" customFormat="1" ht="13.5">
      <c r="B38" s="7"/>
      <c r="C38" s="7"/>
      <c r="D38" s="7"/>
      <c r="E38" s="7"/>
      <c r="F38" s="7"/>
      <c r="H38" s="7"/>
      <c r="I38" s="7"/>
      <c r="J38" s="7"/>
      <c r="K38" s="7"/>
      <c r="L38" s="7"/>
    </row>
    <row r="39" spans="2:12" s="1" customFormat="1" ht="13.5">
      <c r="B39" s="7"/>
      <c r="C39" s="7"/>
      <c r="D39" s="7"/>
      <c r="E39" s="7"/>
      <c r="F39" s="7"/>
      <c r="H39" s="7"/>
      <c r="I39" s="7"/>
      <c r="J39" s="7"/>
      <c r="K39" s="7"/>
      <c r="L39" s="7"/>
    </row>
    <row r="40" spans="2:12" s="1" customFormat="1" ht="13.5">
      <c r="B40" s="7"/>
      <c r="C40" s="7"/>
      <c r="D40" s="7"/>
      <c r="E40" s="7"/>
      <c r="F40" s="7"/>
      <c r="H40" s="7"/>
      <c r="I40" s="7"/>
      <c r="J40" s="7"/>
      <c r="K40" s="7"/>
      <c r="L40" s="7"/>
    </row>
    <row r="41" spans="2:12" s="1" customFormat="1" ht="13.5">
      <c r="B41" s="7"/>
      <c r="C41" s="7"/>
      <c r="D41" s="7"/>
      <c r="E41" s="7"/>
      <c r="F41" s="7"/>
      <c r="H41" s="7"/>
      <c r="I41" s="7"/>
      <c r="J41" s="7"/>
      <c r="K41" s="7"/>
      <c r="L41" s="7"/>
    </row>
    <row r="42" spans="2:12" s="1" customFormat="1" ht="13.5">
      <c r="B42" s="7"/>
      <c r="C42" s="7"/>
      <c r="D42" s="7"/>
      <c r="E42" s="7"/>
      <c r="F42" s="7"/>
      <c r="H42" s="7"/>
      <c r="I42" s="7"/>
      <c r="J42" s="7"/>
      <c r="K42" s="7"/>
      <c r="L42" s="7"/>
    </row>
    <row r="43" spans="2:12" s="1" customFormat="1" ht="13.5">
      <c r="B43" s="7"/>
      <c r="C43" s="7"/>
      <c r="D43" s="7"/>
      <c r="E43" s="7"/>
      <c r="F43" s="7"/>
      <c r="H43" s="7"/>
      <c r="I43" s="7"/>
      <c r="J43" s="7"/>
      <c r="K43" s="7"/>
      <c r="L43" s="7"/>
    </row>
    <row r="44" spans="2:12" s="1" customFormat="1" ht="13.5">
      <c r="B44" s="7"/>
      <c r="C44" s="7"/>
      <c r="D44" s="7"/>
      <c r="E44" s="7"/>
      <c r="F44" s="7"/>
      <c r="H44" s="7"/>
      <c r="I44" s="7"/>
      <c r="J44" s="7"/>
      <c r="K44" s="7"/>
      <c r="L44" s="7"/>
    </row>
    <row r="45" spans="2:12" s="1" customFormat="1" ht="13.5">
      <c r="B45" s="7"/>
      <c r="C45" s="7"/>
      <c r="D45" s="7"/>
      <c r="E45" s="7"/>
      <c r="F45" s="7"/>
      <c r="H45" s="7"/>
      <c r="I45" s="7"/>
      <c r="J45" s="7"/>
      <c r="K45" s="7"/>
      <c r="L45" s="7"/>
    </row>
    <row r="46" spans="2:12" s="1" customFormat="1" ht="13.5">
      <c r="B46" s="7"/>
      <c r="C46" s="7"/>
      <c r="D46" s="7"/>
      <c r="E46" s="7"/>
      <c r="F46" s="7"/>
      <c r="H46" s="7"/>
      <c r="I46" s="7"/>
      <c r="J46" s="7"/>
      <c r="K46" s="7"/>
      <c r="L46" s="7"/>
    </row>
    <row r="47" spans="2:12" s="1" customFormat="1" ht="13.5">
      <c r="B47" s="7"/>
      <c r="C47" s="7"/>
      <c r="D47" s="7"/>
      <c r="E47" s="7"/>
      <c r="F47" s="7"/>
      <c r="H47" s="7"/>
      <c r="I47" s="7"/>
      <c r="J47" s="7"/>
      <c r="K47" s="7"/>
      <c r="L47" s="7"/>
    </row>
    <row r="48" spans="2:12" s="1" customFormat="1" ht="13.5">
      <c r="B48" s="7"/>
      <c r="C48" s="7"/>
      <c r="D48" s="7"/>
      <c r="E48" s="7"/>
      <c r="F48" s="7"/>
      <c r="H48" s="7"/>
      <c r="I48" s="7"/>
      <c r="J48" s="7"/>
      <c r="K48" s="7"/>
      <c r="L48" s="7"/>
    </row>
    <row r="49" spans="2:12" s="1" customFormat="1" ht="13.5">
      <c r="B49" s="7"/>
      <c r="C49" s="7"/>
      <c r="D49" s="7"/>
      <c r="E49" s="7"/>
      <c r="F49" s="7"/>
      <c r="H49" s="7"/>
      <c r="I49" s="7"/>
      <c r="J49" s="7"/>
      <c r="K49" s="7"/>
      <c r="L49" s="7"/>
    </row>
    <row r="50" spans="2:12" s="1" customFormat="1" ht="13.5">
      <c r="B50" s="7"/>
      <c r="C50" s="7"/>
      <c r="D50" s="7"/>
      <c r="E50" s="7"/>
      <c r="F50" s="7"/>
      <c r="H50" s="7"/>
      <c r="I50" s="7"/>
      <c r="J50" s="7"/>
      <c r="K50" s="7"/>
      <c r="L50" s="7"/>
    </row>
    <row r="51" spans="2:12" s="1" customFormat="1" ht="13.5">
      <c r="B51" s="7"/>
      <c r="C51" s="7"/>
      <c r="D51" s="7"/>
      <c r="E51" s="7"/>
      <c r="F51" s="7"/>
      <c r="H51" s="7"/>
      <c r="I51" s="7"/>
      <c r="J51" s="7"/>
      <c r="K51" s="7"/>
      <c r="L51" s="7"/>
    </row>
    <row r="52" spans="2:12" s="1" customFormat="1" ht="13.5">
      <c r="B52" s="7"/>
      <c r="C52" s="7"/>
      <c r="D52" s="7"/>
      <c r="E52" s="7"/>
      <c r="F52" s="7"/>
      <c r="H52" s="7"/>
      <c r="I52" s="7"/>
      <c r="J52" s="7"/>
      <c r="K52" s="7"/>
      <c r="L52" s="7"/>
    </row>
    <row r="53" spans="2:12" s="1" customFormat="1" ht="13.5">
      <c r="B53" s="7"/>
      <c r="C53" s="7"/>
      <c r="D53" s="7"/>
      <c r="E53" s="7"/>
      <c r="F53" s="7"/>
      <c r="H53" s="7"/>
      <c r="I53" s="7"/>
      <c r="J53" s="7"/>
      <c r="K53" s="7"/>
      <c r="L53" s="7"/>
    </row>
    <row r="54" spans="2:12" s="1" customFormat="1" ht="13.5">
      <c r="B54" s="7"/>
      <c r="C54" s="7"/>
      <c r="D54" s="7"/>
      <c r="E54" s="7"/>
      <c r="F54" s="7"/>
      <c r="H54" s="7"/>
      <c r="I54" s="7"/>
      <c r="J54" s="7"/>
      <c r="K54" s="7"/>
      <c r="L54" s="7"/>
    </row>
    <row r="55" spans="2:12" s="1" customFormat="1" ht="13.5">
      <c r="B55" s="7"/>
      <c r="C55" s="7"/>
      <c r="D55" s="7"/>
      <c r="E55" s="7"/>
      <c r="F55" s="7"/>
      <c r="H55" s="7"/>
      <c r="I55" s="7"/>
      <c r="J55" s="7"/>
      <c r="K55" s="7"/>
      <c r="L55" s="7"/>
    </row>
    <row r="56" spans="2:12" s="1" customFormat="1" ht="13.5">
      <c r="B56" s="7"/>
      <c r="C56" s="7"/>
      <c r="D56" s="7"/>
      <c r="E56" s="7"/>
      <c r="F56" s="7"/>
      <c r="H56" s="7"/>
      <c r="I56" s="7"/>
      <c r="J56" s="7"/>
      <c r="K56" s="7"/>
      <c r="L56" s="7"/>
    </row>
    <row r="57" spans="2:12" s="1" customFormat="1" ht="13.5">
      <c r="B57" s="7"/>
      <c r="C57" s="7"/>
      <c r="D57" s="7"/>
      <c r="E57" s="7"/>
      <c r="F57" s="7"/>
      <c r="H57" s="7"/>
      <c r="I57" s="7"/>
      <c r="J57" s="7"/>
      <c r="K57" s="7"/>
      <c r="L57" s="7"/>
    </row>
    <row r="58" spans="2:12" s="1" customFormat="1" ht="13.5">
      <c r="B58" s="7"/>
      <c r="C58" s="7"/>
      <c r="D58" s="7"/>
      <c r="E58" s="7"/>
      <c r="F58" s="7"/>
      <c r="H58" s="7"/>
      <c r="I58" s="7"/>
      <c r="J58" s="7"/>
      <c r="K58" s="7"/>
      <c r="L58" s="7"/>
    </row>
    <row r="59" spans="2:12" s="1" customFormat="1" ht="13.5">
      <c r="B59" s="7"/>
      <c r="C59" s="7"/>
      <c r="D59" s="7"/>
      <c r="E59" s="7"/>
      <c r="F59" s="7"/>
      <c r="H59" s="7"/>
      <c r="I59" s="7"/>
      <c r="J59" s="7"/>
      <c r="K59" s="7"/>
      <c r="L59" s="7"/>
    </row>
    <row r="60" spans="2:12" s="1" customFormat="1" ht="13.5">
      <c r="B60" s="7"/>
      <c r="C60" s="7"/>
      <c r="D60" s="7"/>
      <c r="E60" s="7"/>
      <c r="F60" s="7"/>
      <c r="H60" s="7"/>
      <c r="I60" s="7"/>
      <c r="J60" s="7"/>
      <c r="K60" s="7"/>
      <c r="L60" s="7"/>
    </row>
    <row r="61" spans="2:12" s="1" customFormat="1" ht="13.5">
      <c r="B61" s="7"/>
      <c r="C61" s="7"/>
      <c r="D61" s="7"/>
      <c r="E61" s="7"/>
      <c r="F61" s="7"/>
      <c r="H61" s="7"/>
      <c r="I61" s="7"/>
      <c r="J61" s="7"/>
      <c r="K61" s="7"/>
      <c r="L61" s="7"/>
    </row>
    <row r="62" spans="2:12" s="1" customFormat="1" ht="13.5">
      <c r="B62" s="7"/>
      <c r="C62" s="7"/>
      <c r="D62" s="7"/>
      <c r="E62" s="7"/>
      <c r="F62" s="7"/>
      <c r="H62" s="7"/>
      <c r="I62" s="7"/>
      <c r="J62" s="7"/>
      <c r="K62" s="7"/>
      <c r="L62" s="7"/>
    </row>
    <row r="63" spans="2:12" s="1" customFormat="1" ht="13.5">
      <c r="B63" s="7"/>
      <c r="C63" s="7"/>
      <c r="D63" s="7"/>
      <c r="E63" s="7"/>
      <c r="F63" s="7"/>
      <c r="H63" s="7"/>
      <c r="I63" s="7"/>
      <c r="J63" s="7"/>
      <c r="K63" s="7"/>
      <c r="L63" s="7"/>
    </row>
    <row r="64" spans="2:12" s="1" customFormat="1" ht="13.5">
      <c r="B64" s="7"/>
      <c r="C64" s="7"/>
      <c r="D64" s="7"/>
      <c r="E64" s="7"/>
      <c r="F64" s="7"/>
      <c r="H64" s="7"/>
      <c r="I64" s="7"/>
      <c r="J64" s="7"/>
      <c r="K64" s="7"/>
      <c r="L64" s="7"/>
    </row>
    <row r="65" spans="2:12" s="1" customFormat="1" ht="13.5">
      <c r="B65" s="7"/>
      <c r="C65" s="7"/>
      <c r="D65" s="7"/>
      <c r="E65" s="7"/>
      <c r="F65" s="7"/>
      <c r="H65" s="7"/>
      <c r="I65" s="7"/>
      <c r="J65" s="7"/>
      <c r="K65" s="7"/>
      <c r="L65" s="7"/>
    </row>
    <row r="66" spans="2:12" s="1" customFormat="1" ht="13.5">
      <c r="B66" s="7"/>
      <c r="C66" s="7"/>
      <c r="D66" s="7"/>
      <c r="E66" s="7"/>
      <c r="F66" s="7"/>
      <c r="H66" s="7"/>
      <c r="I66" s="7"/>
      <c r="J66" s="7"/>
      <c r="K66" s="7"/>
      <c r="L66" s="7"/>
    </row>
    <row r="67" spans="2:12" s="1" customFormat="1" ht="13.5">
      <c r="B67" s="7"/>
      <c r="C67" s="7"/>
      <c r="D67" s="7"/>
      <c r="E67" s="7"/>
      <c r="F67" s="7"/>
      <c r="H67" s="7"/>
      <c r="I67" s="7"/>
      <c r="J67" s="7"/>
      <c r="K67" s="7"/>
      <c r="L67" s="7"/>
    </row>
    <row r="68" spans="2:12" s="1" customFormat="1" ht="13.5">
      <c r="B68" s="7"/>
      <c r="C68" s="7"/>
      <c r="D68" s="7"/>
      <c r="E68" s="7"/>
      <c r="F68" s="7"/>
      <c r="H68" s="7"/>
      <c r="I68" s="7"/>
      <c r="J68" s="7"/>
      <c r="K68" s="7"/>
      <c r="L68" s="7"/>
    </row>
    <row r="69" spans="2:12" s="1" customFormat="1" ht="13.5">
      <c r="B69" s="7"/>
      <c r="C69" s="7"/>
      <c r="D69" s="7"/>
      <c r="E69" s="7"/>
      <c r="F69" s="7"/>
      <c r="H69" s="7"/>
      <c r="I69" s="7"/>
      <c r="J69" s="7"/>
      <c r="K69" s="7"/>
      <c r="L69" s="7"/>
    </row>
    <row r="70" spans="2:12" s="1" customFormat="1" ht="13.5">
      <c r="B70" s="7"/>
      <c r="C70" s="7"/>
      <c r="D70" s="7"/>
      <c r="E70" s="7"/>
      <c r="F70" s="7"/>
      <c r="H70" s="7"/>
      <c r="I70" s="7"/>
      <c r="J70" s="7"/>
      <c r="K70" s="7"/>
      <c r="L70" s="7"/>
    </row>
    <row r="71" spans="2:12" s="1" customFormat="1" ht="13.5">
      <c r="B71" s="7"/>
      <c r="C71" s="7"/>
      <c r="D71" s="7"/>
      <c r="E71" s="7"/>
      <c r="F71" s="7"/>
      <c r="H71" s="7"/>
      <c r="I71" s="7"/>
      <c r="J71" s="7"/>
      <c r="K71" s="7"/>
      <c r="L71" s="7"/>
    </row>
    <row r="72" spans="2:12" s="1" customFormat="1" ht="13.5">
      <c r="B72" s="7"/>
      <c r="C72" s="7"/>
      <c r="D72" s="7"/>
      <c r="E72" s="7"/>
      <c r="F72" s="7"/>
      <c r="H72" s="7"/>
      <c r="I72" s="7"/>
      <c r="J72" s="7"/>
      <c r="K72" s="7"/>
      <c r="L72" s="7"/>
    </row>
    <row r="73" spans="2:12" s="1" customFormat="1" ht="13.5">
      <c r="B73" s="7"/>
      <c r="C73" s="7"/>
      <c r="D73" s="7"/>
      <c r="E73" s="7"/>
      <c r="F73" s="7"/>
      <c r="H73" s="7"/>
      <c r="I73" s="7"/>
      <c r="J73" s="7"/>
      <c r="K73" s="7"/>
      <c r="L73" s="7"/>
    </row>
    <row r="74" spans="2:12" s="1" customFormat="1" ht="13.5">
      <c r="B74" s="7"/>
      <c r="C74" s="7"/>
      <c r="D74" s="7"/>
      <c r="E74" s="7"/>
      <c r="F74" s="7"/>
      <c r="H74" s="7"/>
      <c r="I74" s="7"/>
      <c r="J74" s="7"/>
      <c r="K74" s="7"/>
      <c r="L74" s="7"/>
    </row>
    <row r="75" spans="2:12" s="1" customFormat="1" ht="13.5">
      <c r="B75" s="7"/>
      <c r="C75" s="7"/>
      <c r="D75" s="7"/>
      <c r="E75" s="7"/>
      <c r="F75" s="7"/>
      <c r="H75" s="7"/>
      <c r="I75" s="7"/>
      <c r="J75" s="7"/>
      <c r="K75" s="7"/>
      <c r="L75" s="7"/>
    </row>
    <row r="76" spans="2:12" s="1" customFormat="1" ht="13.5">
      <c r="B76" s="7"/>
      <c r="C76" s="7"/>
      <c r="D76" s="7"/>
      <c r="E76" s="7"/>
      <c r="F76" s="7"/>
      <c r="H76" s="7"/>
      <c r="I76" s="7"/>
      <c r="J76" s="7"/>
      <c r="K76" s="7"/>
      <c r="L76" s="7"/>
    </row>
    <row r="77" spans="2:12" s="1" customFormat="1" ht="13.5">
      <c r="B77" s="7"/>
      <c r="C77" s="7"/>
      <c r="D77" s="7"/>
      <c r="E77" s="7"/>
      <c r="F77" s="7"/>
      <c r="H77" s="7"/>
      <c r="I77" s="7"/>
      <c r="J77" s="7"/>
      <c r="K77" s="7"/>
      <c r="L77" s="7"/>
    </row>
    <row r="78" spans="2:12" s="1" customFormat="1" ht="13.5">
      <c r="B78" s="7"/>
      <c r="C78" s="7"/>
      <c r="D78" s="7"/>
      <c r="E78" s="7"/>
      <c r="F78" s="7"/>
      <c r="H78" s="7"/>
      <c r="I78" s="7"/>
      <c r="J78" s="7"/>
      <c r="K78" s="7"/>
      <c r="L78" s="7"/>
    </row>
    <row r="79" spans="2:12" s="1" customFormat="1" ht="13.5">
      <c r="B79" s="7"/>
      <c r="C79" s="7"/>
      <c r="D79" s="7"/>
      <c r="E79" s="7"/>
      <c r="F79" s="7"/>
      <c r="H79" s="7"/>
      <c r="I79" s="7"/>
      <c r="J79" s="7"/>
      <c r="K79" s="7"/>
      <c r="L79" s="7"/>
    </row>
    <row r="80" spans="2:12" s="1" customFormat="1" ht="13.5">
      <c r="B80" s="7"/>
      <c r="C80" s="7"/>
      <c r="D80" s="7"/>
      <c r="E80" s="7"/>
      <c r="F80" s="7"/>
      <c r="H80" s="7"/>
      <c r="I80" s="7"/>
      <c r="J80" s="7"/>
      <c r="K80" s="7"/>
      <c r="L80" s="7"/>
    </row>
    <row r="81" spans="2:12" s="1" customFormat="1" ht="13.5">
      <c r="B81" s="7"/>
      <c r="C81" s="7"/>
      <c r="D81" s="7"/>
      <c r="E81" s="7"/>
      <c r="F81" s="7"/>
      <c r="H81" s="7"/>
      <c r="I81" s="7"/>
      <c r="J81" s="7"/>
      <c r="K81" s="7"/>
      <c r="L81" s="7"/>
    </row>
    <row r="82" spans="2:12" s="1" customFormat="1" ht="13.5">
      <c r="B82" s="7"/>
      <c r="C82" s="7"/>
      <c r="D82" s="7"/>
      <c r="E82" s="7"/>
      <c r="F82" s="7"/>
      <c r="H82" s="7"/>
      <c r="I82" s="7"/>
      <c r="J82" s="7"/>
      <c r="K82" s="7"/>
      <c r="L82" s="7"/>
    </row>
    <row r="83" spans="2:12" s="1" customFormat="1" ht="13.5">
      <c r="B83" s="7"/>
      <c r="C83" s="7"/>
      <c r="D83" s="7"/>
      <c r="E83" s="7"/>
      <c r="F83" s="7"/>
      <c r="H83" s="7"/>
      <c r="I83" s="7"/>
      <c r="J83" s="7"/>
      <c r="K83" s="7"/>
      <c r="L83" s="7"/>
    </row>
    <row r="84" spans="2:12" s="1" customFormat="1" ht="13.5">
      <c r="B84" s="7"/>
      <c r="C84" s="7"/>
      <c r="D84" s="7"/>
      <c r="E84" s="7"/>
      <c r="F84" s="7"/>
      <c r="H84" s="7"/>
      <c r="I84" s="7"/>
      <c r="J84" s="7"/>
      <c r="K84" s="7"/>
      <c r="L84" s="7"/>
    </row>
    <row r="85" spans="2:12" s="1" customFormat="1" ht="13.5">
      <c r="B85" s="7"/>
      <c r="C85" s="7"/>
      <c r="D85" s="7"/>
      <c r="E85" s="7"/>
      <c r="F85" s="7"/>
      <c r="H85" s="7"/>
      <c r="I85" s="7"/>
      <c r="J85" s="7"/>
      <c r="K85" s="7"/>
      <c r="L85" s="7"/>
    </row>
    <row r="86" spans="2:12" s="1" customFormat="1" ht="13.5">
      <c r="B86" s="7"/>
      <c r="C86" s="7"/>
      <c r="D86" s="7"/>
      <c r="E86" s="7"/>
      <c r="F86" s="7"/>
      <c r="H86" s="7"/>
      <c r="I86" s="7"/>
      <c r="J86" s="7"/>
      <c r="K86" s="7"/>
      <c r="L86" s="7"/>
    </row>
    <row r="87" spans="2:12" s="1" customFormat="1" ht="13.5">
      <c r="B87" s="7"/>
      <c r="C87" s="7"/>
      <c r="D87" s="7"/>
      <c r="E87" s="7"/>
      <c r="F87" s="7"/>
      <c r="H87" s="7"/>
      <c r="I87" s="7"/>
      <c r="J87" s="7"/>
      <c r="K87" s="7"/>
      <c r="L87" s="7"/>
    </row>
    <row r="88" spans="2:12" s="1" customFormat="1" ht="13.5">
      <c r="B88" s="7"/>
      <c r="C88" s="7"/>
      <c r="D88" s="7"/>
      <c r="E88" s="7"/>
      <c r="F88" s="7"/>
      <c r="H88" s="7"/>
      <c r="I88" s="7"/>
      <c r="J88" s="7"/>
      <c r="K88" s="7"/>
      <c r="L88" s="7"/>
    </row>
    <row r="89" spans="2:12" s="1" customFormat="1" ht="13.5">
      <c r="B89" s="7"/>
      <c r="C89" s="7"/>
      <c r="D89" s="7"/>
      <c r="E89" s="7"/>
      <c r="F89" s="7"/>
      <c r="H89" s="7"/>
      <c r="I89" s="7"/>
      <c r="J89" s="7"/>
      <c r="K89" s="7"/>
      <c r="L89" s="7"/>
    </row>
    <row r="90" spans="2:12" s="1" customFormat="1" ht="13.5">
      <c r="B90" s="7"/>
      <c r="C90" s="7"/>
      <c r="D90" s="7"/>
      <c r="E90" s="7"/>
      <c r="F90" s="7"/>
      <c r="H90" s="7"/>
      <c r="I90" s="7"/>
      <c r="J90" s="7"/>
      <c r="K90" s="7"/>
      <c r="L90" s="7"/>
    </row>
    <row r="91" spans="2:12" s="1" customFormat="1" ht="13.5">
      <c r="B91" s="7"/>
      <c r="C91" s="7"/>
      <c r="D91" s="7"/>
      <c r="E91" s="7"/>
      <c r="F91" s="7"/>
      <c r="H91" s="7"/>
      <c r="I91" s="7"/>
      <c r="J91" s="7"/>
      <c r="K91" s="7"/>
      <c r="L91" s="7"/>
    </row>
    <row r="92" spans="2:12" s="1" customFormat="1" ht="13.5">
      <c r="B92" s="7"/>
      <c r="C92" s="7"/>
      <c r="D92" s="7"/>
      <c r="E92" s="7"/>
      <c r="F92" s="7"/>
      <c r="H92" s="7"/>
      <c r="I92" s="7"/>
      <c r="J92" s="7"/>
      <c r="K92" s="7"/>
      <c r="L92" s="7"/>
    </row>
    <row r="93" spans="2:12" s="1" customFormat="1" ht="13.5">
      <c r="B93" s="7"/>
      <c r="C93" s="7"/>
      <c r="D93" s="7"/>
      <c r="E93" s="7"/>
      <c r="F93" s="7"/>
      <c r="H93" s="7"/>
      <c r="I93" s="7"/>
      <c r="J93" s="7"/>
      <c r="K93" s="7"/>
      <c r="L93" s="7"/>
    </row>
    <row r="94" spans="2:12" s="1" customFormat="1" ht="13.5">
      <c r="B94" s="7"/>
      <c r="C94" s="7"/>
      <c r="D94" s="7"/>
      <c r="E94" s="7"/>
      <c r="F94" s="7"/>
      <c r="H94" s="7"/>
      <c r="I94" s="7"/>
      <c r="J94" s="7"/>
      <c r="K94" s="7"/>
      <c r="L94" s="7"/>
    </row>
    <row r="95" spans="2:12" s="1" customFormat="1" ht="13.5">
      <c r="B95" s="7"/>
      <c r="C95" s="7"/>
      <c r="D95" s="7"/>
      <c r="E95" s="7"/>
      <c r="F95" s="7"/>
      <c r="H95" s="7"/>
      <c r="I95" s="7"/>
      <c r="J95" s="7"/>
      <c r="K95" s="7"/>
      <c r="L95" s="7"/>
    </row>
    <row r="96" spans="2:12" s="1" customFormat="1" ht="13.5">
      <c r="B96" s="7"/>
      <c r="C96" s="7"/>
      <c r="D96" s="7"/>
      <c r="E96" s="7"/>
      <c r="F96" s="7"/>
      <c r="H96" s="7"/>
      <c r="I96" s="7"/>
      <c r="J96" s="7"/>
      <c r="K96" s="7"/>
      <c r="L96" s="7"/>
    </row>
    <row r="97" spans="2:12" s="1" customFormat="1" ht="13.5">
      <c r="B97" s="7"/>
      <c r="C97" s="7"/>
      <c r="D97" s="7"/>
      <c r="E97" s="7"/>
      <c r="F97" s="7"/>
      <c r="H97" s="7"/>
      <c r="I97" s="7"/>
      <c r="J97" s="7"/>
      <c r="K97" s="7"/>
      <c r="L97" s="7"/>
    </row>
    <row r="98" spans="2:12" s="1" customFormat="1" ht="13.5">
      <c r="B98" s="7"/>
      <c r="C98" s="7"/>
      <c r="D98" s="7"/>
      <c r="E98" s="7"/>
      <c r="F98" s="7"/>
      <c r="H98" s="7"/>
      <c r="I98" s="7"/>
      <c r="J98" s="7"/>
      <c r="K98" s="7"/>
      <c r="L98" s="7"/>
    </row>
    <row r="99" spans="2:12" s="1" customFormat="1" ht="13.5">
      <c r="B99" s="7"/>
      <c r="C99" s="7"/>
      <c r="D99" s="7"/>
      <c r="E99" s="7"/>
      <c r="F99" s="7"/>
      <c r="H99" s="7"/>
      <c r="I99" s="7"/>
      <c r="J99" s="7"/>
      <c r="K99" s="7"/>
      <c r="L99" s="7"/>
    </row>
    <row r="100" spans="2:12" s="1" customFormat="1" ht="13.5">
      <c r="B100" s="7"/>
      <c r="C100" s="7"/>
      <c r="D100" s="7"/>
      <c r="E100" s="7"/>
      <c r="F100" s="7"/>
      <c r="H100" s="7"/>
      <c r="I100" s="7"/>
      <c r="J100" s="7"/>
      <c r="K100" s="7"/>
      <c r="L100" s="7"/>
    </row>
    <row r="101" spans="2:12" s="1" customFormat="1" ht="13.5">
      <c r="B101" s="7"/>
      <c r="C101" s="7"/>
      <c r="D101" s="7"/>
      <c r="E101" s="7"/>
      <c r="F101" s="7"/>
      <c r="H101" s="7"/>
      <c r="I101" s="7"/>
      <c r="J101" s="7"/>
      <c r="K101" s="7"/>
      <c r="L101" s="7"/>
    </row>
    <row r="102" spans="2:12" s="1" customFormat="1" ht="13.5">
      <c r="B102" s="7"/>
      <c r="C102" s="7"/>
      <c r="D102" s="7"/>
      <c r="E102" s="7"/>
      <c r="F102" s="7"/>
      <c r="H102" s="7"/>
      <c r="I102" s="7"/>
      <c r="J102" s="7"/>
      <c r="K102" s="7"/>
      <c r="L102" s="7"/>
    </row>
    <row r="103" spans="2:12" s="1" customFormat="1" ht="13.5">
      <c r="B103" s="7"/>
      <c r="C103" s="7"/>
      <c r="D103" s="7"/>
      <c r="E103" s="7"/>
      <c r="F103" s="7"/>
      <c r="H103" s="7"/>
      <c r="I103" s="7"/>
      <c r="J103" s="7"/>
      <c r="K103" s="7"/>
      <c r="L103" s="7"/>
    </row>
    <row r="104" spans="2:12" s="1" customFormat="1" ht="13.5">
      <c r="B104" s="7"/>
      <c r="C104" s="7"/>
      <c r="D104" s="7"/>
      <c r="E104" s="7"/>
      <c r="F104" s="7"/>
      <c r="H104" s="7"/>
      <c r="I104" s="7"/>
      <c r="J104" s="7"/>
      <c r="K104" s="7"/>
      <c r="L104" s="7"/>
    </row>
    <row r="105" spans="2:12" s="1" customFormat="1" ht="13.5">
      <c r="B105" s="7"/>
      <c r="C105" s="7"/>
      <c r="D105" s="7"/>
      <c r="E105" s="7"/>
      <c r="F105" s="7"/>
      <c r="H105" s="7"/>
      <c r="I105" s="7"/>
      <c r="J105" s="7"/>
      <c r="K105" s="7"/>
      <c r="L105" s="7"/>
    </row>
    <row r="106" spans="2:12" s="1" customFormat="1" ht="13.5">
      <c r="B106" s="7"/>
      <c r="C106" s="7"/>
      <c r="D106" s="7"/>
      <c r="E106" s="7"/>
      <c r="F106" s="7"/>
      <c r="H106" s="7"/>
      <c r="I106" s="7"/>
      <c r="J106" s="7"/>
      <c r="K106" s="7"/>
      <c r="L106" s="7"/>
    </row>
    <row r="107" spans="2:12" s="1" customFormat="1" ht="13.5">
      <c r="B107" s="7"/>
      <c r="C107" s="7"/>
      <c r="D107" s="7"/>
      <c r="E107" s="7"/>
      <c r="F107" s="7"/>
      <c r="H107" s="7"/>
      <c r="I107" s="7"/>
      <c r="J107" s="7"/>
      <c r="K107" s="7"/>
      <c r="L107" s="7"/>
    </row>
    <row r="108" spans="2:12" s="1" customFormat="1" ht="13.5">
      <c r="B108" s="7"/>
      <c r="C108" s="7"/>
      <c r="D108" s="7"/>
      <c r="E108" s="7"/>
      <c r="F108" s="7"/>
      <c r="H108" s="7"/>
      <c r="I108" s="7"/>
      <c r="J108" s="7"/>
      <c r="K108" s="7"/>
      <c r="L108" s="7"/>
    </row>
    <row r="109" spans="2:12" s="1" customFormat="1" ht="13.5">
      <c r="B109" s="7"/>
      <c r="C109" s="7"/>
      <c r="D109" s="7"/>
      <c r="E109" s="7"/>
      <c r="F109" s="7"/>
      <c r="H109" s="7"/>
      <c r="I109" s="7"/>
      <c r="J109" s="7"/>
      <c r="K109" s="7"/>
      <c r="L109" s="7"/>
    </row>
    <row r="110" spans="2:12" s="1" customFormat="1" ht="13.5">
      <c r="B110" s="7"/>
      <c r="C110" s="7"/>
      <c r="D110" s="7"/>
      <c r="E110" s="7"/>
      <c r="F110" s="7"/>
      <c r="H110" s="7"/>
      <c r="I110" s="7"/>
      <c r="J110" s="7"/>
      <c r="K110" s="7"/>
      <c r="L110" s="7"/>
    </row>
    <row r="111" spans="2:12" s="1" customFormat="1" ht="13.5">
      <c r="B111" s="7"/>
      <c r="C111" s="7"/>
      <c r="D111" s="7"/>
      <c r="E111" s="7"/>
      <c r="F111" s="7"/>
      <c r="H111" s="7"/>
      <c r="I111" s="7"/>
      <c r="J111" s="7"/>
      <c r="K111" s="7"/>
      <c r="L111" s="7"/>
    </row>
  </sheetData>
  <sheetProtection/>
  <mergeCells count="13">
    <mergeCell ref="L7:L8"/>
    <mergeCell ref="A7:A8"/>
    <mergeCell ref="A32:B32"/>
    <mergeCell ref="A5:D5"/>
    <mergeCell ref="A3:F3"/>
    <mergeCell ref="D7:F7"/>
    <mergeCell ref="H7:K7"/>
    <mergeCell ref="A1:D1"/>
    <mergeCell ref="G7:G8"/>
    <mergeCell ref="G32:H32"/>
    <mergeCell ref="A2:B2"/>
    <mergeCell ref="B7:B8"/>
    <mergeCell ref="C7:C8"/>
  </mergeCells>
  <hyperlinks>
    <hyperlink ref="A1:D1" location="'18厚生目次'!A1" display="18　厚生　目次へ＜＜"/>
  </hyperlinks>
  <printOptions/>
  <pageMargins left="0.2" right="0.19" top="0" bottom="0" header="0" footer="0"/>
  <pageSetup fitToHeight="1" fitToWidth="1" horizontalDpi="300" verticalDpi="3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SheetLayoutView="85" zoomScalePageLayoutView="0" workbookViewId="0" topLeftCell="A1">
      <selection activeCell="B16" sqref="B16"/>
    </sheetView>
  </sheetViews>
  <sheetFormatPr defaultColWidth="9.00390625" defaultRowHeight="13.5"/>
  <cols>
    <col min="1" max="1" width="27.625" style="0" bestFit="1" customWidth="1"/>
    <col min="2" max="2" width="8.25390625" style="0" bestFit="1" customWidth="1"/>
    <col min="3" max="3" width="15.00390625" style="0" bestFit="1" customWidth="1"/>
    <col min="4" max="4" width="8.50390625" style="0" bestFit="1" customWidth="1"/>
    <col min="5" max="5" width="0" style="0" hidden="1" customWidth="1"/>
    <col min="6" max="6" width="29.875" style="0" hidden="1" customWidth="1"/>
    <col min="7" max="9" width="11.875" style="0" hidden="1" customWidth="1"/>
    <col min="10" max="10" width="0" style="0" hidden="1" customWidth="1"/>
    <col min="11" max="11" width="8.25390625" style="0" bestFit="1" customWidth="1"/>
    <col min="12" max="12" width="15.00390625" style="0" bestFit="1" customWidth="1"/>
    <col min="13" max="13" width="8.50390625" style="0" bestFit="1" customWidth="1"/>
    <col min="14" max="14" width="8.25390625" style="0" bestFit="1" customWidth="1"/>
    <col min="15" max="15" width="15.00390625" style="0" bestFit="1" customWidth="1"/>
    <col min="16" max="16" width="8.50390625" style="0" bestFit="1" customWidth="1"/>
  </cols>
  <sheetData>
    <row r="1" spans="1:4" ht="13.5">
      <c r="A1" s="434" t="s">
        <v>490</v>
      </c>
      <c r="B1" s="434"/>
      <c r="C1" s="434"/>
      <c r="D1" s="434"/>
    </row>
    <row r="2" ht="13.5">
      <c r="A2" s="17" t="s">
        <v>21</v>
      </c>
    </row>
    <row r="3" spans="1:16" ht="17.25">
      <c r="A3" s="449" t="s">
        <v>406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</row>
    <row r="4" ht="14.25">
      <c r="A4" s="225"/>
    </row>
    <row r="5" spans="1:16" s="225" customFormat="1" ht="14.25">
      <c r="A5" s="18" t="s">
        <v>459</v>
      </c>
      <c r="C5" s="707"/>
      <c r="D5" s="707"/>
      <c r="E5" s="416"/>
      <c r="L5" s="707"/>
      <c r="M5" s="707"/>
      <c r="O5" s="707" t="s">
        <v>404</v>
      </c>
      <c r="P5" s="707"/>
    </row>
    <row r="6" spans="1:16" s="225" customFormat="1" ht="7.5" customHeight="1" thickBot="1">
      <c r="A6" s="121"/>
      <c r="B6" s="414"/>
      <c r="C6" s="387"/>
      <c r="D6" s="387"/>
      <c r="E6" s="415"/>
      <c r="F6" s="414"/>
      <c r="G6" s="414"/>
      <c r="H6" s="414"/>
      <c r="I6" s="414"/>
      <c r="J6" s="414"/>
      <c r="K6" s="414"/>
      <c r="L6" s="387"/>
      <c r="M6" s="387"/>
      <c r="N6" s="414"/>
      <c r="O6" s="387"/>
      <c r="P6" s="387"/>
    </row>
    <row r="7" spans="1:16" s="1" customFormat="1" ht="18" customHeight="1" thickTop="1">
      <c r="A7" s="706"/>
      <c r="B7" s="705" t="s">
        <v>458</v>
      </c>
      <c r="C7" s="701"/>
      <c r="D7" s="708"/>
      <c r="K7" s="705" t="s">
        <v>457</v>
      </c>
      <c r="L7" s="701"/>
      <c r="M7" s="708"/>
      <c r="N7" s="696" t="s">
        <v>456</v>
      </c>
      <c r="O7" s="698"/>
      <c r="P7" s="698"/>
    </row>
    <row r="8" spans="1:16" s="1" customFormat="1" ht="18" customHeight="1">
      <c r="A8" s="701"/>
      <c r="B8" s="413" t="s">
        <v>48</v>
      </c>
      <c r="C8" s="386" t="s">
        <v>47</v>
      </c>
      <c r="D8" s="413" t="s">
        <v>455</v>
      </c>
      <c r="K8" s="413" t="s">
        <v>48</v>
      </c>
      <c r="L8" s="386" t="s">
        <v>47</v>
      </c>
      <c r="M8" s="413" t="s">
        <v>455</v>
      </c>
      <c r="N8" s="413" t="s">
        <v>48</v>
      </c>
      <c r="O8" s="386" t="s">
        <v>47</v>
      </c>
      <c r="P8" s="412" t="s">
        <v>455</v>
      </c>
    </row>
    <row r="9" spans="1:16" s="1" customFormat="1" ht="18" customHeight="1">
      <c r="A9" s="11" t="s">
        <v>454</v>
      </c>
      <c r="B9" s="407">
        <v>3</v>
      </c>
      <c r="C9" s="401">
        <v>5350000</v>
      </c>
      <c r="D9" s="402">
        <f>C9/$C$32</f>
        <v>0.02552155260532238</v>
      </c>
      <c r="E9" s="188"/>
      <c r="F9" s="411" t="s">
        <v>453</v>
      </c>
      <c r="G9" s="410">
        <v>2</v>
      </c>
      <c r="H9" s="409">
        <v>5350000</v>
      </c>
      <c r="I9" s="408">
        <v>3.179886890888357</v>
      </c>
      <c r="J9" s="188"/>
      <c r="K9" s="407">
        <v>3</v>
      </c>
      <c r="L9" s="401">
        <v>5350000</v>
      </c>
      <c r="M9" s="402">
        <f>L9/$L$32</f>
        <v>0.027485028262931623</v>
      </c>
      <c r="N9" s="407">
        <v>6</v>
      </c>
      <c r="O9" s="401">
        <v>5950000</v>
      </c>
      <c r="P9" s="372">
        <f>O9/$O$32</f>
        <v>0.03134937091981351</v>
      </c>
    </row>
    <row r="10" spans="1:16" s="1" customFormat="1" ht="18" customHeight="1">
      <c r="A10" s="11" t="s">
        <v>452</v>
      </c>
      <c r="B10" s="371">
        <v>0</v>
      </c>
      <c r="C10" s="371">
        <v>0</v>
      </c>
      <c r="D10" s="402"/>
      <c r="E10" s="188"/>
      <c r="F10" s="411" t="s">
        <v>451</v>
      </c>
      <c r="G10" s="410">
        <v>3</v>
      </c>
      <c r="H10" s="409">
        <v>158000</v>
      </c>
      <c r="I10" s="408">
        <v>0.09391067827296455</v>
      </c>
      <c r="J10" s="188"/>
      <c r="K10" s="371">
        <v>0</v>
      </c>
      <c r="L10" s="371">
        <v>0</v>
      </c>
      <c r="M10" s="402"/>
      <c r="N10" s="371">
        <v>0</v>
      </c>
      <c r="O10" s="371">
        <v>0</v>
      </c>
      <c r="P10" s="372"/>
    </row>
    <row r="11" spans="1:16" s="1" customFormat="1" ht="18" customHeight="1">
      <c r="A11" s="11" t="s">
        <v>450</v>
      </c>
      <c r="B11" s="407">
        <v>393</v>
      </c>
      <c r="C11" s="401">
        <v>123065209</v>
      </c>
      <c r="D11" s="402">
        <f aca="true" t="shared" si="0" ref="D11:D32">C11/$C$32</f>
        <v>0.5870682626875688</v>
      </c>
      <c r="E11" s="188"/>
      <c r="F11" s="411" t="s">
        <v>449</v>
      </c>
      <c r="G11" s="410">
        <v>460</v>
      </c>
      <c r="H11" s="409">
        <v>121038191</v>
      </c>
      <c r="I11" s="408">
        <v>71.94163679583946</v>
      </c>
      <c r="J11" s="188"/>
      <c r="K11" s="407">
        <v>339</v>
      </c>
      <c r="L11" s="401">
        <v>84080000</v>
      </c>
      <c r="M11" s="402">
        <f aca="true" t="shared" si="1" ref="M11:M32">L11/$L$32</f>
        <v>0.4319516217471572</v>
      </c>
      <c r="N11" s="407">
        <v>294</v>
      </c>
      <c r="O11" s="401">
        <v>103404547</v>
      </c>
      <c r="P11" s="372">
        <f aca="true" t="shared" si="2" ref="P11:P32">O11/$O$32</f>
        <v>0.544818067008116</v>
      </c>
    </row>
    <row r="12" spans="1:16" s="1" customFormat="1" ht="18" customHeight="1">
      <c r="A12" s="11" t="s">
        <v>448</v>
      </c>
      <c r="B12" s="407">
        <v>18</v>
      </c>
      <c r="C12" s="401">
        <v>5253905</v>
      </c>
      <c r="D12" s="402">
        <f t="shared" si="0"/>
        <v>0.025063142587077807</v>
      </c>
      <c r="E12" s="188"/>
      <c r="F12" s="411" t="s">
        <v>447</v>
      </c>
      <c r="G12" s="410">
        <v>15</v>
      </c>
      <c r="H12" s="409">
        <v>5059050</v>
      </c>
      <c r="I12" s="408">
        <v>3.006954537448363</v>
      </c>
      <c r="J12" s="188"/>
      <c r="K12" s="407">
        <v>17</v>
      </c>
      <c r="L12" s="401">
        <v>4007000</v>
      </c>
      <c r="M12" s="402">
        <f t="shared" si="1"/>
        <v>0.02058551556066673</v>
      </c>
      <c r="N12" s="407">
        <v>12</v>
      </c>
      <c r="O12" s="401">
        <v>3036050</v>
      </c>
      <c r="P12" s="372">
        <f t="shared" si="2"/>
        <v>0.01599634581194955</v>
      </c>
    </row>
    <row r="13" spans="1:16" s="1" customFormat="1" ht="18" customHeight="1">
      <c r="A13" s="11" t="s">
        <v>446</v>
      </c>
      <c r="B13" s="407">
        <v>13</v>
      </c>
      <c r="C13" s="401">
        <v>2074000</v>
      </c>
      <c r="D13" s="402">
        <f t="shared" si="0"/>
        <v>0.0098937757202689</v>
      </c>
      <c r="E13" s="188"/>
      <c r="F13" s="411" t="s">
        <v>445</v>
      </c>
      <c r="G13" s="410">
        <v>18</v>
      </c>
      <c r="H13" s="409">
        <v>2914000</v>
      </c>
      <c r="I13" s="408">
        <v>1.7319982056165741</v>
      </c>
      <c r="J13" s="188"/>
      <c r="K13" s="407">
        <v>9</v>
      </c>
      <c r="L13" s="401">
        <v>1340000</v>
      </c>
      <c r="M13" s="402">
        <f t="shared" si="1"/>
        <v>0.006884100536883809</v>
      </c>
      <c r="N13" s="407">
        <v>9</v>
      </c>
      <c r="O13" s="401">
        <v>2555000</v>
      </c>
      <c r="P13" s="372">
        <f t="shared" si="2"/>
        <v>0.013461788689096392</v>
      </c>
    </row>
    <row r="14" spans="1:16" s="1" customFormat="1" ht="18" customHeight="1">
      <c r="A14" s="11" t="s">
        <v>444</v>
      </c>
      <c r="B14" s="407">
        <v>40</v>
      </c>
      <c r="C14" s="401">
        <v>6292000</v>
      </c>
      <c r="D14" s="402">
        <f t="shared" si="0"/>
        <v>0.030015254017324935</v>
      </c>
      <c r="E14" s="188"/>
      <c r="F14" s="411" t="s">
        <v>443</v>
      </c>
      <c r="G14" s="410">
        <v>36</v>
      </c>
      <c r="H14" s="409">
        <v>5608010</v>
      </c>
      <c r="I14" s="408">
        <v>3.333240651022582</v>
      </c>
      <c r="J14" s="188"/>
      <c r="K14" s="407">
        <v>26</v>
      </c>
      <c r="L14" s="401">
        <v>3168000</v>
      </c>
      <c r="M14" s="402">
        <f t="shared" si="1"/>
        <v>0.01627524664242381</v>
      </c>
      <c r="N14" s="407">
        <v>30</v>
      </c>
      <c r="O14" s="401">
        <v>5365000</v>
      </c>
      <c r="P14" s="372">
        <f t="shared" si="2"/>
        <v>0.02826712184618479</v>
      </c>
    </row>
    <row r="15" spans="1:16" s="1" customFormat="1" ht="18" customHeight="1">
      <c r="A15" s="11" t="s">
        <v>442</v>
      </c>
      <c r="B15" s="407">
        <v>14</v>
      </c>
      <c r="C15" s="401">
        <v>2274000</v>
      </c>
      <c r="D15" s="402">
        <f t="shared" si="0"/>
        <v>0.010847852453178148</v>
      </c>
      <c r="E15" s="188"/>
      <c r="F15" s="411" t="s">
        <v>441</v>
      </c>
      <c r="G15" s="410">
        <v>14</v>
      </c>
      <c r="H15" s="409">
        <v>2854000</v>
      </c>
      <c r="I15" s="408">
        <v>1.6963359227281067</v>
      </c>
      <c r="J15" s="188"/>
      <c r="K15" s="407">
        <v>7</v>
      </c>
      <c r="L15" s="401">
        <v>194000</v>
      </c>
      <c r="M15" s="402">
        <f t="shared" si="1"/>
        <v>0.0009966533613100439</v>
      </c>
      <c r="N15" s="407">
        <v>17</v>
      </c>
      <c r="O15" s="401">
        <v>3578537</v>
      </c>
      <c r="P15" s="372">
        <f t="shared" si="2"/>
        <v>0.018854602313155746</v>
      </c>
    </row>
    <row r="16" spans="1:16" s="1" customFormat="1" ht="18.75" customHeight="1">
      <c r="A16" s="11" t="s">
        <v>440</v>
      </c>
      <c r="B16" s="407">
        <v>7</v>
      </c>
      <c r="C16" s="401">
        <v>1052000</v>
      </c>
      <c r="D16" s="402">
        <f t="shared" si="0"/>
        <v>0.005018443615102643</v>
      </c>
      <c r="E16" s="188"/>
      <c r="F16" s="411" t="s">
        <v>439</v>
      </c>
      <c r="G16" s="410">
        <v>1</v>
      </c>
      <c r="H16" s="409">
        <v>80000</v>
      </c>
      <c r="I16" s="408">
        <v>0.047549710517956735</v>
      </c>
      <c r="J16" s="188"/>
      <c r="K16" s="407">
        <v>2</v>
      </c>
      <c r="L16" s="401">
        <v>200000</v>
      </c>
      <c r="M16" s="402">
        <f t="shared" si="1"/>
        <v>0.0010274776920722103</v>
      </c>
      <c r="N16" s="407">
        <v>6</v>
      </c>
      <c r="O16" s="401">
        <v>970000</v>
      </c>
      <c r="P16" s="372">
        <f t="shared" si="2"/>
        <v>0.005110737780204893</v>
      </c>
    </row>
    <row r="17" spans="1:16" s="1" customFormat="1" ht="18.75" customHeight="1">
      <c r="A17" s="11" t="s">
        <v>438</v>
      </c>
      <c r="B17" s="407">
        <v>15</v>
      </c>
      <c r="C17" s="401">
        <v>1477000</v>
      </c>
      <c r="D17" s="402">
        <f t="shared" si="0"/>
        <v>0.007045856672534795</v>
      </c>
      <c r="E17" s="188"/>
      <c r="F17" s="411" t="s">
        <v>437</v>
      </c>
      <c r="G17" s="410">
        <v>4</v>
      </c>
      <c r="H17" s="409">
        <v>310000</v>
      </c>
      <c r="I17" s="408">
        <v>0.18425512825708237</v>
      </c>
      <c r="J17" s="188"/>
      <c r="K17" s="407">
        <v>10</v>
      </c>
      <c r="L17" s="401">
        <v>577000</v>
      </c>
      <c r="M17" s="402">
        <f t="shared" si="1"/>
        <v>0.0029642731416283266</v>
      </c>
      <c r="N17" s="407">
        <v>8</v>
      </c>
      <c r="O17" s="401">
        <v>1021000</v>
      </c>
      <c r="P17" s="372">
        <f t="shared" si="2"/>
        <v>0.005379446673803294</v>
      </c>
    </row>
    <row r="18" spans="1:16" s="1" customFormat="1" ht="18.75" customHeight="1">
      <c r="A18" s="11" t="s">
        <v>436</v>
      </c>
      <c r="B18" s="407">
        <v>11</v>
      </c>
      <c r="C18" s="401">
        <v>720000</v>
      </c>
      <c r="D18" s="402">
        <f t="shared" si="0"/>
        <v>0.003434676238473292</v>
      </c>
      <c r="E18" s="188"/>
      <c r="F18" s="411" t="s">
        <v>435</v>
      </c>
      <c r="G18" s="410">
        <v>11</v>
      </c>
      <c r="H18" s="409">
        <v>624000</v>
      </c>
      <c r="I18" s="408">
        <v>0.3708877420400626</v>
      </c>
      <c r="J18" s="188"/>
      <c r="K18" s="407">
        <v>10</v>
      </c>
      <c r="L18" s="401">
        <v>490000</v>
      </c>
      <c r="M18" s="402">
        <f t="shared" si="1"/>
        <v>0.002517320345576915</v>
      </c>
      <c r="N18" s="407">
        <v>5</v>
      </c>
      <c r="O18" s="401">
        <v>552000</v>
      </c>
      <c r="P18" s="372">
        <f t="shared" si="2"/>
        <v>0.002908378613065052</v>
      </c>
    </row>
    <row r="19" spans="1:16" s="1" customFormat="1" ht="18.75" customHeight="1">
      <c r="A19" s="11" t="s">
        <v>434</v>
      </c>
      <c r="B19" s="407">
        <v>20</v>
      </c>
      <c r="C19" s="401">
        <v>1178000</v>
      </c>
      <c r="D19" s="402">
        <f t="shared" si="0"/>
        <v>0.00561951195683547</v>
      </c>
      <c r="E19" s="188"/>
      <c r="F19" s="411" t="s">
        <v>433</v>
      </c>
      <c r="G19" s="410">
        <v>15</v>
      </c>
      <c r="H19" s="409">
        <v>1224500</v>
      </c>
      <c r="I19" s="408">
        <v>0.7278077566154754</v>
      </c>
      <c r="J19" s="188"/>
      <c r="K19" s="407">
        <v>17</v>
      </c>
      <c r="L19" s="401">
        <v>1109000</v>
      </c>
      <c r="M19" s="402">
        <f t="shared" si="1"/>
        <v>0.005697363802540406</v>
      </c>
      <c r="N19" s="407">
        <v>11</v>
      </c>
      <c r="O19" s="401">
        <v>985000</v>
      </c>
      <c r="P19" s="372">
        <f t="shared" si="2"/>
        <v>0.005189769807733834</v>
      </c>
    </row>
    <row r="20" spans="1:16" s="1" customFormat="1" ht="18.75" customHeight="1">
      <c r="A20" s="11" t="s">
        <v>432</v>
      </c>
      <c r="B20" s="407">
        <v>3</v>
      </c>
      <c r="C20" s="401">
        <v>349000</v>
      </c>
      <c r="D20" s="402">
        <f t="shared" si="0"/>
        <v>0.0016648638989266375</v>
      </c>
      <c r="E20" s="188"/>
      <c r="F20" s="411" t="s">
        <v>431</v>
      </c>
      <c r="G20" s="410">
        <v>17</v>
      </c>
      <c r="H20" s="409">
        <v>980000</v>
      </c>
      <c r="I20" s="408">
        <v>0.5824839538449701</v>
      </c>
      <c r="J20" s="188"/>
      <c r="K20" s="407">
        <v>3</v>
      </c>
      <c r="L20" s="401">
        <v>547000</v>
      </c>
      <c r="M20" s="402">
        <f t="shared" si="1"/>
        <v>0.002810151487817495</v>
      </c>
      <c r="N20" s="407">
        <v>4</v>
      </c>
      <c r="O20" s="401">
        <v>614000</v>
      </c>
      <c r="P20" s="372">
        <f t="shared" si="2"/>
        <v>0.003235044326851344</v>
      </c>
    </row>
    <row r="21" spans="1:16" s="1" customFormat="1" ht="18.75" customHeight="1">
      <c r="A21" s="11" t="s">
        <v>430</v>
      </c>
      <c r="B21" s="292" t="s">
        <v>169</v>
      </c>
      <c r="C21" s="292">
        <v>0</v>
      </c>
      <c r="D21" s="402">
        <f t="shared" si="0"/>
        <v>0</v>
      </c>
      <c r="E21" s="188"/>
      <c r="F21" s="411" t="s">
        <v>429</v>
      </c>
      <c r="G21" s="410">
        <v>3</v>
      </c>
      <c r="H21" s="409">
        <v>364000</v>
      </c>
      <c r="I21" s="408">
        <v>0.21635118285670316</v>
      </c>
      <c r="J21" s="188"/>
      <c r="K21" s="292">
        <v>0</v>
      </c>
      <c r="L21" s="292">
        <v>0</v>
      </c>
      <c r="M21" s="402">
        <f t="shared" si="1"/>
        <v>0</v>
      </c>
      <c r="N21" s="292">
        <v>0</v>
      </c>
      <c r="O21" s="292">
        <v>0</v>
      </c>
      <c r="P21" s="372">
        <f t="shared" si="2"/>
        <v>0</v>
      </c>
    </row>
    <row r="22" spans="1:16" s="1" customFormat="1" ht="18.75" customHeight="1">
      <c r="A22" s="11" t="s">
        <v>428</v>
      </c>
      <c r="B22" s="407">
        <v>15</v>
      </c>
      <c r="C22" s="401">
        <v>5630000</v>
      </c>
      <c r="D22" s="402">
        <f t="shared" si="0"/>
        <v>0.026857260031395325</v>
      </c>
      <c r="E22" s="188"/>
      <c r="F22" s="411" t="s">
        <v>427</v>
      </c>
      <c r="G22" s="410">
        <v>0</v>
      </c>
      <c r="H22" s="409">
        <v>0</v>
      </c>
      <c r="I22" s="408">
        <v>0</v>
      </c>
      <c r="J22" s="188"/>
      <c r="K22" s="407">
        <v>11</v>
      </c>
      <c r="L22" s="401">
        <v>3108000</v>
      </c>
      <c r="M22" s="402">
        <f t="shared" si="1"/>
        <v>0.015967003334802148</v>
      </c>
      <c r="N22" s="407">
        <v>24</v>
      </c>
      <c r="O22" s="401">
        <v>10860000</v>
      </c>
      <c r="P22" s="372">
        <f t="shared" si="2"/>
        <v>0.05721918793095374</v>
      </c>
    </row>
    <row r="23" spans="1:16" s="1" customFormat="1" ht="18.75" customHeight="1">
      <c r="A23" s="11" t="s">
        <v>426</v>
      </c>
      <c r="B23" s="407">
        <v>37</v>
      </c>
      <c r="C23" s="401">
        <v>5606479</v>
      </c>
      <c r="D23" s="402">
        <f t="shared" si="0"/>
        <v>0.026745055837221535</v>
      </c>
      <c r="E23" s="188"/>
      <c r="F23" s="411" t="s">
        <v>425</v>
      </c>
      <c r="G23" s="410">
        <v>16</v>
      </c>
      <c r="H23" s="409">
        <v>4805000</v>
      </c>
      <c r="I23" s="408">
        <v>2.8559544879847767</v>
      </c>
      <c r="J23" s="188"/>
      <c r="K23" s="407">
        <v>24</v>
      </c>
      <c r="L23" s="401">
        <v>3230000</v>
      </c>
      <c r="M23" s="402">
        <f t="shared" si="1"/>
        <v>0.016593764726966196</v>
      </c>
      <c r="N23" s="407">
        <v>45</v>
      </c>
      <c r="O23" s="401">
        <v>8474000</v>
      </c>
      <c r="P23" s="372">
        <f t="shared" si="2"/>
        <v>0.04464782675201676</v>
      </c>
    </row>
    <row r="24" spans="1:16" s="1" customFormat="1" ht="18.75" customHeight="1">
      <c r="A24" s="11" t="s">
        <v>424</v>
      </c>
      <c r="B24" s="407">
        <v>2</v>
      </c>
      <c r="C24" s="401">
        <v>330598</v>
      </c>
      <c r="D24" s="402">
        <f t="shared" si="0"/>
        <v>0.0015770792987316576</v>
      </c>
      <c r="E24" s="188"/>
      <c r="F24" s="411" t="s">
        <v>423</v>
      </c>
      <c r="G24" s="410">
        <v>42</v>
      </c>
      <c r="H24" s="409">
        <v>6543932</v>
      </c>
      <c r="I24" s="408">
        <v>3.889525903114921</v>
      </c>
      <c r="J24" s="188"/>
      <c r="K24" s="407">
        <v>2</v>
      </c>
      <c r="L24" s="401">
        <v>351000</v>
      </c>
      <c r="M24" s="402">
        <f t="shared" si="1"/>
        <v>0.001803223349586729</v>
      </c>
      <c r="N24" s="407">
        <v>4</v>
      </c>
      <c r="O24" s="401">
        <v>1220000</v>
      </c>
      <c r="P24" s="372">
        <f t="shared" si="2"/>
        <v>0.0064279382390205865</v>
      </c>
    </row>
    <row r="25" spans="1:16" s="1" customFormat="1" ht="18.75" customHeight="1">
      <c r="A25" s="11" t="s">
        <v>422</v>
      </c>
      <c r="B25" s="407">
        <v>13</v>
      </c>
      <c r="C25" s="401">
        <v>2571626</v>
      </c>
      <c r="D25" s="402">
        <f t="shared" si="0"/>
        <v>0.012267642661722387</v>
      </c>
      <c r="E25" s="188"/>
      <c r="F25" s="411" t="s">
        <v>421</v>
      </c>
      <c r="G25" s="410">
        <v>13</v>
      </c>
      <c r="H25" s="409">
        <v>2452500</v>
      </c>
      <c r="I25" s="408">
        <v>1.4576958130661113</v>
      </c>
      <c r="J25" s="188"/>
      <c r="K25" s="407">
        <v>11</v>
      </c>
      <c r="L25" s="401">
        <v>1553000</v>
      </c>
      <c r="M25" s="402">
        <f t="shared" si="1"/>
        <v>0.007978364278940712</v>
      </c>
      <c r="N25" s="407">
        <v>8</v>
      </c>
      <c r="O25" s="401">
        <v>1567732</v>
      </c>
      <c r="P25" s="372">
        <f t="shared" si="2"/>
        <v>0.008260069238800181</v>
      </c>
    </row>
    <row r="26" spans="1:16" s="1" customFormat="1" ht="18.75" customHeight="1">
      <c r="A26" s="11" t="s">
        <v>420</v>
      </c>
      <c r="B26" s="407">
        <v>6</v>
      </c>
      <c r="C26" s="401">
        <v>7206505</v>
      </c>
      <c r="D26" s="402">
        <f t="shared" si="0"/>
        <v>0.03437779373047079</v>
      </c>
      <c r="E26" s="188"/>
      <c r="F26" s="411" t="s">
        <v>419</v>
      </c>
      <c r="G26" s="410">
        <v>7</v>
      </c>
      <c r="H26" s="409">
        <v>1677572</v>
      </c>
      <c r="I26" s="408">
        <v>0.9971007871628715</v>
      </c>
      <c r="J26" s="188"/>
      <c r="K26" s="407">
        <v>7</v>
      </c>
      <c r="L26" s="401">
        <v>19838000</v>
      </c>
      <c r="M26" s="402">
        <f t="shared" si="1"/>
        <v>0.10191551227664253</v>
      </c>
      <c r="N26" s="407">
        <v>7</v>
      </c>
      <c r="O26" s="401">
        <v>7283000</v>
      </c>
      <c r="P26" s="372">
        <f t="shared" si="2"/>
        <v>0.038372683766218794</v>
      </c>
    </row>
    <row r="27" spans="1:16" s="1" customFormat="1" ht="18.75" customHeight="1">
      <c r="A27" s="11" t="s">
        <v>418</v>
      </c>
      <c r="B27" s="407">
        <v>18</v>
      </c>
      <c r="C27" s="401">
        <v>2610000</v>
      </c>
      <c r="D27" s="402">
        <f t="shared" si="0"/>
        <v>0.012450701364465685</v>
      </c>
      <c r="E27" s="188"/>
      <c r="F27" s="411" t="s">
        <v>417</v>
      </c>
      <c r="G27" s="410">
        <v>3</v>
      </c>
      <c r="H27" s="409">
        <v>407223</v>
      </c>
      <c r="I27" s="408">
        <v>0.24204169707817372</v>
      </c>
      <c r="J27" s="188"/>
      <c r="K27" s="407">
        <v>13</v>
      </c>
      <c r="L27" s="401">
        <v>1004000</v>
      </c>
      <c r="M27" s="402">
        <f t="shared" si="1"/>
        <v>0.005157938014202495</v>
      </c>
      <c r="N27" s="407">
        <v>13</v>
      </c>
      <c r="O27" s="401">
        <v>2107000</v>
      </c>
      <c r="P27" s="372">
        <f t="shared" si="2"/>
        <v>0.011101365466898667</v>
      </c>
    </row>
    <row r="28" spans="1:16" s="1" customFormat="1" ht="18.75" customHeight="1">
      <c r="A28" s="11" t="s">
        <v>416</v>
      </c>
      <c r="B28" s="407">
        <v>36</v>
      </c>
      <c r="C28" s="401">
        <v>3390582</v>
      </c>
      <c r="D28" s="402">
        <f t="shared" si="0"/>
        <v>0.016174376986104515</v>
      </c>
      <c r="E28" s="188"/>
      <c r="F28" s="411" t="s">
        <v>415</v>
      </c>
      <c r="G28" s="410">
        <v>10</v>
      </c>
      <c r="H28" s="409">
        <v>1355000</v>
      </c>
      <c r="I28" s="408">
        <v>0.8053732218978923</v>
      </c>
      <c r="J28" s="188"/>
      <c r="K28" s="407">
        <v>20</v>
      </c>
      <c r="L28" s="401">
        <v>2186000</v>
      </c>
      <c r="M28" s="402">
        <f t="shared" si="1"/>
        <v>0.011230331174349259</v>
      </c>
      <c r="N28" s="407">
        <v>21</v>
      </c>
      <c r="O28" s="401">
        <v>2621050</v>
      </c>
      <c r="P28" s="372">
        <f t="shared" si="2"/>
        <v>0.013809793050315497</v>
      </c>
    </row>
    <row r="29" spans="1:16" s="1" customFormat="1" ht="18.75" customHeight="1">
      <c r="A29" s="11" t="s">
        <v>414</v>
      </c>
      <c r="B29" s="407">
        <v>8</v>
      </c>
      <c r="C29" s="401">
        <v>936430</v>
      </c>
      <c r="D29" s="402">
        <f t="shared" si="0"/>
        <v>0.0044671303749910345</v>
      </c>
      <c r="E29" s="188"/>
      <c r="F29" s="411" t="s">
        <v>413</v>
      </c>
      <c r="G29" s="410">
        <v>28</v>
      </c>
      <c r="H29" s="409">
        <v>3610000</v>
      </c>
      <c r="I29" s="408">
        <v>2.145680687122798</v>
      </c>
      <c r="J29" s="188"/>
      <c r="K29" s="407">
        <v>4</v>
      </c>
      <c r="L29" s="401">
        <v>399000</v>
      </c>
      <c r="M29" s="402">
        <f t="shared" si="1"/>
        <v>0.0020498179956840593</v>
      </c>
      <c r="N29" s="407">
        <v>4</v>
      </c>
      <c r="O29" s="401">
        <v>2480000</v>
      </c>
      <c r="P29" s="372">
        <f t="shared" si="2"/>
        <v>0.013066628551451683</v>
      </c>
    </row>
    <row r="30" spans="1:16" s="1" customFormat="1" ht="18.75" customHeight="1">
      <c r="A30" s="11" t="s">
        <v>412</v>
      </c>
      <c r="B30" s="407">
        <v>2</v>
      </c>
      <c r="C30" s="401">
        <v>59000</v>
      </c>
      <c r="D30" s="402">
        <f t="shared" si="0"/>
        <v>0.0002814526362082281</v>
      </c>
      <c r="E30" s="188"/>
      <c r="F30" s="411" t="s">
        <v>411</v>
      </c>
      <c r="G30" s="410">
        <v>3</v>
      </c>
      <c r="H30" s="409">
        <v>430000</v>
      </c>
      <c r="I30" s="408">
        <v>0.2555796940340175</v>
      </c>
      <c r="J30" s="188"/>
      <c r="K30" s="407">
        <v>1</v>
      </c>
      <c r="L30" s="401">
        <v>11000</v>
      </c>
      <c r="M30" s="402">
        <f t="shared" si="1"/>
        <v>5.651127306397156E-05</v>
      </c>
      <c r="N30" s="407">
        <v>1</v>
      </c>
      <c r="O30" s="401">
        <v>300000</v>
      </c>
      <c r="P30" s="372">
        <f t="shared" si="2"/>
        <v>0.0015806405505788327</v>
      </c>
    </row>
    <row r="31" spans="1:16" s="1" customFormat="1" ht="18.75" customHeight="1" thickBot="1">
      <c r="A31" s="11" t="s">
        <v>179</v>
      </c>
      <c r="B31" s="292" t="s">
        <v>409</v>
      </c>
      <c r="C31" s="401">
        <v>32200411</v>
      </c>
      <c r="D31" s="402">
        <f t="shared" si="0"/>
        <v>0.15360831462607502</v>
      </c>
      <c r="E31" s="188"/>
      <c r="F31" s="406" t="s">
        <v>410</v>
      </c>
      <c r="G31" s="405">
        <v>2</v>
      </c>
      <c r="H31" s="404">
        <v>400000</v>
      </c>
      <c r="I31" s="403">
        <v>0.2377485525897837</v>
      </c>
      <c r="J31" s="188"/>
      <c r="K31" s="292" t="s">
        <v>409</v>
      </c>
      <c r="L31" s="401">
        <v>61909428</v>
      </c>
      <c r="M31" s="402">
        <f t="shared" si="1"/>
        <v>0.31805278099475337</v>
      </c>
      <c r="N31" s="292" t="s">
        <v>408</v>
      </c>
      <c r="O31" s="401">
        <v>24852556</v>
      </c>
      <c r="P31" s="372">
        <f t="shared" si="2"/>
        <v>0.1309431926637709</v>
      </c>
    </row>
    <row r="32" spans="1:16" s="8" customFormat="1" ht="18.75" customHeight="1" thickBot="1" thickTop="1">
      <c r="A32" s="400" t="s">
        <v>2</v>
      </c>
      <c r="B32" s="394">
        <f>SUM(B9:B31)</f>
        <v>674</v>
      </c>
      <c r="C32" s="393">
        <f>SUM(C9:C31)</f>
        <v>209626745</v>
      </c>
      <c r="D32" s="395">
        <f t="shared" si="0"/>
        <v>1</v>
      </c>
      <c r="E32" s="187"/>
      <c r="F32" s="399" t="s">
        <v>407</v>
      </c>
      <c r="G32" s="398">
        <v>723</v>
      </c>
      <c r="H32" s="397">
        <v>168244978</v>
      </c>
      <c r="I32" s="396">
        <v>100</v>
      </c>
      <c r="J32" s="187"/>
      <c r="K32" s="394">
        <f>SUM(K9:K31)</f>
        <v>536</v>
      </c>
      <c r="L32" s="393">
        <f>SUM(L9:L31)</f>
        <v>194651428</v>
      </c>
      <c r="M32" s="395">
        <f t="shared" si="1"/>
        <v>1</v>
      </c>
      <c r="N32" s="394">
        <f>SUM(N9:N31)</f>
        <v>529</v>
      </c>
      <c r="O32" s="393">
        <f>SUM(O9:O31)</f>
        <v>189796472</v>
      </c>
      <c r="P32" s="392">
        <f t="shared" si="2"/>
        <v>1</v>
      </c>
    </row>
    <row r="33" spans="1:15" s="1" customFormat="1" ht="16.5" customHeight="1">
      <c r="A33" s="165" t="s">
        <v>372</v>
      </c>
      <c r="B33" s="2"/>
      <c r="K33" s="2"/>
      <c r="N33" s="2"/>
      <c r="O33" s="391"/>
    </row>
    <row r="34" spans="3:15" s="1" customFormat="1" ht="13.5">
      <c r="C34" s="390"/>
      <c r="L34" s="390"/>
      <c r="O34" s="390"/>
    </row>
    <row r="35" s="1" customFormat="1" ht="13.5"/>
    <row r="36" s="1" customFormat="1" ht="13.5"/>
    <row r="37" s="1" customFormat="1" ht="11.25" customHeight="1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</sheetData>
  <sheetProtection/>
  <mergeCells count="9">
    <mergeCell ref="A1:D1"/>
    <mergeCell ref="C5:D5"/>
    <mergeCell ref="L5:M5"/>
    <mergeCell ref="O5:P5"/>
    <mergeCell ref="A7:A8"/>
    <mergeCell ref="B7:D7"/>
    <mergeCell ref="K7:M7"/>
    <mergeCell ref="N7:P7"/>
    <mergeCell ref="A3:P3"/>
  </mergeCells>
  <hyperlinks>
    <hyperlink ref="A1:D1" location="'18厚生目次'!A1" display="18　厚生　目次へ＜＜"/>
  </hyperlinks>
  <printOptions/>
  <pageMargins left="0.11811023622047245" right="0" top="0.5905511811023623" bottom="0" header="0" footer="0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01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22.75390625" style="0" customWidth="1"/>
    <col min="2" max="2" width="8.00390625" style="5" customWidth="1"/>
    <col min="3" max="4" width="9.625" style="5" customWidth="1"/>
    <col min="5" max="5" width="8.00390625" style="5" customWidth="1"/>
    <col min="6" max="7" width="9.625" style="5" customWidth="1"/>
    <col min="8" max="8" width="8.00390625" style="5" customWidth="1"/>
    <col min="9" max="9" width="9.625" style="5" customWidth="1"/>
  </cols>
  <sheetData>
    <row r="1" spans="1:4" ht="13.5">
      <c r="A1" s="434" t="s">
        <v>490</v>
      </c>
      <c r="B1" s="434"/>
      <c r="C1" s="434"/>
      <c r="D1" s="434"/>
    </row>
    <row r="2" ht="13.5">
      <c r="A2" s="17" t="s">
        <v>21</v>
      </c>
    </row>
    <row r="3" spans="1:9" ht="17.25">
      <c r="A3" s="449" t="s">
        <v>479</v>
      </c>
      <c r="B3" s="449"/>
      <c r="C3" s="449"/>
      <c r="D3" s="449"/>
      <c r="E3" s="449"/>
      <c r="F3" s="449"/>
      <c r="G3" s="449"/>
      <c r="H3" s="449"/>
      <c r="I3" s="449"/>
    </row>
    <row r="4" spans="1:9" ht="14.25">
      <c r="A4" s="203"/>
      <c r="B4" s="75"/>
      <c r="C4" s="75"/>
      <c r="D4" s="75"/>
      <c r="E4" s="75"/>
      <c r="F4" s="75"/>
      <c r="G4" s="75"/>
      <c r="H4" s="75"/>
      <c r="I4" s="75"/>
    </row>
    <row r="5" spans="1:9" ht="15" customHeight="1">
      <c r="A5" s="457" t="s">
        <v>478</v>
      </c>
      <c r="B5" s="457"/>
      <c r="C5" s="457"/>
      <c r="D5" s="457"/>
      <c r="E5" s="457"/>
      <c r="F5" s="457"/>
      <c r="G5" s="457"/>
      <c r="H5" s="457"/>
      <c r="I5" s="457"/>
    </row>
    <row r="6" spans="1:9" ht="5.25" customHeight="1" thickBot="1">
      <c r="A6" s="20"/>
      <c r="B6" s="20"/>
      <c r="C6" s="20"/>
      <c r="D6" s="20"/>
      <c r="E6" s="20"/>
      <c r="F6" s="20"/>
      <c r="G6" s="20"/>
      <c r="H6" s="20"/>
      <c r="I6" s="20"/>
    </row>
    <row r="7" spans="1:9" s="1" customFormat="1" ht="16.5" customHeight="1" thickTop="1">
      <c r="A7" s="713"/>
      <c r="B7" s="704" t="s">
        <v>477</v>
      </c>
      <c r="C7" s="700"/>
      <c r="D7" s="713"/>
      <c r="E7" s="704" t="s">
        <v>476</v>
      </c>
      <c r="F7" s="700"/>
      <c r="G7" s="713"/>
      <c r="H7" s="709" t="s">
        <v>475</v>
      </c>
      <c r="I7" s="710"/>
    </row>
    <row r="8" spans="1:9" s="1" customFormat="1" ht="16.5" customHeight="1">
      <c r="A8" s="714"/>
      <c r="B8" s="705"/>
      <c r="C8" s="701"/>
      <c r="D8" s="708"/>
      <c r="E8" s="705"/>
      <c r="F8" s="701"/>
      <c r="G8" s="708"/>
      <c r="H8" s="711" t="s">
        <v>474</v>
      </c>
      <c r="I8" s="712"/>
    </row>
    <row r="9" spans="1:9" s="1" customFormat="1" ht="21.75" customHeight="1">
      <c r="A9" s="708"/>
      <c r="B9" s="413" t="s">
        <v>472</v>
      </c>
      <c r="C9" s="386" t="s">
        <v>473</v>
      </c>
      <c r="D9" s="386" t="s">
        <v>47</v>
      </c>
      <c r="E9" s="413" t="s">
        <v>472</v>
      </c>
      <c r="F9" s="386" t="s">
        <v>473</v>
      </c>
      <c r="G9" s="386" t="s">
        <v>47</v>
      </c>
      <c r="H9" s="413" t="s">
        <v>472</v>
      </c>
      <c r="I9" s="384" t="s">
        <v>47</v>
      </c>
    </row>
    <row r="10" spans="1:9" s="1" customFormat="1" ht="16.5" customHeight="1">
      <c r="A10" s="11"/>
      <c r="B10" s="371"/>
      <c r="C10" s="253" t="s">
        <v>471</v>
      </c>
      <c r="D10" s="433" t="s">
        <v>471</v>
      </c>
      <c r="E10" s="371"/>
      <c r="F10" s="253" t="s">
        <v>471</v>
      </c>
      <c r="G10" s="433" t="s">
        <v>471</v>
      </c>
      <c r="H10" s="253" t="s">
        <v>470</v>
      </c>
      <c r="I10" s="252" t="s">
        <v>469</v>
      </c>
    </row>
    <row r="11" spans="1:9" s="1" customFormat="1" ht="18.75" customHeight="1">
      <c r="A11" s="432" t="s">
        <v>468</v>
      </c>
      <c r="B11" s="371">
        <v>66</v>
      </c>
      <c r="C11" s="371">
        <v>873</v>
      </c>
      <c r="D11" s="371">
        <v>57642</v>
      </c>
      <c r="E11" s="371">
        <v>62</v>
      </c>
      <c r="F11" s="371">
        <v>822</v>
      </c>
      <c r="G11" s="371">
        <v>50990</v>
      </c>
      <c r="H11" s="431">
        <v>93.9</v>
      </c>
      <c r="I11" s="430">
        <v>88.5</v>
      </c>
    </row>
    <row r="12" spans="1:9" s="1" customFormat="1" ht="18.75" customHeight="1">
      <c r="A12" s="382">
        <v>18</v>
      </c>
      <c r="B12" s="371">
        <v>54</v>
      </c>
      <c r="C12" s="172">
        <v>1273</v>
      </c>
      <c r="D12" s="371">
        <v>66811</v>
      </c>
      <c r="E12" s="371">
        <v>52</v>
      </c>
      <c r="F12" s="172">
        <v>1111</v>
      </c>
      <c r="G12" s="371">
        <v>57761</v>
      </c>
      <c r="H12" s="431">
        <v>96.3</v>
      </c>
      <c r="I12" s="430">
        <v>86.5</v>
      </c>
    </row>
    <row r="13" spans="1:9" s="8" customFormat="1" ht="18.75" customHeight="1">
      <c r="A13" s="429">
        <v>19</v>
      </c>
      <c r="B13" s="428">
        <v>45</v>
      </c>
      <c r="C13" s="155">
        <v>1109</v>
      </c>
      <c r="D13" s="428">
        <v>49916</v>
      </c>
      <c r="E13" s="428">
        <v>42</v>
      </c>
      <c r="F13" s="155">
        <v>1031</v>
      </c>
      <c r="G13" s="428">
        <v>43322</v>
      </c>
      <c r="H13" s="427">
        <v>93.3</v>
      </c>
      <c r="I13" s="426">
        <v>86.8</v>
      </c>
    </row>
    <row r="14" spans="1:9" s="8" customFormat="1" ht="16.5" customHeight="1">
      <c r="A14" s="382"/>
      <c r="B14" s="422"/>
      <c r="C14" s="80"/>
      <c r="D14" s="422"/>
      <c r="E14" s="422"/>
      <c r="F14" s="80"/>
      <c r="G14" s="422"/>
      <c r="H14" s="425"/>
      <c r="I14" s="420"/>
    </row>
    <row r="15" spans="1:9" s="1" customFormat="1" ht="18.75" customHeight="1">
      <c r="A15" s="11" t="s">
        <v>467</v>
      </c>
      <c r="B15" s="422">
        <v>0</v>
      </c>
      <c r="C15" s="80">
        <v>0</v>
      </c>
      <c r="D15" s="422">
        <v>0</v>
      </c>
      <c r="E15" s="422">
        <v>0</v>
      </c>
      <c r="F15" s="80">
        <v>0</v>
      </c>
      <c r="G15" s="422">
        <v>0</v>
      </c>
      <c r="H15" s="422">
        <v>0</v>
      </c>
      <c r="I15" s="424">
        <v>0</v>
      </c>
    </row>
    <row r="16" spans="1:9" s="1" customFormat="1" ht="18.75" customHeight="1">
      <c r="A16" s="11" t="s">
        <v>466</v>
      </c>
      <c r="B16" s="422">
        <v>4</v>
      </c>
      <c r="C16" s="80">
        <v>1750</v>
      </c>
      <c r="D16" s="422">
        <v>7000</v>
      </c>
      <c r="E16" s="422">
        <v>3</v>
      </c>
      <c r="F16" s="80">
        <v>1933</v>
      </c>
      <c r="G16" s="422">
        <v>5800</v>
      </c>
      <c r="H16" s="423">
        <v>75</v>
      </c>
      <c r="I16" s="420">
        <v>82.9</v>
      </c>
    </row>
    <row r="17" spans="1:9" s="1" customFormat="1" ht="18.75" customHeight="1">
      <c r="A17" s="11" t="s">
        <v>465</v>
      </c>
      <c r="B17" s="422">
        <v>17</v>
      </c>
      <c r="C17" s="80">
        <v>1250</v>
      </c>
      <c r="D17" s="422">
        <v>21250</v>
      </c>
      <c r="E17" s="422">
        <v>17</v>
      </c>
      <c r="F17" s="80">
        <v>1250</v>
      </c>
      <c r="G17" s="422">
        <v>21250</v>
      </c>
      <c r="H17" s="423">
        <v>100</v>
      </c>
      <c r="I17" s="420">
        <v>100</v>
      </c>
    </row>
    <row r="18" spans="1:9" s="1" customFormat="1" ht="18.75" customHeight="1">
      <c r="A18" s="11" t="s">
        <v>464</v>
      </c>
      <c r="B18" s="422">
        <v>9</v>
      </c>
      <c r="C18" s="80">
        <v>935</v>
      </c>
      <c r="D18" s="422">
        <v>8412</v>
      </c>
      <c r="E18" s="422">
        <v>8</v>
      </c>
      <c r="F18" s="80">
        <v>689</v>
      </c>
      <c r="G18" s="422">
        <v>5512</v>
      </c>
      <c r="H18" s="423">
        <v>88.9</v>
      </c>
      <c r="I18" s="420">
        <v>65.5</v>
      </c>
    </row>
    <row r="19" spans="1:10" s="1" customFormat="1" ht="18.75" customHeight="1">
      <c r="A19" s="11" t="s">
        <v>463</v>
      </c>
      <c r="B19" s="422">
        <v>0</v>
      </c>
      <c r="C19" s="80">
        <v>0</v>
      </c>
      <c r="D19" s="422">
        <v>0</v>
      </c>
      <c r="E19" s="286">
        <v>0</v>
      </c>
      <c r="F19" s="286">
        <v>0</v>
      </c>
      <c r="G19" s="286">
        <v>0</v>
      </c>
      <c r="H19" s="286">
        <v>0</v>
      </c>
      <c r="I19" s="84">
        <v>0</v>
      </c>
      <c r="J19" s="2"/>
    </row>
    <row r="20" spans="1:9" s="1" customFormat="1" ht="18.75" customHeight="1">
      <c r="A20" s="11" t="s">
        <v>462</v>
      </c>
      <c r="B20" s="422">
        <v>8</v>
      </c>
      <c r="C20" s="80">
        <v>872</v>
      </c>
      <c r="D20" s="422">
        <v>6974</v>
      </c>
      <c r="E20" s="422">
        <v>7</v>
      </c>
      <c r="F20" s="80">
        <v>926</v>
      </c>
      <c r="G20" s="422">
        <v>6480</v>
      </c>
      <c r="H20" s="421">
        <v>87.5</v>
      </c>
      <c r="I20" s="420">
        <v>92.9</v>
      </c>
    </row>
    <row r="21" spans="1:9" s="1" customFormat="1" ht="18.75" customHeight="1">
      <c r="A21" s="50" t="s">
        <v>461</v>
      </c>
      <c r="B21" s="419">
        <v>7</v>
      </c>
      <c r="C21" s="419">
        <v>897</v>
      </c>
      <c r="D21" s="419">
        <v>6280</v>
      </c>
      <c r="E21" s="419">
        <v>7</v>
      </c>
      <c r="F21" s="419">
        <v>611</v>
      </c>
      <c r="G21" s="419">
        <v>4280</v>
      </c>
      <c r="H21" s="418">
        <v>100</v>
      </c>
      <c r="I21" s="417">
        <v>68.2</v>
      </c>
    </row>
    <row r="22" spans="1:9" s="1" customFormat="1" ht="16.5" customHeight="1">
      <c r="A22" s="165" t="s">
        <v>460</v>
      </c>
      <c r="B22" s="7"/>
      <c r="C22" s="7"/>
      <c r="D22" s="7"/>
      <c r="E22" s="7"/>
      <c r="F22" s="7"/>
      <c r="G22" s="7"/>
      <c r="H22" s="7"/>
      <c r="I22" s="7"/>
    </row>
    <row r="23" spans="2:9" s="1" customFormat="1" ht="3.75" customHeight="1">
      <c r="B23" s="7"/>
      <c r="C23" s="7"/>
      <c r="D23" s="7"/>
      <c r="E23" s="7"/>
      <c r="F23" s="7"/>
      <c r="G23" s="7"/>
      <c r="H23" s="7"/>
      <c r="I23" s="7"/>
    </row>
    <row r="24" spans="2:9" s="1" customFormat="1" ht="13.5">
      <c r="B24" s="7"/>
      <c r="C24" s="7"/>
      <c r="D24" s="7"/>
      <c r="E24" s="7"/>
      <c r="F24" s="7"/>
      <c r="G24" s="7"/>
      <c r="H24" s="7"/>
      <c r="I24" s="7"/>
    </row>
    <row r="25" spans="2:9" s="1" customFormat="1" ht="13.5">
      <c r="B25" s="7"/>
      <c r="C25" s="7"/>
      <c r="D25" s="7"/>
      <c r="E25" s="7"/>
      <c r="F25" s="7"/>
      <c r="G25" s="7"/>
      <c r="H25" s="7"/>
      <c r="I25" s="7"/>
    </row>
    <row r="26" spans="2:9" s="1" customFormat="1" ht="11.25" customHeight="1">
      <c r="B26" s="7"/>
      <c r="C26" s="7"/>
      <c r="D26" s="7"/>
      <c r="E26" s="7"/>
      <c r="F26" s="7"/>
      <c r="G26" s="7"/>
      <c r="H26" s="7"/>
      <c r="I26" s="7"/>
    </row>
    <row r="27" spans="2:9" s="1" customFormat="1" ht="13.5">
      <c r="B27" s="7"/>
      <c r="C27" s="7"/>
      <c r="D27" s="7"/>
      <c r="E27" s="7"/>
      <c r="F27" s="7"/>
      <c r="G27" s="7"/>
      <c r="H27" s="7"/>
      <c r="I27" s="7"/>
    </row>
    <row r="28" spans="2:9" s="1" customFormat="1" ht="13.5">
      <c r="B28" s="7"/>
      <c r="C28" s="7"/>
      <c r="D28" s="7"/>
      <c r="E28" s="7"/>
      <c r="F28" s="7"/>
      <c r="G28" s="7"/>
      <c r="H28" s="7"/>
      <c r="I28" s="7"/>
    </row>
    <row r="29" spans="2:9" s="1" customFormat="1" ht="13.5">
      <c r="B29" s="7"/>
      <c r="C29" s="7"/>
      <c r="D29" s="7"/>
      <c r="E29" s="7"/>
      <c r="F29" s="7"/>
      <c r="G29" s="7"/>
      <c r="H29" s="7"/>
      <c r="I29" s="7"/>
    </row>
    <row r="30" spans="2:9" s="1" customFormat="1" ht="13.5">
      <c r="B30" s="7"/>
      <c r="C30" s="7"/>
      <c r="D30" s="7"/>
      <c r="E30" s="7"/>
      <c r="F30" s="7"/>
      <c r="G30" s="7"/>
      <c r="H30" s="7"/>
      <c r="I30" s="7"/>
    </row>
    <row r="31" spans="2:9" s="1" customFormat="1" ht="13.5">
      <c r="B31" s="7"/>
      <c r="C31" s="7"/>
      <c r="D31" s="7"/>
      <c r="E31" s="7"/>
      <c r="F31" s="7"/>
      <c r="G31" s="7"/>
      <c r="H31" s="7"/>
      <c r="I31" s="7"/>
    </row>
    <row r="32" spans="2:9" s="1" customFormat="1" ht="13.5">
      <c r="B32" s="7"/>
      <c r="C32" s="7"/>
      <c r="D32" s="7"/>
      <c r="E32" s="7"/>
      <c r="F32" s="7"/>
      <c r="G32" s="7"/>
      <c r="H32" s="7"/>
      <c r="I32" s="7"/>
    </row>
    <row r="33" spans="2:9" s="1" customFormat="1" ht="13.5">
      <c r="B33" s="7"/>
      <c r="C33" s="7"/>
      <c r="D33" s="7"/>
      <c r="E33" s="7"/>
      <c r="F33" s="7"/>
      <c r="G33" s="7"/>
      <c r="H33" s="7"/>
      <c r="I33" s="7"/>
    </row>
    <row r="34" spans="2:9" s="1" customFormat="1" ht="13.5">
      <c r="B34" s="7"/>
      <c r="C34" s="7"/>
      <c r="D34" s="7"/>
      <c r="E34" s="7"/>
      <c r="F34" s="7"/>
      <c r="G34" s="7"/>
      <c r="H34" s="7"/>
      <c r="I34" s="7"/>
    </row>
    <row r="35" spans="2:9" s="1" customFormat="1" ht="13.5">
      <c r="B35" s="7"/>
      <c r="C35" s="7"/>
      <c r="D35" s="7"/>
      <c r="E35" s="7"/>
      <c r="F35" s="7"/>
      <c r="G35" s="7"/>
      <c r="H35" s="7"/>
      <c r="I35" s="7"/>
    </row>
    <row r="36" spans="2:9" s="1" customFormat="1" ht="13.5">
      <c r="B36" s="7"/>
      <c r="C36" s="7"/>
      <c r="D36" s="7"/>
      <c r="E36" s="7"/>
      <c r="F36" s="7"/>
      <c r="G36" s="7"/>
      <c r="H36" s="7"/>
      <c r="I36" s="7"/>
    </row>
    <row r="37" spans="2:9" s="1" customFormat="1" ht="13.5">
      <c r="B37" s="7"/>
      <c r="C37" s="7"/>
      <c r="D37" s="7"/>
      <c r="E37" s="7"/>
      <c r="F37" s="7"/>
      <c r="G37" s="7"/>
      <c r="H37" s="7"/>
      <c r="I37" s="7"/>
    </row>
    <row r="38" spans="2:9" s="1" customFormat="1" ht="13.5">
      <c r="B38" s="7"/>
      <c r="C38" s="7"/>
      <c r="D38" s="7"/>
      <c r="E38" s="7"/>
      <c r="F38" s="7"/>
      <c r="G38" s="7"/>
      <c r="H38" s="7"/>
      <c r="I38" s="7"/>
    </row>
    <row r="39" spans="2:9" s="1" customFormat="1" ht="13.5">
      <c r="B39" s="7"/>
      <c r="C39" s="7"/>
      <c r="D39" s="7"/>
      <c r="E39" s="7"/>
      <c r="F39" s="7"/>
      <c r="G39" s="7"/>
      <c r="H39" s="7"/>
      <c r="I39" s="7"/>
    </row>
    <row r="40" spans="2:9" s="1" customFormat="1" ht="13.5">
      <c r="B40" s="7"/>
      <c r="C40" s="7"/>
      <c r="D40" s="7"/>
      <c r="E40" s="7"/>
      <c r="F40" s="7"/>
      <c r="G40" s="7"/>
      <c r="H40" s="7"/>
      <c r="I40" s="7"/>
    </row>
    <row r="41" spans="2:9" s="1" customFormat="1" ht="13.5">
      <c r="B41" s="7"/>
      <c r="C41" s="7"/>
      <c r="D41" s="7"/>
      <c r="E41" s="7"/>
      <c r="F41" s="7"/>
      <c r="G41" s="7"/>
      <c r="H41" s="7"/>
      <c r="I41" s="7"/>
    </row>
    <row r="42" spans="2:9" s="1" customFormat="1" ht="13.5">
      <c r="B42" s="7"/>
      <c r="C42" s="7"/>
      <c r="D42" s="7"/>
      <c r="E42" s="7"/>
      <c r="F42" s="7"/>
      <c r="G42" s="7"/>
      <c r="H42" s="7"/>
      <c r="I42" s="7"/>
    </row>
    <row r="43" spans="2:9" s="1" customFormat="1" ht="13.5">
      <c r="B43" s="7"/>
      <c r="C43" s="7"/>
      <c r="D43" s="7"/>
      <c r="E43" s="7"/>
      <c r="F43" s="7"/>
      <c r="G43" s="7"/>
      <c r="H43" s="7"/>
      <c r="I43" s="7"/>
    </row>
    <row r="44" spans="2:9" s="1" customFormat="1" ht="13.5">
      <c r="B44" s="7"/>
      <c r="C44" s="7"/>
      <c r="D44" s="7"/>
      <c r="E44" s="7"/>
      <c r="F44" s="7"/>
      <c r="G44" s="7"/>
      <c r="H44" s="7"/>
      <c r="I44" s="7"/>
    </row>
    <row r="45" spans="2:9" s="1" customFormat="1" ht="13.5">
      <c r="B45" s="7"/>
      <c r="C45" s="7"/>
      <c r="D45" s="7"/>
      <c r="E45" s="7"/>
      <c r="F45" s="7"/>
      <c r="G45" s="7"/>
      <c r="H45" s="7"/>
      <c r="I45" s="7"/>
    </row>
    <row r="46" spans="2:9" s="1" customFormat="1" ht="13.5">
      <c r="B46" s="7"/>
      <c r="C46" s="7"/>
      <c r="D46" s="7"/>
      <c r="E46" s="7"/>
      <c r="F46" s="7"/>
      <c r="G46" s="7"/>
      <c r="H46" s="7"/>
      <c r="I46" s="7"/>
    </row>
    <row r="47" spans="2:9" s="1" customFormat="1" ht="13.5">
      <c r="B47" s="7"/>
      <c r="C47" s="7"/>
      <c r="D47" s="7"/>
      <c r="E47" s="7"/>
      <c r="F47" s="7"/>
      <c r="G47" s="7"/>
      <c r="H47" s="7"/>
      <c r="I47" s="7"/>
    </row>
    <row r="48" spans="2:9" s="1" customFormat="1" ht="13.5">
      <c r="B48" s="7"/>
      <c r="C48" s="7"/>
      <c r="D48" s="7"/>
      <c r="E48" s="7"/>
      <c r="F48" s="7"/>
      <c r="G48" s="7"/>
      <c r="H48" s="7"/>
      <c r="I48" s="7"/>
    </row>
    <row r="49" spans="2:9" s="1" customFormat="1" ht="13.5">
      <c r="B49" s="7"/>
      <c r="C49" s="7"/>
      <c r="D49" s="7"/>
      <c r="E49" s="7"/>
      <c r="F49" s="7"/>
      <c r="G49" s="7"/>
      <c r="H49" s="7"/>
      <c r="I49" s="7"/>
    </row>
    <row r="50" spans="2:9" s="1" customFormat="1" ht="13.5">
      <c r="B50" s="7"/>
      <c r="C50" s="7"/>
      <c r="D50" s="7"/>
      <c r="E50" s="7"/>
      <c r="F50" s="7"/>
      <c r="G50" s="7"/>
      <c r="H50" s="7"/>
      <c r="I50" s="7"/>
    </row>
    <row r="51" spans="2:9" s="1" customFormat="1" ht="13.5">
      <c r="B51" s="7"/>
      <c r="C51" s="7"/>
      <c r="D51" s="7"/>
      <c r="E51" s="7"/>
      <c r="F51" s="7"/>
      <c r="G51" s="7"/>
      <c r="H51" s="7"/>
      <c r="I51" s="7"/>
    </row>
    <row r="52" spans="2:9" s="1" customFormat="1" ht="13.5">
      <c r="B52" s="7"/>
      <c r="C52" s="7"/>
      <c r="D52" s="7"/>
      <c r="E52" s="7"/>
      <c r="F52" s="7"/>
      <c r="G52" s="7"/>
      <c r="H52" s="7"/>
      <c r="I52" s="7"/>
    </row>
    <row r="53" spans="2:9" s="1" customFormat="1" ht="13.5">
      <c r="B53" s="7"/>
      <c r="C53" s="7"/>
      <c r="D53" s="7"/>
      <c r="E53" s="7"/>
      <c r="F53" s="7"/>
      <c r="G53" s="7"/>
      <c r="H53" s="7"/>
      <c r="I53" s="7"/>
    </row>
    <row r="54" spans="2:9" s="1" customFormat="1" ht="13.5">
      <c r="B54" s="7"/>
      <c r="C54" s="7"/>
      <c r="D54" s="7"/>
      <c r="E54" s="7"/>
      <c r="F54" s="7"/>
      <c r="G54" s="7"/>
      <c r="H54" s="7"/>
      <c r="I54" s="7"/>
    </row>
    <row r="55" spans="2:9" s="1" customFormat="1" ht="13.5">
      <c r="B55" s="7"/>
      <c r="C55" s="7"/>
      <c r="D55" s="7"/>
      <c r="E55" s="7"/>
      <c r="F55" s="7"/>
      <c r="G55" s="7"/>
      <c r="H55" s="7"/>
      <c r="I55" s="7"/>
    </row>
    <row r="56" spans="2:9" s="1" customFormat="1" ht="13.5">
      <c r="B56" s="7"/>
      <c r="C56" s="7"/>
      <c r="D56" s="7"/>
      <c r="E56" s="7"/>
      <c r="F56" s="7"/>
      <c r="G56" s="7"/>
      <c r="H56" s="7"/>
      <c r="I56" s="7"/>
    </row>
    <row r="57" spans="2:9" s="1" customFormat="1" ht="13.5">
      <c r="B57" s="7"/>
      <c r="C57" s="7"/>
      <c r="D57" s="7"/>
      <c r="E57" s="7"/>
      <c r="F57" s="7"/>
      <c r="G57" s="7"/>
      <c r="H57" s="7"/>
      <c r="I57" s="7"/>
    </row>
    <row r="58" spans="2:9" s="1" customFormat="1" ht="13.5">
      <c r="B58" s="7"/>
      <c r="C58" s="7"/>
      <c r="D58" s="7"/>
      <c r="E58" s="7"/>
      <c r="F58" s="7"/>
      <c r="G58" s="7"/>
      <c r="H58" s="7"/>
      <c r="I58" s="7"/>
    </row>
    <row r="59" spans="2:9" s="1" customFormat="1" ht="13.5">
      <c r="B59" s="7"/>
      <c r="C59" s="7"/>
      <c r="D59" s="7"/>
      <c r="E59" s="7"/>
      <c r="F59" s="7"/>
      <c r="G59" s="7"/>
      <c r="H59" s="7"/>
      <c r="I59" s="7"/>
    </row>
    <row r="60" spans="2:9" s="1" customFormat="1" ht="13.5">
      <c r="B60" s="7"/>
      <c r="C60" s="7"/>
      <c r="D60" s="7"/>
      <c r="E60" s="7"/>
      <c r="F60" s="7"/>
      <c r="G60" s="7"/>
      <c r="H60" s="7"/>
      <c r="I60" s="7"/>
    </row>
    <row r="61" spans="2:9" s="1" customFormat="1" ht="13.5">
      <c r="B61" s="7"/>
      <c r="C61" s="7"/>
      <c r="D61" s="7"/>
      <c r="E61" s="7"/>
      <c r="F61" s="7"/>
      <c r="G61" s="7"/>
      <c r="H61" s="7"/>
      <c r="I61" s="7"/>
    </row>
    <row r="62" spans="2:9" s="1" customFormat="1" ht="13.5">
      <c r="B62" s="7"/>
      <c r="C62" s="7"/>
      <c r="D62" s="7"/>
      <c r="E62" s="7"/>
      <c r="F62" s="7"/>
      <c r="G62" s="7"/>
      <c r="H62" s="7"/>
      <c r="I62" s="7"/>
    </row>
    <row r="63" spans="2:9" s="1" customFormat="1" ht="13.5">
      <c r="B63" s="7"/>
      <c r="C63" s="7"/>
      <c r="D63" s="7"/>
      <c r="E63" s="7"/>
      <c r="F63" s="7"/>
      <c r="G63" s="7"/>
      <c r="H63" s="7"/>
      <c r="I63" s="7"/>
    </row>
    <row r="64" spans="2:9" s="1" customFormat="1" ht="13.5">
      <c r="B64" s="7"/>
      <c r="C64" s="7"/>
      <c r="D64" s="7"/>
      <c r="E64" s="7"/>
      <c r="F64" s="7"/>
      <c r="G64" s="7"/>
      <c r="H64" s="7"/>
      <c r="I64" s="7"/>
    </row>
    <row r="65" spans="2:9" s="1" customFormat="1" ht="13.5">
      <c r="B65" s="7"/>
      <c r="C65" s="7"/>
      <c r="D65" s="7"/>
      <c r="E65" s="7"/>
      <c r="F65" s="7"/>
      <c r="G65" s="7"/>
      <c r="H65" s="7"/>
      <c r="I65" s="7"/>
    </row>
    <row r="66" spans="2:9" s="1" customFormat="1" ht="13.5">
      <c r="B66" s="7"/>
      <c r="C66" s="7"/>
      <c r="D66" s="7"/>
      <c r="E66" s="7"/>
      <c r="F66" s="7"/>
      <c r="G66" s="7"/>
      <c r="H66" s="7"/>
      <c r="I66" s="7"/>
    </row>
    <row r="67" spans="2:9" s="1" customFormat="1" ht="13.5">
      <c r="B67" s="7"/>
      <c r="C67" s="7"/>
      <c r="D67" s="7"/>
      <c r="E67" s="7"/>
      <c r="F67" s="7"/>
      <c r="G67" s="7"/>
      <c r="H67" s="7"/>
      <c r="I67" s="7"/>
    </row>
    <row r="68" spans="2:9" s="1" customFormat="1" ht="13.5">
      <c r="B68" s="7"/>
      <c r="C68" s="7"/>
      <c r="D68" s="7"/>
      <c r="E68" s="7"/>
      <c r="F68" s="7"/>
      <c r="G68" s="7"/>
      <c r="H68" s="7"/>
      <c r="I68" s="7"/>
    </row>
    <row r="69" spans="2:9" s="1" customFormat="1" ht="13.5">
      <c r="B69" s="7"/>
      <c r="C69" s="7"/>
      <c r="D69" s="7"/>
      <c r="E69" s="7"/>
      <c r="F69" s="7"/>
      <c r="G69" s="7"/>
      <c r="H69" s="7"/>
      <c r="I69" s="7"/>
    </row>
    <row r="70" spans="2:9" s="1" customFormat="1" ht="13.5">
      <c r="B70" s="7"/>
      <c r="C70" s="7"/>
      <c r="D70" s="7"/>
      <c r="E70" s="7"/>
      <c r="F70" s="7"/>
      <c r="G70" s="7"/>
      <c r="H70" s="7"/>
      <c r="I70" s="7"/>
    </row>
    <row r="71" spans="2:9" s="1" customFormat="1" ht="13.5">
      <c r="B71" s="7"/>
      <c r="C71" s="7"/>
      <c r="D71" s="7"/>
      <c r="E71" s="7"/>
      <c r="F71" s="7"/>
      <c r="G71" s="7"/>
      <c r="H71" s="7"/>
      <c r="I71" s="7"/>
    </row>
    <row r="72" spans="2:9" s="1" customFormat="1" ht="13.5">
      <c r="B72" s="7"/>
      <c r="C72" s="7"/>
      <c r="D72" s="7"/>
      <c r="E72" s="7"/>
      <c r="F72" s="7"/>
      <c r="G72" s="7"/>
      <c r="H72" s="7"/>
      <c r="I72" s="7"/>
    </row>
    <row r="73" spans="2:9" s="1" customFormat="1" ht="13.5">
      <c r="B73" s="7"/>
      <c r="C73" s="7"/>
      <c r="D73" s="7"/>
      <c r="E73" s="7"/>
      <c r="F73" s="7"/>
      <c r="G73" s="7"/>
      <c r="H73" s="7"/>
      <c r="I73" s="7"/>
    </row>
    <row r="74" spans="2:9" s="1" customFormat="1" ht="13.5">
      <c r="B74" s="7"/>
      <c r="C74" s="7"/>
      <c r="D74" s="7"/>
      <c r="E74" s="7"/>
      <c r="F74" s="7"/>
      <c r="G74" s="7"/>
      <c r="H74" s="7"/>
      <c r="I74" s="7"/>
    </row>
    <row r="75" spans="2:9" s="1" customFormat="1" ht="13.5">
      <c r="B75" s="7"/>
      <c r="C75" s="7"/>
      <c r="D75" s="7"/>
      <c r="E75" s="7"/>
      <c r="F75" s="7"/>
      <c r="G75" s="7"/>
      <c r="H75" s="7"/>
      <c r="I75" s="7"/>
    </row>
    <row r="76" spans="2:9" s="1" customFormat="1" ht="13.5">
      <c r="B76" s="7"/>
      <c r="C76" s="7"/>
      <c r="D76" s="7"/>
      <c r="E76" s="7"/>
      <c r="F76" s="7"/>
      <c r="G76" s="7"/>
      <c r="H76" s="7"/>
      <c r="I76" s="7"/>
    </row>
    <row r="77" spans="2:9" s="1" customFormat="1" ht="13.5">
      <c r="B77" s="7"/>
      <c r="C77" s="7"/>
      <c r="D77" s="7"/>
      <c r="E77" s="7"/>
      <c r="F77" s="7"/>
      <c r="G77" s="7"/>
      <c r="H77" s="7"/>
      <c r="I77" s="7"/>
    </row>
    <row r="78" spans="2:9" s="1" customFormat="1" ht="13.5">
      <c r="B78" s="7"/>
      <c r="C78" s="7"/>
      <c r="D78" s="7"/>
      <c r="E78" s="7"/>
      <c r="F78" s="7"/>
      <c r="G78" s="7"/>
      <c r="H78" s="7"/>
      <c r="I78" s="7"/>
    </row>
    <row r="79" spans="2:9" s="1" customFormat="1" ht="13.5">
      <c r="B79" s="7"/>
      <c r="C79" s="7"/>
      <c r="D79" s="7"/>
      <c r="E79" s="7"/>
      <c r="F79" s="7"/>
      <c r="G79" s="7"/>
      <c r="H79" s="7"/>
      <c r="I79" s="7"/>
    </row>
    <row r="80" spans="2:9" s="1" customFormat="1" ht="13.5">
      <c r="B80" s="7"/>
      <c r="C80" s="7"/>
      <c r="D80" s="7"/>
      <c r="E80" s="7"/>
      <c r="F80" s="7"/>
      <c r="G80" s="7"/>
      <c r="H80" s="7"/>
      <c r="I80" s="7"/>
    </row>
    <row r="81" spans="2:9" s="1" customFormat="1" ht="13.5">
      <c r="B81" s="7"/>
      <c r="C81" s="7"/>
      <c r="D81" s="7"/>
      <c r="E81" s="7"/>
      <c r="F81" s="7"/>
      <c r="G81" s="7"/>
      <c r="H81" s="7"/>
      <c r="I81" s="7"/>
    </row>
    <row r="82" spans="2:9" s="1" customFormat="1" ht="13.5">
      <c r="B82" s="7"/>
      <c r="C82" s="7"/>
      <c r="D82" s="7"/>
      <c r="E82" s="7"/>
      <c r="F82" s="7"/>
      <c r="G82" s="7"/>
      <c r="H82" s="7"/>
      <c r="I82" s="7"/>
    </row>
    <row r="83" spans="2:9" s="1" customFormat="1" ht="13.5">
      <c r="B83" s="7"/>
      <c r="C83" s="7"/>
      <c r="D83" s="7"/>
      <c r="E83" s="7"/>
      <c r="F83" s="7"/>
      <c r="G83" s="7"/>
      <c r="H83" s="7"/>
      <c r="I83" s="7"/>
    </row>
    <row r="84" spans="2:9" s="1" customFormat="1" ht="13.5">
      <c r="B84" s="7"/>
      <c r="C84" s="7"/>
      <c r="D84" s="7"/>
      <c r="E84" s="7"/>
      <c r="F84" s="7"/>
      <c r="G84" s="7"/>
      <c r="H84" s="7"/>
      <c r="I84" s="7"/>
    </row>
    <row r="85" spans="2:9" s="1" customFormat="1" ht="13.5">
      <c r="B85" s="7"/>
      <c r="C85" s="7"/>
      <c r="D85" s="7"/>
      <c r="E85" s="7"/>
      <c r="F85" s="7"/>
      <c r="G85" s="7"/>
      <c r="H85" s="7"/>
      <c r="I85" s="7"/>
    </row>
    <row r="86" spans="2:9" s="1" customFormat="1" ht="13.5">
      <c r="B86" s="7"/>
      <c r="C86" s="7"/>
      <c r="D86" s="7"/>
      <c r="E86" s="7"/>
      <c r="F86" s="7"/>
      <c r="G86" s="7"/>
      <c r="H86" s="7"/>
      <c r="I86" s="7"/>
    </row>
    <row r="87" spans="2:9" s="1" customFormat="1" ht="13.5">
      <c r="B87" s="7"/>
      <c r="C87" s="7"/>
      <c r="D87" s="7"/>
      <c r="E87" s="7"/>
      <c r="F87" s="7"/>
      <c r="G87" s="7"/>
      <c r="H87" s="7"/>
      <c r="I87" s="7"/>
    </row>
    <row r="88" spans="2:9" s="1" customFormat="1" ht="13.5">
      <c r="B88" s="7"/>
      <c r="C88" s="7"/>
      <c r="D88" s="7"/>
      <c r="E88" s="7"/>
      <c r="F88" s="7"/>
      <c r="G88" s="7"/>
      <c r="H88" s="7"/>
      <c r="I88" s="7"/>
    </row>
    <row r="89" spans="2:9" s="1" customFormat="1" ht="13.5">
      <c r="B89" s="7"/>
      <c r="C89" s="7"/>
      <c r="D89" s="7"/>
      <c r="E89" s="7"/>
      <c r="F89" s="7"/>
      <c r="G89" s="7"/>
      <c r="H89" s="7"/>
      <c r="I89" s="7"/>
    </row>
    <row r="90" spans="2:9" s="1" customFormat="1" ht="13.5">
      <c r="B90" s="7"/>
      <c r="C90" s="7"/>
      <c r="D90" s="7"/>
      <c r="E90" s="7"/>
      <c r="F90" s="7"/>
      <c r="G90" s="7"/>
      <c r="H90" s="7"/>
      <c r="I90" s="7"/>
    </row>
    <row r="91" spans="2:9" s="1" customFormat="1" ht="13.5">
      <c r="B91" s="7"/>
      <c r="C91" s="7"/>
      <c r="D91" s="7"/>
      <c r="E91" s="7"/>
      <c r="F91" s="7"/>
      <c r="G91" s="7"/>
      <c r="H91" s="7"/>
      <c r="I91" s="7"/>
    </row>
    <row r="92" spans="2:9" s="1" customFormat="1" ht="13.5">
      <c r="B92" s="7"/>
      <c r="C92" s="7"/>
      <c r="D92" s="7"/>
      <c r="E92" s="7"/>
      <c r="F92" s="7"/>
      <c r="G92" s="7"/>
      <c r="H92" s="7"/>
      <c r="I92" s="7"/>
    </row>
    <row r="93" spans="2:9" s="1" customFormat="1" ht="13.5">
      <c r="B93" s="7"/>
      <c r="C93" s="7"/>
      <c r="D93" s="7"/>
      <c r="E93" s="7"/>
      <c r="F93" s="7"/>
      <c r="G93" s="7"/>
      <c r="H93" s="7"/>
      <c r="I93" s="7"/>
    </row>
    <row r="94" spans="2:9" s="1" customFormat="1" ht="13.5">
      <c r="B94" s="7"/>
      <c r="C94" s="7"/>
      <c r="D94" s="7"/>
      <c r="E94" s="7"/>
      <c r="F94" s="7"/>
      <c r="G94" s="7"/>
      <c r="H94" s="7"/>
      <c r="I94" s="7"/>
    </row>
    <row r="95" spans="2:9" s="1" customFormat="1" ht="13.5">
      <c r="B95" s="7"/>
      <c r="C95" s="7"/>
      <c r="D95" s="7"/>
      <c r="E95" s="7"/>
      <c r="F95" s="7"/>
      <c r="G95" s="7"/>
      <c r="H95" s="7"/>
      <c r="I95" s="7"/>
    </row>
    <row r="96" spans="2:9" s="1" customFormat="1" ht="13.5">
      <c r="B96" s="7"/>
      <c r="C96" s="7"/>
      <c r="D96" s="7"/>
      <c r="E96" s="7"/>
      <c r="F96" s="7"/>
      <c r="G96" s="7"/>
      <c r="H96" s="7"/>
      <c r="I96" s="7"/>
    </row>
    <row r="97" spans="2:9" s="1" customFormat="1" ht="13.5">
      <c r="B97" s="7"/>
      <c r="C97" s="7"/>
      <c r="D97" s="7"/>
      <c r="E97" s="7"/>
      <c r="F97" s="7"/>
      <c r="G97" s="7"/>
      <c r="H97" s="7"/>
      <c r="I97" s="7"/>
    </row>
    <row r="98" spans="2:9" s="1" customFormat="1" ht="13.5">
      <c r="B98" s="7"/>
      <c r="C98" s="7"/>
      <c r="D98" s="7"/>
      <c r="E98" s="7"/>
      <c r="F98" s="7"/>
      <c r="G98" s="7"/>
      <c r="H98" s="7"/>
      <c r="I98" s="7"/>
    </row>
    <row r="99" spans="2:9" s="1" customFormat="1" ht="13.5">
      <c r="B99" s="7"/>
      <c r="C99" s="7"/>
      <c r="D99" s="7"/>
      <c r="E99" s="7"/>
      <c r="F99" s="7"/>
      <c r="G99" s="7"/>
      <c r="H99" s="7"/>
      <c r="I99" s="7"/>
    </row>
    <row r="100" spans="2:9" s="1" customFormat="1" ht="13.5">
      <c r="B100" s="7"/>
      <c r="C100" s="7"/>
      <c r="D100" s="7"/>
      <c r="E100" s="7"/>
      <c r="F100" s="7"/>
      <c r="G100" s="7"/>
      <c r="H100" s="7"/>
      <c r="I100" s="7"/>
    </row>
    <row r="101" spans="2:9" s="1" customFormat="1" ht="13.5">
      <c r="B101" s="7"/>
      <c r="C101" s="7"/>
      <c r="D101" s="7"/>
      <c r="E101" s="7"/>
      <c r="F101" s="7"/>
      <c r="G101" s="7"/>
      <c r="H101" s="7"/>
      <c r="I101" s="7"/>
    </row>
  </sheetData>
  <sheetProtection/>
  <mergeCells count="8">
    <mergeCell ref="A1:D1"/>
    <mergeCell ref="H7:I7"/>
    <mergeCell ref="H8:I8"/>
    <mergeCell ref="A3:I3"/>
    <mergeCell ref="A5:I5"/>
    <mergeCell ref="A7:A9"/>
    <mergeCell ref="B7:D8"/>
    <mergeCell ref="E7:G8"/>
  </mergeCells>
  <hyperlinks>
    <hyperlink ref="A1:D1" location="'18厚生目次'!A1" display="18　厚生　目次へ＜＜"/>
  </hyperlinks>
  <printOptions/>
  <pageMargins left="0.1968503937007874" right="0.1968503937007874" top="0.3937007874015748" bottom="0" header="0" footer="0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showGridLines="0" zoomScaleSheetLayoutView="75" zoomScalePageLayoutView="0" workbookViewId="0" topLeftCell="A1">
      <selection activeCell="B16" sqref="B16"/>
    </sheetView>
  </sheetViews>
  <sheetFormatPr defaultColWidth="9.00390625" defaultRowHeight="13.5"/>
  <cols>
    <col min="1" max="1" width="15.625" style="0" customWidth="1"/>
    <col min="2" max="6" width="15.62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6" ht="17.25">
      <c r="A3" s="470" t="s">
        <v>20</v>
      </c>
      <c r="B3" s="470"/>
      <c r="C3" s="470"/>
      <c r="D3" s="470"/>
      <c r="E3" s="470"/>
      <c r="F3" s="470"/>
    </row>
    <row r="4" spans="1:6" ht="17.25">
      <c r="A4" s="443" t="s">
        <v>34</v>
      </c>
      <c r="B4" s="443"/>
      <c r="C4" s="41"/>
      <c r="D4" s="41"/>
      <c r="E4" s="41"/>
      <c r="F4" s="41"/>
    </row>
    <row r="5" ht="9" customHeight="1" thickBot="1"/>
    <row r="6" spans="1:7" s="35" customFormat="1" ht="19.5" customHeight="1" thickTop="1">
      <c r="A6" s="40" t="s">
        <v>1</v>
      </c>
      <c r="B6" s="39" t="s">
        <v>33</v>
      </c>
      <c r="C6" s="39" t="s">
        <v>32</v>
      </c>
      <c r="D6" s="38" t="s">
        <v>31</v>
      </c>
      <c r="E6" s="38" t="s">
        <v>30</v>
      </c>
      <c r="F6" s="37" t="s">
        <v>29</v>
      </c>
      <c r="G6" s="36"/>
    </row>
    <row r="7" spans="1:7" s="1" customFormat="1" ht="15" customHeight="1">
      <c r="A7" s="34"/>
      <c r="B7" s="33" t="s">
        <v>28</v>
      </c>
      <c r="C7" s="32" t="s">
        <v>28</v>
      </c>
      <c r="D7" s="32" t="s">
        <v>28</v>
      </c>
      <c r="E7" s="32" t="s">
        <v>28</v>
      </c>
      <c r="F7" s="32" t="s">
        <v>27</v>
      </c>
      <c r="G7" s="2"/>
    </row>
    <row r="8" spans="1:7" s="1" customFormat="1" ht="15" customHeight="1">
      <c r="A8" s="31" t="s">
        <v>23</v>
      </c>
      <c r="B8" s="30">
        <v>59186057</v>
      </c>
      <c r="C8" s="27">
        <v>58917786</v>
      </c>
      <c r="D8" s="27">
        <v>25450</v>
      </c>
      <c r="E8" s="27">
        <v>242821</v>
      </c>
      <c r="F8" s="25">
        <v>99.54673316957377</v>
      </c>
      <c r="G8" s="2"/>
    </row>
    <row r="9" spans="1:7" s="1" customFormat="1" ht="15" customHeight="1">
      <c r="A9" s="29" t="s">
        <v>26</v>
      </c>
      <c r="B9" s="28">
        <v>59033326</v>
      </c>
      <c r="C9" s="27">
        <v>58743458</v>
      </c>
      <c r="D9" s="27">
        <v>24647</v>
      </c>
      <c r="E9" s="26">
        <v>265222</v>
      </c>
      <c r="F9" s="25">
        <v>99.51</v>
      </c>
      <c r="G9" s="2"/>
    </row>
    <row r="10" spans="1:7" s="8" customFormat="1" ht="15" customHeight="1">
      <c r="A10" s="13" t="s">
        <v>25</v>
      </c>
      <c r="B10" s="24">
        <v>59453875</v>
      </c>
      <c r="C10" s="23">
        <v>59075195</v>
      </c>
      <c r="D10" s="23">
        <v>16809</v>
      </c>
      <c r="E10" s="22">
        <v>361871</v>
      </c>
      <c r="F10" s="21">
        <v>99.36</v>
      </c>
      <c r="G10" s="9"/>
    </row>
    <row r="11" spans="1:6" s="1" customFormat="1" ht="4.5" customHeight="1">
      <c r="A11" s="467"/>
      <c r="B11" s="467"/>
      <c r="C11" s="467"/>
      <c r="D11" s="3"/>
      <c r="E11" s="3"/>
      <c r="F11" s="3"/>
    </row>
    <row r="12" spans="1:6" s="1" customFormat="1" ht="13.5">
      <c r="A12" s="467" t="s">
        <v>19</v>
      </c>
      <c r="B12" s="467"/>
      <c r="C12" s="467"/>
      <c r="D12" s="7"/>
      <c r="E12" s="7"/>
      <c r="F12" s="7"/>
    </row>
    <row r="13" spans="2:6" s="1" customFormat="1" ht="13.5">
      <c r="B13" s="7"/>
      <c r="C13" s="7"/>
      <c r="D13" s="7"/>
      <c r="E13" s="7"/>
      <c r="F13" s="7"/>
    </row>
    <row r="14" spans="2:6" s="1" customFormat="1" ht="13.5">
      <c r="B14" s="7"/>
      <c r="C14" s="7"/>
      <c r="D14" s="7"/>
      <c r="E14" s="7"/>
      <c r="F14" s="7"/>
    </row>
    <row r="15" spans="2:6" s="1" customFormat="1" ht="13.5">
      <c r="B15" s="7"/>
      <c r="C15" s="7"/>
      <c r="D15" s="7"/>
      <c r="E15" s="7"/>
      <c r="F15" s="7"/>
    </row>
    <row r="16" spans="2:6" s="1" customFormat="1" ht="13.5">
      <c r="B16" s="7"/>
      <c r="C16" s="7"/>
      <c r="D16" s="7"/>
      <c r="E16" s="7"/>
      <c r="F16" s="7"/>
    </row>
    <row r="17" spans="2:6" s="1" customFormat="1" ht="13.5">
      <c r="B17" s="7"/>
      <c r="C17" s="7"/>
      <c r="D17" s="7"/>
      <c r="E17" s="7"/>
      <c r="F17" s="7"/>
    </row>
    <row r="18" spans="2:6" s="1" customFormat="1" ht="13.5">
      <c r="B18" s="7"/>
      <c r="C18" s="7"/>
      <c r="D18" s="7"/>
      <c r="E18" s="7"/>
      <c r="F18" s="7"/>
    </row>
    <row r="19" spans="2:6" s="1" customFormat="1" ht="13.5">
      <c r="B19" s="7"/>
      <c r="C19" s="7"/>
      <c r="D19" s="7"/>
      <c r="E19" s="7"/>
      <c r="F19" s="7"/>
    </row>
    <row r="20" spans="2:6" s="1" customFormat="1" ht="13.5">
      <c r="B20" s="7"/>
      <c r="C20" s="7"/>
      <c r="D20" s="7"/>
      <c r="E20" s="7"/>
      <c r="F20" s="7"/>
    </row>
    <row r="21" spans="2:6" s="1" customFormat="1" ht="13.5">
      <c r="B21" s="7"/>
      <c r="C21" s="7"/>
      <c r="D21" s="7"/>
      <c r="E21" s="7"/>
      <c r="F21" s="7"/>
    </row>
    <row r="22" spans="2:6" s="1" customFormat="1" ht="13.5">
      <c r="B22" s="7"/>
      <c r="C22" s="7"/>
      <c r="D22" s="7"/>
      <c r="E22" s="7"/>
      <c r="F22" s="7"/>
    </row>
    <row r="23" spans="2:6" s="1" customFormat="1" ht="13.5">
      <c r="B23" s="7"/>
      <c r="C23" s="7"/>
      <c r="D23" s="7"/>
      <c r="E23" s="7"/>
      <c r="F23" s="7"/>
    </row>
    <row r="24" spans="2:6" s="1" customFormat="1" ht="13.5">
      <c r="B24" s="7"/>
      <c r="C24" s="7"/>
      <c r="D24" s="7"/>
      <c r="E24" s="7"/>
      <c r="F24" s="7"/>
    </row>
    <row r="25" spans="2:6" s="1" customFormat="1" ht="13.5">
      <c r="B25" s="7"/>
      <c r="C25" s="7"/>
      <c r="D25" s="7"/>
      <c r="E25" s="7"/>
      <c r="F25" s="7"/>
    </row>
    <row r="26" spans="2:6" s="1" customFormat="1" ht="13.5">
      <c r="B26" s="7"/>
      <c r="C26" s="7"/>
      <c r="D26" s="7"/>
      <c r="E26" s="7"/>
      <c r="F26" s="7"/>
    </row>
    <row r="27" spans="2:6" s="1" customFormat="1" ht="13.5">
      <c r="B27" s="7"/>
      <c r="C27" s="7"/>
      <c r="D27" s="7"/>
      <c r="E27" s="7"/>
      <c r="F27" s="7"/>
    </row>
    <row r="28" spans="2:6" s="1" customFormat="1" ht="13.5">
      <c r="B28" s="7"/>
      <c r="C28" s="7"/>
      <c r="D28" s="7"/>
      <c r="E28" s="7"/>
      <c r="F28" s="7"/>
    </row>
    <row r="29" spans="2:6" s="1" customFormat="1" ht="13.5">
      <c r="B29" s="7"/>
      <c r="C29" s="7"/>
      <c r="D29" s="7"/>
      <c r="E29" s="7"/>
      <c r="F29" s="7"/>
    </row>
    <row r="30" spans="2:6" s="1" customFormat="1" ht="13.5">
      <c r="B30" s="7"/>
      <c r="C30" s="7"/>
      <c r="D30" s="7"/>
      <c r="E30" s="7"/>
      <c r="F30" s="7"/>
    </row>
    <row r="31" spans="2:6" s="1" customFormat="1" ht="13.5">
      <c r="B31" s="7"/>
      <c r="C31" s="7"/>
      <c r="D31" s="7"/>
      <c r="E31" s="7"/>
      <c r="F31" s="7"/>
    </row>
    <row r="32" spans="2:6" s="1" customFormat="1" ht="13.5">
      <c r="B32" s="7"/>
      <c r="C32" s="7"/>
      <c r="D32" s="7"/>
      <c r="E32" s="7"/>
      <c r="F32" s="7"/>
    </row>
    <row r="33" spans="2:6" s="1" customFormat="1" ht="13.5">
      <c r="B33" s="7"/>
      <c r="C33" s="7"/>
      <c r="D33" s="7"/>
      <c r="E33" s="7"/>
      <c r="F33" s="7"/>
    </row>
    <row r="34" spans="2:6" s="1" customFormat="1" ht="13.5">
      <c r="B34" s="7"/>
      <c r="C34" s="7"/>
      <c r="D34" s="7"/>
      <c r="E34" s="7"/>
      <c r="F34" s="7"/>
    </row>
    <row r="35" spans="2:6" s="1" customFormat="1" ht="13.5">
      <c r="B35" s="7"/>
      <c r="C35" s="7"/>
      <c r="D35" s="7"/>
      <c r="E35" s="7"/>
      <c r="F35" s="7"/>
    </row>
    <row r="36" spans="2:6" s="1" customFormat="1" ht="13.5">
      <c r="B36" s="7"/>
      <c r="C36" s="7"/>
      <c r="D36" s="7"/>
      <c r="E36" s="7"/>
      <c r="F36" s="7"/>
    </row>
    <row r="37" spans="2:6" s="1" customFormat="1" ht="13.5">
      <c r="B37" s="7"/>
      <c r="C37" s="7"/>
      <c r="D37" s="7"/>
      <c r="E37" s="7"/>
      <c r="F37" s="7"/>
    </row>
    <row r="38" spans="2:6" s="1" customFormat="1" ht="13.5">
      <c r="B38" s="7"/>
      <c r="C38" s="7"/>
      <c r="D38" s="7"/>
      <c r="E38" s="7"/>
      <c r="F38" s="7"/>
    </row>
    <row r="39" spans="2:6" s="1" customFormat="1" ht="13.5">
      <c r="B39" s="7"/>
      <c r="C39" s="7"/>
      <c r="D39" s="7"/>
      <c r="E39" s="7"/>
      <c r="F39" s="7"/>
    </row>
    <row r="40" spans="2:6" s="1" customFormat="1" ht="13.5">
      <c r="B40" s="7"/>
      <c r="C40" s="7"/>
      <c r="D40" s="7"/>
      <c r="E40" s="7"/>
      <c r="F40" s="7"/>
    </row>
    <row r="41" spans="2:6" s="1" customFormat="1" ht="13.5">
      <c r="B41" s="7"/>
      <c r="C41" s="7"/>
      <c r="D41" s="7"/>
      <c r="E41" s="7"/>
      <c r="F41" s="7"/>
    </row>
    <row r="42" spans="2:6" s="1" customFormat="1" ht="13.5">
      <c r="B42" s="7"/>
      <c r="C42" s="7"/>
      <c r="D42" s="7"/>
      <c r="E42" s="7"/>
      <c r="F42" s="7"/>
    </row>
    <row r="43" spans="2:6" s="1" customFormat="1" ht="13.5">
      <c r="B43" s="7"/>
      <c r="C43" s="7"/>
      <c r="D43" s="7"/>
      <c r="E43" s="7"/>
      <c r="F43" s="7"/>
    </row>
    <row r="44" spans="2:6" s="1" customFormat="1" ht="13.5">
      <c r="B44" s="7"/>
      <c r="C44" s="7"/>
      <c r="D44" s="7"/>
      <c r="E44" s="7"/>
      <c r="F44" s="7"/>
    </row>
    <row r="45" spans="2:6" s="1" customFormat="1" ht="13.5">
      <c r="B45" s="7"/>
      <c r="C45" s="7"/>
      <c r="D45" s="7"/>
      <c r="E45" s="7"/>
      <c r="F45" s="7"/>
    </row>
    <row r="46" spans="2:6" s="1" customFormat="1" ht="13.5">
      <c r="B46" s="7"/>
      <c r="C46" s="7"/>
      <c r="D46" s="7"/>
      <c r="E46" s="7"/>
      <c r="F46" s="7"/>
    </row>
    <row r="47" spans="2:6" s="1" customFormat="1" ht="13.5">
      <c r="B47" s="7"/>
      <c r="C47" s="7"/>
      <c r="D47" s="7"/>
      <c r="E47" s="7"/>
      <c r="F47" s="7"/>
    </row>
    <row r="48" spans="2:6" s="1" customFormat="1" ht="13.5">
      <c r="B48" s="7"/>
      <c r="C48" s="7"/>
      <c r="D48" s="7"/>
      <c r="E48" s="7"/>
      <c r="F48" s="7"/>
    </row>
    <row r="49" spans="2:6" s="1" customFormat="1" ht="13.5">
      <c r="B49" s="7"/>
      <c r="C49" s="7"/>
      <c r="D49" s="7"/>
      <c r="E49" s="7"/>
      <c r="F49" s="7"/>
    </row>
    <row r="50" spans="2:6" s="1" customFormat="1" ht="13.5">
      <c r="B50" s="7"/>
      <c r="C50" s="7"/>
      <c r="D50" s="7"/>
      <c r="E50" s="7"/>
      <c r="F50" s="7"/>
    </row>
    <row r="51" spans="2:6" s="1" customFormat="1" ht="13.5">
      <c r="B51" s="7"/>
      <c r="C51" s="7"/>
      <c r="D51" s="7"/>
      <c r="E51" s="7"/>
      <c r="F51" s="7"/>
    </row>
    <row r="52" spans="2:6" s="1" customFormat="1" ht="13.5">
      <c r="B52" s="7"/>
      <c r="C52" s="7"/>
      <c r="D52" s="7"/>
      <c r="E52" s="7"/>
      <c r="F52" s="7"/>
    </row>
    <row r="53" spans="2:6" s="1" customFormat="1" ht="13.5">
      <c r="B53" s="7"/>
      <c r="C53" s="7"/>
      <c r="D53" s="7"/>
      <c r="E53" s="7"/>
      <c r="F53" s="7"/>
    </row>
    <row r="54" spans="2:6" s="1" customFormat="1" ht="13.5">
      <c r="B54" s="7"/>
      <c r="C54" s="7"/>
      <c r="D54" s="7"/>
      <c r="E54" s="7"/>
      <c r="F54" s="7"/>
    </row>
    <row r="55" spans="2:6" s="1" customFormat="1" ht="13.5">
      <c r="B55" s="7"/>
      <c r="C55" s="7"/>
      <c r="D55" s="7"/>
      <c r="E55" s="7"/>
      <c r="F55" s="7"/>
    </row>
    <row r="56" spans="2:6" s="1" customFormat="1" ht="13.5">
      <c r="B56" s="7"/>
      <c r="C56" s="7"/>
      <c r="D56" s="7"/>
      <c r="E56" s="7"/>
      <c r="F56" s="7"/>
    </row>
    <row r="57" spans="2:6" s="1" customFormat="1" ht="13.5">
      <c r="B57" s="7"/>
      <c r="C57" s="7"/>
      <c r="D57" s="7"/>
      <c r="E57" s="7"/>
      <c r="F57" s="7"/>
    </row>
    <row r="58" spans="2:6" s="1" customFormat="1" ht="13.5">
      <c r="B58" s="7"/>
      <c r="C58" s="7"/>
      <c r="D58" s="7"/>
      <c r="E58" s="7"/>
      <c r="F58" s="7"/>
    </row>
    <row r="59" spans="2:6" s="1" customFormat="1" ht="13.5">
      <c r="B59" s="7"/>
      <c r="C59" s="7"/>
      <c r="D59" s="7"/>
      <c r="E59" s="7"/>
      <c r="F59" s="7"/>
    </row>
    <row r="60" spans="2:6" s="1" customFormat="1" ht="13.5">
      <c r="B60" s="7"/>
      <c r="C60" s="7"/>
      <c r="D60" s="7"/>
      <c r="E60" s="7"/>
      <c r="F60" s="7"/>
    </row>
    <row r="61" spans="2:6" s="1" customFormat="1" ht="13.5">
      <c r="B61" s="7"/>
      <c r="C61" s="7"/>
      <c r="D61" s="7"/>
      <c r="E61" s="7"/>
      <c r="F61" s="7"/>
    </row>
    <row r="62" spans="2:6" s="1" customFormat="1" ht="13.5">
      <c r="B62" s="7"/>
      <c r="C62" s="7"/>
      <c r="D62" s="7"/>
      <c r="E62" s="7"/>
      <c r="F62" s="7"/>
    </row>
    <row r="63" spans="2:6" s="1" customFormat="1" ht="13.5">
      <c r="B63" s="7"/>
      <c r="C63" s="7"/>
      <c r="D63" s="7"/>
      <c r="E63" s="7"/>
      <c r="F63" s="7"/>
    </row>
    <row r="64" spans="2:6" s="1" customFormat="1" ht="13.5">
      <c r="B64" s="7"/>
      <c r="C64" s="7"/>
      <c r="D64" s="7"/>
      <c r="E64" s="7"/>
      <c r="F64" s="7"/>
    </row>
    <row r="65" spans="2:6" s="1" customFormat="1" ht="13.5">
      <c r="B65" s="7"/>
      <c r="C65" s="7"/>
      <c r="D65" s="7"/>
      <c r="E65" s="7"/>
      <c r="F65" s="7"/>
    </row>
    <row r="66" spans="2:6" s="1" customFormat="1" ht="13.5">
      <c r="B66" s="7"/>
      <c r="C66" s="7"/>
      <c r="D66" s="7"/>
      <c r="E66" s="7"/>
      <c r="F66" s="7"/>
    </row>
    <row r="67" spans="2:6" s="1" customFormat="1" ht="13.5">
      <c r="B67" s="7"/>
      <c r="C67" s="7"/>
      <c r="D67" s="7"/>
      <c r="E67" s="7"/>
      <c r="F67" s="7"/>
    </row>
    <row r="68" spans="2:6" s="1" customFormat="1" ht="13.5">
      <c r="B68" s="7"/>
      <c r="C68" s="7"/>
      <c r="D68" s="7"/>
      <c r="E68" s="7"/>
      <c r="F68" s="7"/>
    </row>
    <row r="69" spans="2:6" s="1" customFormat="1" ht="13.5">
      <c r="B69" s="7"/>
      <c r="C69" s="7"/>
      <c r="D69" s="7"/>
      <c r="E69" s="7"/>
      <c r="F69" s="7"/>
    </row>
    <row r="70" spans="2:6" s="1" customFormat="1" ht="13.5">
      <c r="B70" s="7"/>
      <c r="C70" s="7"/>
      <c r="D70" s="7"/>
      <c r="E70" s="7"/>
      <c r="F70" s="7"/>
    </row>
    <row r="71" spans="2:6" s="1" customFormat="1" ht="13.5">
      <c r="B71" s="7"/>
      <c r="C71" s="7"/>
      <c r="D71" s="7"/>
      <c r="E71" s="7"/>
      <c r="F71" s="7"/>
    </row>
    <row r="72" spans="2:6" s="1" customFormat="1" ht="13.5">
      <c r="B72" s="7"/>
      <c r="C72" s="7"/>
      <c r="D72" s="7"/>
      <c r="E72" s="7"/>
      <c r="F72" s="7"/>
    </row>
    <row r="73" spans="2:6" s="1" customFormat="1" ht="13.5">
      <c r="B73" s="7"/>
      <c r="C73" s="7"/>
      <c r="D73" s="7"/>
      <c r="E73" s="7"/>
      <c r="F73" s="7"/>
    </row>
    <row r="74" spans="2:6" s="1" customFormat="1" ht="13.5">
      <c r="B74" s="7"/>
      <c r="C74" s="7"/>
      <c r="D74" s="7"/>
      <c r="E74" s="7"/>
      <c r="F74" s="7"/>
    </row>
    <row r="75" spans="2:6" s="1" customFormat="1" ht="13.5">
      <c r="B75" s="7"/>
      <c r="C75" s="7"/>
      <c r="D75" s="7"/>
      <c r="E75" s="7"/>
      <c r="F75" s="7"/>
    </row>
    <row r="76" spans="2:6" s="1" customFormat="1" ht="13.5">
      <c r="B76" s="7"/>
      <c r="C76" s="7"/>
      <c r="D76" s="7"/>
      <c r="E76" s="7"/>
      <c r="F76" s="7"/>
    </row>
    <row r="77" spans="2:6" s="1" customFormat="1" ht="13.5">
      <c r="B77" s="7"/>
      <c r="C77" s="7"/>
      <c r="D77" s="7"/>
      <c r="E77" s="7"/>
      <c r="F77" s="7"/>
    </row>
    <row r="78" spans="2:6" s="1" customFormat="1" ht="13.5">
      <c r="B78" s="7"/>
      <c r="C78" s="7"/>
      <c r="D78" s="7"/>
      <c r="E78" s="7"/>
      <c r="F78" s="7"/>
    </row>
    <row r="79" spans="2:6" s="1" customFormat="1" ht="13.5">
      <c r="B79" s="7"/>
      <c r="C79" s="7"/>
      <c r="D79" s="7"/>
      <c r="E79" s="7"/>
      <c r="F79" s="7"/>
    </row>
    <row r="80" spans="2:6" s="1" customFormat="1" ht="13.5">
      <c r="B80" s="7"/>
      <c r="C80" s="7"/>
      <c r="D80" s="7"/>
      <c r="E80" s="7"/>
      <c r="F80" s="7"/>
    </row>
    <row r="81" spans="2:6" s="1" customFormat="1" ht="13.5">
      <c r="B81" s="7"/>
      <c r="C81" s="7"/>
      <c r="D81" s="7"/>
      <c r="E81" s="7"/>
      <c r="F81" s="7"/>
    </row>
    <row r="82" spans="2:6" s="1" customFormat="1" ht="13.5">
      <c r="B82" s="7"/>
      <c r="C82" s="7"/>
      <c r="D82" s="7"/>
      <c r="E82" s="7"/>
      <c r="F82" s="7"/>
    </row>
    <row r="83" spans="2:6" s="1" customFormat="1" ht="13.5">
      <c r="B83" s="7"/>
      <c r="C83" s="7"/>
      <c r="D83" s="7"/>
      <c r="E83" s="7"/>
      <c r="F83" s="7"/>
    </row>
    <row r="84" spans="2:6" s="1" customFormat="1" ht="13.5">
      <c r="B84" s="7"/>
      <c r="C84" s="7"/>
      <c r="D84" s="7"/>
      <c r="E84" s="7"/>
      <c r="F84" s="7"/>
    </row>
    <row r="85" spans="2:6" s="1" customFormat="1" ht="13.5">
      <c r="B85" s="7"/>
      <c r="C85" s="7"/>
      <c r="D85" s="7"/>
      <c r="E85" s="7"/>
      <c r="F85" s="7"/>
    </row>
    <row r="86" spans="2:6" s="1" customFormat="1" ht="13.5">
      <c r="B86" s="7"/>
      <c r="C86" s="7"/>
      <c r="D86" s="7"/>
      <c r="E86" s="7"/>
      <c r="F86" s="7"/>
    </row>
    <row r="87" spans="2:6" s="1" customFormat="1" ht="13.5">
      <c r="B87" s="7"/>
      <c r="C87" s="7"/>
      <c r="D87" s="7"/>
      <c r="E87" s="7"/>
      <c r="F87" s="7"/>
    </row>
    <row r="88" spans="2:6" s="1" customFormat="1" ht="13.5">
      <c r="B88" s="7"/>
      <c r="C88" s="7"/>
      <c r="D88" s="7"/>
      <c r="E88" s="7"/>
      <c r="F88" s="7"/>
    </row>
  </sheetData>
  <sheetProtection/>
  <mergeCells count="6">
    <mergeCell ref="A11:C11"/>
    <mergeCell ref="A12:C12"/>
    <mergeCell ref="A2:B2"/>
    <mergeCell ref="A3:F3"/>
    <mergeCell ref="A4:B4"/>
    <mergeCell ref="A1:D1"/>
  </mergeCells>
  <hyperlinks>
    <hyperlink ref="A1:D1" location="'18厚生目次'!A1" display="18　厚生　目次へ＜＜"/>
  </hyperlinks>
  <printOptions/>
  <pageMargins left="0.3937007874015748" right="0.11811023622047245" top="0.1968503937007874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1"/>
  <sheetViews>
    <sheetView showGridLines="0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1.12109375" style="0" customWidth="1"/>
    <col min="2" max="2" width="3.375" style="0" customWidth="1"/>
    <col min="3" max="3" width="1.25" style="0" customWidth="1"/>
    <col min="4" max="4" width="3.375" style="0" customWidth="1"/>
    <col min="5" max="5" width="1.12109375" style="0" customWidth="1"/>
    <col min="6" max="6" width="3.375" style="0" customWidth="1"/>
    <col min="7" max="7" width="1.25" style="0" customWidth="1"/>
    <col min="8" max="8" width="7.75390625" style="0" customWidth="1"/>
    <col min="9" max="10" width="14.25390625" style="5" customWidth="1"/>
    <col min="11" max="12" width="14.125" style="5" customWidth="1"/>
    <col min="13" max="14" width="14.25390625" style="5" customWidth="1"/>
    <col min="15" max="15" width="3.25390625" style="5" customWidth="1"/>
    <col min="16" max="16" width="1.25" style="5" customWidth="1"/>
    <col min="17" max="17" width="3.25390625" style="5" customWidth="1"/>
    <col min="18" max="18" width="1.12109375" style="5" customWidth="1"/>
    <col min="19" max="19" width="3.25390625" style="5" customWidth="1"/>
    <col min="20" max="20" width="1.25" style="5" customWidth="1"/>
    <col min="21" max="21" width="7.75390625" style="5" customWidth="1"/>
    <col min="22" max="23" width="14.25390625" style="5" customWidth="1"/>
    <col min="24" max="24" width="14.125" style="5" customWidth="1"/>
    <col min="25" max="25" width="15.00390625" style="5" customWidth="1"/>
    <col min="26" max="27" width="14.25390625" style="5" customWidth="1"/>
    <col min="29" max="29" width="13.375" style="0" customWidth="1"/>
    <col min="30" max="30" width="16.75390625" style="0" customWidth="1"/>
  </cols>
  <sheetData>
    <row r="1" spans="1:8" ht="13.5">
      <c r="A1" s="471" t="s">
        <v>490</v>
      </c>
      <c r="B1" s="471"/>
      <c r="C1" s="471"/>
      <c r="D1" s="471"/>
      <c r="E1" s="471"/>
      <c r="F1" s="471"/>
      <c r="G1" s="471"/>
      <c r="H1" s="471"/>
    </row>
    <row r="2" spans="2:8" ht="13.5">
      <c r="B2" s="495" t="s">
        <v>21</v>
      </c>
      <c r="C2" s="495"/>
      <c r="D2" s="495"/>
      <c r="E2" s="495"/>
      <c r="F2" s="495"/>
      <c r="G2" s="495"/>
      <c r="H2" s="495"/>
    </row>
    <row r="3" spans="1:27" ht="17.25">
      <c r="A3" s="449" t="s">
        <v>20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2:27" ht="17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2:28" ht="14.25">
      <c r="B5" s="443" t="s">
        <v>58</v>
      </c>
      <c r="C5" s="443"/>
      <c r="D5" s="443"/>
      <c r="E5" s="443"/>
      <c r="F5" s="443"/>
      <c r="G5" s="443"/>
      <c r="H5" s="443"/>
      <c r="I5" s="443"/>
      <c r="Z5" s="75"/>
      <c r="AA5" s="75"/>
      <c r="AB5" s="4"/>
    </row>
    <row r="6" spans="2:28" s="70" customFormat="1" ht="13.5">
      <c r="B6" s="496" t="s">
        <v>57</v>
      </c>
      <c r="C6" s="496"/>
      <c r="D6" s="496"/>
      <c r="E6" s="496"/>
      <c r="F6" s="496"/>
      <c r="G6" s="496"/>
      <c r="H6" s="496"/>
      <c r="I6" s="19"/>
      <c r="J6" s="72"/>
      <c r="K6" s="19"/>
      <c r="L6" s="72"/>
      <c r="M6" s="19"/>
      <c r="N6" s="72"/>
      <c r="O6" s="72"/>
      <c r="P6" s="72"/>
      <c r="Q6" s="72"/>
      <c r="R6" s="72"/>
      <c r="S6" s="72"/>
      <c r="T6" s="72"/>
      <c r="U6" s="72"/>
      <c r="V6" s="19"/>
      <c r="W6" s="72"/>
      <c r="X6" s="19"/>
      <c r="Y6" s="72"/>
      <c r="Z6" s="497" t="s">
        <v>56</v>
      </c>
      <c r="AA6" s="497"/>
      <c r="AB6" s="74"/>
    </row>
    <row r="7" spans="2:27" s="70" customFormat="1" ht="6" customHeight="1" thickBot="1">
      <c r="B7" s="73"/>
      <c r="C7" s="73"/>
      <c r="D7" s="73"/>
      <c r="E7" s="73"/>
      <c r="F7" s="73"/>
      <c r="G7" s="73"/>
      <c r="H7" s="73"/>
      <c r="I7" s="19"/>
      <c r="J7" s="72"/>
      <c r="K7" s="19"/>
      <c r="L7" s="72"/>
      <c r="M7" s="19"/>
      <c r="N7" s="72"/>
      <c r="O7" s="72"/>
      <c r="P7" s="72"/>
      <c r="Q7" s="72"/>
      <c r="R7" s="72"/>
      <c r="S7" s="72"/>
      <c r="T7" s="72"/>
      <c r="U7" s="72"/>
      <c r="V7" s="19"/>
      <c r="W7" s="72"/>
      <c r="X7" s="19"/>
      <c r="Y7" s="72"/>
      <c r="Z7" s="71"/>
      <c r="AA7" s="71"/>
    </row>
    <row r="8" spans="2:28" ht="17.25" customHeight="1" thickTop="1">
      <c r="B8" s="489" t="s">
        <v>52</v>
      </c>
      <c r="C8" s="489"/>
      <c r="D8" s="489"/>
      <c r="E8" s="489"/>
      <c r="F8" s="489"/>
      <c r="G8" s="489"/>
      <c r="H8" s="490"/>
      <c r="I8" s="498" t="s">
        <v>55</v>
      </c>
      <c r="J8" s="494"/>
      <c r="K8" s="498" t="s">
        <v>54</v>
      </c>
      <c r="L8" s="494"/>
      <c r="M8" s="498" t="s">
        <v>53</v>
      </c>
      <c r="N8" s="493"/>
      <c r="O8" s="489" t="s">
        <v>52</v>
      </c>
      <c r="P8" s="489"/>
      <c r="Q8" s="489"/>
      <c r="R8" s="489"/>
      <c r="S8" s="489"/>
      <c r="T8" s="489"/>
      <c r="U8" s="490"/>
      <c r="V8" s="493" t="s">
        <v>51</v>
      </c>
      <c r="W8" s="494"/>
      <c r="X8" s="498" t="s">
        <v>50</v>
      </c>
      <c r="Y8" s="494"/>
      <c r="Z8" s="498" t="s">
        <v>49</v>
      </c>
      <c r="AA8" s="493"/>
      <c r="AB8" s="4"/>
    </row>
    <row r="9" spans="2:28" ht="17.25" customHeight="1">
      <c r="B9" s="491"/>
      <c r="C9" s="491"/>
      <c r="D9" s="491"/>
      <c r="E9" s="491"/>
      <c r="F9" s="491"/>
      <c r="G9" s="491"/>
      <c r="H9" s="492"/>
      <c r="I9" s="67" t="s">
        <v>48</v>
      </c>
      <c r="J9" s="67" t="s">
        <v>47</v>
      </c>
      <c r="K9" s="67" t="s">
        <v>48</v>
      </c>
      <c r="L9" s="67" t="s">
        <v>47</v>
      </c>
      <c r="M9" s="67" t="s">
        <v>48</v>
      </c>
      <c r="N9" s="67" t="s">
        <v>47</v>
      </c>
      <c r="O9" s="491"/>
      <c r="P9" s="491"/>
      <c r="Q9" s="491"/>
      <c r="R9" s="491"/>
      <c r="S9" s="491"/>
      <c r="T9" s="491"/>
      <c r="U9" s="492"/>
      <c r="V9" s="68" t="s">
        <v>48</v>
      </c>
      <c r="W9" s="67" t="s">
        <v>47</v>
      </c>
      <c r="X9" s="67" t="s">
        <v>48</v>
      </c>
      <c r="Y9" s="67" t="s">
        <v>47</v>
      </c>
      <c r="Z9" s="67" t="s">
        <v>48</v>
      </c>
      <c r="AA9" s="67" t="s">
        <v>47</v>
      </c>
      <c r="AB9" s="4"/>
    </row>
    <row r="10" spans="2:28" s="1" customFormat="1" ht="18" customHeight="1">
      <c r="B10" s="483" t="s">
        <v>46</v>
      </c>
      <c r="C10" s="483"/>
      <c r="D10" s="483"/>
      <c r="E10" s="483"/>
      <c r="F10" s="483"/>
      <c r="G10" s="483"/>
      <c r="H10" s="484"/>
      <c r="I10" s="6">
        <v>2360552</v>
      </c>
      <c r="J10" s="12">
        <v>29217692</v>
      </c>
      <c r="K10" s="6">
        <v>1274664</v>
      </c>
      <c r="L10" s="12">
        <v>16058807</v>
      </c>
      <c r="M10" s="12">
        <v>881257</v>
      </c>
      <c r="N10" s="12">
        <v>10022320</v>
      </c>
      <c r="O10" s="483" t="s">
        <v>46</v>
      </c>
      <c r="P10" s="483"/>
      <c r="Q10" s="483"/>
      <c r="R10" s="483"/>
      <c r="S10" s="483"/>
      <c r="T10" s="483"/>
      <c r="U10" s="484"/>
      <c r="V10" s="12">
        <v>135071</v>
      </c>
      <c r="W10" s="12">
        <v>1576439</v>
      </c>
      <c r="X10" s="12">
        <v>9795</v>
      </c>
      <c r="Y10" s="12">
        <v>183046</v>
      </c>
      <c r="Z10" s="12">
        <v>59765</v>
      </c>
      <c r="AA10" s="12">
        <v>1377080</v>
      </c>
      <c r="AB10" s="2"/>
    </row>
    <row r="11" spans="2:28" s="1" customFormat="1" ht="18" customHeight="1">
      <c r="B11" s="473" t="s">
        <v>26</v>
      </c>
      <c r="C11" s="473"/>
      <c r="D11" s="473"/>
      <c r="E11" s="473"/>
      <c r="F11" s="473"/>
      <c r="G11" s="473"/>
      <c r="H11" s="474"/>
      <c r="I11" s="6">
        <v>2487955</v>
      </c>
      <c r="J11" s="66">
        <v>29698830</v>
      </c>
      <c r="K11" s="6">
        <v>1336735</v>
      </c>
      <c r="L11" s="66">
        <v>16060807</v>
      </c>
      <c r="M11" s="12">
        <v>913589</v>
      </c>
      <c r="N11" s="66">
        <v>9960474</v>
      </c>
      <c r="O11" s="473" t="s">
        <v>26</v>
      </c>
      <c r="P11" s="473"/>
      <c r="Q11" s="473"/>
      <c r="R11" s="473"/>
      <c r="S11" s="473"/>
      <c r="T11" s="473"/>
      <c r="U11" s="474"/>
      <c r="V11" s="12">
        <v>140468</v>
      </c>
      <c r="W11" s="66">
        <v>1624209</v>
      </c>
      <c r="X11" s="12">
        <v>13326</v>
      </c>
      <c r="Y11" s="66">
        <v>259076</v>
      </c>
      <c r="Z11" s="12">
        <v>83837</v>
      </c>
      <c r="AA11" s="66">
        <v>1794264</v>
      </c>
      <c r="AB11" s="2"/>
    </row>
    <row r="12" spans="2:28" s="8" customFormat="1" ht="18" customHeight="1">
      <c r="B12" s="485" t="s">
        <v>25</v>
      </c>
      <c r="C12" s="485"/>
      <c r="D12" s="485"/>
      <c r="E12" s="485"/>
      <c r="F12" s="485"/>
      <c r="G12" s="485"/>
      <c r="H12" s="486"/>
      <c r="I12" s="64">
        <f>+K12+M12+V12+X12+Z12</f>
        <v>2522281</v>
      </c>
      <c r="J12" s="65">
        <f>+L12+N12+W12+Y12+AA12</f>
        <v>31604907</v>
      </c>
      <c r="K12" s="64">
        <v>1357674</v>
      </c>
      <c r="L12" s="63">
        <v>16980437</v>
      </c>
      <c r="M12" s="63">
        <v>903401</v>
      </c>
      <c r="N12" s="63">
        <v>10357479</v>
      </c>
      <c r="O12" s="485" t="s">
        <v>25</v>
      </c>
      <c r="P12" s="485"/>
      <c r="Q12" s="485"/>
      <c r="R12" s="485"/>
      <c r="S12" s="485"/>
      <c r="T12" s="485"/>
      <c r="U12" s="486"/>
      <c r="V12" s="64">
        <v>141966</v>
      </c>
      <c r="W12" s="63">
        <v>1702844</v>
      </c>
      <c r="X12" s="63">
        <v>15048</v>
      </c>
      <c r="Y12" s="63">
        <v>297536</v>
      </c>
      <c r="Z12" s="63">
        <v>104192</v>
      </c>
      <c r="AA12" s="63">
        <v>2266611</v>
      </c>
      <c r="AB12" s="9"/>
    </row>
    <row r="13" spans="2:28" s="1" customFormat="1" ht="11.25" customHeight="1">
      <c r="B13" s="11"/>
      <c r="C13" s="11"/>
      <c r="D13" s="11"/>
      <c r="E13" s="11"/>
      <c r="F13" s="11"/>
      <c r="G13" s="11"/>
      <c r="H13" s="11"/>
      <c r="I13" s="60"/>
      <c r="J13" s="57"/>
      <c r="K13" s="60"/>
      <c r="L13" s="53"/>
      <c r="M13" s="59"/>
      <c r="N13" s="53"/>
      <c r="O13" s="11"/>
      <c r="P13" s="11"/>
      <c r="Q13" s="11"/>
      <c r="R13" s="11"/>
      <c r="S13" s="11"/>
      <c r="T13" s="11"/>
      <c r="U13" s="58"/>
      <c r="V13" s="60"/>
      <c r="W13" s="53"/>
      <c r="X13" s="59"/>
      <c r="Y13" s="53"/>
      <c r="Z13" s="59"/>
      <c r="AA13" s="53"/>
      <c r="AB13" s="2"/>
    </row>
    <row r="14" spans="2:30" s="1" customFormat="1" ht="15" customHeight="1">
      <c r="B14" s="479" t="s">
        <v>45</v>
      </c>
      <c r="C14" s="56"/>
      <c r="D14" s="479" t="s">
        <v>44</v>
      </c>
      <c r="E14" s="56"/>
      <c r="F14" s="480" t="s">
        <v>43</v>
      </c>
      <c r="G14" s="62"/>
      <c r="H14" s="11" t="s">
        <v>42</v>
      </c>
      <c r="I14" s="60">
        <f aca="true" t="shared" si="0" ref="I14:J18">+K14+M14+V14+X14+Z14</f>
        <v>35183</v>
      </c>
      <c r="J14" s="61">
        <f t="shared" si="0"/>
        <v>10412723</v>
      </c>
      <c r="K14" s="60">
        <v>17750</v>
      </c>
      <c r="L14" s="53">
        <v>5310364</v>
      </c>
      <c r="M14" s="59">
        <v>12054</v>
      </c>
      <c r="N14" s="53">
        <v>3443744</v>
      </c>
      <c r="O14" s="479" t="s">
        <v>45</v>
      </c>
      <c r="P14" s="56"/>
      <c r="Q14" s="479" t="s">
        <v>44</v>
      </c>
      <c r="R14" s="56"/>
      <c r="S14" s="480" t="s">
        <v>43</v>
      </c>
      <c r="T14" s="62"/>
      <c r="U14" s="58" t="s">
        <v>42</v>
      </c>
      <c r="V14" s="60">
        <v>3047</v>
      </c>
      <c r="W14" s="53">
        <v>710475</v>
      </c>
      <c r="X14" s="59">
        <v>313</v>
      </c>
      <c r="Y14" s="53">
        <v>138524</v>
      </c>
      <c r="Z14" s="59">
        <v>2019</v>
      </c>
      <c r="AA14" s="53">
        <v>809616</v>
      </c>
      <c r="AB14" s="2"/>
      <c r="AC14" s="42"/>
      <c r="AD14" s="42"/>
    </row>
    <row r="15" spans="2:30" s="1" customFormat="1" ht="15" customHeight="1">
      <c r="B15" s="479"/>
      <c r="C15" s="56"/>
      <c r="D15" s="479"/>
      <c r="E15" s="56"/>
      <c r="F15" s="480"/>
      <c r="G15" s="62"/>
      <c r="H15" s="11" t="s">
        <v>41</v>
      </c>
      <c r="I15" s="60">
        <f t="shared" si="0"/>
        <v>1765078</v>
      </c>
      <c r="J15" s="61">
        <f t="shared" si="0"/>
        <v>14987244</v>
      </c>
      <c r="K15" s="60">
        <v>937820</v>
      </c>
      <c r="L15" s="53">
        <v>8116375</v>
      </c>
      <c r="M15" s="59">
        <v>630072</v>
      </c>
      <c r="N15" s="53">
        <v>4823807</v>
      </c>
      <c r="O15" s="479"/>
      <c r="P15" s="56"/>
      <c r="Q15" s="479"/>
      <c r="R15" s="56"/>
      <c r="S15" s="480"/>
      <c r="T15" s="62"/>
      <c r="U15" s="58" t="s">
        <v>41</v>
      </c>
      <c r="V15" s="60">
        <v>111273</v>
      </c>
      <c r="W15" s="53">
        <v>885319</v>
      </c>
      <c r="X15" s="59">
        <v>10728</v>
      </c>
      <c r="Y15" s="53">
        <v>112511</v>
      </c>
      <c r="Z15" s="59">
        <v>75185</v>
      </c>
      <c r="AA15" s="53">
        <v>1049232</v>
      </c>
      <c r="AB15" s="2"/>
      <c r="AC15" s="42"/>
      <c r="AD15" s="42"/>
    </row>
    <row r="16" spans="2:30" s="1" customFormat="1" ht="15" customHeight="1">
      <c r="B16" s="479"/>
      <c r="C16" s="56"/>
      <c r="D16" s="479"/>
      <c r="E16" s="56"/>
      <c r="F16" s="473" t="s">
        <v>40</v>
      </c>
      <c r="G16" s="473"/>
      <c r="H16" s="473"/>
      <c r="I16" s="60">
        <f t="shared" si="0"/>
        <v>336668</v>
      </c>
      <c r="J16" s="61">
        <f t="shared" si="0"/>
        <v>2923867</v>
      </c>
      <c r="K16" s="60">
        <v>196680</v>
      </c>
      <c r="L16" s="53">
        <v>1820368</v>
      </c>
      <c r="M16" s="59">
        <v>127544</v>
      </c>
      <c r="N16" s="53">
        <v>947008</v>
      </c>
      <c r="O16" s="479"/>
      <c r="P16" s="56"/>
      <c r="Q16" s="479"/>
      <c r="R16" s="56"/>
      <c r="S16" s="473" t="s">
        <v>40</v>
      </c>
      <c r="T16" s="473"/>
      <c r="U16" s="474"/>
      <c r="V16" s="60">
        <v>2080</v>
      </c>
      <c r="W16" s="53">
        <v>9053</v>
      </c>
      <c r="X16" s="59">
        <v>1555</v>
      </c>
      <c r="Y16" s="53">
        <v>15458</v>
      </c>
      <c r="Z16" s="59">
        <v>8809</v>
      </c>
      <c r="AA16" s="53">
        <v>131980</v>
      </c>
      <c r="AB16" s="2"/>
      <c r="AC16" s="42"/>
      <c r="AD16" s="42"/>
    </row>
    <row r="17" spans="2:30" s="1" customFormat="1" ht="15.75" customHeight="1">
      <c r="B17" s="479"/>
      <c r="C17" s="56"/>
      <c r="D17" s="479"/>
      <c r="E17" s="56"/>
      <c r="F17" s="481" t="s">
        <v>39</v>
      </c>
      <c r="G17" s="481"/>
      <c r="H17" s="482"/>
      <c r="I17" s="60">
        <f t="shared" si="0"/>
        <v>2136929</v>
      </c>
      <c r="J17" s="61">
        <f t="shared" si="0"/>
        <v>28323834</v>
      </c>
      <c r="K17" s="60">
        <v>1152250</v>
      </c>
      <c r="L17" s="53">
        <v>15247107</v>
      </c>
      <c r="M17" s="59">
        <v>769670</v>
      </c>
      <c r="N17" s="53">
        <v>9214559</v>
      </c>
      <c r="O17" s="479"/>
      <c r="P17" s="56"/>
      <c r="Q17" s="479"/>
      <c r="R17" s="56"/>
      <c r="S17" s="481" t="s">
        <v>39</v>
      </c>
      <c r="T17" s="481"/>
      <c r="U17" s="482"/>
      <c r="V17" s="60">
        <v>116400</v>
      </c>
      <c r="W17" s="53">
        <v>1604847</v>
      </c>
      <c r="X17" s="59">
        <v>12596</v>
      </c>
      <c r="Y17" s="53">
        <v>266493</v>
      </c>
      <c r="Z17" s="59">
        <v>86013</v>
      </c>
      <c r="AA17" s="53">
        <v>1990828</v>
      </c>
      <c r="AB17" s="2"/>
      <c r="AC17" s="42"/>
      <c r="AD17" s="42"/>
    </row>
    <row r="18" spans="2:30" s="1" customFormat="1" ht="15.75" customHeight="1">
      <c r="B18" s="479"/>
      <c r="C18" s="56"/>
      <c r="D18" s="473" t="s">
        <v>38</v>
      </c>
      <c r="E18" s="473"/>
      <c r="F18" s="473"/>
      <c r="G18" s="473"/>
      <c r="H18" s="474"/>
      <c r="I18" s="60">
        <f t="shared" si="0"/>
        <v>384630</v>
      </c>
      <c r="J18" s="61">
        <f t="shared" si="0"/>
        <v>2864166</v>
      </c>
      <c r="K18" s="60">
        <v>205285</v>
      </c>
      <c r="L18" s="53">
        <v>1554021</v>
      </c>
      <c r="M18" s="59">
        <v>133175</v>
      </c>
      <c r="N18" s="53">
        <v>953198</v>
      </c>
      <c r="O18" s="479"/>
      <c r="P18" s="56"/>
      <c r="Q18" s="473" t="s">
        <v>38</v>
      </c>
      <c r="R18" s="473"/>
      <c r="S18" s="473"/>
      <c r="T18" s="473"/>
      <c r="U18" s="474"/>
      <c r="V18" s="60">
        <v>25544</v>
      </c>
      <c r="W18" s="53">
        <v>81651</v>
      </c>
      <c r="X18" s="59">
        <v>2452</v>
      </c>
      <c r="Y18" s="53">
        <v>27191</v>
      </c>
      <c r="Z18" s="59">
        <v>18174</v>
      </c>
      <c r="AA18" s="53">
        <v>248105</v>
      </c>
      <c r="AB18" s="2"/>
      <c r="AC18" s="42"/>
      <c r="AD18" s="42"/>
    </row>
    <row r="19" spans="2:30" s="1" customFormat="1" ht="17.25" customHeight="1">
      <c r="B19" s="479"/>
      <c r="C19" s="56"/>
      <c r="D19" s="473" t="s">
        <v>37</v>
      </c>
      <c r="E19" s="473"/>
      <c r="F19" s="473"/>
      <c r="G19" s="473"/>
      <c r="H19" s="474"/>
      <c r="I19" s="55">
        <v>32025</v>
      </c>
      <c r="J19" s="57">
        <f>+L19+N19+W19+Y19+AA19</f>
        <v>376985</v>
      </c>
      <c r="K19" s="55">
        <v>16494</v>
      </c>
      <c r="L19" s="53">
        <v>173313</v>
      </c>
      <c r="M19" s="54">
        <v>11080</v>
      </c>
      <c r="N19" s="53">
        <v>156696</v>
      </c>
      <c r="O19" s="479"/>
      <c r="P19" s="56"/>
      <c r="Q19" s="475" t="s">
        <v>37</v>
      </c>
      <c r="R19" s="475"/>
      <c r="S19" s="475"/>
      <c r="T19" s="475"/>
      <c r="U19" s="476"/>
      <c r="V19" s="55">
        <v>2231</v>
      </c>
      <c r="W19" s="53">
        <v>15675</v>
      </c>
      <c r="X19" s="54">
        <v>303</v>
      </c>
      <c r="Y19" s="53">
        <v>3852</v>
      </c>
      <c r="Z19" s="54">
        <v>1917</v>
      </c>
      <c r="AA19" s="53">
        <v>27449</v>
      </c>
      <c r="AB19" s="2"/>
      <c r="AC19" s="42"/>
      <c r="AD19" s="42"/>
    </row>
    <row r="20" spans="2:30" s="1" customFormat="1" ht="14.25" customHeight="1">
      <c r="B20" s="487"/>
      <c r="C20" s="51"/>
      <c r="D20" s="477" t="s">
        <v>36</v>
      </c>
      <c r="E20" s="477"/>
      <c r="F20" s="477"/>
      <c r="G20" s="477"/>
      <c r="H20" s="478"/>
      <c r="I20" s="49">
        <f>+K20+M20+V20+X20+Z20</f>
        <v>722</v>
      </c>
      <c r="J20" s="52">
        <f>+L20+N20+W20+Y20+AA20</f>
        <v>39922</v>
      </c>
      <c r="K20" s="49">
        <v>139</v>
      </c>
      <c r="L20" s="48">
        <v>5996</v>
      </c>
      <c r="M20" s="47">
        <v>556</v>
      </c>
      <c r="N20" s="48">
        <v>33026</v>
      </c>
      <c r="O20" s="487"/>
      <c r="P20" s="51"/>
      <c r="Q20" s="477" t="s">
        <v>36</v>
      </c>
      <c r="R20" s="477"/>
      <c r="S20" s="477"/>
      <c r="T20" s="477"/>
      <c r="U20" s="478"/>
      <c r="V20" s="49">
        <v>22</v>
      </c>
      <c r="W20" s="48">
        <v>671</v>
      </c>
      <c r="X20" s="48">
        <v>0</v>
      </c>
      <c r="Y20" s="48">
        <v>0</v>
      </c>
      <c r="Z20" s="47">
        <v>5</v>
      </c>
      <c r="AA20" s="46">
        <v>229</v>
      </c>
      <c r="AB20" s="2"/>
      <c r="AC20" s="42"/>
      <c r="AD20" s="42"/>
    </row>
    <row r="21" spans="2:25" s="1" customFormat="1" ht="13.5" customHeight="1"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5"/>
      <c r="M21" s="45"/>
      <c r="N21" s="44"/>
      <c r="P21" s="488" t="s">
        <v>35</v>
      </c>
      <c r="Q21" s="488"/>
      <c r="R21" s="488"/>
      <c r="S21" s="488"/>
      <c r="T21" s="488"/>
      <c r="U21" s="488"/>
      <c r="V21" s="488"/>
      <c r="W21" s="488"/>
      <c r="X21" s="488"/>
      <c r="Y21" s="488"/>
    </row>
    <row r="22" spans="2:30" s="1" customFormat="1" ht="13.5">
      <c r="B22" s="467" t="s">
        <v>19</v>
      </c>
      <c r="C22" s="467"/>
      <c r="D22" s="467"/>
      <c r="E22" s="467"/>
      <c r="F22" s="467"/>
      <c r="G22" s="467"/>
      <c r="H22" s="467"/>
      <c r="I22" s="467"/>
      <c r="J22" s="467"/>
      <c r="K22" s="7"/>
      <c r="L22" s="7"/>
      <c r="M22" s="7"/>
      <c r="N22" s="7"/>
      <c r="O22" s="7"/>
      <c r="AA22" s="7"/>
      <c r="AC22" s="42"/>
      <c r="AD22" s="42"/>
    </row>
    <row r="23" spans="9:27" s="1" customFormat="1" ht="13.5"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9:30" s="1" customFormat="1" ht="13.5">
      <c r="I24" s="43"/>
      <c r="J24" s="43"/>
      <c r="K24" s="43"/>
      <c r="L24" s="43"/>
      <c r="M24" s="43"/>
      <c r="N24" s="43"/>
      <c r="O24" s="7"/>
      <c r="P24" s="7"/>
      <c r="Q24" s="7"/>
      <c r="R24" s="7"/>
      <c r="S24" s="7"/>
      <c r="T24" s="7"/>
      <c r="U24" s="7"/>
      <c r="V24" s="43"/>
      <c r="W24" s="43"/>
      <c r="X24" s="43"/>
      <c r="Y24" s="43"/>
      <c r="Z24" s="43"/>
      <c r="AA24" s="43"/>
      <c r="AC24" s="42"/>
      <c r="AD24" s="42"/>
    </row>
    <row r="25" spans="9:27" s="1" customFormat="1" ht="13.5"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9:27" s="1" customFormat="1" ht="11.25" customHeight="1"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9:27" s="1" customFormat="1" ht="13.5"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9:27" s="1" customFormat="1" ht="13.5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9:27" s="1" customFormat="1" ht="13.5"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9:27" s="1" customFormat="1" ht="13.5"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9:27" s="1" customFormat="1" ht="13.5"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9:27" s="1" customFormat="1" ht="13.5"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9:27" s="1" customFormat="1" ht="13.5"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9:27" s="1" customFormat="1" ht="13.5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9:27" s="1" customFormat="1" ht="13.5"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9:27" s="1" customFormat="1" ht="13.5"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9:27" s="1" customFormat="1" ht="13.5"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9:27" s="1" customFormat="1" ht="13.5"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9:27" s="1" customFormat="1" ht="13.5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9:27" s="1" customFormat="1" ht="13.5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9:27" s="1" customFormat="1" ht="13.5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9:27" s="1" customFormat="1" ht="13.5"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9:27" s="1" customFormat="1" ht="13.5"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9:27" s="1" customFormat="1" ht="13.5"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9:27" s="1" customFormat="1" ht="13.5"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9:27" s="1" customFormat="1" ht="13.5"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9:27" s="1" customFormat="1" ht="13.5"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9:27" s="1" customFormat="1" ht="13.5"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9:27" s="1" customFormat="1" ht="13.5"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9:27" s="1" customFormat="1" ht="13.5"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9:27" s="1" customFormat="1" ht="13.5"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9:27" s="1" customFormat="1" ht="13.5"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9:27" s="1" customFormat="1" ht="13.5"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9:27" s="1" customFormat="1" ht="13.5"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9:27" s="1" customFormat="1" ht="13.5"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9:27" s="1" customFormat="1" ht="13.5"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9:27" s="1" customFormat="1" ht="13.5"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9:27" s="1" customFormat="1" ht="13.5"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9:27" s="1" customFormat="1" ht="13.5"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9:27" s="1" customFormat="1" ht="13.5"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9:27" s="1" customFormat="1" ht="13.5"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9:27" s="1" customFormat="1" ht="13.5"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9:27" s="1" customFormat="1" ht="13.5"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9:27" s="1" customFormat="1" ht="13.5"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9:27" s="1" customFormat="1" ht="13.5"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9:27" s="1" customFormat="1" ht="13.5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9:27" s="1" customFormat="1" ht="13.5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9:27" s="1" customFormat="1" ht="13.5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9:27" s="1" customFormat="1" ht="13.5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9:27" s="1" customFormat="1" ht="13.5"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9:27" s="1" customFormat="1" ht="13.5"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9:27" s="1" customFormat="1" ht="13.5"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9:27" s="1" customFormat="1" ht="13.5"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9:27" s="1" customFormat="1" ht="13.5"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9:27" s="1" customFormat="1" ht="13.5"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9:27" s="1" customFormat="1" ht="13.5"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9:27" s="1" customFormat="1" ht="13.5"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9:27" s="1" customFormat="1" ht="13.5"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9:27" s="1" customFormat="1" ht="13.5"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9:27" s="1" customFormat="1" ht="13.5"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9:27" s="1" customFormat="1" ht="13.5"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9:27" s="1" customFormat="1" ht="13.5"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9:27" s="1" customFormat="1" ht="13.5"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9:27" s="1" customFormat="1" ht="13.5"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9:27" s="1" customFormat="1" ht="13.5"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9:27" s="1" customFormat="1" ht="13.5"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9:27" s="1" customFormat="1" ht="13.5"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9:27" s="1" customFormat="1" ht="13.5"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9:27" s="1" customFormat="1" ht="13.5"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9:27" s="1" customFormat="1" ht="13.5"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9:27" s="1" customFormat="1" ht="13.5"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9:27" s="1" customFormat="1" ht="13.5"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9:27" s="1" customFormat="1" ht="13.5"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9:27" s="1" customFormat="1" ht="13.5"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9:27" s="1" customFormat="1" ht="13.5"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9:27" s="1" customFormat="1" ht="13.5"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9:27" s="1" customFormat="1" ht="13.5"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9:27" s="1" customFormat="1" ht="13.5"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9:27" s="1" customFormat="1" ht="13.5"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9:27" s="1" customFormat="1" ht="13.5"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9:27" s="1" customFormat="1" ht="13.5"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</sheetData>
  <sheetProtection/>
  <mergeCells count="39">
    <mergeCell ref="B2:H2"/>
    <mergeCell ref="B5:I5"/>
    <mergeCell ref="B6:H6"/>
    <mergeCell ref="Z6:AA6"/>
    <mergeCell ref="X8:Y8"/>
    <mergeCell ref="Z8:AA8"/>
    <mergeCell ref="B8:H9"/>
    <mergeCell ref="I8:J8"/>
    <mergeCell ref="K8:L8"/>
    <mergeCell ref="M8:N8"/>
    <mergeCell ref="B21:K21"/>
    <mergeCell ref="P21:Y21"/>
    <mergeCell ref="B14:B20"/>
    <mergeCell ref="D14:D17"/>
    <mergeCell ref="F14:F15"/>
    <mergeCell ref="O8:U9"/>
    <mergeCell ref="V8:W8"/>
    <mergeCell ref="O10:U10"/>
    <mergeCell ref="B11:H11"/>
    <mergeCell ref="O11:U11"/>
    <mergeCell ref="Q14:Q17"/>
    <mergeCell ref="S14:S15"/>
    <mergeCell ref="F17:H17"/>
    <mergeCell ref="S17:U17"/>
    <mergeCell ref="B10:H10"/>
    <mergeCell ref="B12:H12"/>
    <mergeCell ref="O12:U12"/>
    <mergeCell ref="S16:U16"/>
    <mergeCell ref="O14:O20"/>
    <mergeCell ref="A1:H1"/>
    <mergeCell ref="B22:J22"/>
    <mergeCell ref="A3:N3"/>
    <mergeCell ref="D18:H18"/>
    <mergeCell ref="Q18:U18"/>
    <mergeCell ref="D19:H19"/>
    <mergeCell ref="Q19:U19"/>
    <mergeCell ref="D20:H20"/>
    <mergeCell ref="Q20:U20"/>
    <mergeCell ref="F16:H16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horizontalDpi="600" verticalDpi="600" orientation="landscape" paperSize="8" scale="90" r:id="rId2"/>
  <colBreaks count="1" manualBreakCount="1">
    <brk id="2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showGridLines="0" zoomScalePageLayoutView="0" workbookViewId="0" topLeftCell="A1">
      <selection activeCell="B16" sqref="B16"/>
    </sheetView>
  </sheetViews>
  <sheetFormatPr defaultColWidth="9.00390625" defaultRowHeight="13.5"/>
  <cols>
    <col min="1" max="1" width="3.375" style="0" customWidth="1"/>
    <col min="2" max="2" width="1.25" style="0" customWidth="1"/>
    <col min="3" max="3" width="17.75390625" style="0" customWidth="1"/>
    <col min="4" max="7" width="15.625" style="5" customWidth="1"/>
    <col min="8" max="8" width="15.75390625" style="5" customWidth="1"/>
    <col min="9" max="9" width="15.625" style="5" customWidth="1"/>
    <col min="11" max="11" width="11.625" style="0" customWidth="1"/>
    <col min="12" max="12" width="11.75390625" style="0" customWidth="1"/>
  </cols>
  <sheetData>
    <row r="1" spans="1:4" ht="13.5">
      <c r="A1" s="434" t="s">
        <v>490</v>
      </c>
      <c r="B1" s="434"/>
      <c r="C1" s="434"/>
      <c r="D1" s="434"/>
    </row>
    <row r="2" spans="1:3" ht="13.5">
      <c r="A2" s="435" t="s">
        <v>21</v>
      </c>
      <c r="B2" s="435"/>
      <c r="C2" s="435"/>
    </row>
    <row r="3" spans="1:9" ht="17.25">
      <c r="A3" s="449" t="s">
        <v>20</v>
      </c>
      <c r="B3" s="449"/>
      <c r="C3" s="449"/>
      <c r="D3" s="449"/>
      <c r="E3" s="449"/>
      <c r="F3" s="449"/>
      <c r="G3" s="449"/>
      <c r="H3" s="449"/>
      <c r="I3" s="449"/>
    </row>
    <row r="4" spans="1:9" ht="17.25">
      <c r="A4" s="14"/>
      <c r="B4" s="14"/>
      <c r="C4" s="14"/>
      <c r="D4" s="14"/>
      <c r="E4" s="14"/>
      <c r="F4" s="14"/>
      <c r="G4" s="14"/>
      <c r="H4" s="14"/>
      <c r="I4" s="14"/>
    </row>
    <row r="5" spans="1:6" ht="14.25">
      <c r="A5" s="443" t="s">
        <v>58</v>
      </c>
      <c r="B5" s="443"/>
      <c r="C5" s="443"/>
      <c r="D5" s="443"/>
      <c r="F5" s="93"/>
    </row>
    <row r="6" spans="1:9" s="70" customFormat="1" ht="13.5">
      <c r="A6" s="467" t="s">
        <v>76</v>
      </c>
      <c r="B6" s="467"/>
      <c r="C6" s="467"/>
      <c r="D6" s="19"/>
      <c r="E6" s="72"/>
      <c r="F6" s="19"/>
      <c r="G6" s="72"/>
      <c r="H6" s="497" t="s">
        <v>56</v>
      </c>
      <c r="I6" s="497"/>
    </row>
    <row r="7" spans="1:9" s="70" customFormat="1" ht="4.5" customHeight="1" thickBot="1">
      <c r="A7" s="19"/>
      <c r="B7" s="19"/>
      <c r="C7" s="19"/>
      <c r="D7" s="19"/>
      <c r="E7" s="72"/>
      <c r="F7" s="19"/>
      <c r="G7" s="72"/>
      <c r="H7" s="71"/>
      <c r="I7" s="71"/>
    </row>
    <row r="8" spans="1:10" s="1" customFormat="1" ht="18.75" customHeight="1" thickTop="1">
      <c r="A8" s="489" t="s">
        <v>52</v>
      </c>
      <c r="B8" s="489"/>
      <c r="C8" s="490"/>
      <c r="D8" s="498" t="s">
        <v>55</v>
      </c>
      <c r="E8" s="494"/>
      <c r="F8" s="498" t="s">
        <v>75</v>
      </c>
      <c r="G8" s="494"/>
      <c r="H8" s="498" t="s">
        <v>74</v>
      </c>
      <c r="I8" s="493"/>
      <c r="J8" s="2"/>
    </row>
    <row r="9" spans="1:10" s="1" customFormat="1" ht="18.75" customHeight="1">
      <c r="A9" s="491"/>
      <c r="B9" s="491"/>
      <c r="C9" s="492"/>
      <c r="D9" s="67" t="s">
        <v>48</v>
      </c>
      <c r="E9" s="67" t="s">
        <v>47</v>
      </c>
      <c r="F9" s="67" t="s">
        <v>48</v>
      </c>
      <c r="G9" s="67" t="s">
        <v>47</v>
      </c>
      <c r="H9" s="67" t="s">
        <v>48</v>
      </c>
      <c r="I9" s="67" t="s">
        <v>47</v>
      </c>
      <c r="J9" s="2"/>
    </row>
    <row r="10" spans="1:10" s="1" customFormat="1" ht="13.5" customHeight="1">
      <c r="A10" s="500" t="s">
        <v>46</v>
      </c>
      <c r="B10" s="500"/>
      <c r="C10" s="501"/>
      <c r="D10" s="6">
        <v>121925</v>
      </c>
      <c r="E10" s="12">
        <v>5148488</v>
      </c>
      <c r="F10" s="12">
        <v>81538</v>
      </c>
      <c r="G10" s="92">
        <v>3677638</v>
      </c>
      <c r="H10" s="92">
        <v>39247</v>
      </c>
      <c r="I10" s="92">
        <v>1316131</v>
      </c>
      <c r="J10" s="2"/>
    </row>
    <row r="11" spans="1:10" s="1" customFormat="1" ht="13.5" customHeight="1">
      <c r="A11" s="502" t="s">
        <v>22</v>
      </c>
      <c r="B11" s="502"/>
      <c r="C11" s="503"/>
      <c r="D11" s="6">
        <v>131250</v>
      </c>
      <c r="E11" s="66">
        <v>5422436</v>
      </c>
      <c r="F11" s="12">
        <v>86788</v>
      </c>
      <c r="G11" s="66">
        <v>3843339</v>
      </c>
      <c r="H11" s="12">
        <v>42291</v>
      </c>
      <c r="I11" s="66">
        <v>1334504</v>
      </c>
      <c r="J11" s="2"/>
    </row>
    <row r="12" spans="1:12" s="8" customFormat="1" ht="13.5" customHeight="1">
      <c r="A12" s="504" t="s">
        <v>24</v>
      </c>
      <c r="B12" s="504"/>
      <c r="C12" s="505"/>
      <c r="D12" s="88">
        <v>133245</v>
      </c>
      <c r="E12" s="63">
        <v>5023517</v>
      </c>
      <c r="F12" s="87">
        <v>88179</v>
      </c>
      <c r="G12" s="63">
        <v>3607182</v>
      </c>
      <c r="H12" s="87">
        <v>42921</v>
      </c>
      <c r="I12" s="63">
        <v>1264990</v>
      </c>
      <c r="J12" s="9"/>
      <c r="K12" s="86"/>
      <c r="L12" s="86"/>
    </row>
    <row r="13" spans="1:10" s="1" customFormat="1" ht="13.5" customHeight="1">
      <c r="A13" s="85"/>
      <c r="B13" s="85"/>
      <c r="C13" s="85"/>
      <c r="D13" s="60"/>
      <c r="E13" s="53"/>
      <c r="F13" s="59"/>
      <c r="G13" s="53"/>
      <c r="H13" s="59"/>
      <c r="I13" s="53"/>
      <c r="J13" s="2"/>
    </row>
    <row r="14" spans="1:12" s="1" customFormat="1" ht="13.5" customHeight="1">
      <c r="A14" s="506" t="s">
        <v>73</v>
      </c>
      <c r="B14" s="83"/>
      <c r="C14" s="82" t="s">
        <v>72</v>
      </c>
      <c r="D14" s="84">
        <f aca="true" t="shared" si="0" ref="D14:E16">+F14+H14</f>
        <v>8</v>
      </c>
      <c r="E14" s="53">
        <f t="shared" si="0"/>
        <v>86</v>
      </c>
      <c r="F14" s="53">
        <v>5</v>
      </c>
      <c r="G14" s="53">
        <v>24</v>
      </c>
      <c r="H14" s="53">
        <v>3</v>
      </c>
      <c r="I14" s="53">
        <v>62</v>
      </c>
      <c r="J14" s="2"/>
      <c r="K14" s="42"/>
      <c r="L14" s="42"/>
    </row>
    <row r="15" spans="1:12" s="1" customFormat="1" ht="13.5" customHeight="1">
      <c r="A15" s="506"/>
      <c r="B15" s="83"/>
      <c r="C15" s="82" t="s">
        <v>71</v>
      </c>
      <c r="D15" s="84">
        <f t="shared" si="0"/>
        <v>104727</v>
      </c>
      <c r="E15" s="53">
        <f t="shared" si="0"/>
        <v>546309</v>
      </c>
      <c r="F15" s="80">
        <v>68998</v>
      </c>
      <c r="G15" s="53">
        <v>346950</v>
      </c>
      <c r="H15" s="80">
        <v>35729</v>
      </c>
      <c r="I15" s="53">
        <v>199359</v>
      </c>
      <c r="J15" s="2"/>
      <c r="K15" s="42"/>
      <c r="L15" s="42"/>
    </row>
    <row r="16" spans="1:12" s="1" customFormat="1" ht="13.5" customHeight="1">
      <c r="A16" s="506"/>
      <c r="B16" s="83"/>
      <c r="C16" s="82" t="s">
        <v>70</v>
      </c>
      <c r="D16" s="84">
        <f t="shared" si="0"/>
        <v>10681</v>
      </c>
      <c r="E16" s="53">
        <f t="shared" si="0"/>
        <v>912075</v>
      </c>
      <c r="F16" s="80">
        <v>6487</v>
      </c>
      <c r="G16" s="53">
        <v>599536</v>
      </c>
      <c r="H16" s="80">
        <v>4194</v>
      </c>
      <c r="I16" s="53">
        <v>312539</v>
      </c>
      <c r="J16" s="2"/>
      <c r="K16" s="42"/>
      <c r="L16" s="42"/>
    </row>
    <row r="17" spans="1:12" s="1" customFormat="1" ht="13.5" customHeight="1">
      <c r="A17" s="506"/>
      <c r="B17" s="83"/>
      <c r="C17" s="82" t="s">
        <v>69</v>
      </c>
      <c r="D17" s="84" t="s">
        <v>66</v>
      </c>
      <c r="E17" s="53" t="s">
        <v>66</v>
      </c>
      <c r="F17" s="53">
        <v>0</v>
      </c>
      <c r="G17" s="53" t="s">
        <v>66</v>
      </c>
      <c r="H17" s="53" t="s">
        <v>66</v>
      </c>
      <c r="I17" s="53" t="s">
        <v>66</v>
      </c>
      <c r="J17" s="2"/>
      <c r="K17" s="42"/>
      <c r="L17" s="42"/>
    </row>
    <row r="18" spans="1:12" s="1" customFormat="1" ht="13.5" customHeight="1">
      <c r="A18" s="506"/>
      <c r="B18" s="83"/>
      <c r="C18" s="82" t="s">
        <v>68</v>
      </c>
      <c r="D18" s="84">
        <v>1</v>
      </c>
      <c r="E18" s="53">
        <v>80</v>
      </c>
      <c r="F18" s="53" t="s">
        <v>66</v>
      </c>
      <c r="G18" s="53" t="s">
        <v>66</v>
      </c>
      <c r="H18" s="53">
        <v>1</v>
      </c>
      <c r="I18" s="53">
        <v>80</v>
      </c>
      <c r="J18" s="2"/>
      <c r="K18" s="42"/>
      <c r="L18" s="42"/>
    </row>
    <row r="19" spans="1:12" s="1" customFormat="1" ht="13.5" customHeight="1">
      <c r="A19" s="506"/>
      <c r="B19" s="83"/>
      <c r="C19" s="82" t="s">
        <v>67</v>
      </c>
      <c r="D19" s="84">
        <v>9011</v>
      </c>
      <c r="E19" s="53">
        <v>1460957</v>
      </c>
      <c r="F19" s="80">
        <v>9011</v>
      </c>
      <c r="G19" s="53">
        <v>1460957</v>
      </c>
      <c r="H19" s="53" t="s">
        <v>66</v>
      </c>
      <c r="I19" s="53" t="s">
        <v>66</v>
      </c>
      <c r="J19" s="2"/>
      <c r="K19" s="42"/>
      <c r="L19" s="42"/>
    </row>
    <row r="20" spans="1:12" s="1" customFormat="1" ht="13.5" customHeight="1">
      <c r="A20" s="506"/>
      <c r="B20" s="83"/>
      <c r="C20" s="85" t="s">
        <v>65</v>
      </c>
      <c r="D20" s="84">
        <f>+F20+H20</f>
        <v>1262</v>
      </c>
      <c r="E20" s="53">
        <f>+G20+I20</f>
        <v>63730</v>
      </c>
      <c r="F20" s="80">
        <v>289</v>
      </c>
      <c r="G20" s="53">
        <v>14930</v>
      </c>
      <c r="H20" s="80">
        <v>973</v>
      </c>
      <c r="I20" s="80">
        <v>48800</v>
      </c>
      <c r="J20" s="2"/>
      <c r="K20" s="42"/>
      <c r="L20" s="42"/>
    </row>
    <row r="21" spans="1:12" s="1" customFormat="1" ht="13.5" customHeight="1">
      <c r="A21" s="506"/>
      <c r="B21" s="83"/>
      <c r="C21" s="82" t="s">
        <v>64</v>
      </c>
      <c r="D21" s="84">
        <f>+F21+H21</f>
        <v>3814</v>
      </c>
      <c r="E21" s="53">
        <f>+G21+I21</f>
        <v>1328800</v>
      </c>
      <c r="F21" s="80">
        <v>1793</v>
      </c>
      <c r="G21" s="53">
        <v>624650</v>
      </c>
      <c r="H21" s="80">
        <v>2021</v>
      </c>
      <c r="I21" s="80">
        <v>704150</v>
      </c>
      <c r="J21" s="2"/>
      <c r="K21" s="42"/>
      <c r="L21" s="42"/>
    </row>
    <row r="22" spans="1:12" s="1" customFormat="1" ht="13.5" customHeight="1">
      <c r="A22" s="506"/>
      <c r="B22" s="83"/>
      <c r="C22" s="82" t="s">
        <v>63</v>
      </c>
      <c r="D22" s="81">
        <v>1596</v>
      </c>
      <c r="E22" s="53">
        <v>560135</v>
      </c>
      <c r="F22" s="80">
        <v>1596</v>
      </c>
      <c r="G22" s="53">
        <v>560135</v>
      </c>
      <c r="H22" s="53" t="s">
        <v>62</v>
      </c>
      <c r="I22" s="53" t="s">
        <v>62</v>
      </c>
      <c r="J22" s="2"/>
      <c r="K22" s="42"/>
      <c r="L22" s="42"/>
    </row>
    <row r="23" spans="1:12" s="1" customFormat="1" ht="15.75" customHeight="1">
      <c r="A23" s="507"/>
      <c r="B23" s="79"/>
      <c r="C23" s="78" t="s">
        <v>61</v>
      </c>
      <c r="D23" s="77">
        <v>2145</v>
      </c>
      <c r="E23" s="48">
        <v>151345</v>
      </c>
      <c r="F23" s="48" t="s">
        <v>60</v>
      </c>
      <c r="G23" s="48" t="s">
        <v>60</v>
      </c>
      <c r="H23" s="48" t="s">
        <v>60</v>
      </c>
      <c r="I23" s="48" t="s">
        <v>60</v>
      </c>
      <c r="J23" s="2"/>
      <c r="K23" s="42"/>
      <c r="L23" s="42"/>
    </row>
    <row r="24" spans="1:10" s="1" customFormat="1" ht="12.75" customHeight="1">
      <c r="A24" s="499" t="s">
        <v>59</v>
      </c>
      <c r="B24" s="499"/>
      <c r="C24" s="499"/>
      <c r="D24" s="499"/>
      <c r="E24" s="499"/>
      <c r="F24" s="499"/>
      <c r="G24" s="44"/>
      <c r="H24" s="44"/>
      <c r="I24" s="44"/>
      <c r="J24" s="2"/>
    </row>
    <row r="25" spans="1:12" s="1" customFormat="1" ht="15.75" customHeight="1">
      <c r="A25" s="467" t="s">
        <v>19</v>
      </c>
      <c r="B25" s="467"/>
      <c r="C25" s="467"/>
      <c r="D25" s="467"/>
      <c r="E25" s="467"/>
      <c r="F25" s="7"/>
      <c r="G25" s="7"/>
      <c r="H25" s="7"/>
      <c r="I25" s="7"/>
      <c r="K25" s="42"/>
      <c r="L25" s="42"/>
    </row>
    <row r="26" spans="4:9" s="1" customFormat="1" ht="13.5">
      <c r="D26" s="7"/>
      <c r="E26" s="7"/>
      <c r="F26" s="7"/>
      <c r="G26" s="7"/>
      <c r="H26" s="7"/>
      <c r="I26" s="7"/>
    </row>
    <row r="27" spans="4:9" s="1" customFormat="1" ht="13.5">
      <c r="D27" s="43"/>
      <c r="E27" s="43"/>
      <c r="F27" s="43"/>
      <c r="G27" s="43"/>
      <c r="H27" s="43"/>
      <c r="I27" s="43"/>
    </row>
    <row r="28" spans="4:9" s="1" customFormat="1" ht="13.5">
      <c r="D28" s="7"/>
      <c r="E28" s="7"/>
      <c r="F28" s="7"/>
      <c r="G28" s="7"/>
      <c r="H28" s="7"/>
      <c r="I28" s="7"/>
    </row>
    <row r="29" spans="4:9" s="1" customFormat="1" ht="11.25" customHeight="1">
      <c r="D29" s="7"/>
      <c r="E29" s="7"/>
      <c r="F29" s="7"/>
      <c r="G29" s="7"/>
      <c r="H29" s="7"/>
      <c r="I29" s="7"/>
    </row>
    <row r="30" spans="4:9" s="1" customFormat="1" ht="13.5">
      <c r="D30" s="7"/>
      <c r="E30" s="7"/>
      <c r="F30" s="7"/>
      <c r="G30" s="7"/>
      <c r="H30" s="7"/>
      <c r="I30" s="7"/>
    </row>
    <row r="31" spans="4:9" s="1" customFormat="1" ht="13.5">
      <c r="D31" s="7"/>
      <c r="E31" s="7"/>
      <c r="F31" s="7"/>
      <c r="G31" s="7"/>
      <c r="H31" s="7"/>
      <c r="I31" s="7"/>
    </row>
    <row r="32" spans="4:9" s="1" customFormat="1" ht="13.5">
      <c r="D32" s="7"/>
      <c r="E32" s="7"/>
      <c r="F32" s="7"/>
      <c r="G32" s="7"/>
      <c r="H32" s="7"/>
      <c r="I32" s="7"/>
    </row>
    <row r="33" spans="4:9" s="1" customFormat="1" ht="13.5">
      <c r="D33" s="7"/>
      <c r="E33" s="7"/>
      <c r="F33" s="7"/>
      <c r="G33" s="7"/>
      <c r="H33" s="7"/>
      <c r="I33" s="7"/>
    </row>
    <row r="34" spans="4:9" s="1" customFormat="1" ht="13.5">
      <c r="D34" s="7"/>
      <c r="E34" s="7"/>
      <c r="F34" s="7"/>
      <c r="G34" s="7"/>
      <c r="H34" s="7"/>
      <c r="I34" s="7"/>
    </row>
    <row r="35" spans="4:9" s="1" customFormat="1" ht="13.5">
      <c r="D35" s="7"/>
      <c r="E35" s="7"/>
      <c r="F35" s="7"/>
      <c r="G35" s="7"/>
      <c r="H35" s="7"/>
      <c r="I35" s="7"/>
    </row>
    <row r="36" spans="4:9" s="1" customFormat="1" ht="13.5">
      <c r="D36" s="7"/>
      <c r="E36" s="7"/>
      <c r="F36" s="7"/>
      <c r="G36" s="7"/>
      <c r="H36" s="7"/>
      <c r="I36" s="7"/>
    </row>
    <row r="37" spans="4:9" s="1" customFormat="1" ht="13.5">
      <c r="D37" s="7"/>
      <c r="E37" s="7"/>
      <c r="F37" s="7"/>
      <c r="G37" s="7"/>
      <c r="H37" s="7"/>
      <c r="I37" s="7"/>
    </row>
    <row r="38" spans="4:9" s="1" customFormat="1" ht="13.5">
      <c r="D38" s="7"/>
      <c r="E38" s="7"/>
      <c r="F38" s="7"/>
      <c r="G38" s="7"/>
      <c r="H38" s="7"/>
      <c r="I38" s="7"/>
    </row>
    <row r="39" spans="4:9" s="1" customFormat="1" ht="13.5">
      <c r="D39" s="7"/>
      <c r="E39" s="7"/>
      <c r="F39" s="7"/>
      <c r="G39" s="7"/>
      <c r="H39" s="7"/>
      <c r="I39" s="7"/>
    </row>
    <row r="40" spans="4:9" s="1" customFormat="1" ht="13.5">
      <c r="D40" s="7"/>
      <c r="E40" s="7"/>
      <c r="F40" s="7"/>
      <c r="G40" s="7"/>
      <c r="H40" s="7"/>
      <c r="I40" s="7"/>
    </row>
    <row r="41" spans="4:9" s="1" customFormat="1" ht="13.5">
      <c r="D41" s="7"/>
      <c r="E41" s="7"/>
      <c r="F41" s="7"/>
      <c r="G41" s="7"/>
      <c r="H41" s="7"/>
      <c r="I41" s="7"/>
    </row>
    <row r="42" spans="4:9" s="1" customFormat="1" ht="13.5">
      <c r="D42" s="7"/>
      <c r="E42" s="7"/>
      <c r="F42" s="7"/>
      <c r="G42" s="7"/>
      <c r="H42" s="7"/>
      <c r="I42" s="7"/>
    </row>
    <row r="43" spans="4:9" s="1" customFormat="1" ht="13.5">
      <c r="D43" s="7"/>
      <c r="E43" s="7"/>
      <c r="F43" s="7"/>
      <c r="G43" s="7"/>
      <c r="H43" s="7"/>
      <c r="I43" s="7"/>
    </row>
    <row r="44" spans="4:9" s="1" customFormat="1" ht="13.5">
      <c r="D44" s="7"/>
      <c r="E44" s="7"/>
      <c r="F44" s="7"/>
      <c r="G44" s="7"/>
      <c r="H44" s="7"/>
      <c r="I44" s="7"/>
    </row>
    <row r="45" spans="4:9" s="1" customFormat="1" ht="13.5">
      <c r="D45" s="7"/>
      <c r="E45" s="7"/>
      <c r="F45" s="7"/>
      <c r="G45" s="7"/>
      <c r="H45" s="7"/>
      <c r="I45" s="7"/>
    </row>
    <row r="46" spans="4:9" s="1" customFormat="1" ht="13.5">
      <c r="D46" s="7"/>
      <c r="E46" s="7"/>
      <c r="F46" s="7"/>
      <c r="G46" s="7"/>
      <c r="H46" s="7"/>
      <c r="I46" s="7"/>
    </row>
    <row r="47" spans="4:9" s="1" customFormat="1" ht="13.5">
      <c r="D47" s="7"/>
      <c r="E47" s="7"/>
      <c r="F47" s="7"/>
      <c r="G47" s="7"/>
      <c r="H47" s="7"/>
      <c r="I47" s="7"/>
    </row>
    <row r="48" spans="4:9" s="1" customFormat="1" ht="13.5">
      <c r="D48" s="7"/>
      <c r="E48" s="7"/>
      <c r="F48" s="7"/>
      <c r="G48" s="7"/>
      <c r="H48" s="7"/>
      <c r="I48" s="7"/>
    </row>
    <row r="49" spans="4:9" s="1" customFormat="1" ht="13.5">
      <c r="D49" s="7"/>
      <c r="E49" s="7"/>
      <c r="F49" s="7"/>
      <c r="G49" s="7"/>
      <c r="H49" s="7"/>
      <c r="I49" s="7"/>
    </row>
    <row r="50" spans="4:9" s="1" customFormat="1" ht="13.5">
      <c r="D50" s="7"/>
      <c r="E50" s="7"/>
      <c r="F50" s="7"/>
      <c r="G50" s="7"/>
      <c r="H50" s="7"/>
      <c r="I50" s="7"/>
    </row>
    <row r="51" spans="4:9" s="1" customFormat="1" ht="13.5">
      <c r="D51" s="7"/>
      <c r="E51" s="7"/>
      <c r="F51" s="7"/>
      <c r="G51" s="7"/>
      <c r="H51" s="7"/>
      <c r="I51" s="7"/>
    </row>
    <row r="52" spans="4:9" s="1" customFormat="1" ht="13.5">
      <c r="D52" s="7"/>
      <c r="E52" s="7"/>
      <c r="F52" s="7"/>
      <c r="G52" s="7"/>
      <c r="H52" s="7"/>
      <c r="I52" s="7"/>
    </row>
    <row r="53" spans="4:9" s="1" customFormat="1" ht="13.5">
      <c r="D53" s="7"/>
      <c r="E53" s="7"/>
      <c r="F53" s="7"/>
      <c r="G53" s="7"/>
      <c r="H53" s="7"/>
      <c r="I53" s="7"/>
    </row>
    <row r="54" spans="4:9" s="1" customFormat="1" ht="13.5">
      <c r="D54" s="7"/>
      <c r="E54" s="7"/>
      <c r="F54" s="7"/>
      <c r="G54" s="7"/>
      <c r="H54" s="7"/>
      <c r="I54" s="7"/>
    </row>
    <row r="55" spans="4:9" s="1" customFormat="1" ht="13.5">
      <c r="D55" s="7"/>
      <c r="E55" s="7"/>
      <c r="F55" s="7"/>
      <c r="G55" s="7"/>
      <c r="H55" s="7"/>
      <c r="I55" s="7"/>
    </row>
    <row r="56" spans="4:9" s="1" customFormat="1" ht="13.5">
      <c r="D56" s="7"/>
      <c r="E56" s="7"/>
      <c r="F56" s="7"/>
      <c r="G56" s="7"/>
      <c r="H56" s="7"/>
      <c r="I56" s="7"/>
    </row>
    <row r="57" spans="4:9" s="1" customFormat="1" ht="13.5">
      <c r="D57" s="7"/>
      <c r="E57" s="7"/>
      <c r="F57" s="7"/>
      <c r="G57" s="7"/>
      <c r="H57" s="7"/>
      <c r="I57" s="7"/>
    </row>
    <row r="58" spans="4:9" s="1" customFormat="1" ht="13.5">
      <c r="D58" s="7"/>
      <c r="E58" s="7"/>
      <c r="F58" s="7"/>
      <c r="G58" s="7"/>
      <c r="H58" s="7"/>
      <c r="I58" s="7"/>
    </row>
    <row r="59" spans="4:9" s="1" customFormat="1" ht="13.5">
      <c r="D59" s="7"/>
      <c r="E59" s="7"/>
      <c r="F59" s="7"/>
      <c r="G59" s="7"/>
      <c r="H59" s="7"/>
      <c r="I59" s="7"/>
    </row>
    <row r="60" spans="4:9" s="1" customFormat="1" ht="13.5">
      <c r="D60" s="7"/>
      <c r="E60" s="7"/>
      <c r="F60" s="7"/>
      <c r="G60" s="7"/>
      <c r="H60" s="7"/>
      <c r="I60" s="7"/>
    </row>
    <row r="61" spans="4:9" s="1" customFormat="1" ht="13.5">
      <c r="D61" s="7"/>
      <c r="E61" s="7"/>
      <c r="F61" s="7"/>
      <c r="G61" s="7"/>
      <c r="H61" s="7"/>
      <c r="I61" s="7"/>
    </row>
    <row r="62" spans="4:9" s="1" customFormat="1" ht="13.5">
      <c r="D62" s="7"/>
      <c r="E62" s="7"/>
      <c r="F62" s="7"/>
      <c r="G62" s="7"/>
      <c r="H62" s="7"/>
      <c r="I62" s="7"/>
    </row>
    <row r="63" spans="4:9" s="1" customFormat="1" ht="13.5">
      <c r="D63" s="7"/>
      <c r="E63" s="7"/>
      <c r="F63" s="7"/>
      <c r="G63" s="7"/>
      <c r="H63" s="7"/>
      <c r="I63" s="7"/>
    </row>
    <row r="64" spans="4:9" s="1" customFormat="1" ht="13.5">
      <c r="D64" s="7"/>
      <c r="E64" s="7"/>
      <c r="F64" s="7"/>
      <c r="G64" s="7"/>
      <c r="H64" s="7"/>
      <c r="I64" s="7"/>
    </row>
    <row r="65" spans="4:9" s="1" customFormat="1" ht="13.5">
      <c r="D65" s="7"/>
      <c r="E65" s="7"/>
      <c r="F65" s="7"/>
      <c r="G65" s="7"/>
      <c r="H65" s="7"/>
      <c r="I65" s="7"/>
    </row>
    <row r="66" spans="4:9" s="1" customFormat="1" ht="13.5">
      <c r="D66" s="7"/>
      <c r="E66" s="7"/>
      <c r="F66" s="7"/>
      <c r="G66" s="7"/>
      <c r="H66" s="7"/>
      <c r="I66" s="7"/>
    </row>
    <row r="67" spans="4:9" s="1" customFormat="1" ht="13.5">
      <c r="D67" s="7"/>
      <c r="E67" s="7"/>
      <c r="F67" s="7"/>
      <c r="G67" s="7"/>
      <c r="H67" s="7"/>
      <c r="I67" s="7"/>
    </row>
    <row r="68" spans="4:9" s="1" customFormat="1" ht="13.5">
      <c r="D68" s="7"/>
      <c r="E68" s="7"/>
      <c r="F68" s="7"/>
      <c r="G68" s="7"/>
      <c r="H68" s="7"/>
      <c r="I68" s="7"/>
    </row>
    <row r="69" spans="4:9" s="1" customFormat="1" ht="13.5">
      <c r="D69" s="7"/>
      <c r="E69" s="7"/>
      <c r="F69" s="7"/>
      <c r="G69" s="7"/>
      <c r="H69" s="7"/>
      <c r="I69" s="7"/>
    </row>
    <row r="70" spans="4:9" s="1" customFormat="1" ht="13.5">
      <c r="D70" s="7"/>
      <c r="E70" s="7"/>
      <c r="F70" s="7"/>
      <c r="G70" s="7"/>
      <c r="H70" s="7"/>
      <c r="I70" s="7"/>
    </row>
    <row r="71" spans="4:9" s="1" customFormat="1" ht="13.5">
      <c r="D71" s="7"/>
      <c r="E71" s="7"/>
      <c r="F71" s="7"/>
      <c r="G71" s="7"/>
      <c r="H71" s="7"/>
      <c r="I71" s="7"/>
    </row>
    <row r="72" spans="4:9" s="1" customFormat="1" ht="13.5">
      <c r="D72" s="7"/>
      <c r="E72" s="7"/>
      <c r="F72" s="7"/>
      <c r="G72" s="7"/>
      <c r="H72" s="7"/>
      <c r="I72" s="7"/>
    </row>
    <row r="73" spans="4:9" s="1" customFormat="1" ht="13.5">
      <c r="D73" s="7"/>
      <c r="E73" s="7"/>
      <c r="F73" s="7"/>
      <c r="G73" s="7"/>
      <c r="H73" s="7"/>
      <c r="I73" s="7"/>
    </row>
    <row r="74" spans="4:9" s="1" customFormat="1" ht="13.5">
      <c r="D74" s="7"/>
      <c r="E74" s="7"/>
      <c r="F74" s="7"/>
      <c r="G74" s="7"/>
      <c r="H74" s="7"/>
      <c r="I74" s="7"/>
    </row>
    <row r="75" spans="4:9" s="1" customFormat="1" ht="13.5">
      <c r="D75" s="7"/>
      <c r="E75" s="7"/>
      <c r="F75" s="7"/>
      <c r="G75" s="7"/>
      <c r="H75" s="7"/>
      <c r="I75" s="7"/>
    </row>
    <row r="76" spans="4:9" s="1" customFormat="1" ht="13.5">
      <c r="D76" s="7"/>
      <c r="E76" s="7"/>
      <c r="F76" s="7"/>
      <c r="G76" s="7"/>
      <c r="H76" s="7"/>
      <c r="I76" s="7"/>
    </row>
    <row r="77" spans="4:9" s="1" customFormat="1" ht="13.5">
      <c r="D77" s="7"/>
      <c r="E77" s="7"/>
      <c r="F77" s="7"/>
      <c r="G77" s="7"/>
      <c r="H77" s="7"/>
      <c r="I77" s="7"/>
    </row>
    <row r="78" spans="4:9" s="1" customFormat="1" ht="13.5">
      <c r="D78" s="7"/>
      <c r="E78" s="7"/>
      <c r="F78" s="7"/>
      <c r="G78" s="7"/>
      <c r="H78" s="7"/>
      <c r="I78" s="7"/>
    </row>
    <row r="79" spans="4:9" s="1" customFormat="1" ht="13.5">
      <c r="D79" s="7"/>
      <c r="E79" s="7"/>
      <c r="F79" s="7"/>
      <c r="G79" s="7"/>
      <c r="H79" s="7"/>
      <c r="I79" s="7"/>
    </row>
    <row r="80" spans="4:9" s="1" customFormat="1" ht="13.5">
      <c r="D80" s="7"/>
      <c r="E80" s="7"/>
      <c r="F80" s="7"/>
      <c r="G80" s="7"/>
      <c r="H80" s="7"/>
      <c r="I80" s="7"/>
    </row>
    <row r="81" spans="4:9" s="1" customFormat="1" ht="13.5">
      <c r="D81" s="7"/>
      <c r="E81" s="7"/>
      <c r="F81" s="7"/>
      <c r="G81" s="7"/>
      <c r="H81" s="7"/>
      <c r="I81" s="7"/>
    </row>
    <row r="82" spans="4:9" s="1" customFormat="1" ht="13.5">
      <c r="D82" s="7"/>
      <c r="E82" s="7"/>
      <c r="F82" s="7"/>
      <c r="G82" s="7"/>
      <c r="H82" s="7"/>
      <c r="I82" s="7"/>
    </row>
    <row r="83" spans="4:9" s="1" customFormat="1" ht="13.5">
      <c r="D83" s="7"/>
      <c r="E83" s="7"/>
      <c r="F83" s="7"/>
      <c r="G83" s="7"/>
      <c r="H83" s="7"/>
      <c r="I83" s="7"/>
    </row>
    <row r="84" spans="4:9" s="1" customFormat="1" ht="13.5">
      <c r="D84" s="7"/>
      <c r="E84" s="7"/>
      <c r="F84" s="7"/>
      <c r="G84" s="7"/>
      <c r="H84" s="7"/>
      <c r="I84" s="7"/>
    </row>
    <row r="85" spans="4:9" s="1" customFormat="1" ht="13.5">
      <c r="D85" s="7"/>
      <c r="E85" s="7"/>
      <c r="F85" s="7"/>
      <c r="G85" s="7"/>
      <c r="H85" s="7"/>
      <c r="I85" s="7"/>
    </row>
    <row r="86" spans="4:9" s="1" customFormat="1" ht="13.5">
      <c r="D86" s="7"/>
      <c r="E86" s="7"/>
      <c r="F86" s="7"/>
      <c r="G86" s="7"/>
      <c r="H86" s="7"/>
      <c r="I86" s="7"/>
    </row>
    <row r="87" spans="4:9" s="1" customFormat="1" ht="13.5">
      <c r="D87" s="7"/>
      <c r="E87" s="7"/>
      <c r="F87" s="7"/>
      <c r="G87" s="7"/>
      <c r="H87" s="7"/>
      <c r="I87" s="7"/>
    </row>
    <row r="88" spans="4:9" s="1" customFormat="1" ht="13.5">
      <c r="D88" s="7"/>
      <c r="E88" s="7"/>
      <c r="F88" s="7"/>
      <c r="G88" s="7"/>
      <c r="H88" s="7"/>
      <c r="I88" s="7"/>
    </row>
    <row r="89" spans="4:9" s="1" customFormat="1" ht="13.5">
      <c r="D89" s="7"/>
      <c r="E89" s="7"/>
      <c r="F89" s="7"/>
      <c r="G89" s="7"/>
      <c r="H89" s="7"/>
      <c r="I89" s="7"/>
    </row>
    <row r="90" spans="4:9" s="1" customFormat="1" ht="13.5">
      <c r="D90" s="7"/>
      <c r="E90" s="7"/>
      <c r="F90" s="7"/>
      <c r="G90" s="7"/>
      <c r="H90" s="7"/>
      <c r="I90" s="7"/>
    </row>
    <row r="91" spans="4:9" s="1" customFormat="1" ht="13.5">
      <c r="D91" s="7"/>
      <c r="E91" s="7"/>
      <c r="F91" s="7"/>
      <c r="G91" s="7"/>
      <c r="H91" s="7"/>
      <c r="I91" s="7"/>
    </row>
    <row r="92" spans="4:9" s="1" customFormat="1" ht="13.5">
      <c r="D92" s="7"/>
      <c r="E92" s="7"/>
      <c r="F92" s="7"/>
      <c r="G92" s="7"/>
      <c r="H92" s="7"/>
      <c r="I92" s="7"/>
    </row>
    <row r="93" spans="4:9" s="1" customFormat="1" ht="13.5">
      <c r="D93" s="7"/>
      <c r="E93" s="7"/>
      <c r="F93" s="7"/>
      <c r="G93" s="7"/>
      <c r="H93" s="7"/>
      <c r="I93" s="7"/>
    </row>
    <row r="94" spans="4:9" s="1" customFormat="1" ht="13.5">
      <c r="D94" s="7"/>
      <c r="E94" s="7"/>
      <c r="F94" s="7"/>
      <c r="G94" s="7"/>
      <c r="H94" s="7"/>
      <c r="I94" s="7"/>
    </row>
    <row r="95" spans="4:9" s="1" customFormat="1" ht="13.5">
      <c r="D95" s="7"/>
      <c r="E95" s="7"/>
      <c r="F95" s="7"/>
      <c r="G95" s="7"/>
      <c r="H95" s="7"/>
      <c r="I95" s="7"/>
    </row>
    <row r="96" spans="4:9" s="1" customFormat="1" ht="13.5">
      <c r="D96" s="7"/>
      <c r="E96" s="7"/>
      <c r="F96" s="7"/>
      <c r="G96" s="7"/>
      <c r="H96" s="7"/>
      <c r="I96" s="7"/>
    </row>
    <row r="97" spans="4:9" s="1" customFormat="1" ht="13.5">
      <c r="D97" s="7"/>
      <c r="E97" s="7"/>
      <c r="F97" s="7"/>
      <c r="G97" s="7"/>
      <c r="H97" s="7"/>
      <c r="I97" s="7"/>
    </row>
    <row r="98" spans="4:9" s="1" customFormat="1" ht="13.5">
      <c r="D98" s="7"/>
      <c r="E98" s="7"/>
      <c r="F98" s="7"/>
      <c r="G98" s="7"/>
      <c r="H98" s="7"/>
      <c r="I98" s="7"/>
    </row>
    <row r="99" spans="4:9" s="1" customFormat="1" ht="13.5">
      <c r="D99" s="7"/>
      <c r="E99" s="7"/>
      <c r="F99" s="7"/>
      <c r="G99" s="7"/>
      <c r="H99" s="7"/>
      <c r="I99" s="7"/>
    </row>
    <row r="100" spans="4:9" s="1" customFormat="1" ht="13.5">
      <c r="D100" s="7"/>
      <c r="E100" s="7"/>
      <c r="F100" s="7"/>
      <c r="G100" s="7"/>
      <c r="H100" s="7"/>
      <c r="I100" s="7"/>
    </row>
    <row r="101" spans="4:9" s="1" customFormat="1" ht="13.5">
      <c r="D101" s="7"/>
      <c r="E101" s="7"/>
      <c r="F101" s="7"/>
      <c r="G101" s="7"/>
      <c r="H101" s="7"/>
      <c r="I101" s="7"/>
    </row>
    <row r="102" spans="4:9" s="1" customFormat="1" ht="13.5">
      <c r="D102" s="7"/>
      <c r="E102" s="7"/>
      <c r="F102" s="7"/>
      <c r="G102" s="7"/>
      <c r="H102" s="7"/>
      <c r="I102" s="7"/>
    </row>
    <row r="103" spans="4:9" s="1" customFormat="1" ht="13.5">
      <c r="D103" s="7"/>
      <c r="E103" s="7"/>
      <c r="F103" s="7"/>
      <c r="G103" s="7"/>
      <c r="H103" s="7"/>
      <c r="I103" s="7"/>
    </row>
    <row r="104" spans="4:9" s="1" customFormat="1" ht="13.5">
      <c r="D104" s="7"/>
      <c r="E104" s="7"/>
      <c r="F104" s="7"/>
      <c r="G104" s="7"/>
      <c r="H104" s="7"/>
      <c r="I104" s="7"/>
    </row>
  </sheetData>
  <sheetProtection/>
  <mergeCells count="16">
    <mergeCell ref="H8:I8"/>
    <mergeCell ref="A2:C2"/>
    <mergeCell ref="A3:I3"/>
    <mergeCell ref="A5:D5"/>
    <mergeCell ref="A6:C6"/>
    <mergeCell ref="H6:I6"/>
    <mergeCell ref="A1:D1"/>
    <mergeCell ref="A24:F24"/>
    <mergeCell ref="A25:E25"/>
    <mergeCell ref="A10:C10"/>
    <mergeCell ref="A11:C11"/>
    <mergeCell ref="A12:C12"/>
    <mergeCell ref="A14:A23"/>
    <mergeCell ref="A8:C9"/>
    <mergeCell ref="D8:E8"/>
    <mergeCell ref="F8:G8"/>
  </mergeCells>
  <hyperlinks>
    <hyperlink ref="A1:D1" location="'18厚生目次'!A1" display="18　厚生　目次へ＜＜"/>
  </hyperlinks>
  <printOptions/>
  <pageMargins left="0" right="0" top="0.3937007874015748" bottom="0" header="0" footer="0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showGridLines="0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5.25390625" style="0" customWidth="1"/>
    <col min="2" max="2" width="15.00390625" style="5" customWidth="1"/>
    <col min="3" max="6" width="11.875" style="5" customWidth="1"/>
    <col min="7" max="7" width="14.37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7" ht="17.25">
      <c r="A3" s="449" t="s">
        <v>83</v>
      </c>
      <c r="B3" s="449"/>
      <c r="C3" s="449"/>
      <c r="D3" s="449"/>
      <c r="E3" s="449"/>
      <c r="F3" s="449"/>
      <c r="G3" s="449"/>
    </row>
    <row r="4" spans="1:7" ht="17.25">
      <c r="A4" s="443" t="s">
        <v>0</v>
      </c>
      <c r="B4" s="443"/>
      <c r="C4" s="14"/>
      <c r="D4" s="14"/>
      <c r="E4" s="14"/>
      <c r="F4" s="14"/>
      <c r="G4" s="14"/>
    </row>
    <row r="5" spans="1:7" ht="5.25" customHeight="1" thickBot="1">
      <c r="A5" s="110"/>
      <c r="B5" s="109"/>
      <c r="C5" s="109"/>
      <c r="D5" s="109"/>
      <c r="E5" s="109"/>
      <c r="F5" s="109"/>
      <c r="G5" s="109"/>
    </row>
    <row r="6" spans="1:8" ht="13.5" customHeight="1" thickTop="1">
      <c r="A6" s="510" t="s">
        <v>1</v>
      </c>
      <c r="B6" s="508" t="s">
        <v>82</v>
      </c>
      <c r="C6" s="512" t="s">
        <v>81</v>
      </c>
      <c r="D6" s="513"/>
      <c r="E6" s="514"/>
      <c r="F6" s="508" t="s">
        <v>80</v>
      </c>
      <c r="G6" s="108" t="s">
        <v>79</v>
      </c>
      <c r="H6" s="4"/>
    </row>
    <row r="7" spans="1:8" ht="13.5" customHeight="1">
      <c r="A7" s="511"/>
      <c r="B7" s="509"/>
      <c r="C7" s="106" t="s">
        <v>2</v>
      </c>
      <c r="D7" s="107" t="s">
        <v>3</v>
      </c>
      <c r="E7" s="106" t="s">
        <v>4</v>
      </c>
      <c r="F7" s="509"/>
      <c r="G7" s="105" t="s">
        <v>78</v>
      </c>
      <c r="H7" s="4"/>
    </row>
    <row r="8" spans="1:8" s="1" customFormat="1" ht="13.5" customHeight="1">
      <c r="A8" s="104" t="s">
        <v>46</v>
      </c>
      <c r="B8" s="101">
        <v>36</v>
      </c>
      <c r="C8" s="102" t="s">
        <v>66</v>
      </c>
      <c r="D8" s="102" t="s">
        <v>77</v>
      </c>
      <c r="E8" s="102" t="s">
        <v>77</v>
      </c>
      <c r="F8" s="102" t="s">
        <v>77</v>
      </c>
      <c r="G8" s="101">
        <v>9844</v>
      </c>
      <c r="H8" s="2"/>
    </row>
    <row r="9" spans="1:8" s="1" customFormat="1" ht="13.5" customHeight="1">
      <c r="A9" s="103" t="s">
        <v>22</v>
      </c>
      <c r="B9" s="101">
        <v>89</v>
      </c>
      <c r="C9" s="102" t="s">
        <v>77</v>
      </c>
      <c r="D9" s="102" t="s">
        <v>77</v>
      </c>
      <c r="E9" s="102" t="s">
        <v>77</v>
      </c>
      <c r="F9" s="102" t="s">
        <v>77</v>
      </c>
      <c r="G9" s="101">
        <v>10052</v>
      </c>
      <c r="H9" s="2"/>
    </row>
    <row r="10" spans="1:8" s="8" customFormat="1" ht="13.5" customHeight="1">
      <c r="A10" s="100" t="s">
        <v>24</v>
      </c>
      <c r="B10" s="98">
        <v>30</v>
      </c>
      <c r="C10" s="99" t="s">
        <v>66</v>
      </c>
      <c r="D10" s="99" t="s">
        <v>66</v>
      </c>
      <c r="E10" s="99" t="s">
        <v>66</v>
      </c>
      <c r="F10" s="99" t="s">
        <v>66</v>
      </c>
      <c r="G10" s="98">
        <v>10797</v>
      </c>
      <c r="H10" s="9"/>
    </row>
    <row r="11" spans="1:7" s="1" customFormat="1" ht="4.5" customHeight="1">
      <c r="A11" s="97"/>
      <c r="B11" s="96"/>
      <c r="C11" s="95"/>
      <c r="D11" s="95"/>
      <c r="E11" s="95"/>
      <c r="F11" s="95"/>
      <c r="G11" s="94"/>
    </row>
    <row r="12" spans="1:7" s="1" customFormat="1" ht="13.5">
      <c r="A12" s="73" t="s">
        <v>19</v>
      </c>
      <c r="B12" s="7"/>
      <c r="C12" s="7"/>
      <c r="D12" s="7"/>
      <c r="E12" s="7"/>
      <c r="F12" s="7"/>
      <c r="G12" s="7"/>
    </row>
    <row r="13" spans="2:7" s="1" customFormat="1" ht="13.5">
      <c r="B13" s="7"/>
      <c r="C13" s="7"/>
      <c r="D13" s="7"/>
      <c r="E13" s="7"/>
      <c r="F13" s="7"/>
      <c r="G13" s="7"/>
    </row>
    <row r="14" spans="2:7" s="1" customFormat="1" ht="13.5">
      <c r="B14" s="7"/>
      <c r="C14" s="7"/>
      <c r="D14" s="7"/>
      <c r="E14" s="7"/>
      <c r="F14" s="7"/>
      <c r="G14" s="7"/>
    </row>
    <row r="15" spans="2:7" s="1" customFormat="1" ht="13.5">
      <c r="B15" s="7"/>
      <c r="C15" s="7"/>
      <c r="D15" s="7"/>
      <c r="E15" s="7"/>
      <c r="F15" s="7"/>
      <c r="G15" s="7"/>
    </row>
    <row r="16" spans="2:7" s="1" customFormat="1" ht="11.25" customHeight="1">
      <c r="B16" s="7"/>
      <c r="C16" s="7"/>
      <c r="D16" s="7"/>
      <c r="E16" s="7"/>
      <c r="F16" s="7"/>
      <c r="G16" s="7"/>
    </row>
    <row r="17" spans="2:7" s="1" customFormat="1" ht="13.5">
      <c r="B17" s="7"/>
      <c r="C17" s="7"/>
      <c r="D17" s="7"/>
      <c r="E17" s="7"/>
      <c r="F17" s="7"/>
      <c r="G17" s="7"/>
    </row>
    <row r="18" spans="2:7" s="1" customFormat="1" ht="13.5">
      <c r="B18" s="7"/>
      <c r="C18" s="7"/>
      <c r="D18" s="7"/>
      <c r="E18" s="7"/>
      <c r="F18" s="7"/>
      <c r="G18" s="7"/>
    </row>
    <row r="19" spans="2:7" s="1" customFormat="1" ht="13.5">
      <c r="B19" s="7"/>
      <c r="C19" s="7"/>
      <c r="D19" s="7"/>
      <c r="E19" s="7"/>
      <c r="F19" s="7"/>
      <c r="G19" s="7"/>
    </row>
    <row r="20" spans="2:7" s="1" customFormat="1" ht="13.5">
      <c r="B20" s="7"/>
      <c r="C20" s="7"/>
      <c r="D20" s="7"/>
      <c r="E20" s="7"/>
      <c r="F20" s="7"/>
      <c r="G20" s="7"/>
    </row>
    <row r="21" spans="2:7" s="1" customFormat="1" ht="13.5">
      <c r="B21" s="7"/>
      <c r="C21" s="7"/>
      <c r="D21" s="7"/>
      <c r="E21" s="7"/>
      <c r="F21" s="7"/>
      <c r="G21" s="7"/>
    </row>
    <row r="22" spans="2:7" s="1" customFormat="1" ht="13.5">
      <c r="B22" s="7"/>
      <c r="C22" s="7"/>
      <c r="D22" s="7"/>
      <c r="E22" s="7"/>
      <c r="F22" s="7"/>
      <c r="G22" s="7"/>
    </row>
    <row r="23" spans="2:7" s="1" customFormat="1" ht="13.5">
      <c r="B23" s="7"/>
      <c r="C23" s="7"/>
      <c r="D23" s="7"/>
      <c r="E23" s="7"/>
      <c r="F23" s="7"/>
      <c r="G23" s="7"/>
    </row>
    <row r="24" spans="2:7" s="1" customFormat="1" ht="13.5">
      <c r="B24" s="7"/>
      <c r="C24" s="7"/>
      <c r="D24" s="7"/>
      <c r="E24" s="7"/>
      <c r="F24" s="7"/>
      <c r="G24" s="7"/>
    </row>
    <row r="25" spans="2:7" s="1" customFormat="1" ht="13.5">
      <c r="B25" s="7"/>
      <c r="C25" s="7"/>
      <c r="D25" s="7"/>
      <c r="E25" s="7"/>
      <c r="F25" s="7"/>
      <c r="G25" s="7"/>
    </row>
    <row r="26" spans="2:7" s="1" customFormat="1" ht="13.5">
      <c r="B26" s="7"/>
      <c r="C26" s="7"/>
      <c r="D26" s="7"/>
      <c r="E26" s="7"/>
      <c r="F26" s="7"/>
      <c r="G26" s="7"/>
    </row>
    <row r="27" spans="2:7" s="1" customFormat="1" ht="13.5">
      <c r="B27" s="7"/>
      <c r="C27" s="7"/>
      <c r="D27" s="7"/>
      <c r="E27" s="7"/>
      <c r="F27" s="7"/>
      <c r="G27" s="7"/>
    </row>
    <row r="28" spans="2:7" s="1" customFormat="1" ht="13.5">
      <c r="B28" s="7"/>
      <c r="C28" s="7"/>
      <c r="D28" s="7"/>
      <c r="E28" s="7"/>
      <c r="F28" s="7"/>
      <c r="G28" s="7"/>
    </row>
    <row r="29" spans="2:7" s="1" customFormat="1" ht="13.5">
      <c r="B29" s="7"/>
      <c r="C29" s="7"/>
      <c r="D29" s="7"/>
      <c r="E29" s="7"/>
      <c r="F29" s="7"/>
      <c r="G29" s="7"/>
    </row>
    <row r="30" spans="2:7" s="1" customFormat="1" ht="13.5">
      <c r="B30" s="7"/>
      <c r="C30" s="7"/>
      <c r="D30" s="7"/>
      <c r="E30" s="7"/>
      <c r="F30" s="7"/>
      <c r="G30" s="7"/>
    </row>
    <row r="31" spans="2:7" s="1" customFormat="1" ht="13.5">
      <c r="B31" s="7"/>
      <c r="C31" s="7"/>
      <c r="D31" s="7"/>
      <c r="E31" s="7"/>
      <c r="F31" s="7"/>
      <c r="G31" s="7"/>
    </row>
    <row r="32" spans="2:7" s="1" customFormat="1" ht="13.5">
      <c r="B32" s="7"/>
      <c r="C32" s="7"/>
      <c r="D32" s="7"/>
      <c r="E32" s="7"/>
      <c r="F32" s="7"/>
      <c r="G32" s="7"/>
    </row>
    <row r="33" spans="2:7" s="1" customFormat="1" ht="13.5">
      <c r="B33" s="7"/>
      <c r="C33" s="7"/>
      <c r="D33" s="7"/>
      <c r="E33" s="7"/>
      <c r="F33" s="7"/>
      <c r="G33" s="7"/>
    </row>
    <row r="34" spans="2:7" s="1" customFormat="1" ht="13.5">
      <c r="B34" s="7"/>
      <c r="C34" s="7"/>
      <c r="D34" s="7"/>
      <c r="E34" s="7"/>
      <c r="F34" s="7"/>
      <c r="G34" s="7"/>
    </row>
    <row r="35" spans="2:7" s="1" customFormat="1" ht="13.5">
      <c r="B35" s="7"/>
      <c r="C35" s="7"/>
      <c r="D35" s="7"/>
      <c r="E35" s="7"/>
      <c r="F35" s="7"/>
      <c r="G35" s="7"/>
    </row>
    <row r="36" spans="2:7" s="1" customFormat="1" ht="13.5">
      <c r="B36" s="7"/>
      <c r="C36" s="7"/>
      <c r="D36" s="7"/>
      <c r="E36" s="7"/>
      <c r="F36" s="7"/>
      <c r="G36" s="7"/>
    </row>
    <row r="37" spans="2:7" s="1" customFormat="1" ht="13.5">
      <c r="B37" s="7"/>
      <c r="C37" s="7"/>
      <c r="D37" s="7"/>
      <c r="E37" s="7"/>
      <c r="F37" s="7"/>
      <c r="G37" s="7"/>
    </row>
    <row r="38" spans="2:7" s="1" customFormat="1" ht="13.5">
      <c r="B38" s="7"/>
      <c r="C38" s="7"/>
      <c r="D38" s="7"/>
      <c r="E38" s="7"/>
      <c r="F38" s="7"/>
      <c r="G38" s="7"/>
    </row>
    <row r="39" spans="2:7" s="1" customFormat="1" ht="13.5">
      <c r="B39" s="7"/>
      <c r="C39" s="7"/>
      <c r="D39" s="7"/>
      <c r="E39" s="7"/>
      <c r="F39" s="7"/>
      <c r="G39" s="7"/>
    </row>
    <row r="40" spans="2:7" s="1" customFormat="1" ht="13.5">
      <c r="B40" s="7"/>
      <c r="C40" s="7"/>
      <c r="D40" s="7"/>
      <c r="E40" s="7"/>
      <c r="F40" s="7"/>
      <c r="G40" s="7"/>
    </row>
    <row r="41" spans="2:7" s="1" customFormat="1" ht="13.5">
      <c r="B41" s="7"/>
      <c r="C41" s="7"/>
      <c r="D41" s="7"/>
      <c r="E41" s="7"/>
      <c r="F41" s="7"/>
      <c r="G41" s="7"/>
    </row>
    <row r="42" spans="2:7" s="1" customFormat="1" ht="13.5">
      <c r="B42" s="7"/>
      <c r="C42" s="7"/>
      <c r="D42" s="7"/>
      <c r="E42" s="7"/>
      <c r="F42" s="7"/>
      <c r="G42" s="7"/>
    </row>
    <row r="43" spans="2:7" s="1" customFormat="1" ht="13.5">
      <c r="B43" s="7"/>
      <c r="C43" s="7"/>
      <c r="D43" s="7"/>
      <c r="E43" s="7"/>
      <c r="F43" s="7"/>
      <c r="G43" s="7"/>
    </row>
    <row r="44" spans="2:7" s="1" customFormat="1" ht="13.5">
      <c r="B44" s="7"/>
      <c r="C44" s="7"/>
      <c r="D44" s="7"/>
      <c r="E44" s="7"/>
      <c r="F44" s="7"/>
      <c r="G44" s="7"/>
    </row>
    <row r="45" spans="2:7" s="1" customFormat="1" ht="13.5">
      <c r="B45" s="7"/>
      <c r="C45" s="7"/>
      <c r="D45" s="7"/>
      <c r="E45" s="7"/>
      <c r="F45" s="7"/>
      <c r="G45" s="7"/>
    </row>
    <row r="46" spans="2:7" s="1" customFormat="1" ht="13.5">
      <c r="B46" s="7"/>
      <c r="C46" s="7"/>
      <c r="D46" s="7"/>
      <c r="E46" s="7"/>
      <c r="F46" s="7"/>
      <c r="G46" s="7"/>
    </row>
    <row r="47" spans="2:7" s="1" customFormat="1" ht="13.5">
      <c r="B47" s="7"/>
      <c r="C47" s="7"/>
      <c r="D47" s="7"/>
      <c r="E47" s="7"/>
      <c r="F47" s="7"/>
      <c r="G47" s="7"/>
    </row>
    <row r="48" spans="2:7" s="1" customFormat="1" ht="13.5">
      <c r="B48" s="7"/>
      <c r="C48" s="7"/>
      <c r="D48" s="7"/>
      <c r="E48" s="7"/>
      <c r="F48" s="7"/>
      <c r="G48" s="7"/>
    </row>
    <row r="49" spans="2:7" s="1" customFormat="1" ht="13.5">
      <c r="B49" s="7"/>
      <c r="C49" s="7"/>
      <c r="D49" s="7"/>
      <c r="E49" s="7"/>
      <c r="F49" s="7"/>
      <c r="G49" s="7"/>
    </row>
    <row r="50" spans="2:7" s="1" customFormat="1" ht="13.5">
      <c r="B50" s="7"/>
      <c r="C50" s="7"/>
      <c r="D50" s="7"/>
      <c r="E50" s="7"/>
      <c r="F50" s="7"/>
      <c r="G50" s="7"/>
    </row>
    <row r="51" spans="2:7" s="1" customFormat="1" ht="13.5">
      <c r="B51" s="7"/>
      <c r="C51" s="7"/>
      <c r="D51" s="7"/>
      <c r="E51" s="7"/>
      <c r="F51" s="7"/>
      <c r="G51" s="7"/>
    </row>
    <row r="52" spans="2:7" s="1" customFormat="1" ht="13.5">
      <c r="B52" s="7"/>
      <c r="C52" s="7"/>
      <c r="D52" s="7"/>
      <c r="E52" s="7"/>
      <c r="F52" s="7"/>
      <c r="G52" s="7"/>
    </row>
    <row r="53" spans="2:7" s="1" customFormat="1" ht="13.5">
      <c r="B53" s="7"/>
      <c r="C53" s="7"/>
      <c r="D53" s="7"/>
      <c r="E53" s="7"/>
      <c r="F53" s="7"/>
      <c r="G53" s="7"/>
    </row>
    <row r="54" spans="2:7" s="1" customFormat="1" ht="13.5">
      <c r="B54" s="7"/>
      <c r="C54" s="7"/>
      <c r="D54" s="7"/>
      <c r="E54" s="7"/>
      <c r="F54" s="7"/>
      <c r="G54" s="7"/>
    </row>
    <row r="55" spans="2:7" s="1" customFormat="1" ht="13.5">
      <c r="B55" s="7"/>
      <c r="C55" s="7"/>
      <c r="D55" s="7"/>
      <c r="E55" s="7"/>
      <c r="F55" s="7"/>
      <c r="G55" s="7"/>
    </row>
    <row r="56" spans="2:7" s="1" customFormat="1" ht="13.5">
      <c r="B56" s="7"/>
      <c r="C56" s="7"/>
      <c r="D56" s="7"/>
      <c r="E56" s="7"/>
      <c r="F56" s="7"/>
      <c r="G56" s="7"/>
    </row>
    <row r="57" spans="2:7" s="1" customFormat="1" ht="13.5">
      <c r="B57" s="7"/>
      <c r="C57" s="7"/>
      <c r="D57" s="7"/>
      <c r="E57" s="7"/>
      <c r="F57" s="7"/>
      <c r="G57" s="7"/>
    </row>
    <row r="58" spans="2:7" s="1" customFormat="1" ht="13.5">
      <c r="B58" s="7"/>
      <c r="C58" s="7"/>
      <c r="D58" s="7"/>
      <c r="E58" s="7"/>
      <c r="F58" s="7"/>
      <c r="G58" s="7"/>
    </row>
    <row r="59" spans="2:7" s="1" customFormat="1" ht="13.5">
      <c r="B59" s="7"/>
      <c r="C59" s="7"/>
      <c r="D59" s="7"/>
      <c r="E59" s="7"/>
      <c r="F59" s="7"/>
      <c r="G59" s="7"/>
    </row>
    <row r="60" spans="2:7" s="1" customFormat="1" ht="13.5">
      <c r="B60" s="7"/>
      <c r="C60" s="7"/>
      <c r="D60" s="7"/>
      <c r="E60" s="7"/>
      <c r="F60" s="7"/>
      <c r="G60" s="7"/>
    </row>
    <row r="61" spans="2:7" s="1" customFormat="1" ht="13.5">
      <c r="B61" s="7"/>
      <c r="C61" s="7"/>
      <c r="D61" s="7"/>
      <c r="E61" s="7"/>
      <c r="F61" s="7"/>
      <c r="G61" s="7"/>
    </row>
    <row r="62" spans="2:7" s="1" customFormat="1" ht="13.5">
      <c r="B62" s="7"/>
      <c r="C62" s="7"/>
      <c r="D62" s="7"/>
      <c r="E62" s="7"/>
      <c r="F62" s="7"/>
      <c r="G62" s="7"/>
    </row>
    <row r="63" spans="2:7" s="1" customFormat="1" ht="13.5">
      <c r="B63" s="7"/>
      <c r="C63" s="7"/>
      <c r="D63" s="7"/>
      <c r="E63" s="7"/>
      <c r="F63" s="7"/>
      <c r="G63" s="7"/>
    </row>
    <row r="64" spans="2:7" s="1" customFormat="1" ht="13.5">
      <c r="B64" s="7"/>
      <c r="C64" s="7"/>
      <c r="D64" s="7"/>
      <c r="E64" s="7"/>
      <c r="F64" s="7"/>
      <c r="G64" s="7"/>
    </row>
    <row r="65" spans="2:7" s="1" customFormat="1" ht="13.5">
      <c r="B65" s="7"/>
      <c r="C65" s="7"/>
      <c r="D65" s="7"/>
      <c r="E65" s="7"/>
      <c r="F65" s="7"/>
      <c r="G65" s="7"/>
    </row>
    <row r="66" spans="2:7" s="1" customFormat="1" ht="13.5">
      <c r="B66" s="7"/>
      <c r="C66" s="7"/>
      <c r="D66" s="7"/>
      <c r="E66" s="7"/>
      <c r="F66" s="7"/>
      <c r="G66" s="7"/>
    </row>
    <row r="67" spans="2:7" s="1" customFormat="1" ht="13.5">
      <c r="B67" s="7"/>
      <c r="C67" s="7"/>
      <c r="D67" s="7"/>
      <c r="E67" s="7"/>
      <c r="F67" s="7"/>
      <c r="G67" s="7"/>
    </row>
    <row r="68" spans="2:7" s="1" customFormat="1" ht="13.5">
      <c r="B68" s="7"/>
      <c r="C68" s="7"/>
      <c r="D68" s="7"/>
      <c r="E68" s="7"/>
      <c r="F68" s="7"/>
      <c r="G68" s="7"/>
    </row>
    <row r="69" spans="2:7" s="1" customFormat="1" ht="13.5">
      <c r="B69" s="7"/>
      <c r="C69" s="7"/>
      <c r="D69" s="7"/>
      <c r="E69" s="7"/>
      <c r="F69" s="7"/>
      <c r="G69" s="7"/>
    </row>
    <row r="70" spans="2:7" s="1" customFormat="1" ht="13.5">
      <c r="B70" s="7"/>
      <c r="C70" s="7"/>
      <c r="D70" s="7"/>
      <c r="E70" s="7"/>
      <c r="F70" s="7"/>
      <c r="G70" s="7"/>
    </row>
    <row r="71" spans="2:7" s="1" customFormat="1" ht="13.5">
      <c r="B71" s="7"/>
      <c r="C71" s="7"/>
      <c r="D71" s="7"/>
      <c r="E71" s="7"/>
      <c r="F71" s="7"/>
      <c r="G71" s="7"/>
    </row>
    <row r="72" spans="2:7" s="1" customFormat="1" ht="13.5">
      <c r="B72" s="7"/>
      <c r="C72" s="7"/>
      <c r="D72" s="7"/>
      <c r="E72" s="7"/>
      <c r="F72" s="7"/>
      <c r="G72" s="7"/>
    </row>
    <row r="73" spans="2:7" s="1" customFormat="1" ht="13.5">
      <c r="B73" s="7"/>
      <c r="C73" s="7"/>
      <c r="D73" s="7"/>
      <c r="E73" s="7"/>
      <c r="F73" s="7"/>
      <c r="G73" s="7"/>
    </row>
    <row r="74" spans="2:7" s="1" customFormat="1" ht="13.5">
      <c r="B74" s="7"/>
      <c r="C74" s="7"/>
      <c r="D74" s="7"/>
      <c r="E74" s="7"/>
      <c r="F74" s="7"/>
      <c r="G74" s="7"/>
    </row>
    <row r="75" spans="2:7" s="1" customFormat="1" ht="13.5">
      <c r="B75" s="7"/>
      <c r="C75" s="7"/>
      <c r="D75" s="7"/>
      <c r="E75" s="7"/>
      <c r="F75" s="7"/>
      <c r="G75" s="7"/>
    </row>
    <row r="76" spans="2:7" s="1" customFormat="1" ht="13.5">
      <c r="B76" s="7"/>
      <c r="C76" s="7"/>
      <c r="D76" s="7"/>
      <c r="E76" s="7"/>
      <c r="F76" s="7"/>
      <c r="G76" s="7"/>
    </row>
    <row r="77" spans="2:7" s="1" customFormat="1" ht="13.5">
      <c r="B77" s="7"/>
      <c r="C77" s="7"/>
      <c r="D77" s="7"/>
      <c r="E77" s="7"/>
      <c r="F77" s="7"/>
      <c r="G77" s="7"/>
    </row>
    <row r="78" spans="2:7" s="1" customFormat="1" ht="13.5">
      <c r="B78" s="7"/>
      <c r="C78" s="7"/>
      <c r="D78" s="7"/>
      <c r="E78" s="7"/>
      <c r="F78" s="7"/>
      <c r="G78" s="7"/>
    </row>
    <row r="79" spans="2:7" s="1" customFormat="1" ht="13.5">
      <c r="B79" s="7"/>
      <c r="C79" s="7"/>
      <c r="D79" s="7"/>
      <c r="E79" s="7"/>
      <c r="F79" s="7"/>
      <c r="G79" s="7"/>
    </row>
    <row r="80" spans="2:7" s="1" customFormat="1" ht="13.5">
      <c r="B80" s="7"/>
      <c r="C80" s="7"/>
      <c r="D80" s="7"/>
      <c r="E80" s="7"/>
      <c r="F80" s="7"/>
      <c r="G80" s="7"/>
    </row>
    <row r="81" spans="2:7" s="1" customFormat="1" ht="13.5">
      <c r="B81" s="7"/>
      <c r="C81" s="7"/>
      <c r="D81" s="7"/>
      <c r="E81" s="7"/>
      <c r="F81" s="7"/>
      <c r="G81" s="7"/>
    </row>
    <row r="82" spans="2:7" s="1" customFormat="1" ht="13.5">
      <c r="B82" s="7"/>
      <c r="C82" s="7"/>
      <c r="D82" s="7"/>
      <c r="E82" s="7"/>
      <c r="F82" s="7"/>
      <c r="G82" s="7"/>
    </row>
    <row r="83" spans="2:7" s="1" customFormat="1" ht="13.5">
      <c r="B83" s="7"/>
      <c r="C83" s="7"/>
      <c r="D83" s="7"/>
      <c r="E83" s="7"/>
      <c r="F83" s="7"/>
      <c r="G83" s="7"/>
    </row>
    <row r="84" spans="2:7" s="1" customFormat="1" ht="13.5">
      <c r="B84" s="7"/>
      <c r="C84" s="7"/>
      <c r="D84" s="7"/>
      <c r="E84" s="7"/>
      <c r="F84" s="7"/>
      <c r="G84" s="7"/>
    </row>
    <row r="85" spans="2:7" s="1" customFormat="1" ht="13.5">
      <c r="B85" s="7"/>
      <c r="C85" s="7"/>
      <c r="D85" s="7"/>
      <c r="E85" s="7"/>
      <c r="F85" s="7"/>
      <c r="G85" s="7"/>
    </row>
    <row r="86" spans="2:7" s="1" customFormat="1" ht="13.5">
      <c r="B86" s="7"/>
      <c r="C86" s="7"/>
      <c r="D86" s="7"/>
      <c r="E86" s="7"/>
      <c r="F86" s="7"/>
      <c r="G86" s="7"/>
    </row>
    <row r="87" spans="2:7" s="1" customFormat="1" ht="13.5">
      <c r="B87" s="7"/>
      <c r="C87" s="7"/>
      <c r="D87" s="7"/>
      <c r="E87" s="7"/>
      <c r="F87" s="7"/>
      <c r="G87" s="7"/>
    </row>
    <row r="88" spans="2:7" s="1" customFormat="1" ht="13.5">
      <c r="B88" s="7"/>
      <c r="C88" s="7"/>
      <c r="D88" s="7"/>
      <c r="E88" s="7"/>
      <c r="F88" s="7"/>
      <c r="G88" s="7"/>
    </row>
    <row r="89" spans="2:7" s="1" customFormat="1" ht="13.5">
      <c r="B89" s="7"/>
      <c r="C89" s="7"/>
      <c r="D89" s="7"/>
      <c r="E89" s="7"/>
      <c r="F89" s="7"/>
      <c r="G89" s="7"/>
    </row>
    <row r="90" spans="2:7" s="1" customFormat="1" ht="13.5">
      <c r="B90" s="7"/>
      <c r="C90" s="7"/>
      <c r="D90" s="7"/>
      <c r="E90" s="7"/>
      <c r="F90" s="7"/>
      <c r="G90" s="7"/>
    </row>
    <row r="91" spans="2:7" s="1" customFormat="1" ht="13.5">
      <c r="B91" s="7"/>
      <c r="C91" s="7"/>
      <c r="D91" s="7"/>
      <c r="E91" s="7"/>
      <c r="F91" s="7"/>
      <c r="G91" s="7"/>
    </row>
  </sheetData>
  <sheetProtection/>
  <mergeCells count="8">
    <mergeCell ref="A1:D1"/>
    <mergeCell ref="B6:B7"/>
    <mergeCell ref="F6:F7"/>
    <mergeCell ref="A2:B2"/>
    <mergeCell ref="A4:B4"/>
    <mergeCell ref="A6:A7"/>
    <mergeCell ref="C6:E6"/>
    <mergeCell ref="A3:G3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horizontalDpi="300" verticalDpi="3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5.625" style="0" customWidth="1"/>
    <col min="2" max="6" width="15.625" style="5" customWidth="1"/>
  </cols>
  <sheetData>
    <row r="1" spans="1:4" ht="13.5">
      <c r="A1" s="434" t="s">
        <v>490</v>
      </c>
      <c r="B1" s="434"/>
      <c r="C1" s="434"/>
      <c r="D1" s="434"/>
    </row>
    <row r="2" spans="1:2" ht="13.5">
      <c r="A2" s="435" t="s">
        <v>21</v>
      </c>
      <c r="B2" s="435"/>
    </row>
    <row r="3" spans="1:6" ht="17.25">
      <c r="A3" s="449" t="s">
        <v>90</v>
      </c>
      <c r="B3" s="449"/>
      <c r="C3" s="449"/>
      <c r="D3" s="449"/>
      <c r="E3" s="449"/>
      <c r="F3" s="449"/>
    </row>
    <row r="4" spans="1:6" ht="17.25">
      <c r="A4" s="14"/>
      <c r="B4" s="14"/>
      <c r="C4" s="14"/>
      <c r="D4" s="14"/>
      <c r="E4" s="14"/>
      <c r="F4" s="14"/>
    </row>
    <row r="5" spans="1:2" ht="14.25">
      <c r="A5" s="443" t="s">
        <v>34</v>
      </c>
      <c r="B5" s="443"/>
    </row>
    <row r="6" spans="1:6" ht="3.75" customHeight="1" thickBot="1">
      <c r="A6" s="121"/>
      <c r="B6" s="121"/>
      <c r="C6" s="120"/>
      <c r="D6" s="120"/>
      <c r="E6" s="120"/>
      <c r="F6" s="120"/>
    </row>
    <row r="7" spans="1:7" ht="13.5" customHeight="1" thickTop="1">
      <c r="A7" s="40" t="s">
        <v>1</v>
      </c>
      <c r="B7" s="119" t="s">
        <v>33</v>
      </c>
      <c r="C7" s="119" t="s">
        <v>32</v>
      </c>
      <c r="D7" s="118" t="s">
        <v>31</v>
      </c>
      <c r="E7" s="118" t="s">
        <v>30</v>
      </c>
      <c r="F7" s="117" t="s">
        <v>29</v>
      </c>
      <c r="G7" s="4"/>
    </row>
    <row r="8" spans="1:7" s="1" customFormat="1" ht="13.5" customHeight="1">
      <c r="A8" s="34"/>
      <c r="B8" s="116" t="s">
        <v>89</v>
      </c>
      <c r="C8" s="66" t="s">
        <v>89</v>
      </c>
      <c r="D8" s="66" t="s">
        <v>89</v>
      </c>
      <c r="E8" s="66" t="s">
        <v>89</v>
      </c>
      <c r="F8" s="66" t="s">
        <v>88</v>
      </c>
      <c r="G8" s="2"/>
    </row>
    <row r="9" spans="1:7" s="1" customFormat="1" ht="13.5" customHeight="1">
      <c r="A9" s="11" t="s">
        <v>46</v>
      </c>
      <c r="B9" s="115" t="s">
        <v>84</v>
      </c>
      <c r="C9" s="114" t="s">
        <v>77</v>
      </c>
      <c r="D9" s="114" t="s">
        <v>77</v>
      </c>
      <c r="E9" s="114" t="s">
        <v>77</v>
      </c>
      <c r="F9" s="114" t="s">
        <v>77</v>
      </c>
      <c r="G9" s="2"/>
    </row>
    <row r="10" spans="1:7" s="1" customFormat="1" ht="13.5" customHeight="1">
      <c r="A10" s="10" t="s">
        <v>86</v>
      </c>
      <c r="B10" s="115" t="s">
        <v>77</v>
      </c>
      <c r="C10" s="114" t="s">
        <v>77</v>
      </c>
      <c r="D10" s="114" t="s">
        <v>77</v>
      </c>
      <c r="E10" s="114" t="s">
        <v>77</v>
      </c>
      <c r="F10" s="114" t="s">
        <v>77</v>
      </c>
      <c r="G10" s="2"/>
    </row>
    <row r="11" spans="1:7" s="8" customFormat="1" ht="13.5" customHeight="1">
      <c r="A11" s="113" t="s">
        <v>85</v>
      </c>
      <c r="B11" s="112" t="s">
        <v>84</v>
      </c>
      <c r="C11" s="111" t="s">
        <v>84</v>
      </c>
      <c r="D11" s="111" t="s">
        <v>84</v>
      </c>
      <c r="E11" s="111" t="s">
        <v>84</v>
      </c>
      <c r="F11" s="111" t="s">
        <v>84</v>
      </c>
      <c r="G11" s="9"/>
    </row>
    <row r="12" spans="1:6" s="1" customFormat="1" ht="5.25" customHeight="1">
      <c r="A12" s="467"/>
      <c r="B12" s="467"/>
      <c r="C12" s="467"/>
      <c r="D12" s="3"/>
      <c r="E12" s="3"/>
      <c r="F12" s="3"/>
    </row>
    <row r="13" spans="1:6" s="1" customFormat="1" ht="13.5">
      <c r="A13" s="467" t="s">
        <v>19</v>
      </c>
      <c r="B13" s="467"/>
      <c r="C13" s="467"/>
      <c r="D13" s="7"/>
      <c r="E13" s="7"/>
      <c r="F13" s="7"/>
    </row>
    <row r="14" spans="2:6" s="1" customFormat="1" ht="13.5">
      <c r="B14" s="7"/>
      <c r="C14" s="7"/>
      <c r="D14" s="7"/>
      <c r="E14" s="7"/>
      <c r="F14" s="7"/>
    </row>
    <row r="15" spans="2:6" s="1" customFormat="1" ht="13.5">
      <c r="B15" s="7"/>
      <c r="C15" s="7"/>
      <c r="D15" s="7"/>
      <c r="E15" s="7"/>
      <c r="F15" s="7"/>
    </row>
    <row r="16" spans="2:6" s="1" customFormat="1" ht="13.5">
      <c r="B16" s="7"/>
      <c r="C16" s="7"/>
      <c r="D16" s="7"/>
      <c r="E16" s="7"/>
      <c r="F16" s="7"/>
    </row>
    <row r="17" spans="2:6" s="1" customFormat="1" ht="11.25" customHeight="1">
      <c r="B17" s="7"/>
      <c r="C17" s="7"/>
      <c r="D17" s="7"/>
      <c r="E17" s="7"/>
      <c r="F17" s="7"/>
    </row>
    <row r="18" spans="2:6" s="1" customFormat="1" ht="13.5">
      <c r="B18" s="7"/>
      <c r="C18" s="7"/>
      <c r="D18" s="7"/>
      <c r="E18" s="7"/>
      <c r="F18" s="7"/>
    </row>
    <row r="19" spans="2:6" s="1" customFormat="1" ht="13.5">
      <c r="B19" s="7"/>
      <c r="C19" s="7"/>
      <c r="D19" s="7"/>
      <c r="E19" s="7"/>
      <c r="F19" s="7"/>
    </row>
    <row r="20" spans="2:6" s="1" customFormat="1" ht="13.5">
      <c r="B20" s="7"/>
      <c r="C20" s="7"/>
      <c r="D20" s="7"/>
      <c r="E20" s="7"/>
      <c r="F20" s="7"/>
    </row>
    <row r="21" spans="2:6" s="1" customFormat="1" ht="13.5">
      <c r="B21" s="7"/>
      <c r="C21" s="7"/>
      <c r="D21" s="7"/>
      <c r="E21" s="7"/>
      <c r="F21" s="7"/>
    </row>
    <row r="22" spans="2:6" s="1" customFormat="1" ht="13.5">
      <c r="B22" s="7"/>
      <c r="C22" s="7"/>
      <c r="D22" s="7"/>
      <c r="E22" s="7"/>
      <c r="F22" s="7"/>
    </row>
    <row r="23" spans="2:6" s="1" customFormat="1" ht="13.5">
      <c r="B23" s="7"/>
      <c r="C23" s="7"/>
      <c r="D23" s="7"/>
      <c r="E23" s="7"/>
      <c r="F23" s="7"/>
    </row>
    <row r="24" spans="2:6" s="1" customFormat="1" ht="13.5">
      <c r="B24" s="7"/>
      <c r="C24" s="7"/>
      <c r="D24" s="7"/>
      <c r="E24" s="7"/>
      <c r="F24" s="7"/>
    </row>
    <row r="25" spans="2:6" s="1" customFormat="1" ht="13.5">
      <c r="B25" s="7"/>
      <c r="C25" s="7"/>
      <c r="D25" s="7"/>
      <c r="E25" s="7"/>
      <c r="F25" s="7"/>
    </row>
    <row r="26" spans="2:6" s="1" customFormat="1" ht="13.5">
      <c r="B26" s="7"/>
      <c r="C26" s="7"/>
      <c r="D26" s="7"/>
      <c r="E26" s="7"/>
      <c r="F26" s="7"/>
    </row>
    <row r="27" spans="2:6" s="1" customFormat="1" ht="13.5">
      <c r="B27" s="7"/>
      <c r="C27" s="7"/>
      <c r="D27" s="7"/>
      <c r="E27" s="7"/>
      <c r="F27" s="7"/>
    </row>
    <row r="28" spans="2:6" s="1" customFormat="1" ht="13.5">
      <c r="B28" s="7"/>
      <c r="C28" s="7"/>
      <c r="D28" s="7"/>
      <c r="E28" s="7"/>
      <c r="F28" s="7"/>
    </row>
    <row r="29" spans="2:6" s="1" customFormat="1" ht="13.5">
      <c r="B29" s="7"/>
      <c r="C29" s="7"/>
      <c r="D29" s="7"/>
      <c r="E29" s="7"/>
      <c r="F29" s="7"/>
    </row>
    <row r="30" spans="2:6" s="1" customFormat="1" ht="13.5">
      <c r="B30" s="7"/>
      <c r="C30" s="7"/>
      <c r="D30" s="7"/>
      <c r="E30" s="7"/>
      <c r="F30" s="7"/>
    </row>
    <row r="31" spans="2:6" s="1" customFormat="1" ht="13.5">
      <c r="B31" s="7"/>
      <c r="C31" s="7"/>
      <c r="D31" s="7"/>
      <c r="E31" s="7"/>
      <c r="F31" s="7"/>
    </row>
    <row r="32" spans="2:6" s="1" customFormat="1" ht="13.5">
      <c r="B32" s="7"/>
      <c r="C32" s="7"/>
      <c r="D32" s="7"/>
      <c r="E32" s="7"/>
      <c r="F32" s="7"/>
    </row>
    <row r="33" spans="2:6" s="1" customFormat="1" ht="13.5">
      <c r="B33" s="7"/>
      <c r="C33" s="7"/>
      <c r="D33" s="7"/>
      <c r="E33" s="7"/>
      <c r="F33" s="7"/>
    </row>
    <row r="34" spans="2:6" s="1" customFormat="1" ht="13.5">
      <c r="B34" s="7"/>
      <c r="C34" s="7"/>
      <c r="D34" s="7"/>
      <c r="E34" s="7"/>
      <c r="F34" s="7"/>
    </row>
    <row r="35" spans="2:6" s="1" customFormat="1" ht="13.5">
      <c r="B35" s="7"/>
      <c r="C35" s="7"/>
      <c r="D35" s="7"/>
      <c r="E35" s="7"/>
      <c r="F35" s="7"/>
    </row>
    <row r="36" spans="2:6" s="1" customFormat="1" ht="13.5">
      <c r="B36" s="7"/>
      <c r="C36" s="7"/>
      <c r="D36" s="7"/>
      <c r="E36" s="7"/>
      <c r="F36" s="7"/>
    </row>
    <row r="37" spans="2:6" s="1" customFormat="1" ht="13.5">
      <c r="B37" s="7"/>
      <c r="C37" s="7"/>
      <c r="D37" s="7"/>
      <c r="E37" s="7"/>
      <c r="F37" s="7"/>
    </row>
    <row r="38" spans="2:6" s="1" customFormat="1" ht="13.5">
      <c r="B38" s="7"/>
      <c r="C38" s="7"/>
      <c r="D38" s="7"/>
      <c r="E38" s="7"/>
      <c r="F38" s="7"/>
    </row>
    <row r="39" spans="2:6" s="1" customFormat="1" ht="13.5">
      <c r="B39" s="7"/>
      <c r="C39" s="7"/>
      <c r="D39" s="7"/>
      <c r="E39" s="7"/>
      <c r="F39" s="7"/>
    </row>
    <row r="40" spans="2:6" s="1" customFormat="1" ht="13.5">
      <c r="B40" s="7"/>
      <c r="C40" s="7"/>
      <c r="D40" s="7"/>
      <c r="E40" s="7"/>
      <c r="F40" s="7"/>
    </row>
    <row r="41" spans="2:6" s="1" customFormat="1" ht="13.5">
      <c r="B41" s="7"/>
      <c r="C41" s="7"/>
      <c r="D41" s="7"/>
      <c r="E41" s="7"/>
      <c r="F41" s="7"/>
    </row>
    <row r="42" spans="2:6" s="1" customFormat="1" ht="13.5">
      <c r="B42" s="7"/>
      <c r="C42" s="7"/>
      <c r="D42" s="7"/>
      <c r="E42" s="7"/>
      <c r="F42" s="7"/>
    </row>
    <row r="43" spans="2:6" s="1" customFormat="1" ht="13.5">
      <c r="B43" s="7"/>
      <c r="C43" s="7"/>
      <c r="D43" s="7"/>
      <c r="E43" s="7"/>
      <c r="F43" s="7"/>
    </row>
    <row r="44" spans="2:6" s="1" customFormat="1" ht="13.5">
      <c r="B44" s="7"/>
      <c r="C44" s="7"/>
      <c r="D44" s="7"/>
      <c r="E44" s="7"/>
      <c r="F44" s="7"/>
    </row>
    <row r="45" spans="2:6" s="1" customFormat="1" ht="13.5">
      <c r="B45" s="7"/>
      <c r="C45" s="7"/>
      <c r="D45" s="7"/>
      <c r="E45" s="7"/>
      <c r="F45" s="7"/>
    </row>
    <row r="46" spans="2:6" s="1" customFormat="1" ht="13.5">
      <c r="B46" s="7"/>
      <c r="C46" s="7"/>
      <c r="D46" s="7"/>
      <c r="E46" s="7"/>
      <c r="F46" s="7"/>
    </row>
    <row r="47" spans="2:6" s="1" customFormat="1" ht="13.5">
      <c r="B47" s="7"/>
      <c r="C47" s="7"/>
      <c r="D47" s="7"/>
      <c r="E47" s="7"/>
      <c r="F47" s="7"/>
    </row>
    <row r="48" spans="2:6" s="1" customFormat="1" ht="13.5">
      <c r="B48" s="7"/>
      <c r="C48" s="7"/>
      <c r="D48" s="7"/>
      <c r="E48" s="7"/>
      <c r="F48" s="7"/>
    </row>
    <row r="49" spans="2:6" s="1" customFormat="1" ht="13.5">
      <c r="B49" s="7"/>
      <c r="C49" s="7"/>
      <c r="D49" s="7"/>
      <c r="E49" s="7"/>
      <c r="F49" s="7"/>
    </row>
    <row r="50" spans="2:6" s="1" customFormat="1" ht="13.5">
      <c r="B50" s="7"/>
      <c r="C50" s="7"/>
      <c r="D50" s="7"/>
      <c r="E50" s="7"/>
      <c r="F50" s="7"/>
    </row>
    <row r="51" spans="2:6" s="1" customFormat="1" ht="13.5">
      <c r="B51" s="7"/>
      <c r="C51" s="7"/>
      <c r="D51" s="7"/>
      <c r="E51" s="7"/>
      <c r="F51" s="7"/>
    </row>
    <row r="52" spans="2:6" s="1" customFormat="1" ht="13.5">
      <c r="B52" s="7"/>
      <c r="C52" s="7"/>
      <c r="D52" s="7"/>
      <c r="E52" s="7"/>
      <c r="F52" s="7"/>
    </row>
    <row r="53" spans="2:6" s="1" customFormat="1" ht="13.5">
      <c r="B53" s="7"/>
      <c r="C53" s="7"/>
      <c r="D53" s="7"/>
      <c r="E53" s="7"/>
      <c r="F53" s="7"/>
    </row>
    <row r="54" spans="2:6" s="1" customFormat="1" ht="13.5">
      <c r="B54" s="7"/>
      <c r="C54" s="7"/>
      <c r="D54" s="7"/>
      <c r="E54" s="7"/>
      <c r="F54" s="7"/>
    </row>
    <row r="55" spans="2:6" s="1" customFormat="1" ht="13.5">
      <c r="B55" s="7"/>
      <c r="C55" s="7"/>
      <c r="D55" s="7"/>
      <c r="E55" s="7"/>
      <c r="F55" s="7"/>
    </row>
    <row r="56" spans="2:6" s="1" customFormat="1" ht="13.5">
      <c r="B56" s="7"/>
      <c r="C56" s="7"/>
      <c r="D56" s="7"/>
      <c r="E56" s="7"/>
      <c r="F56" s="7"/>
    </row>
    <row r="57" spans="2:6" s="1" customFormat="1" ht="13.5">
      <c r="B57" s="7"/>
      <c r="C57" s="7"/>
      <c r="D57" s="7"/>
      <c r="E57" s="7"/>
      <c r="F57" s="7"/>
    </row>
    <row r="58" spans="2:6" s="1" customFormat="1" ht="13.5">
      <c r="B58" s="7"/>
      <c r="C58" s="7"/>
      <c r="D58" s="7"/>
      <c r="E58" s="7"/>
      <c r="F58" s="7"/>
    </row>
    <row r="59" spans="2:6" s="1" customFormat="1" ht="13.5">
      <c r="B59" s="7"/>
      <c r="C59" s="7"/>
      <c r="D59" s="7"/>
      <c r="E59" s="7"/>
      <c r="F59" s="7"/>
    </row>
    <row r="60" spans="2:6" s="1" customFormat="1" ht="13.5">
      <c r="B60" s="7"/>
      <c r="C60" s="7"/>
      <c r="D60" s="7"/>
      <c r="E60" s="7"/>
      <c r="F60" s="7"/>
    </row>
    <row r="61" spans="2:6" s="1" customFormat="1" ht="13.5">
      <c r="B61" s="7"/>
      <c r="C61" s="7"/>
      <c r="D61" s="7"/>
      <c r="E61" s="7"/>
      <c r="F61" s="7"/>
    </row>
    <row r="62" spans="2:6" s="1" customFormat="1" ht="13.5">
      <c r="B62" s="7"/>
      <c r="C62" s="7"/>
      <c r="D62" s="7"/>
      <c r="E62" s="7"/>
      <c r="F62" s="7"/>
    </row>
    <row r="63" spans="2:6" s="1" customFormat="1" ht="13.5">
      <c r="B63" s="7"/>
      <c r="C63" s="7"/>
      <c r="D63" s="7"/>
      <c r="E63" s="7"/>
      <c r="F63" s="7"/>
    </row>
    <row r="64" spans="2:6" s="1" customFormat="1" ht="13.5">
      <c r="B64" s="7"/>
      <c r="C64" s="7"/>
      <c r="D64" s="7"/>
      <c r="E64" s="7"/>
      <c r="F64" s="7"/>
    </row>
    <row r="65" spans="2:6" s="1" customFormat="1" ht="13.5">
      <c r="B65" s="7"/>
      <c r="C65" s="7"/>
      <c r="D65" s="7"/>
      <c r="E65" s="7"/>
      <c r="F65" s="7"/>
    </row>
    <row r="66" spans="2:6" s="1" customFormat="1" ht="13.5">
      <c r="B66" s="7"/>
      <c r="C66" s="7"/>
      <c r="D66" s="7"/>
      <c r="E66" s="7"/>
      <c r="F66" s="7"/>
    </row>
    <row r="67" spans="2:6" s="1" customFormat="1" ht="13.5">
      <c r="B67" s="7"/>
      <c r="C67" s="7"/>
      <c r="D67" s="7"/>
      <c r="E67" s="7"/>
      <c r="F67" s="7"/>
    </row>
    <row r="68" spans="2:6" s="1" customFormat="1" ht="13.5">
      <c r="B68" s="7"/>
      <c r="C68" s="7"/>
      <c r="D68" s="7"/>
      <c r="E68" s="7"/>
      <c r="F68" s="7"/>
    </row>
    <row r="69" spans="2:6" s="1" customFormat="1" ht="13.5">
      <c r="B69" s="7"/>
      <c r="C69" s="7"/>
      <c r="D69" s="7"/>
      <c r="E69" s="7"/>
      <c r="F69" s="7"/>
    </row>
    <row r="70" spans="2:6" s="1" customFormat="1" ht="13.5">
      <c r="B70" s="7"/>
      <c r="C70" s="7"/>
      <c r="D70" s="7"/>
      <c r="E70" s="7"/>
      <c r="F70" s="7"/>
    </row>
    <row r="71" spans="2:6" s="1" customFormat="1" ht="13.5">
      <c r="B71" s="7"/>
      <c r="C71" s="7"/>
      <c r="D71" s="7"/>
      <c r="E71" s="7"/>
      <c r="F71" s="7"/>
    </row>
    <row r="72" spans="2:6" s="1" customFormat="1" ht="13.5">
      <c r="B72" s="7"/>
      <c r="C72" s="7"/>
      <c r="D72" s="7"/>
      <c r="E72" s="7"/>
      <c r="F72" s="7"/>
    </row>
    <row r="73" spans="2:6" s="1" customFormat="1" ht="13.5">
      <c r="B73" s="7"/>
      <c r="C73" s="7"/>
      <c r="D73" s="7"/>
      <c r="E73" s="7"/>
      <c r="F73" s="7"/>
    </row>
    <row r="74" spans="2:6" s="1" customFormat="1" ht="13.5">
      <c r="B74" s="7"/>
      <c r="C74" s="7"/>
      <c r="D74" s="7"/>
      <c r="E74" s="7"/>
      <c r="F74" s="7"/>
    </row>
    <row r="75" spans="2:6" s="1" customFormat="1" ht="13.5">
      <c r="B75" s="7"/>
      <c r="C75" s="7"/>
      <c r="D75" s="7"/>
      <c r="E75" s="7"/>
      <c r="F75" s="7"/>
    </row>
    <row r="76" spans="2:6" s="1" customFormat="1" ht="13.5">
      <c r="B76" s="7"/>
      <c r="C76" s="7"/>
      <c r="D76" s="7"/>
      <c r="E76" s="7"/>
      <c r="F76" s="7"/>
    </row>
    <row r="77" spans="2:6" s="1" customFormat="1" ht="13.5">
      <c r="B77" s="7"/>
      <c r="C77" s="7"/>
      <c r="D77" s="7"/>
      <c r="E77" s="7"/>
      <c r="F77" s="7"/>
    </row>
    <row r="78" spans="2:6" s="1" customFormat="1" ht="13.5">
      <c r="B78" s="7"/>
      <c r="C78" s="7"/>
      <c r="D78" s="7"/>
      <c r="E78" s="7"/>
      <c r="F78" s="7"/>
    </row>
    <row r="79" spans="2:6" s="1" customFormat="1" ht="13.5">
      <c r="B79" s="7"/>
      <c r="C79" s="7"/>
      <c r="D79" s="7"/>
      <c r="E79" s="7"/>
      <c r="F79" s="7"/>
    </row>
    <row r="80" spans="2:6" s="1" customFormat="1" ht="13.5">
      <c r="B80" s="7"/>
      <c r="C80" s="7"/>
      <c r="D80" s="7"/>
      <c r="E80" s="7"/>
      <c r="F80" s="7"/>
    </row>
    <row r="81" spans="2:6" s="1" customFormat="1" ht="13.5">
      <c r="B81" s="7"/>
      <c r="C81" s="7"/>
      <c r="D81" s="7"/>
      <c r="E81" s="7"/>
      <c r="F81" s="7"/>
    </row>
    <row r="82" spans="2:6" s="1" customFormat="1" ht="13.5">
      <c r="B82" s="7"/>
      <c r="C82" s="7"/>
      <c r="D82" s="7"/>
      <c r="E82" s="7"/>
      <c r="F82" s="7"/>
    </row>
    <row r="83" spans="2:6" s="1" customFormat="1" ht="13.5">
      <c r="B83" s="7"/>
      <c r="C83" s="7"/>
      <c r="D83" s="7"/>
      <c r="E83" s="7"/>
      <c r="F83" s="7"/>
    </row>
    <row r="84" spans="2:6" s="1" customFormat="1" ht="13.5">
      <c r="B84" s="7"/>
      <c r="C84" s="7"/>
      <c r="D84" s="7"/>
      <c r="E84" s="7"/>
      <c r="F84" s="7"/>
    </row>
    <row r="85" spans="2:6" s="1" customFormat="1" ht="13.5">
      <c r="B85" s="7"/>
      <c r="C85" s="7"/>
      <c r="D85" s="7"/>
      <c r="E85" s="7"/>
      <c r="F85" s="7"/>
    </row>
    <row r="86" spans="2:6" s="1" customFormat="1" ht="13.5">
      <c r="B86" s="7"/>
      <c r="C86" s="7"/>
      <c r="D86" s="7"/>
      <c r="E86" s="7"/>
      <c r="F86" s="7"/>
    </row>
    <row r="87" spans="2:6" s="1" customFormat="1" ht="13.5">
      <c r="B87" s="7"/>
      <c r="C87" s="7"/>
      <c r="D87" s="7"/>
      <c r="E87" s="7"/>
      <c r="F87" s="7"/>
    </row>
    <row r="88" spans="2:6" s="1" customFormat="1" ht="13.5">
      <c r="B88" s="7"/>
      <c r="C88" s="7"/>
      <c r="D88" s="7"/>
      <c r="E88" s="7"/>
      <c r="F88" s="7"/>
    </row>
    <row r="89" spans="2:6" s="1" customFormat="1" ht="13.5">
      <c r="B89" s="7"/>
      <c r="C89" s="7"/>
      <c r="D89" s="7"/>
      <c r="E89" s="7"/>
      <c r="F89" s="7"/>
    </row>
    <row r="90" spans="2:6" s="1" customFormat="1" ht="13.5">
      <c r="B90" s="7"/>
      <c r="C90" s="7"/>
      <c r="D90" s="7"/>
      <c r="E90" s="7"/>
      <c r="F90" s="7"/>
    </row>
    <row r="91" spans="2:6" s="1" customFormat="1" ht="13.5">
      <c r="B91" s="7"/>
      <c r="C91" s="7"/>
      <c r="D91" s="7"/>
      <c r="E91" s="7"/>
      <c r="F91" s="7"/>
    </row>
    <row r="92" spans="2:6" s="1" customFormat="1" ht="13.5">
      <c r="B92" s="7"/>
      <c r="C92" s="7"/>
      <c r="D92" s="7"/>
      <c r="E92" s="7"/>
      <c r="F92" s="7"/>
    </row>
  </sheetData>
  <sheetProtection/>
  <mergeCells count="6">
    <mergeCell ref="A13:C13"/>
    <mergeCell ref="A2:B2"/>
    <mergeCell ref="A3:F3"/>
    <mergeCell ref="A5:B5"/>
    <mergeCell ref="A12:C12"/>
    <mergeCell ref="A1:D1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1"/>
  <sheetViews>
    <sheetView showGridLines="0" zoomScaleSheetLayoutView="75" zoomScalePageLayoutView="0" workbookViewId="0" topLeftCell="A1">
      <selection activeCell="A1" sqref="A1:G1"/>
    </sheetView>
  </sheetViews>
  <sheetFormatPr defaultColWidth="9.00390625" defaultRowHeight="13.5"/>
  <cols>
    <col min="1" max="1" width="3.375" style="122" customWidth="1"/>
    <col min="2" max="2" width="1.25" style="122" customWidth="1"/>
    <col min="3" max="3" width="3.375" style="122" customWidth="1"/>
    <col min="4" max="4" width="1.12109375" style="122" customWidth="1"/>
    <col min="5" max="5" width="3.375" style="122" customWidth="1"/>
    <col min="6" max="6" width="1.25" style="122" customWidth="1"/>
    <col min="7" max="7" width="7.75390625" style="122" customWidth="1"/>
    <col min="8" max="9" width="9.00390625" style="122" customWidth="1"/>
    <col min="10" max="11" width="10.625" style="122" customWidth="1"/>
    <col min="12" max="12" width="15.50390625" style="122" customWidth="1"/>
    <col min="13" max="13" width="14.125" style="122" customWidth="1"/>
    <col min="14" max="14" width="3.375" style="122" customWidth="1"/>
    <col min="15" max="15" width="1.25" style="122" customWidth="1"/>
    <col min="16" max="16" width="3.375" style="122" customWidth="1"/>
    <col min="17" max="17" width="1.12109375" style="122" customWidth="1"/>
    <col min="18" max="18" width="3.375" style="122" customWidth="1"/>
    <col min="19" max="19" width="1.25" style="122" customWidth="1"/>
    <col min="20" max="20" width="7.75390625" style="122" customWidth="1"/>
    <col min="21" max="21" width="10.25390625" style="122" customWidth="1"/>
    <col min="22" max="22" width="9.50390625" style="122" customWidth="1"/>
    <col min="23" max="24" width="15.375" style="122" customWidth="1"/>
    <col min="25" max="26" width="11.75390625" style="122" customWidth="1"/>
    <col min="27" max="16384" width="9.00390625" style="122" customWidth="1"/>
  </cols>
  <sheetData>
    <row r="1" spans="1:7" ht="13.5">
      <c r="A1" s="471" t="s">
        <v>490</v>
      </c>
      <c r="B1" s="471"/>
      <c r="C1" s="471"/>
      <c r="D1" s="471"/>
      <c r="E1" s="471"/>
      <c r="F1" s="471"/>
      <c r="G1" s="471"/>
    </row>
    <row r="2" spans="1:20" ht="13.5">
      <c r="A2" s="533" t="s">
        <v>21</v>
      </c>
      <c r="B2" s="533"/>
      <c r="C2" s="533"/>
      <c r="D2" s="533"/>
      <c r="E2" s="533"/>
      <c r="F2" s="533"/>
      <c r="G2" s="533"/>
      <c r="N2" s="533"/>
      <c r="O2" s="533"/>
      <c r="P2" s="533"/>
      <c r="Q2" s="533"/>
      <c r="R2" s="533"/>
      <c r="S2" s="533"/>
      <c r="T2" s="533"/>
    </row>
    <row r="4" spans="1:20" ht="17.25">
      <c r="A4" s="443" t="s">
        <v>58</v>
      </c>
      <c r="B4" s="443"/>
      <c r="C4" s="443"/>
      <c r="D4" s="443"/>
      <c r="E4" s="539"/>
      <c r="F4" s="539"/>
      <c r="G4" s="539"/>
      <c r="H4" s="472"/>
      <c r="N4" s="153"/>
      <c r="O4" s="153"/>
      <c r="P4" s="153"/>
      <c r="Q4" s="153"/>
      <c r="R4" s="153"/>
      <c r="S4" s="153"/>
      <c r="T4" s="153"/>
    </row>
    <row r="5" spans="1:20" ht="17.25" customHeight="1">
      <c r="A5" s="534" t="s">
        <v>57</v>
      </c>
      <c r="B5" s="534"/>
      <c r="C5" s="534"/>
      <c r="D5" s="534"/>
      <c r="E5" s="534"/>
      <c r="F5" s="534"/>
      <c r="G5" s="534"/>
      <c r="N5" s="534"/>
      <c r="O5" s="534"/>
      <c r="P5" s="534"/>
      <c r="Q5" s="534"/>
      <c r="R5" s="534"/>
      <c r="S5" s="534"/>
      <c r="T5" s="534"/>
    </row>
    <row r="6" ht="7.5" customHeight="1" thickBot="1"/>
    <row r="7" spans="1:27" ht="15" customHeight="1" thickTop="1">
      <c r="A7" s="535" t="s">
        <v>52</v>
      </c>
      <c r="B7" s="535"/>
      <c r="C7" s="535"/>
      <c r="D7" s="535"/>
      <c r="E7" s="535"/>
      <c r="F7" s="535"/>
      <c r="G7" s="536"/>
      <c r="H7" s="526" t="s">
        <v>55</v>
      </c>
      <c r="I7" s="525"/>
      <c r="J7" s="526" t="s">
        <v>54</v>
      </c>
      <c r="K7" s="525"/>
      <c r="L7" s="526" t="s">
        <v>53</v>
      </c>
      <c r="M7" s="524"/>
      <c r="N7" s="535" t="s">
        <v>52</v>
      </c>
      <c r="O7" s="535"/>
      <c r="P7" s="535"/>
      <c r="Q7" s="535"/>
      <c r="R7" s="535"/>
      <c r="S7" s="535"/>
      <c r="T7" s="536"/>
      <c r="U7" s="524" t="s">
        <v>51</v>
      </c>
      <c r="V7" s="525"/>
      <c r="W7" s="526" t="s">
        <v>50</v>
      </c>
      <c r="X7" s="525"/>
      <c r="Y7" s="526" t="s">
        <v>49</v>
      </c>
      <c r="Z7" s="524"/>
      <c r="AA7" s="150"/>
    </row>
    <row r="8" spans="1:27" ht="15" customHeight="1">
      <c r="A8" s="537"/>
      <c r="B8" s="537"/>
      <c r="C8" s="537"/>
      <c r="D8" s="537"/>
      <c r="E8" s="537"/>
      <c r="F8" s="537"/>
      <c r="G8" s="538"/>
      <c r="H8" s="151" t="s">
        <v>48</v>
      </c>
      <c r="I8" s="151" t="s">
        <v>47</v>
      </c>
      <c r="J8" s="151" t="s">
        <v>48</v>
      </c>
      <c r="K8" s="151" t="s">
        <v>47</v>
      </c>
      <c r="L8" s="151" t="s">
        <v>48</v>
      </c>
      <c r="M8" s="151" t="s">
        <v>47</v>
      </c>
      <c r="N8" s="537"/>
      <c r="O8" s="537"/>
      <c r="P8" s="537"/>
      <c r="Q8" s="537"/>
      <c r="R8" s="537"/>
      <c r="S8" s="537"/>
      <c r="T8" s="538"/>
      <c r="U8" s="152" t="s">
        <v>48</v>
      </c>
      <c r="V8" s="151" t="s">
        <v>47</v>
      </c>
      <c r="W8" s="151" t="s">
        <v>48</v>
      </c>
      <c r="X8" s="151" t="s">
        <v>47</v>
      </c>
      <c r="Y8" s="151" t="s">
        <v>48</v>
      </c>
      <c r="Z8" s="151" t="s">
        <v>47</v>
      </c>
      <c r="AA8" s="150"/>
    </row>
    <row r="9" spans="1:26" ht="13.5" customHeight="1">
      <c r="A9" s="527" t="s">
        <v>46</v>
      </c>
      <c r="B9" s="527"/>
      <c r="C9" s="527"/>
      <c r="D9" s="527"/>
      <c r="E9" s="527"/>
      <c r="F9" s="527"/>
      <c r="G9" s="528"/>
      <c r="H9" s="140">
        <v>12</v>
      </c>
      <c r="I9" s="139">
        <v>58</v>
      </c>
      <c r="J9" s="138">
        <v>5</v>
      </c>
      <c r="K9" s="149">
        <v>37</v>
      </c>
      <c r="L9" s="148">
        <v>6</v>
      </c>
      <c r="M9" s="148">
        <v>16</v>
      </c>
      <c r="N9" s="527" t="s">
        <v>46</v>
      </c>
      <c r="O9" s="527"/>
      <c r="P9" s="527"/>
      <c r="Q9" s="527"/>
      <c r="R9" s="527"/>
      <c r="S9" s="527"/>
      <c r="T9" s="528"/>
      <c r="U9" s="136">
        <v>1</v>
      </c>
      <c r="V9" s="136">
        <v>5</v>
      </c>
      <c r="W9" s="136">
        <v>0</v>
      </c>
      <c r="X9" s="136">
        <v>0</v>
      </c>
      <c r="Y9" s="136">
        <v>0</v>
      </c>
      <c r="Z9" s="136">
        <v>0</v>
      </c>
    </row>
    <row r="10" spans="1:26" ht="13.5" customHeight="1">
      <c r="A10" s="531" t="s">
        <v>26</v>
      </c>
      <c r="B10" s="531"/>
      <c r="C10" s="531"/>
      <c r="D10" s="531"/>
      <c r="E10" s="531"/>
      <c r="F10" s="531"/>
      <c r="G10" s="532"/>
      <c r="H10" s="140">
        <v>0</v>
      </c>
      <c r="I10" s="139">
        <v>0</v>
      </c>
      <c r="J10" s="138">
        <v>0</v>
      </c>
      <c r="K10" s="138">
        <v>0</v>
      </c>
      <c r="L10" s="137">
        <v>0</v>
      </c>
      <c r="M10" s="137">
        <v>0</v>
      </c>
      <c r="N10" s="531" t="s">
        <v>26</v>
      </c>
      <c r="O10" s="531"/>
      <c r="P10" s="531"/>
      <c r="Q10" s="531"/>
      <c r="R10" s="531"/>
      <c r="S10" s="531"/>
      <c r="T10" s="532"/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</row>
    <row r="11" spans="1:26" s="141" customFormat="1" ht="13.5" customHeight="1">
      <c r="A11" s="529" t="s">
        <v>25</v>
      </c>
      <c r="B11" s="529"/>
      <c r="C11" s="529"/>
      <c r="D11" s="529"/>
      <c r="E11" s="529"/>
      <c r="F11" s="529"/>
      <c r="G11" s="530"/>
      <c r="H11" s="147">
        <v>0</v>
      </c>
      <c r="I11" s="146">
        <v>0</v>
      </c>
      <c r="J11" s="145">
        <v>0</v>
      </c>
      <c r="K11" s="144">
        <v>0</v>
      </c>
      <c r="L11" s="144">
        <v>0</v>
      </c>
      <c r="M11" s="144">
        <v>0</v>
      </c>
      <c r="N11" s="529" t="s">
        <v>25</v>
      </c>
      <c r="O11" s="529"/>
      <c r="P11" s="529"/>
      <c r="Q11" s="529"/>
      <c r="R11" s="529"/>
      <c r="S11" s="529"/>
      <c r="T11" s="530"/>
      <c r="U11" s="143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</row>
    <row r="12" spans="1:26" ht="13.5" customHeight="1">
      <c r="A12" s="131"/>
      <c r="B12" s="131"/>
      <c r="C12" s="131"/>
      <c r="D12" s="131"/>
      <c r="E12" s="131"/>
      <c r="F12" s="131"/>
      <c r="G12" s="131"/>
      <c r="H12" s="140"/>
      <c r="I12" s="139"/>
      <c r="J12" s="138"/>
      <c r="K12" s="138"/>
      <c r="L12" s="137"/>
      <c r="M12" s="137"/>
      <c r="N12" s="131"/>
      <c r="O12" s="131"/>
      <c r="P12" s="131"/>
      <c r="Q12" s="131"/>
      <c r="R12" s="131"/>
      <c r="S12" s="131"/>
      <c r="T12" s="130"/>
      <c r="U12" s="136"/>
      <c r="V12" s="136"/>
      <c r="W12" s="136"/>
      <c r="X12" s="136"/>
      <c r="Y12" s="136"/>
      <c r="Z12" s="136"/>
    </row>
    <row r="13" spans="1:26" ht="13.5" customHeight="1">
      <c r="A13" s="515" t="s">
        <v>45</v>
      </c>
      <c r="B13" s="132"/>
      <c r="C13" s="515" t="s">
        <v>44</v>
      </c>
      <c r="D13" s="132"/>
      <c r="E13" s="517" t="s">
        <v>43</v>
      </c>
      <c r="F13" s="135"/>
      <c r="G13" s="131" t="s">
        <v>42</v>
      </c>
      <c r="H13" s="134">
        <v>0</v>
      </c>
      <c r="I13" s="133">
        <v>0</v>
      </c>
      <c r="J13" s="129">
        <v>0</v>
      </c>
      <c r="K13" s="128">
        <v>0</v>
      </c>
      <c r="L13" s="128">
        <v>0</v>
      </c>
      <c r="M13" s="128">
        <v>0</v>
      </c>
      <c r="N13" s="515" t="s">
        <v>45</v>
      </c>
      <c r="O13" s="132"/>
      <c r="P13" s="515" t="s">
        <v>44</v>
      </c>
      <c r="Q13" s="132"/>
      <c r="R13" s="517" t="s">
        <v>43</v>
      </c>
      <c r="S13" s="135"/>
      <c r="T13" s="130" t="s">
        <v>42</v>
      </c>
      <c r="U13" s="129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</row>
    <row r="14" spans="1:26" ht="13.5" customHeight="1">
      <c r="A14" s="515"/>
      <c r="B14" s="132"/>
      <c r="C14" s="515"/>
      <c r="D14" s="132"/>
      <c r="E14" s="517"/>
      <c r="F14" s="135"/>
      <c r="G14" s="131" t="s">
        <v>41</v>
      </c>
      <c r="H14" s="134">
        <v>0</v>
      </c>
      <c r="I14" s="133">
        <v>0</v>
      </c>
      <c r="J14" s="134">
        <v>0</v>
      </c>
      <c r="K14" s="133">
        <v>0</v>
      </c>
      <c r="L14" s="133">
        <v>0</v>
      </c>
      <c r="M14" s="133">
        <v>0</v>
      </c>
      <c r="N14" s="515"/>
      <c r="O14" s="132"/>
      <c r="P14" s="515"/>
      <c r="Q14" s="132"/>
      <c r="R14" s="517"/>
      <c r="S14" s="135"/>
      <c r="T14" s="130" t="s">
        <v>41</v>
      </c>
      <c r="U14" s="129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</row>
    <row r="15" spans="1:26" ht="13.5" customHeight="1">
      <c r="A15" s="515"/>
      <c r="B15" s="132"/>
      <c r="C15" s="515"/>
      <c r="D15" s="132"/>
      <c r="E15" s="518" t="s">
        <v>40</v>
      </c>
      <c r="F15" s="518"/>
      <c r="G15" s="519"/>
      <c r="H15" s="129">
        <v>0</v>
      </c>
      <c r="I15" s="128">
        <v>0</v>
      </c>
      <c r="J15" s="129">
        <v>0</v>
      </c>
      <c r="K15" s="128">
        <v>0</v>
      </c>
      <c r="L15" s="128">
        <v>0</v>
      </c>
      <c r="M15" s="128">
        <v>0</v>
      </c>
      <c r="N15" s="515"/>
      <c r="O15" s="132"/>
      <c r="P15" s="515"/>
      <c r="Q15" s="132"/>
      <c r="R15" s="518" t="s">
        <v>40</v>
      </c>
      <c r="S15" s="518"/>
      <c r="T15" s="519"/>
      <c r="U15" s="129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</row>
    <row r="16" spans="1:26" ht="13.5" customHeight="1">
      <c r="A16" s="515"/>
      <c r="B16" s="132"/>
      <c r="C16" s="515"/>
      <c r="D16" s="132"/>
      <c r="E16" s="522" t="s">
        <v>39</v>
      </c>
      <c r="F16" s="522"/>
      <c r="G16" s="523"/>
      <c r="H16" s="134">
        <v>0</v>
      </c>
      <c r="I16" s="133">
        <v>0</v>
      </c>
      <c r="J16" s="134">
        <v>0</v>
      </c>
      <c r="K16" s="133">
        <v>0</v>
      </c>
      <c r="L16" s="133">
        <v>0</v>
      </c>
      <c r="M16" s="133">
        <v>0</v>
      </c>
      <c r="N16" s="515"/>
      <c r="O16" s="132"/>
      <c r="P16" s="515"/>
      <c r="Q16" s="132"/>
      <c r="R16" s="522" t="s">
        <v>39</v>
      </c>
      <c r="S16" s="522"/>
      <c r="T16" s="523"/>
      <c r="U16" s="129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</row>
    <row r="17" spans="1:26" ht="13.5" customHeight="1">
      <c r="A17" s="515"/>
      <c r="B17" s="132"/>
      <c r="C17" s="518" t="s">
        <v>38</v>
      </c>
      <c r="D17" s="518"/>
      <c r="E17" s="518"/>
      <c r="F17" s="518"/>
      <c r="G17" s="519"/>
      <c r="H17" s="129">
        <v>0</v>
      </c>
      <c r="I17" s="128">
        <v>0</v>
      </c>
      <c r="J17" s="129">
        <v>0</v>
      </c>
      <c r="K17" s="128">
        <v>0</v>
      </c>
      <c r="L17" s="128">
        <v>0</v>
      </c>
      <c r="M17" s="128">
        <v>0</v>
      </c>
      <c r="N17" s="515"/>
      <c r="O17" s="132"/>
      <c r="P17" s="518" t="s">
        <v>38</v>
      </c>
      <c r="Q17" s="518"/>
      <c r="R17" s="518"/>
      <c r="S17" s="518"/>
      <c r="T17" s="519"/>
      <c r="U17" s="129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</row>
    <row r="18" spans="1:26" ht="13.5" customHeight="1">
      <c r="A18" s="515"/>
      <c r="B18" s="132"/>
      <c r="C18" s="518" t="s">
        <v>37</v>
      </c>
      <c r="D18" s="518"/>
      <c r="E18" s="518"/>
      <c r="F18" s="518"/>
      <c r="G18" s="519"/>
      <c r="H18" s="129">
        <v>0</v>
      </c>
      <c r="I18" s="128">
        <v>0</v>
      </c>
      <c r="J18" s="129">
        <v>0</v>
      </c>
      <c r="K18" s="128">
        <v>0</v>
      </c>
      <c r="L18" s="128">
        <v>0</v>
      </c>
      <c r="M18" s="128">
        <v>0</v>
      </c>
      <c r="N18" s="515"/>
      <c r="O18" s="132"/>
      <c r="P18" s="518" t="s">
        <v>37</v>
      </c>
      <c r="Q18" s="518"/>
      <c r="R18" s="518"/>
      <c r="S18" s="518"/>
      <c r="T18" s="519"/>
      <c r="U18" s="129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</row>
    <row r="19" spans="1:26" ht="13.5" customHeight="1">
      <c r="A19" s="516"/>
      <c r="B19" s="127"/>
      <c r="C19" s="520" t="s">
        <v>36</v>
      </c>
      <c r="D19" s="520"/>
      <c r="E19" s="520"/>
      <c r="F19" s="520"/>
      <c r="G19" s="521"/>
      <c r="H19" s="126">
        <v>0</v>
      </c>
      <c r="I19" s="125">
        <v>0</v>
      </c>
      <c r="J19" s="126">
        <v>0</v>
      </c>
      <c r="K19" s="125">
        <v>0</v>
      </c>
      <c r="L19" s="125">
        <v>0</v>
      </c>
      <c r="M19" s="125">
        <v>0</v>
      </c>
      <c r="N19" s="516"/>
      <c r="O19" s="127"/>
      <c r="P19" s="520" t="s">
        <v>36</v>
      </c>
      <c r="Q19" s="520"/>
      <c r="R19" s="520"/>
      <c r="S19" s="520"/>
      <c r="T19" s="521"/>
      <c r="U19" s="126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</row>
    <row r="20" spans="1:20" ht="3.75" customHeight="1">
      <c r="A20" s="123"/>
      <c r="B20" s="124"/>
      <c r="C20" s="124"/>
      <c r="D20" s="124"/>
      <c r="E20" s="124"/>
      <c r="F20" s="124"/>
      <c r="G20" s="124"/>
      <c r="N20" s="123"/>
      <c r="O20" s="124"/>
      <c r="P20" s="124"/>
      <c r="Q20" s="124"/>
      <c r="R20" s="124"/>
      <c r="S20" s="124"/>
      <c r="T20" s="124"/>
    </row>
    <row r="21" spans="2:20" ht="13.5">
      <c r="B21" s="123"/>
      <c r="C21" s="123"/>
      <c r="D21" s="123"/>
      <c r="E21" s="123"/>
      <c r="F21" s="123"/>
      <c r="G21" s="123"/>
      <c r="O21" s="123"/>
      <c r="P21" s="123"/>
      <c r="Q21" s="123"/>
      <c r="R21" s="123"/>
      <c r="S21" s="123"/>
      <c r="T21" s="123"/>
    </row>
  </sheetData>
  <sheetProtection/>
  <mergeCells count="36">
    <mergeCell ref="H7:I7"/>
    <mergeCell ref="J7:K7"/>
    <mergeCell ref="L7:M7"/>
    <mergeCell ref="N7:T8"/>
    <mergeCell ref="A5:G5"/>
    <mergeCell ref="A4:H4"/>
    <mergeCell ref="U7:V7"/>
    <mergeCell ref="W7:X7"/>
    <mergeCell ref="Y7:Z7"/>
    <mergeCell ref="A9:G9"/>
    <mergeCell ref="N9:T9"/>
    <mergeCell ref="A11:G11"/>
    <mergeCell ref="N11:T11"/>
    <mergeCell ref="A10:G10"/>
    <mergeCell ref="N10:T10"/>
    <mergeCell ref="A7:G8"/>
    <mergeCell ref="R13:R14"/>
    <mergeCell ref="E15:G15"/>
    <mergeCell ref="R15:T15"/>
    <mergeCell ref="C19:G19"/>
    <mergeCell ref="P19:T19"/>
    <mergeCell ref="C18:G18"/>
    <mergeCell ref="P18:T18"/>
    <mergeCell ref="E16:G16"/>
    <mergeCell ref="R16:T16"/>
    <mergeCell ref="C17:G17"/>
    <mergeCell ref="A1:G1"/>
    <mergeCell ref="A13:A19"/>
    <mergeCell ref="C13:C16"/>
    <mergeCell ref="E13:E14"/>
    <mergeCell ref="N13:N19"/>
    <mergeCell ref="P13:P16"/>
    <mergeCell ref="P17:T17"/>
    <mergeCell ref="A2:G2"/>
    <mergeCell ref="N2:T2"/>
    <mergeCell ref="N5:T5"/>
  </mergeCells>
  <hyperlinks>
    <hyperlink ref="A1:D1" location="'18厚生目次'!A1" display="18　厚生　目次へ＜＜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showGridLines="0" zoomScalePageLayoutView="0" workbookViewId="0" topLeftCell="A1">
      <selection activeCell="B16" sqref="B16"/>
    </sheetView>
  </sheetViews>
  <sheetFormatPr defaultColWidth="9.00390625" defaultRowHeight="13.5"/>
  <cols>
    <col min="1" max="1" width="3.375" style="0" customWidth="1"/>
    <col min="2" max="2" width="1.25" style="0" customWidth="1"/>
    <col min="3" max="3" width="17.75390625" style="0" customWidth="1"/>
    <col min="4" max="9" width="15.625" style="5" customWidth="1"/>
  </cols>
  <sheetData>
    <row r="1" spans="1:4" ht="13.5">
      <c r="A1" s="434" t="s">
        <v>490</v>
      </c>
      <c r="B1" s="434"/>
      <c r="C1" s="434"/>
      <c r="D1" s="434"/>
    </row>
    <row r="2" spans="1:3" ht="13.5">
      <c r="A2" s="435" t="s">
        <v>21</v>
      </c>
      <c r="B2" s="435"/>
      <c r="C2" s="435"/>
    </row>
    <row r="3" spans="1:9" ht="17.25">
      <c r="A3" s="449" t="s">
        <v>83</v>
      </c>
      <c r="B3" s="449"/>
      <c r="C3" s="449"/>
      <c r="D3" s="449"/>
      <c r="E3" s="449"/>
      <c r="F3" s="449"/>
      <c r="G3" s="449"/>
      <c r="H3" s="449"/>
      <c r="I3" s="449"/>
    </row>
    <row r="4" spans="1:9" ht="17.25">
      <c r="A4" s="14"/>
      <c r="B4" s="14"/>
      <c r="C4" s="14"/>
      <c r="D4" s="14"/>
      <c r="E4" s="14"/>
      <c r="F4" s="14"/>
      <c r="G4" s="14"/>
      <c r="H4" s="14"/>
      <c r="I4" s="14"/>
    </row>
    <row r="6" spans="1:9" s="70" customFormat="1" ht="13.5">
      <c r="A6" s="467" t="s">
        <v>76</v>
      </c>
      <c r="B6" s="467"/>
      <c r="C6" s="467"/>
      <c r="D6" s="19"/>
      <c r="E6" s="72"/>
      <c r="F6" s="19"/>
      <c r="G6" s="72"/>
      <c r="H6" s="497" t="s">
        <v>56</v>
      </c>
      <c r="I6" s="497"/>
    </row>
    <row r="7" spans="1:9" s="70" customFormat="1" ht="4.5" customHeight="1" thickBot="1">
      <c r="A7" s="160"/>
      <c r="B7" s="160"/>
      <c r="C7" s="160"/>
      <c r="D7" s="19"/>
      <c r="E7" s="72"/>
      <c r="F7" s="19"/>
      <c r="G7" s="72"/>
      <c r="H7" s="159"/>
      <c r="I7" s="159"/>
    </row>
    <row r="8" spans="1:10" s="1" customFormat="1" ht="18" customHeight="1" thickTop="1">
      <c r="A8" s="489" t="s">
        <v>52</v>
      </c>
      <c r="B8" s="489"/>
      <c r="C8" s="490"/>
      <c r="D8" s="498" t="s">
        <v>55</v>
      </c>
      <c r="E8" s="494"/>
      <c r="F8" s="498" t="s">
        <v>75</v>
      </c>
      <c r="G8" s="494"/>
      <c r="H8" s="498" t="s">
        <v>74</v>
      </c>
      <c r="I8" s="493"/>
      <c r="J8" s="2"/>
    </row>
    <row r="9" spans="1:10" s="1" customFormat="1" ht="18" customHeight="1">
      <c r="A9" s="491"/>
      <c r="B9" s="491"/>
      <c r="C9" s="492"/>
      <c r="D9" s="67" t="s">
        <v>48</v>
      </c>
      <c r="E9" s="67" t="s">
        <v>47</v>
      </c>
      <c r="F9" s="67" t="s">
        <v>48</v>
      </c>
      <c r="G9" s="67" t="s">
        <v>47</v>
      </c>
      <c r="H9" s="67" t="s">
        <v>48</v>
      </c>
      <c r="I9" s="67" t="s">
        <v>47</v>
      </c>
      <c r="J9" s="2"/>
    </row>
    <row r="10" spans="1:10" s="1" customFormat="1" ht="18" customHeight="1">
      <c r="A10" s="473" t="s">
        <v>46</v>
      </c>
      <c r="B10" s="473"/>
      <c r="C10" s="473"/>
      <c r="D10" s="158" t="s">
        <v>66</v>
      </c>
      <c r="E10" s="157" t="s">
        <v>77</v>
      </c>
      <c r="F10" s="158" t="s">
        <v>77</v>
      </c>
      <c r="G10" s="157" t="s">
        <v>77</v>
      </c>
      <c r="H10" s="157" t="s">
        <v>77</v>
      </c>
      <c r="I10" s="157" t="s">
        <v>77</v>
      </c>
      <c r="J10" s="2"/>
    </row>
    <row r="11" spans="1:10" s="1" customFormat="1" ht="18" customHeight="1">
      <c r="A11" s="502" t="s">
        <v>22</v>
      </c>
      <c r="B11" s="502"/>
      <c r="C11" s="502"/>
      <c r="D11" s="116" t="s">
        <v>77</v>
      </c>
      <c r="E11" s="66" t="s">
        <v>77</v>
      </c>
      <c r="F11" s="116" t="s">
        <v>77</v>
      </c>
      <c r="G11" s="66" t="s">
        <v>77</v>
      </c>
      <c r="H11" s="66" t="s">
        <v>77</v>
      </c>
      <c r="I11" s="66" t="s">
        <v>77</v>
      </c>
      <c r="J11" s="2"/>
    </row>
    <row r="12" spans="1:10" s="8" customFormat="1" ht="18" customHeight="1">
      <c r="A12" s="504" t="s">
        <v>24</v>
      </c>
      <c r="B12" s="504"/>
      <c r="C12" s="504"/>
      <c r="D12" s="156">
        <v>0</v>
      </c>
      <c r="E12" s="155">
        <v>0</v>
      </c>
      <c r="F12" s="156">
        <v>0</v>
      </c>
      <c r="G12" s="155">
        <v>0</v>
      </c>
      <c r="H12" s="155">
        <v>0</v>
      </c>
      <c r="I12" s="155">
        <v>0</v>
      </c>
      <c r="J12" s="9"/>
    </row>
    <row r="13" spans="1:10" s="1" customFormat="1" ht="18" customHeight="1">
      <c r="A13" s="91"/>
      <c r="B13" s="91"/>
      <c r="C13" s="91"/>
      <c r="D13" s="154"/>
      <c r="E13" s="12"/>
      <c r="F13" s="6"/>
      <c r="G13" s="12"/>
      <c r="H13" s="12"/>
      <c r="I13" s="12"/>
      <c r="J13" s="2"/>
    </row>
    <row r="14" spans="1:10" s="1" customFormat="1" ht="18" customHeight="1">
      <c r="A14" s="480" t="s">
        <v>73</v>
      </c>
      <c r="B14" s="56"/>
      <c r="C14" s="11" t="s">
        <v>71</v>
      </c>
      <c r="D14" s="81">
        <v>0</v>
      </c>
      <c r="E14" s="80">
        <v>0</v>
      </c>
      <c r="F14" s="81">
        <v>0</v>
      </c>
      <c r="G14" s="80">
        <v>0</v>
      </c>
      <c r="H14" s="80">
        <v>0</v>
      </c>
      <c r="I14" s="80">
        <v>0</v>
      </c>
      <c r="J14" s="2"/>
    </row>
    <row r="15" spans="1:10" s="1" customFormat="1" ht="18" customHeight="1">
      <c r="A15" s="480"/>
      <c r="B15" s="56"/>
      <c r="C15" s="11" t="s">
        <v>70</v>
      </c>
      <c r="D15" s="81">
        <v>0</v>
      </c>
      <c r="E15" s="80">
        <v>0</v>
      </c>
      <c r="F15" s="81">
        <v>0</v>
      </c>
      <c r="G15" s="80">
        <v>0</v>
      </c>
      <c r="H15" s="80">
        <v>0</v>
      </c>
      <c r="I15" s="80">
        <v>0</v>
      </c>
      <c r="J15" s="2"/>
    </row>
    <row r="16" spans="1:10" s="1" customFormat="1" ht="18" customHeight="1">
      <c r="A16" s="540"/>
      <c r="B16" s="51"/>
      <c r="C16" s="50" t="s">
        <v>67</v>
      </c>
      <c r="D16" s="77">
        <v>0</v>
      </c>
      <c r="E16" s="46">
        <v>0</v>
      </c>
      <c r="F16" s="77">
        <v>0</v>
      </c>
      <c r="G16" s="46">
        <v>0</v>
      </c>
      <c r="H16" s="46">
        <v>0</v>
      </c>
      <c r="I16" s="46">
        <v>0</v>
      </c>
      <c r="J16" s="2"/>
    </row>
    <row r="17" spans="1:9" s="1" customFormat="1" ht="3.75" customHeight="1">
      <c r="A17" s="467"/>
      <c r="B17" s="467"/>
      <c r="C17" s="467"/>
      <c r="D17" s="467"/>
      <c r="E17" s="467"/>
      <c r="F17" s="19"/>
      <c r="G17" s="19"/>
      <c r="H17" s="19"/>
      <c r="I17" s="19"/>
    </row>
    <row r="18" spans="1:9" s="1" customFormat="1" ht="13.5">
      <c r="A18" s="467" t="s">
        <v>19</v>
      </c>
      <c r="B18" s="467"/>
      <c r="C18" s="467"/>
      <c r="D18" s="467"/>
      <c r="E18" s="467"/>
      <c r="F18" s="7"/>
      <c r="G18" s="7"/>
      <c r="H18" s="7"/>
      <c r="I18" s="7"/>
    </row>
    <row r="19" spans="4:9" s="1" customFormat="1" ht="13.5">
      <c r="D19" s="7"/>
      <c r="E19" s="7"/>
      <c r="F19" s="7"/>
      <c r="G19" s="7"/>
      <c r="H19" s="7"/>
      <c r="I19" s="7"/>
    </row>
    <row r="20" spans="4:9" s="1" customFormat="1" ht="13.5">
      <c r="D20" s="7"/>
      <c r="E20" s="7"/>
      <c r="F20" s="7"/>
      <c r="G20" s="7"/>
      <c r="H20" s="7"/>
      <c r="I20" s="7"/>
    </row>
    <row r="21" spans="4:9" s="1" customFormat="1" ht="13.5">
      <c r="D21" s="7"/>
      <c r="E21" s="7"/>
      <c r="F21" s="7"/>
      <c r="G21" s="7"/>
      <c r="H21" s="7"/>
      <c r="I21" s="7"/>
    </row>
    <row r="22" spans="4:9" s="1" customFormat="1" ht="11.25" customHeight="1">
      <c r="D22" s="7"/>
      <c r="E22" s="7"/>
      <c r="F22" s="7"/>
      <c r="G22" s="7"/>
      <c r="H22" s="7"/>
      <c r="I22" s="7"/>
    </row>
    <row r="23" spans="4:9" s="1" customFormat="1" ht="13.5">
      <c r="D23" s="7"/>
      <c r="E23" s="7"/>
      <c r="F23" s="7"/>
      <c r="G23" s="7"/>
      <c r="H23" s="7"/>
      <c r="I23" s="7"/>
    </row>
    <row r="24" spans="4:9" s="1" customFormat="1" ht="13.5">
      <c r="D24" s="7"/>
      <c r="E24" s="7"/>
      <c r="F24" s="7"/>
      <c r="G24" s="7"/>
      <c r="H24" s="7"/>
      <c r="I24" s="7"/>
    </row>
    <row r="25" spans="4:9" s="1" customFormat="1" ht="13.5">
      <c r="D25" s="7"/>
      <c r="E25" s="7"/>
      <c r="F25" s="7"/>
      <c r="G25" s="7"/>
      <c r="H25" s="7"/>
      <c r="I25" s="7"/>
    </row>
    <row r="26" spans="4:9" s="1" customFormat="1" ht="13.5">
      <c r="D26" s="7"/>
      <c r="E26" s="7"/>
      <c r="F26" s="7"/>
      <c r="G26" s="7"/>
      <c r="H26" s="7"/>
      <c r="I26" s="7"/>
    </row>
    <row r="27" spans="4:9" s="1" customFormat="1" ht="13.5">
      <c r="D27" s="7"/>
      <c r="E27" s="7"/>
      <c r="F27" s="7"/>
      <c r="G27" s="7"/>
      <c r="H27" s="7"/>
      <c r="I27" s="7"/>
    </row>
    <row r="28" spans="4:9" s="1" customFormat="1" ht="13.5">
      <c r="D28" s="7"/>
      <c r="E28" s="7"/>
      <c r="F28" s="7"/>
      <c r="G28" s="7"/>
      <c r="H28" s="7"/>
      <c r="I28" s="7"/>
    </row>
    <row r="29" spans="4:9" s="1" customFormat="1" ht="13.5">
      <c r="D29" s="7"/>
      <c r="E29" s="7"/>
      <c r="F29" s="7"/>
      <c r="G29" s="7"/>
      <c r="H29" s="7"/>
      <c r="I29" s="7"/>
    </row>
    <row r="30" spans="4:9" s="1" customFormat="1" ht="13.5">
      <c r="D30" s="7"/>
      <c r="E30" s="7"/>
      <c r="F30" s="7"/>
      <c r="G30" s="7"/>
      <c r="H30" s="7"/>
      <c r="I30" s="7"/>
    </row>
    <row r="31" spans="4:9" s="1" customFormat="1" ht="13.5">
      <c r="D31" s="7"/>
      <c r="E31" s="7"/>
      <c r="F31" s="7"/>
      <c r="G31" s="7"/>
      <c r="H31" s="7"/>
      <c r="I31" s="7"/>
    </row>
    <row r="32" spans="4:9" s="1" customFormat="1" ht="13.5">
      <c r="D32" s="7"/>
      <c r="E32" s="7"/>
      <c r="F32" s="7"/>
      <c r="G32" s="7"/>
      <c r="H32" s="7"/>
      <c r="I32" s="7"/>
    </row>
    <row r="33" spans="4:9" s="1" customFormat="1" ht="13.5">
      <c r="D33" s="7"/>
      <c r="E33" s="7"/>
      <c r="F33" s="7"/>
      <c r="G33" s="7"/>
      <c r="H33" s="7"/>
      <c r="I33" s="7"/>
    </row>
    <row r="34" spans="4:9" s="1" customFormat="1" ht="13.5">
      <c r="D34" s="7"/>
      <c r="E34" s="7"/>
      <c r="F34" s="7"/>
      <c r="G34" s="7"/>
      <c r="H34" s="7"/>
      <c r="I34" s="7"/>
    </row>
    <row r="35" spans="4:9" s="1" customFormat="1" ht="13.5">
      <c r="D35" s="7"/>
      <c r="E35" s="7"/>
      <c r="F35" s="7"/>
      <c r="G35" s="7"/>
      <c r="H35" s="7"/>
      <c r="I35" s="7"/>
    </row>
    <row r="36" spans="4:9" s="1" customFormat="1" ht="13.5">
      <c r="D36" s="7"/>
      <c r="E36" s="7"/>
      <c r="F36" s="7"/>
      <c r="G36" s="7"/>
      <c r="H36" s="7"/>
      <c r="I36" s="7"/>
    </row>
    <row r="37" spans="4:9" s="1" customFormat="1" ht="13.5">
      <c r="D37" s="7"/>
      <c r="E37" s="7"/>
      <c r="F37" s="7"/>
      <c r="G37" s="7"/>
      <c r="H37" s="7"/>
      <c r="I37" s="7"/>
    </row>
    <row r="38" spans="4:9" s="1" customFormat="1" ht="13.5">
      <c r="D38" s="7"/>
      <c r="E38" s="7"/>
      <c r="F38" s="7"/>
      <c r="G38" s="7"/>
      <c r="H38" s="7"/>
      <c r="I38" s="7"/>
    </row>
    <row r="39" spans="4:9" s="1" customFormat="1" ht="13.5">
      <c r="D39" s="7"/>
      <c r="E39" s="7"/>
      <c r="F39" s="7"/>
      <c r="G39" s="7"/>
      <c r="H39" s="7"/>
      <c r="I39" s="7"/>
    </row>
    <row r="40" spans="4:9" s="1" customFormat="1" ht="13.5">
      <c r="D40" s="7"/>
      <c r="E40" s="7"/>
      <c r="F40" s="7"/>
      <c r="G40" s="7"/>
      <c r="H40" s="7"/>
      <c r="I40" s="7"/>
    </row>
    <row r="41" spans="4:9" s="1" customFormat="1" ht="13.5">
      <c r="D41" s="7"/>
      <c r="E41" s="7"/>
      <c r="F41" s="7"/>
      <c r="G41" s="7"/>
      <c r="H41" s="7"/>
      <c r="I41" s="7"/>
    </row>
    <row r="42" spans="4:9" s="1" customFormat="1" ht="13.5">
      <c r="D42" s="7"/>
      <c r="E42" s="7"/>
      <c r="F42" s="7"/>
      <c r="G42" s="7"/>
      <c r="H42" s="7"/>
      <c r="I42" s="7"/>
    </row>
    <row r="43" spans="4:9" s="1" customFormat="1" ht="13.5">
      <c r="D43" s="7"/>
      <c r="E43" s="7"/>
      <c r="F43" s="7"/>
      <c r="G43" s="7"/>
      <c r="H43" s="7"/>
      <c r="I43" s="7"/>
    </row>
    <row r="44" spans="4:9" s="1" customFormat="1" ht="13.5">
      <c r="D44" s="7"/>
      <c r="E44" s="7"/>
      <c r="F44" s="7"/>
      <c r="G44" s="7"/>
      <c r="H44" s="7"/>
      <c r="I44" s="7"/>
    </row>
    <row r="45" spans="4:9" s="1" customFormat="1" ht="13.5">
      <c r="D45" s="7"/>
      <c r="E45" s="7"/>
      <c r="F45" s="7"/>
      <c r="G45" s="7"/>
      <c r="H45" s="7"/>
      <c r="I45" s="7"/>
    </row>
    <row r="46" spans="4:9" s="1" customFormat="1" ht="13.5">
      <c r="D46" s="7"/>
      <c r="E46" s="7"/>
      <c r="F46" s="7"/>
      <c r="G46" s="7"/>
      <c r="H46" s="7"/>
      <c r="I46" s="7"/>
    </row>
    <row r="47" spans="4:9" s="1" customFormat="1" ht="13.5">
      <c r="D47" s="7"/>
      <c r="E47" s="7"/>
      <c r="F47" s="7"/>
      <c r="G47" s="7"/>
      <c r="H47" s="7"/>
      <c r="I47" s="7"/>
    </row>
    <row r="48" spans="4:9" s="1" customFormat="1" ht="13.5">
      <c r="D48" s="7"/>
      <c r="E48" s="7"/>
      <c r="F48" s="7"/>
      <c r="G48" s="7"/>
      <c r="H48" s="7"/>
      <c r="I48" s="7"/>
    </row>
    <row r="49" spans="4:9" s="1" customFormat="1" ht="13.5">
      <c r="D49" s="7"/>
      <c r="E49" s="7"/>
      <c r="F49" s="7"/>
      <c r="G49" s="7"/>
      <c r="H49" s="7"/>
      <c r="I49" s="7"/>
    </row>
    <row r="50" spans="4:9" s="1" customFormat="1" ht="13.5">
      <c r="D50" s="7"/>
      <c r="E50" s="7"/>
      <c r="F50" s="7"/>
      <c r="G50" s="7"/>
      <c r="H50" s="7"/>
      <c r="I50" s="7"/>
    </row>
    <row r="51" spans="4:9" s="1" customFormat="1" ht="13.5">
      <c r="D51" s="7"/>
      <c r="E51" s="7"/>
      <c r="F51" s="7"/>
      <c r="G51" s="7"/>
      <c r="H51" s="7"/>
      <c r="I51" s="7"/>
    </row>
    <row r="52" spans="4:9" s="1" customFormat="1" ht="13.5">
      <c r="D52" s="7"/>
      <c r="E52" s="7"/>
      <c r="F52" s="7"/>
      <c r="G52" s="7"/>
      <c r="H52" s="7"/>
      <c r="I52" s="7"/>
    </row>
    <row r="53" spans="4:9" s="1" customFormat="1" ht="13.5">
      <c r="D53" s="7"/>
      <c r="E53" s="7"/>
      <c r="F53" s="7"/>
      <c r="G53" s="7"/>
      <c r="H53" s="7"/>
      <c r="I53" s="7"/>
    </row>
    <row r="54" spans="4:9" s="1" customFormat="1" ht="13.5">
      <c r="D54" s="7"/>
      <c r="E54" s="7"/>
      <c r="F54" s="7"/>
      <c r="G54" s="7"/>
      <c r="H54" s="7"/>
      <c r="I54" s="7"/>
    </row>
    <row r="55" spans="4:9" s="1" customFormat="1" ht="13.5">
      <c r="D55" s="7"/>
      <c r="E55" s="7"/>
      <c r="F55" s="7"/>
      <c r="G55" s="7"/>
      <c r="H55" s="7"/>
      <c r="I55" s="7"/>
    </row>
    <row r="56" spans="4:9" s="1" customFormat="1" ht="13.5">
      <c r="D56" s="7"/>
      <c r="E56" s="7"/>
      <c r="F56" s="7"/>
      <c r="G56" s="7"/>
      <c r="H56" s="7"/>
      <c r="I56" s="7"/>
    </row>
    <row r="57" spans="4:9" s="1" customFormat="1" ht="13.5">
      <c r="D57" s="7"/>
      <c r="E57" s="7"/>
      <c r="F57" s="7"/>
      <c r="G57" s="7"/>
      <c r="H57" s="7"/>
      <c r="I57" s="7"/>
    </row>
    <row r="58" spans="4:9" s="1" customFormat="1" ht="13.5">
      <c r="D58" s="7"/>
      <c r="E58" s="7"/>
      <c r="F58" s="7"/>
      <c r="G58" s="7"/>
      <c r="H58" s="7"/>
      <c r="I58" s="7"/>
    </row>
    <row r="59" spans="4:9" s="1" customFormat="1" ht="13.5">
      <c r="D59" s="7"/>
      <c r="E59" s="7"/>
      <c r="F59" s="7"/>
      <c r="G59" s="7"/>
      <c r="H59" s="7"/>
      <c r="I59" s="7"/>
    </row>
    <row r="60" spans="4:9" s="1" customFormat="1" ht="13.5">
      <c r="D60" s="7"/>
      <c r="E60" s="7"/>
      <c r="F60" s="7"/>
      <c r="G60" s="7"/>
      <c r="H60" s="7"/>
      <c r="I60" s="7"/>
    </row>
    <row r="61" spans="4:9" s="1" customFormat="1" ht="13.5">
      <c r="D61" s="7"/>
      <c r="E61" s="7"/>
      <c r="F61" s="7"/>
      <c r="G61" s="7"/>
      <c r="H61" s="7"/>
      <c r="I61" s="7"/>
    </row>
    <row r="62" spans="4:9" s="1" customFormat="1" ht="13.5">
      <c r="D62" s="7"/>
      <c r="E62" s="7"/>
      <c r="F62" s="7"/>
      <c r="G62" s="7"/>
      <c r="H62" s="7"/>
      <c r="I62" s="7"/>
    </row>
    <row r="63" spans="4:9" s="1" customFormat="1" ht="13.5">
      <c r="D63" s="7"/>
      <c r="E63" s="7"/>
      <c r="F63" s="7"/>
      <c r="G63" s="7"/>
      <c r="H63" s="7"/>
      <c r="I63" s="7"/>
    </row>
    <row r="64" spans="4:9" s="1" customFormat="1" ht="13.5">
      <c r="D64" s="7"/>
      <c r="E64" s="7"/>
      <c r="F64" s="7"/>
      <c r="G64" s="7"/>
      <c r="H64" s="7"/>
      <c r="I64" s="7"/>
    </row>
    <row r="65" spans="4:9" s="1" customFormat="1" ht="13.5">
      <c r="D65" s="7"/>
      <c r="E65" s="7"/>
      <c r="F65" s="7"/>
      <c r="G65" s="7"/>
      <c r="H65" s="7"/>
      <c r="I65" s="7"/>
    </row>
    <row r="66" spans="4:9" s="1" customFormat="1" ht="13.5">
      <c r="D66" s="7"/>
      <c r="E66" s="7"/>
      <c r="F66" s="7"/>
      <c r="G66" s="7"/>
      <c r="H66" s="7"/>
      <c r="I66" s="7"/>
    </row>
    <row r="67" spans="4:9" s="1" customFormat="1" ht="13.5">
      <c r="D67" s="7"/>
      <c r="E67" s="7"/>
      <c r="F67" s="7"/>
      <c r="G67" s="7"/>
      <c r="H67" s="7"/>
      <c r="I67" s="7"/>
    </row>
    <row r="68" spans="4:9" s="1" customFormat="1" ht="13.5">
      <c r="D68" s="7"/>
      <c r="E68" s="7"/>
      <c r="F68" s="7"/>
      <c r="G68" s="7"/>
      <c r="H68" s="7"/>
      <c r="I68" s="7"/>
    </row>
    <row r="69" spans="4:9" s="1" customFormat="1" ht="13.5">
      <c r="D69" s="7"/>
      <c r="E69" s="7"/>
      <c r="F69" s="7"/>
      <c r="G69" s="7"/>
      <c r="H69" s="7"/>
      <c r="I69" s="7"/>
    </row>
    <row r="70" spans="4:9" s="1" customFormat="1" ht="13.5">
      <c r="D70" s="7"/>
      <c r="E70" s="7"/>
      <c r="F70" s="7"/>
      <c r="G70" s="7"/>
      <c r="H70" s="7"/>
      <c r="I70" s="7"/>
    </row>
    <row r="71" spans="4:9" s="1" customFormat="1" ht="13.5">
      <c r="D71" s="7"/>
      <c r="E71" s="7"/>
      <c r="F71" s="7"/>
      <c r="G71" s="7"/>
      <c r="H71" s="7"/>
      <c r="I71" s="7"/>
    </row>
    <row r="72" spans="4:9" s="1" customFormat="1" ht="13.5">
      <c r="D72" s="7"/>
      <c r="E72" s="7"/>
      <c r="F72" s="7"/>
      <c r="G72" s="7"/>
      <c r="H72" s="7"/>
      <c r="I72" s="7"/>
    </row>
    <row r="73" spans="4:9" s="1" customFormat="1" ht="13.5">
      <c r="D73" s="7"/>
      <c r="E73" s="7"/>
      <c r="F73" s="7"/>
      <c r="G73" s="7"/>
      <c r="H73" s="7"/>
      <c r="I73" s="7"/>
    </row>
    <row r="74" spans="4:9" s="1" customFormat="1" ht="13.5">
      <c r="D74" s="7"/>
      <c r="E74" s="7"/>
      <c r="F74" s="7"/>
      <c r="G74" s="7"/>
      <c r="H74" s="7"/>
      <c r="I74" s="7"/>
    </row>
    <row r="75" spans="4:9" s="1" customFormat="1" ht="13.5">
      <c r="D75" s="7"/>
      <c r="E75" s="7"/>
      <c r="F75" s="7"/>
      <c r="G75" s="7"/>
      <c r="H75" s="7"/>
      <c r="I75" s="7"/>
    </row>
    <row r="76" spans="4:9" s="1" customFormat="1" ht="13.5">
      <c r="D76" s="7"/>
      <c r="E76" s="7"/>
      <c r="F76" s="7"/>
      <c r="G76" s="7"/>
      <c r="H76" s="7"/>
      <c r="I76" s="7"/>
    </row>
    <row r="77" spans="4:9" s="1" customFormat="1" ht="13.5">
      <c r="D77" s="7"/>
      <c r="E77" s="7"/>
      <c r="F77" s="7"/>
      <c r="G77" s="7"/>
      <c r="H77" s="7"/>
      <c r="I77" s="7"/>
    </row>
    <row r="78" spans="4:9" s="1" customFormat="1" ht="13.5">
      <c r="D78" s="7"/>
      <c r="E78" s="7"/>
      <c r="F78" s="7"/>
      <c r="G78" s="7"/>
      <c r="H78" s="7"/>
      <c r="I78" s="7"/>
    </row>
    <row r="79" spans="4:9" s="1" customFormat="1" ht="13.5">
      <c r="D79" s="7"/>
      <c r="E79" s="7"/>
      <c r="F79" s="7"/>
      <c r="G79" s="7"/>
      <c r="H79" s="7"/>
      <c r="I79" s="7"/>
    </row>
    <row r="80" spans="4:9" s="1" customFormat="1" ht="13.5">
      <c r="D80" s="7"/>
      <c r="E80" s="7"/>
      <c r="F80" s="7"/>
      <c r="G80" s="7"/>
      <c r="H80" s="7"/>
      <c r="I80" s="7"/>
    </row>
    <row r="81" spans="4:9" s="1" customFormat="1" ht="13.5">
      <c r="D81" s="7"/>
      <c r="E81" s="7"/>
      <c r="F81" s="7"/>
      <c r="G81" s="7"/>
      <c r="H81" s="7"/>
      <c r="I81" s="7"/>
    </row>
    <row r="82" spans="4:9" s="1" customFormat="1" ht="13.5">
      <c r="D82" s="7"/>
      <c r="E82" s="7"/>
      <c r="F82" s="7"/>
      <c r="G82" s="7"/>
      <c r="H82" s="7"/>
      <c r="I82" s="7"/>
    </row>
    <row r="83" spans="4:9" s="1" customFormat="1" ht="13.5">
      <c r="D83" s="7"/>
      <c r="E83" s="7"/>
      <c r="F83" s="7"/>
      <c r="G83" s="7"/>
      <c r="H83" s="7"/>
      <c r="I83" s="7"/>
    </row>
    <row r="84" spans="4:9" s="1" customFormat="1" ht="13.5">
      <c r="D84" s="7"/>
      <c r="E84" s="7"/>
      <c r="F84" s="7"/>
      <c r="G84" s="7"/>
      <c r="H84" s="7"/>
      <c r="I84" s="7"/>
    </row>
    <row r="85" spans="4:9" s="1" customFormat="1" ht="13.5">
      <c r="D85" s="7"/>
      <c r="E85" s="7"/>
      <c r="F85" s="7"/>
      <c r="G85" s="7"/>
      <c r="H85" s="7"/>
      <c r="I85" s="7"/>
    </row>
    <row r="86" spans="4:9" s="1" customFormat="1" ht="13.5">
      <c r="D86" s="7"/>
      <c r="E86" s="7"/>
      <c r="F86" s="7"/>
      <c r="G86" s="7"/>
      <c r="H86" s="7"/>
      <c r="I86" s="7"/>
    </row>
    <row r="87" spans="4:9" s="1" customFormat="1" ht="13.5">
      <c r="D87" s="7"/>
      <c r="E87" s="7"/>
      <c r="F87" s="7"/>
      <c r="G87" s="7"/>
      <c r="H87" s="7"/>
      <c r="I87" s="7"/>
    </row>
    <row r="88" spans="4:9" s="1" customFormat="1" ht="13.5">
      <c r="D88" s="7"/>
      <c r="E88" s="7"/>
      <c r="F88" s="7"/>
      <c r="G88" s="7"/>
      <c r="H88" s="7"/>
      <c r="I88" s="7"/>
    </row>
    <row r="89" spans="4:9" s="1" customFormat="1" ht="13.5">
      <c r="D89" s="7"/>
      <c r="E89" s="7"/>
      <c r="F89" s="7"/>
      <c r="G89" s="7"/>
      <c r="H89" s="7"/>
      <c r="I89" s="7"/>
    </row>
    <row r="90" spans="4:9" s="1" customFormat="1" ht="13.5">
      <c r="D90" s="7"/>
      <c r="E90" s="7"/>
      <c r="F90" s="7"/>
      <c r="G90" s="7"/>
      <c r="H90" s="7"/>
      <c r="I90" s="7"/>
    </row>
    <row r="91" spans="4:9" s="1" customFormat="1" ht="13.5">
      <c r="D91" s="7"/>
      <c r="E91" s="7"/>
      <c r="F91" s="7"/>
      <c r="G91" s="7"/>
      <c r="H91" s="7"/>
      <c r="I91" s="7"/>
    </row>
    <row r="92" spans="4:9" s="1" customFormat="1" ht="13.5">
      <c r="D92" s="7"/>
      <c r="E92" s="7"/>
      <c r="F92" s="7"/>
      <c r="G92" s="7"/>
      <c r="H92" s="7"/>
      <c r="I92" s="7"/>
    </row>
    <row r="93" spans="4:9" s="1" customFormat="1" ht="13.5">
      <c r="D93" s="7"/>
      <c r="E93" s="7"/>
      <c r="F93" s="7"/>
      <c r="G93" s="7"/>
      <c r="H93" s="7"/>
      <c r="I93" s="7"/>
    </row>
    <row r="94" spans="4:9" s="1" customFormat="1" ht="13.5">
      <c r="D94" s="7"/>
      <c r="E94" s="7"/>
      <c r="F94" s="7"/>
      <c r="G94" s="7"/>
      <c r="H94" s="7"/>
      <c r="I94" s="7"/>
    </row>
    <row r="95" spans="4:9" s="1" customFormat="1" ht="13.5">
      <c r="D95" s="7"/>
      <c r="E95" s="7"/>
      <c r="F95" s="7"/>
      <c r="G95" s="7"/>
      <c r="H95" s="7"/>
      <c r="I95" s="7"/>
    </row>
    <row r="96" spans="4:9" s="1" customFormat="1" ht="13.5">
      <c r="D96" s="7"/>
      <c r="E96" s="7"/>
      <c r="F96" s="7"/>
      <c r="G96" s="7"/>
      <c r="H96" s="7"/>
      <c r="I96" s="7"/>
    </row>
    <row r="97" spans="4:9" s="1" customFormat="1" ht="13.5">
      <c r="D97" s="7"/>
      <c r="E97" s="7"/>
      <c r="F97" s="7"/>
      <c r="G97" s="7"/>
      <c r="H97" s="7"/>
      <c r="I97" s="7"/>
    </row>
  </sheetData>
  <sheetProtection/>
  <mergeCells count="15">
    <mergeCell ref="A10:C10"/>
    <mergeCell ref="A12:C12"/>
    <mergeCell ref="A18:E18"/>
    <mergeCell ref="A8:C9"/>
    <mergeCell ref="D8:E8"/>
    <mergeCell ref="F8:G8"/>
    <mergeCell ref="A17:E17"/>
    <mergeCell ref="A14:A16"/>
    <mergeCell ref="A11:C11"/>
    <mergeCell ref="A1:D1"/>
    <mergeCell ref="H8:I8"/>
    <mergeCell ref="A2:C2"/>
    <mergeCell ref="A3:I3"/>
    <mergeCell ref="A6:C6"/>
    <mergeCell ref="H6:I6"/>
  </mergeCells>
  <hyperlinks>
    <hyperlink ref="A1:D1" location="'18厚生目次'!A1" display="18　厚生　目次へ＜＜"/>
  </hyperlinks>
  <printOptions/>
  <pageMargins left="0.11811023622047245" right="0.11811023622047245" top="0.3937007874015748" bottom="0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2008-12-15T05:08:58Z</cp:lastPrinted>
  <dcterms:created xsi:type="dcterms:W3CDTF">1997-01-08T22:48:59Z</dcterms:created>
  <dcterms:modified xsi:type="dcterms:W3CDTF">2010-06-04T05:16:08Z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