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16365" windowHeight="7755" tabRatio="901" activeTab="0"/>
  </bookViews>
  <sheets>
    <sheet name="20教育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(1)" sheetId="12" r:id="rId12"/>
    <sheet name="20-11(2)" sheetId="13" r:id="rId13"/>
    <sheet name="20-12" sheetId="14" r:id="rId14"/>
    <sheet name="20-13(1)" sheetId="15" r:id="rId15"/>
    <sheet name="20-13(2)(3)" sheetId="16" r:id="rId16"/>
    <sheet name="20-14(1)" sheetId="17" r:id="rId17"/>
    <sheet name="20-14(2)" sheetId="18" r:id="rId18"/>
    <sheet name="20-15" sheetId="19" r:id="rId19"/>
    <sheet name="20-16(1)" sheetId="20" r:id="rId20"/>
    <sheet name="20-16(2)" sheetId="21" r:id="rId21"/>
  </sheets>
  <definedNames>
    <definedName name="_xlnm.Print_Area" localSheetId="1">'20-1'!$A$2:$P$48</definedName>
    <definedName name="_xlnm.Print_Area" localSheetId="10">'20-10'!$A$2:$E$10</definedName>
    <definedName name="_xlnm.Print_Area" localSheetId="11">'20-11(1)'!$A$2:$L$16</definedName>
    <definedName name="_xlnm.Print_Area" localSheetId="12">'20-11(2)'!$A$2:$L$28</definedName>
    <definedName name="_xlnm.Print_Area" localSheetId="13">'20-12'!$A$2:$M$13</definedName>
    <definedName name="_xlnm.Print_Area" localSheetId="14">'20-13(1)'!$A$2:$H$23</definedName>
    <definedName name="_xlnm.Print_Area" localSheetId="15">'20-13(2)(3)'!$A$2:$F$55</definedName>
    <definedName name="_xlnm.Print_Area" localSheetId="16">'20-14(1)'!$A$2:$J$22</definedName>
    <definedName name="_xlnm.Print_Area" localSheetId="17">'20-14(2)'!$A$2:$L$20</definedName>
    <definedName name="_xlnm.Print_Area" localSheetId="18">'20-15'!$A$2:$L$48</definedName>
    <definedName name="_xlnm.Print_Area" localSheetId="19">'20-16(1)'!$A$2:$L$33</definedName>
    <definedName name="_xlnm.Print_Area" localSheetId="20">'20-16(2)'!$A$2:$I$37</definedName>
    <definedName name="_xlnm.Print_Area" localSheetId="2">'20-2'!$A$2:$U$36</definedName>
    <definedName name="_xlnm.Print_Area" localSheetId="3">'20-3'!$A$2:$Y$36</definedName>
    <definedName name="_xlnm.Print_Area" localSheetId="4">'20-4'!$A$2:$O$26</definedName>
    <definedName name="_xlnm.Print_Area" localSheetId="5">'20-5'!$A$2:$I$14</definedName>
    <definedName name="_xlnm.Print_Area" localSheetId="6">'20-6'!$A$2:$N$39</definedName>
    <definedName name="_xlnm.Print_Area" localSheetId="7">'20-7'!$A$2:$F$11</definedName>
    <definedName name="_xlnm.Print_Area" localSheetId="8">'20-8'!$A$2:$J$20</definedName>
    <definedName name="_xlnm.Print_Area" localSheetId="9">'20-9'!$A$2:$F$10</definedName>
    <definedName name="_xlnm.Print_Titles" localSheetId="1">'20-1'!$6:$7</definedName>
  </definedNames>
  <calcPr fullCalcOnLoad="1"/>
</workbook>
</file>

<file path=xl/comments3.xml><?xml version="1.0" encoding="utf-8"?>
<comments xmlns="http://schemas.openxmlformats.org/spreadsheetml/2006/main">
  <authors>
    <author>福井県</author>
  </authors>
  <commentList>
    <comment ref="N14" authorId="0">
      <text>
        <r>
          <rPr>
            <sz val="9"/>
            <rFont val="ＭＳ Ｐゴシック"/>
            <family val="3"/>
          </rPr>
          <t>国立１園含む</t>
        </r>
      </text>
    </comment>
  </commentList>
</comments>
</file>

<file path=xl/sharedStrings.xml><?xml version="1.0" encoding="utf-8"?>
<sst xmlns="http://schemas.openxmlformats.org/spreadsheetml/2006/main" count="854" uniqueCount="428">
  <si>
    <t>区分</t>
  </si>
  <si>
    <t>国立</t>
  </si>
  <si>
    <t>公立</t>
  </si>
  <si>
    <t>私立</t>
  </si>
  <si>
    <t>小　学　校</t>
  </si>
  <si>
    <t>学校数</t>
  </si>
  <si>
    <t>　本校</t>
  </si>
  <si>
    <t>教員数</t>
  </si>
  <si>
    <t>　　 本務者</t>
  </si>
  <si>
    <t>児童数</t>
  </si>
  <si>
    <t>男</t>
  </si>
  <si>
    <t>女</t>
  </si>
  <si>
    <t>中　学　校</t>
  </si>
  <si>
    <t>生徒数</t>
  </si>
  <si>
    <t>高　等　学　校</t>
  </si>
  <si>
    <t>　 　本務者</t>
  </si>
  <si>
    <t>入学志願者数</t>
  </si>
  <si>
    <t>入学者数</t>
  </si>
  <si>
    <t>幼　稚　園</t>
  </si>
  <si>
    <t>園数</t>
  </si>
  <si>
    <t>　本園</t>
  </si>
  <si>
    <t>園児数</t>
  </si>
  <si>
    <t>大　学</t>
  </si>
  <si>
    <t>教員数(本務者)</t>
  </si>
  <si>
    <t>学生数</t>
  </si>
  <si>
    <t>短期大学</t>
  </si>
  <si>
    <t>高等専門学校</t>
  </si>
  <si>
    <t>各　種　学　校</t>
  </si>
  <si>
    <t>専　修　学　校</t>
  </si>
  <si>
    <t>20　教　育</t>
  </si>
  <si>
    <t>１　学 校 教 育 総 括</t>
  </si>
  <si>
    <t>平成18年度</t>
  </si>
  <si>
    <t>平成19年度</t>
  </si>
  <si>
    <t>特別支援学校</t>
  </si>
  <si>
    <t>２　市町別学校数、教員数、在学者数</t>
  </si>
  <si>
    <t>市町名</t>
  </si>
  <si>
    <t>小学校</t>
  </si>
  <si>
    <t>中学校</t>
  </si>
  <si>
    <t>高等学校</t>
  </si>
  <si>
    <t>幼稚園（国・公立）</t>
  </si>
  <si>
    <t>幼稚園（私立）</t>
  </si>
  <si>
    <t>教員数
(本務者)</t>
  </si>
  <si>
    <t>生徒数</t>
  </si>
  <si>
    <t>幼稚園数</t>
  </si>
  <si>
    <t>本校</t>
  </si>
  <si>
    <t>分校</t>
  </si>
  <si>
    <t>本園</t>
  </si>
  <si>
    <t>分園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</si>
  <si>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</si>
  <si>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</si>
  <si>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</si>
  <si>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</si>
  <si>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</si>
  <si>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</si>
  <si>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</si>
  <si>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</si>
  <si>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市    計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</si>
  <si>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</si>
  <si>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</si>
  <si>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</si>
  <si>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</si>
  <si>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</si>
  <si>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</si>
  <si>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</si>
  <si>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</si>
  <si>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町    計</t>
  </si>
  <si>
    <t>資　料：福井県政策統計課「学校基本調査報告書」</t>
  </si>
  <si>
    <t>総数</t>
  </si>
  <si>
    <t>1年</t>
  </si>
  <si>
    <t>2年</t>
  </si>
  <si>
    <t>3年</t>
  </si>
  <si>
    <t>4年</t>
  </si>
  <si>
    <t>5年</t>
  </si>
  <si>
    <t>6年</t>
  </si>
  <si>
    <t>計</t>
  </si>
  <si>
    <t>南越前町</t>
  </si>
  <si>
    <t>資　料：福井県政策統計課「学校基本調査報告書」　</t>
  </si>
  <si>
    <t>特別支援学校</t>
  </si>
  <si>
    <t>幼稚園</t>
  </si>
  <si>
    <t>講師</t>
  </si>
  <si>
    <t>栄養教諭</t>
  </si>
  <si>
    <t>養護助教諭</t>
  </si>
  <si>
    <t>養護教諭</t>
  </si>
  <si>
    <t>助教諭</t>
  </si>
  <si>
    <t>教諭</t>
  </si>
  <si>
    <t>教頭</t>
  </si>
  <si>
    <t>校長</t>
  </si>
  <si>
    <t>兼務者</t>
  </si>
  <si>
    <t>本務者</t>
  </si>
  <si>
    <t>４　職 名 別 教 員 数</t>
  </si>
  <si>
    <t>５　小・中学校の編制方式別学級数および児童・生徒数</t>
  </si>
  <si>
    <t>学級数</t>
  </si>
  <si>
    <t>児童・生徒数</t>
  </si>
  <si>
    <t>単式学級</t>
  </si>
  <si>
    <t>複式学級</t>
  </si>
  <si>
    <t>特別支援学級</t>
  </si>
  <si>
    <t>６　高等学校の学科数と生徒数</t>
  </si>
  <si>
    <t>学科数</t>
  </si>
  <si>
    <t>生徒数</t>
  </si>
  <si>
    <t>公立全日制</t>
  </si>
  <si>
    <t>普   通</t>
  </si>
  <si>
    <t>農   業</t>
  </si>
  <si>
    <t>工   業</t>
  </si>
  <si>
    <t>商   業</t>
  </si>
  <si>
    <t>水   産</t>
  </si>
  <si>
    <t>家   庭</t>
  </si>
  <si>
    <t>その他</t>
  </si>
  <si>
    <t>総合学科</t>
  </si>
  <si>
    <t>公立定時制</t>
  </si>
  <si>
    <t>私立全日制</t>
  </si>
  <si>
    <t>看   護</t>
  </si>
  <si>
    <t>福　祉</t>
  </si>
  <si>
    <t>私立定時制</t>
  </si>
  <si>
    <t>（注）全定併置の学科は、全日制、定時制それぞれに計上している。</t>
  </si>
  <si>
    <t>７　特別支援学校の在学者数</t>
  </si>
  <si>
    <t>幼稚部</t>
  </si>
  <si>
    <t>小学部</t>
  </si>
  <si>
    <t>中学部</t>
  </si>
  <si>
    <t>高等部</t>
  </si>
  <si>
    <t>８　大学･短期大学･高等専門学校学生数</t>
  </si>
  <si>
    <t>大学</t>
  </si>
  <si>
    <t>短期大学</t>
  </si>
  <si>
    <t>資　料：文部科学省「学校基本調査報告書」　</t>
  </si>
  <si>
    <t>学校教育総括</t>
  </si>
  <si>
    <t>市町別学校数、教員数、在学者数</t>
  </si>
  <si>
    <t>職名別教員数</t>
  </si>
  <si>
    <t>小・中学校の編制方式別学級数および児童・生徒数</t>
  </si>
  <si>
    <t>高等学校の学科数と生徒数</t>
  </si>
  <si>
    <t>特別支援学校の在学者数</t>
  </si>
  <si>
    <t>大学・短期大学・高等専門学校学生数</t>
  </si>
  <si>
    <t>高等学校通信教育</t>
  </si>
  <si>
    <t>不就学学齢児童・生徒数</t>
  </si>
  <si>
    <t>中学校・高等学校卒業者の進学率・就職率</t>
  </si>
  <si>
    <t>９　高等学校通信教育</t>
  </si>
  <si>
    <t>入学者数</t>
  </si>
  <si>
    <t>卒業者数
（前年度間）</t>
  </si>
  <si>
    <t>専任教員数</t>
  </si>
  <si>
    <t>就学免除者</t>
  </si>
  <si>
    <t>就学猶予者</t>
  </si>
  <si>
    <t>(1)　学　校　数</t>
  </si>
  <si>
    <t>設置者別</t>
  </si>
  <si>
    <t>学校法人</t>
  </si>
  <si>
    <t>準学校法人</t>
  </si>
  <si>
    <t>財団法人</t>
  </si>
  <si>
    <t>社団法人</t>
  </si>
  <si>
    <t>個人</t>
  </si>
  <si>
    <t>各種学校</t>
  </si>
  <si>
    <t>専修学校</t>
  </si>
  <si>
    <t>(単位：％）</t>
  </si>
  <si>
    <t>中学校卒業者</t>
  </si>
  <si>
    <t>高等学校卒業者</t>
  </si>
  <si>
    <t>進学率</t>
  </si>
  <si>
    <t>就職率</t>
  </si>
  <si>
    <t>平成18年3月卒</t>
  </si>
  <si>
    <t>平成19年3月卒</t>
  </si>
  <si>
    <t>(注）就職進学者は重複して含まれる。</t>
  </si>
  <si>
    <t>資　料：福井県政策統計課「学校基本調査報告書」</t>
  </si>
  <si>
    <t>就職者総数に対する割合</t>
  </si>
  <si>
    <t>電気･ガス･熱供給･水道業</t>
  </si>
  <si>
    <t>情報通信業</t>
  </si>
  <si>
    <t>教育、学習支援業</t>
  </si>
  <si>
    <t>複合サービス事業</t>
  </si>
  <si>
    <t>(1)  進路別卒業者数</t>
  </si>
  <si>
    <t>高等学校</t>
  </si>
  <si>
    <t>Ａ</t>
  </si>
  <si>
    <t>進  学  者</t>
  </si>
  <si>
    <t>Ｂ</t>
  </si>
  <si>
    <t>専修学校
（高等専門課程）
進  学  者</t>
  </si>
  <si>
    <t>Ｃ</t>
  </si>
  <si>
    <t>専修学校
（一般課程）
等入学者</t>
  </si>
  <si>
    <t>Ｄ</t>
  </si>
  <si>
    <t>公共職業能力開発
施設等入学者</t>
  </si>
  <si>
    <t>就  職  者</t>
  </si>
  <si>
    <t>上記以外の者</t>
  </si>
  <si>
    <t>死亡・不詳</t>
  </si>
  <si>
    <t>いる者（再掲）
のうち就職して
上記Ａ・Ｂ・Ｃ・Ｄ</t>
  </si>
  <si>
    <t>Ａのうち</t>
  </si>
  <si>
    <t>Ｂのうち</t>
  </si>
  <si>
    <t>Ｃのうち</t>
  </si>
  <si>
    <t>Ｄのうち</t>
  </si>
  <si>
    <t>専門的・技術的職業従事者</t>
  </si>
  <si>
    <t>定置機関運転・建設機械運転・電気作業者</t>
  </si>
  <si>
    <t>課程</t>
  </si>
  <si>
    <t>課程別
学校数</t>
  </si>
  <si>
    <t>土木・建築</t>
  </si>
  <si>
    <t>理学・作業療法</t>
  </si>
  <si>
    <t>商業実務関係その他</t>
  </si>
  <si>
    <t>衛生関係その他</t>
  </si>
  <si>
    <t>保育士養成</t>
  </si>
  <si>
    <t>介護福祉</t>
  </si>
  <si>
    <t>自動車操縦</t>
  </si>
  <si>
    <t>教育社会福祉関係その他</t>
  </si>
  <si>
    <t>外国人学校</t>
  </si>
  <si>
    <t>経理・簿記</t>
  </si>
  <si>
    <t>文化教養関係その他</t>
  </si>
  <si>
    <t>３　小・中学校の市町別、学年別児童・生徒数</t>
  </si>
  <si>
    <t>小中学校の市町別、学年別児童・生徒数</t>
  </si>
  <si>
    <t>20-11(2)</t>
  </si>
  <si>
    <t>20-11(1)</t>
  </si>
  <si>
    <t>20-13(1)</t>
  </si>
  <si>
    <t>各種学校・専修学校の学校数と課程別生徒数等(1)学校数</t>
  </si>
  <si>
    <t>各種学校・専修学校の学校数と課程別生徒数等(2)課程別生徒数等</t>
  </si>
  <si>
    <t>学校卒業者の状況(1)進路別卒業者数</t>
  </si>
  <si>
    <t>平成20年5月1日現在</t>
  </si>
  <si>
    <t>平成20年度</t>
  </si>
  <si>
    <t>平成18年度</t>
  </si>
  <si>
    <t>教員数
(本務者)</t>
  </si>
  <si>
    <t>教員者
(本務者)</t>
  </si>
  <si>
    <t>総数</t>
  </si>
  <si>
    <t>その他法人</t>
  </si>
  <si>
    <t>-</t>
  </si>
  <si>
    <t>平成20年3月卒</t>
  </si>
  <si>
    <t>学校卒業者の状況(2)産業別就職者数(3)職業別就職者数</t>
  </si>
  <si>
    <t>20-13(2)(3)</t>
  </si>
  <si>
    <t>資　料：福井県教育庁学校教育振興課、政策統計課</t>
  </si>
  <si>
    <t xml:space="preserve"> 　　 2.給食室、武道場を含まない。</t>
  </si>
  <si>
    <t>（注）1.国立学校は含まない。</t>
  </si>
  <si>
    <t>養護学校</t>
  </si>
  <si>
    <t>ろう学校</t>
  </si>
  <si>
    <t>盲学校</t>
  </si>
  <si>
    <t>鉄骨造
その他</t>
  </si>
  <si>
    <t>鉄筋コンク
リート造</t>
  </si>
  <si>
    <t>木造</t>
  </si>
  <si>
    <t>寄宿舎</t>
  </si>
  <si>
    <t>屋内運動場</t>
  </si>
  <si>
    <t>校舎</t>
  </si>
  <si>
    <t>借用建物</t>
  </si>
  <si>
    <t>設置者所有</t>
  </si>
  <si>
    <t>土地面積</t>
  </si>
  <si>
    <t>建物面積</t>
  </si>
  <si>
    <t>（単位：㎡）</t>
  </si>
  <si>
    <t>(1)  公立学校施設</t>
  </si>
  <si>
    <t>個人立</t>
  </si>
  <si>
    <t>その他の
法人立</t>
  </si>
  <si>
    <t>学校法人立</t>
  </si>
  <si>
    <t>鉄筋コン
クリート造</t>
  </si>
  <si>
    <t>設置者所有建物の構造別（再掲）</t>
  </si>
  <si>
    <t>(単位：㎡）</t>
  </si>
  <si>
    <t>(2)　私立学校施設</t>
  </si>
  <si>
    <t>備考</t>
  </si>
  <si>
    <t>-</t>
  </si>
  <si>
    <t>第二種</t>
  </si>
  <si>
    <t>第一種</t>
  </si>
  <si>
    <t>予約</t>
  </si>
  <si>
    <t>在学</t>
  </si>
  <si>
    <t>人員</t>
  </si>
  <si>
    <t>　奨学生の種類</t>
  </si>
  <si>
    <t>平成
20年度</t>
  </si>
  <si>
    <t>平成
19年度</t>
  </si>
  <si>
    <t>平成
18年度</t>
  </si>
  <si>
    <t>当年度新規採用人員</t>
  </si>
  <si>
    <t>年度別　</t>
  </si>
  <si>
    <t>資　料：福井県教育庁教育政策課</t>
  </si>
  <si>
    <t>教育行政費</t>
  </si>
  <si>
    <t>文化財保護費</t>
  </si>
  <si>
    <t>社会教育活動費</t>
  </si>
  <si>
    <t>その他の社会
教育施設費</t>
  </si>
  <si>
    <t>文化会館費</t>
  </si>
  <si>
    <t>女性教育施設費</t>
  </si>
  <si>
    <t>青少年教育施設費</t>
  </si>
  <si>
    <t>体育施設費</t>
  </si>
  <si>
    <t>博物館費</t>
  </si>
  <si>
    <t>図書館費</t>
  </si>
  <si>
    <t>公民館費</t>
  </si>
  <si>
    <t>社会教育費</t>
  </si>
  <si>
    <t xml:space="preserve"> 通信制</t>
  </si>
  <si>
    <t xml:space="preserve"> 定時制</t>
  </si>
  <si>
    <t xml:space="preserve"> 全日制</t>
  </si>
  <si>
    <t>学校教育費</t>
  </si>
  <si>
    <t>平成17年度</t>
  </si>
  <si>
    <t>市町村
支出金</t>
  </si>
  <si>
    <t>県支
出金</t>
  </si>
  <si>
    <t>国　庫
補助金</t>
  </si>
  <si>
    <t>合計</t>
  </si>
  <si>
    <t>債   務
償還費</t>
  </si>
  <si>
    <t>資本的
支   出</t>
  </si>
  <si>
    <t>消費的
支   出</t>
  </si>
  <si>
    <t>寄付金</t>
  </si>
  <si>
    <t>地方債</t>
  </si>
  <si>
    <t>地方債・寄付金以外の公費</t>
  </si>
  <si>
    <t>支出項目別</t>
  </si>
  <si>
    <t>財源別</t>
  </si>
  <si>
    <t>公費
総額</t>
  </si>
  <si>
    <t>（単位：千円）</t>
  </si>
  <si>
    <t>(1)　総括</t>
  </si>
  <si>
    <t>20　教育</t>
  </si>
  <si>
    <t>資　料：福井県教育庁教育政策課</t>
  </si>
  <si>
    <t>県支出分</t>
  </si>
  <si>
    <t>市町計</t>
  </si>
  <si>
    <t>町計</t>
  </si>
  <si>
    <t>市計</t>
  </si>
  <si>
    <t>公費総額</t>
  </si>
  <si>
    <t>(2)　市町別の地方教育費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</si>
  <si>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</si>
  <si>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</si>
  <si>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</si>
  <si>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</si>
  <si>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</si>
  <si>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</si>
  <si>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</si>
  <si>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</si>
  <si>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</si>
  <si>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20-14(1)</t>
  </si>
  <si>
    <t>20-14(2)</t>
  </si>
  <si>
    <t>20-16(1)</t>
  </si>
  <si>
    <t>20-16(2)</t>
  </si>
  <si>
    <t>平成20年福井県統計年鑑</t>
  </si>
  <si>
    <t>20-1</t>
  </si>
  <si>
    <t>20-12</t>
  </si>
  <si>
    <t>20-15</t>
  </si>
  <si>
    <t>奨学生採用状況</t>
  </si>
  <si>
    <t>地方教育費(1)総括</t>
  </si>
  <si>
    <t>地方教育費(2)市町別の地方教育費</t>
  </si>
  <si>
    <t>学校施設数(1)公立学校施設</t>
  </si>
  <si>
    <t>学校施設数(2)私立学校施設</t>
  </si>
  <si>
    <r>
      <t>資　料：福井県政策統計課「</t>
    </r>
    <r>
      <rPr>
        <sz val="10"/>
        <rFont val="ＭＳ 明朝"/>
        <family val="1"/>
      </rPr>
      <t>学校基本調査報告書」</t>
    </r>
  </si>
  <si>
    <r>
      <t xml:space="preserve">屋内運動場
</t>
    </r>
    <r>
      <rPr>
        <sz val="8"/>
        <rFont val="ＭＳ 明朝"/>
        <family val="1"/>
      </rPr>
      <t>(講堂を含む)</t>
    </r>
  </si>
  <si>
    <t>副校長</t>
  </si>
  <si>
    <t>（注）平成20年度より、「副校長」「主幹教諭」「指導教諭」が調査項目に追加された。</t>
  </si>
  <si>
    <t>主幹教諭</t>
  </si>
  <si>
    <t>指導教諭</t>
  </si>
  <si>
    <t>学術研究、専門・技術サービス業</t>
  </si>
  <si>
    <t>生活関連サービス業、娯楽業</t>
  </si>
  <si>
    <t>医療、福祉</t>
  </si>
  <si>
    <t>漁業</t>
  </si>
  <si>
    <t>建設業</t>
  </si>
  <si>
    <t>製造業</t>
  </si>
  <si>
    <t>（前年度間）
学齢児童生徒
死亡者数</t>
  </si>
  <si>
    <t>一年以上
居所不明者数</t>
  </si>
  <si>
    <t>資　料：福井県政策統計課「学校基本調査報告書」、文部科学省「学校基本調査報告書」</t>
  </si>
  <si>
    <t>情報処理</t>
  </si>
  <si>
    <t>各種学校</t>
  </si>
  <si>
    <t>看護</t>
  </si>
  <si>
    <t>歯科衛生</t>
  </si>
  <si>
    <t>准看護</t>
  </si>
  <si>
    <t>調理</t>
  </si>
  <si>
    <t>理容</t>
  </si>
  <si>
    <t>家庭</t>
  </si>
  <si>
    <t>(2)課程別生徒数等</t>
  </si>
  <si>
    <t>平成18年度</t>
  </si>
  <si>
    <t>美容</t>
  </si>
  <si>
    <t>和洋裁</t>
  </si>
  <si>
    <t>料理</t>
  </si>
  <si>
    <t>予備校</t>
  </si>
  <si>
    <t>情報</t>
  </si>
  <si>
    <t>専修学校</t>
  </si>
  <si>
    <t>動物</t>
  </si>
  <si>
    <t>資料：福井県政策統計課「学校基本調査報告書」</t>
  </si>
  <si>
    <t>事務従事者</t>
  </si>
  <si>
    <t>販売従事者</t>
  </si>
  <si>
    <t>資料：福井県政策統計課「学校基本調査報告書」</t>
  </si>
  <si>
    <t>採掘・建設・労務作業者</t>
  </si>
  <si>
    <t>農林業作業者</t>
  </si>
  <si>
    <t>漁業作業者</t>
  </si>
  <si>
    <t>製造・制作作業者</t>
  </si>
  <si>
    <t>(2)　産業別就職者数</t>
  </si>
  <si>
    <t>(3)　職業別就職者数</t>
  </si>
  <si>
    <t>20　教育　目次へ＜＜</t>
  </si>
  <si>
    <t>平 成 18 年 3 月 卒</t>
  </si>
  <si>
    <t xml:space="preserve">19     </t>
  </si>
  <si>
    <t xml:space="preserve">20     </t>
  </si>
  <si>
    <t>資　料：日本学生支援機構</t>
  </si>
  <si>
    <t>入学後本採用</t>
  </si>
  <si>
    <t>（日本学生支援機構実施分）</t>
  </si>
  <si>
    <t>（福井県奨学育英資金貸付基金）</t>
  </si>
  <si>
    <t>高等学校等</t>
  </si>
  <si>
    <t>修学
奨学金</t>
  </si>
  <si>
    <t>通学
奨学金</t>
  </si>
  <si>
    <t>大学院</t>
  </si>
  <si>
    <t>１．採用区分</t>
  </si>
  <si>
    <t>２．高等学校等</t>
  </si>
  <si>
    <t>３．貸与月額</t>
  </si>
  <si>
    <t>　高等学校のほか、特別支援学校高等部、中等教育学校後期課程、高等専門学校、専修学校（高等課程）を含む。</t>
  </si>
  <si>
    <t>予約
／
在学</t>
  </si>
  <si>
    <t>-</t>
  </si>
  <si>
    <t xml:space="preserve">　（３）大学院　　　：　修学奨学金　84,000円～117,000円
</t>
  </si>
  <si>
    <t xml:space="preserve">　（１）高等学校等　：　修学奨学金　18,000円～ 35,000円
</t>
  </si>
  <si>
    <t xml:space="preserve">　（２）大学　　　　：　修学奨学金　42,000円～ 61,000円
</t>
  </si>
  <si>
    <t>貸与額</t>
  </si>
  <si>
    <r>
      <t>（単位：人、</t>
    </r>
    <r>
      <rPr>
        <sz val="10"/>
        <color indexed="10"/>
        <rFont val="ＭＳ 明朝"/>
        <family val="1"/>
      </rPr>
      <t>千</t>
    </r>
    <r>
      <rPr>
        <sz val="10"/>
        <color indexed="8"/>
        <rFont val="ＭＳ 明朝"/>
        <family val="1"/>
      </rPr>
      <t>円）</t>
    </r>
  </si>
  <si>
    <t>　（１）高校第一種　：　18,000～35,000円</t>
  </si>
  <si>
    <t>　（２）高専第一種　：　21,000～60,000円</t>
  </si>
  <si>
    <t>　（３）大学第一種　：　44,000～64,000円</t>
  </si>
  <si>
    <t>　（４）大学第二種　：　3万円・5万円・8万円・10万円から選択</t>
  </si>
  <si>
    <t>１．高等学校の平成17年度以降入学者については都道府県に移管されている。</t>
  </si>
  <si>
    <t>２．採用区分</t>
  </si>
  <si>
    <t>年度貸与人員・貸与額</t>
  </si>
  <si>
    <t>　（１）在学：</t>
  </si>
  <si>
    <t>　（２）予約：</t>
  </si>
  <si>
    <t>　（１）予約：</t>
  </si>
  <si>
    <t>　（２）在学：</t>
  </si>
  <si>
    <t>資　料：福井県政策統計課「学校基本調査報告書」、文部科学省「学校基本調査報告書」</t>
  </si>
  <si>
    <t>平　成　18　年　3　月　卒</t>
  </si>
  <si>
    <t xml:space="preserve">　　19           </t>
  </si>
  <si>
    <t xml:space="preserve">　　20           </t>
  </si>
  <si>
    <t>鯖江市</t>
  </si>
  <si>
    <t>ビジネス</t>
  </si>
  <si>
    <t>農業、林業</t>
  </si>
  <si>
    <t>鉱業、砕石業、砂利採取業</t>
  </si>
  <si>
    <t>運輸業、郵便業</t>
  </si>
  <si>
    <t>卸売業、小売業</t>
  </si>
  <si>
    <t>金融業・保険業</t>
  </si>
  <si>
    <t>不動産業、物品賃貸業</t>
  </si>
  <si>
    <t>宿泊業、飲食サービス業</t>
  </si>
  <si>
    <t>サービス業(他に分類されないもの)</t>
  </si>
  <si>
    <t>公務(他に分類されるものを除く)</t>
  </si>
  <si>
    <t>保安職業従事者</t>
  </si>
  <si>
    <t>運輸・通信従事者</t>
  </si>
  <si>
    <t>資　料：福井県教育庁高校教育課</t>
  </si>
  <si>
    <t>（単位：人、千円）</t>
  </si>
  <si>
    <t>上級学校進学前に予約し、進学後本採用（高等学校等は中学3年で予約、大学は高校3年生で予約）</t>
  </si>
  <si>
    <t>在学中に申請・採用</t>
  </si>
  <si>
    <t>　　　　　　　　　　　　通学奨学金 　5,000円～ 16,000円</t>
  </si>
  <si>
    <t>高等学校在学採用及び貸与額</t>
  </si>
  <si>
    <t>高校予約は平成17年度から都道府県へ移管、高専及び大学予約は日本学生支援機構で実施</t>
  </si>
  <si>
    <t>高専は中学3年で予約</t>
  </si>
  <si>
    <t>大学は高校3年で予約</t>
  </si>
  <si>
    <r>
      <t xml:space="preserve">高等学校・
</t>
    </r>
    <r>
      <rPr>
        <sz val="8.5"/>
        <rFont val="ＭＳ 明朝"/>
        <family val="1"/>
      </rPr>
      <t>特別支援学校</t>
    </r>
  </si>
  <si>
    <t>１　学 校 教 育 総 括　（続き）</t>
  </si>
  <si>
    <t>（注）平成18年度は、盲学校・ろう学校・養護学校の合計数</t>
  </si>
  <si>
    <t>１０　不就学学齢児童･生徒数</t>
  </si>
  <si>
    <t>１１　各種学校･専修学校の学校数と課程別生徒数等</t>
  </si>
  <si>
    <t>１２　中学校･高等学校卒業者の進学率･就職率</t>
  </si>
  <si>
    <t>１３　学校卒業者の状況</t>
  </si>
  <si>
    <t>１４　学　校　施　設</t>
  </si>
  <si>
    <t>１５　奨 学 生 採 用 状 況</t>
  </si>
  <si>
    <t>１６　地 方 教 育 費</t>
  </si>
  <si>
    <t>サービス職業従事者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</si>
</sst>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00_ "/>
    <numFmt numFmtId="185" formatCode="#,##0;0;&quot;－&quot;"/>
    <numFmt numFmtId="186" formatCode="0.0_);[Red]\(0.0\)"/>
    <numFmt numFmtId="187" formatCode="0_);[Red]\(0\)"/>
    <numFmt numFmtId="188" formatCode="d\-mmm\-yyyy"/>
    <numFmt numFmtId="189" formatCode="#,##0_ "/>
    <numFmt numFmtId="190" formatCode="#,##0;;\-"/>
    <numFmt numFmtId="191" formatCode="#,##0;&quot;△&quot;#,##0"/>
    <numFmt numFmtId="192" formatCode="#,##0;[Red]#,##0"/>
    <numFmt numFmtId="193" formatCode="&quot;―&quot;"/>
    <numFmt numFmtId="194" formatCode="#,##0;\-#,##0;\-"/>
    <numFmt numFmtId="195" formatCode="#,##0.0_ ;[Red]\-#,##0.0\ ;\-\ "/>
    <numFmt numFmtId="196" formatCode="#,##0\ ;;\-\ "/>
    <numFmt numFmtId="197" formatCode="_ * #,##0.0_ ;_ * \-#,##0.0_ ;_ * &quot;-&quot;?_ ;_ @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1"/>
      <name val="MS UI Gothic"/>
      <family val="3"/>
    </font>
    <font>
      <sz val="9"/>
      <color indexed="8"/>
      <name val="ＭＳ 明朝"/>
      <family val="1"/>
    </font>
    <font>
      <sz val="8"/>
      <name val="ＭＳ ゴシック"/>
      <family val="3"/>
    </font>
    <font>
      <sz val="10.5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.5"/>
      <name val="ＭＳ 明朝"/>
      <family val="1"/>
    </font>
    <font>
      <sz val="14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u val="single"/>
      <sz val="11"/>
      <color rgb="FF0000FF"/>
      <name val="ＭＳ Ｐゴシック"/>
      <family val="3"/>
    </font>
    <font>
      <u val="single"/>
      <sz val="11"/>
      <color theme="1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817">
    <xf numFmtId="0" fontId="0" fillId="0" borderId="0" xfId="0" applyAlignment="1">
      <alignment vertical="center"/>
    </xf>
    <xf numFmtId="41" fontId="2" fillId="0" borderId="0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3" fillId="0" borderId="0" xfId="72" applyNumberFormat="1" applyFont="1" applyFill="1">
      <alignment/>
      <protection/>
    </xf>
    <xf numFmtId="185" fontId="5" fillId="0" borderId="11" xfId="0" applyNumberFormat="1" applyFont="1" applyFill="1" applyBorder="1" applyAlignment="1">
      <alignment horizontal="distributed" vertical="center"/>
    </xf>
    <xf numFmtId="41" fontId="5" fillId="0" borderId="0" xfId="49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185" fontId="9" fillId="0" borderId="12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vertical="center"/>
    </xf>
    <xf numFmtId="185" fontId="7" fillId="0" borderId="0" xfId="49" applyNumberFormat="1" applyFont="1" applyFill="1" applyBorder="1" applyAlignment="1">
      <alignment vertical="center"/>
    </xf>
    <xf numFmtId="185" fontId="7" fillId="0" borderId="13" xfId="49" applyNumberFormat="1" applyFont="1" applyFill="1" applyBorder="1" applyAlignment="1">
      <alignment vertical="center"/>
    </xf>
    <xf numFmtId="41" fontId="5" fillId="0" borderId="13" xfId="49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vertical="center"/>
    </xf>
    <xf numFmtId="41" fontId="7" fillId="0" borderId="14" xfId="49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vertical="center"/>
    </xf>
    <xf numFmtId="41" fontId="7" fillId="0" borderId="13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185" fontId="7" fillId="0" borderId="0" xfId="72" applyNumberFormat="1" applyFont="1" applyFill="1">
      <alignment/>
      <protection/>
    </xf>
    <xf numFmtId="41" fontId="16" fillId="0" borderId="0" xfId="49" applyNumberFormat="1" applyFont="1" applyFill="1" applyBorder="1" applyAlignment="1">
      <alignment vertical="center"/>
    </xf>
    <xf numFmtId="41" fontId="16" fillId="0" borderId="12" xfId="49" applyNumberFormat="1" applyFont="1" applyFill="1" applyBorder="1" applyAlignment="1">
      <alignment vertical="center"/>
    </xf>
    <xf numFmtId="41" fontId="7" fillId="0" borderId="12" xfId="49" applyNumberFormat="1" applyFont="1" applyFill="1" applyBorder="1" applyAlignment="1">
      <alignment vertical="center"/>
    </xf>
    <xf numFmtId="41" fontId="13" fillId="0" borderId="13" xfId="49" applyNumberFormat="1" applyFont="1" applyFill="1" applyBorder="1" applyAlignment="1">
      <alignment vertical="center"/>
    </xf>
    <xf numFmtId="41" fontId="13" fillId="0" borderId="0" xfId="49" applyNumberFormat="1" applyFont="1" applyFill="1" applyBorder="1" applyAlignment="1">
      <alignment vertical="center"/>
    </xf>
    <xf numFmtId="185" fontId="13" fillId="0" borderId="0" xfId="49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56" fillId="0" borderId="0" xfId="43" applyAlignment="1" applyProtection="1" quotePrefix="1">
      <alignment/>
      <protection/>
    </xf>
    <xf numFmtId="41" fontId="3" fillId="0" borderId="15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horizontal="right" vertical="center"/>
    </xf>
    <xf numFmtId="0" fontId="56" fillId="0" borderId="0" xfId="43" applyAlignment="1" applyProtection="1">
      <alignment/>
      <protection/>
    </xf>
    <xf numFmtId="190" fontId="7" fillId="0" borderId="13" xfId="49" applyNumberFormat="1" applyFont="1" applyFill="1" applyBorder="1" applyAlignment="1">
      <alignment vertical="center"/>
    </xf>
    <xf numFmtId="190" fontId="7" fillId="0" borderId="14" xfId="49" applyNumberFormat="1" applyFont="1" applyFill="1" applyBorder="1" applyAlignment="1">
      <alignment vertical="center"/>
    </xf>
    <xf numFmtId="190" fontId="7" fillId="0" borderId="10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4" fontId="5" fillId="0" borderId="13" xfId="49" applyNumberFormat="1" applyFont="1" applyFill="1" applyBorder="1" applyAlignment="1">
      <alignment vertical="center"/>
    </xf>
    <xf numFmtId="194" fontId="5" fillId="0" borderId="0" xfId="49" applyNumberFormat="1" applyFont="1" applyFill="1" applyBorder="1" applyAlignment="1">
      <alignment vertical="center"/>
    </xf>
    <xf numFmtId="194" fontId="5" fillId="0" borderId="15" xfId="49" applyNumberFormat="1" applyFont="1" applyFill="1" applyBorder="1" applyAlignment="1">
      <alignment vertical="center"/>
    </xf>
    <xf numFmtId="194" fontId="5" fillId="0" borderId="15" xfId="49" applyNumberFormat="1" applyFont="1" applyFill="1" applyBorder="1" applyAlignment="1">
      <alignment horizontal="right" vertical="center"/>
    </xf>
    <xf numFmtId="194" fontId="7" fillId="0" borderId="13" xfId="49" applyNumberFormat="1" applyFont="1" applyFill="1" applyBorder="1" applyAlignment="1">
      <alignment vertical="center"/>
    </xf>
    <xf numFmtId="194" fontId="7" fillId="0" borderId="0" xfId="49" applyNumberFormat="1" applyFont="1" applyFill="1" applyBorder="1" applyAlignment="1">
      <alignment vertical="center"/>
    </xf>
    <xf numFmtId="41" fontId="2" fillId="0" borderId="15" xfId="49" applyNumberFormat="1" applyFont="1" applyFill="1" applyBorder="1" applyAlignment="1">
      <alignment vertical="center"/>
    </xf>
    <xf numFmtId="185" fontId="5" fillId="0" borderId="0" xfId="70" applyNumberFormat="1" applyFont="1" applyFill="1" applyBorder="1" applyAlignment="1">
      <alignment horizontal="center" vertical="center"/>
      <protection/>
    </xf>
    <xf numFmtId="185" fontId="5" fillId="0" borderId="0" xfId="70" applyNumberFormat="1" applyFont="1" applyFill="1">
      <alignment/>
      <protection/>
    </xf>
    <xf numFmtId="41" fontId="3" fillId="0" borderId="0" xfId="49" applyNumberFormat="1" applyFont="1" applyFill="1" applyAlignment="1">
      <alignment vertical="center"/>
    </xf>
    <xf numFmtId="185" fontId="13" fillId="0" borderId="12" xfId="0" applyNumberFormat="1" applyFont="1" applyFill="1" applyBorder="1" applyAlignment="1">
      <alignment horizontal="center" vertical="center" shrinkToFit="1"/>
    </xf>
    <xf numFmtId="185" fontId="13" fillId="0" borderId="12" xfId="0" applyNumberFormat="1" applyFont="1" applyFill="1" applyBorder="1" applyAlignment="1">
      <alignment horizontal="distributed" vertical="center"/>
    </xf>
    <xf numFmtId="41" fontId="5" fillId="0" borderId="0" xfId="66" applyNumberFormat="1" applyFont="1" applyFill="1" applyBorder="1" applyAlignment="1">
      <alignment vertical="center"/>
      <protection/>
    </xf>
    <xf numFmtId="41" fontId="5" fillId="0" borderId="13" xfId="66" applyNumberFormat="1" applyFont="1" applyFill="1" applyBorder="1" applyAlignment="1">
      <alignment horizontal="right" vertical="center"/>
      <protection/>
    </xf>
    <xf numFmtId="41" fontId="5" fillId="0" borderId="0" xfId="66" applyNumberFormat="1" applyFont="1" applyFill="1" applyBorder="1" applyAlignment="1">
      <alignment horizontal="right" vertical="center"/>
      <protection/>
    </xf>
    <xf numFmtId="185" fontId="5" fillId="0" borderId="0" xfId="69" applyNumberFormat="1" applyFont="1" applyFill="1" applyBorder="1" applyAlignment="1">
      <alignment horizontal="distributed" vertical="center" wrapText="1"/>
      <protection/>
    </xf>
    <xf numFmtId="185" fontId="5" fillId="0" borderId="16" xfId="69" applyNumberFormat="1" applyFont="1" applyFill="1" applyBorder="1" applyAlignment="1">
      <alignment horizontal="distributed" vertical="center" wrapText="1"/>
      <protection/>
    </xf>
    <xf numFmtId="185" fontId="5" fillId="0" borderId="17" xfId="69" applyNumberFormat="1" applyFont="1" applyFill="1" applyBorder="1" applyAlignment="1">
      <alignment horizontal="distributed" vertical="center" wrapText="1"/>
      <protection/>
    </xf>
    <xf numFmtId="185" fontId="5" fillId="0" borderId="18" xfId="69" applyNumberFormat="1" applyFont="1" applyFill="1" applyBorder="1" applyAlignment="1">
      <alignment horizontal="distributed" vertical="center" wrapText="1"/>
      <protection/>
    </xf>
    <xf numFmtId="185" fontId="5" fillId="0" borderId="19" xfId="69" applyNumberFormat="1" applyFont="1" applyFill="1" applyBorder="1" applyAlignment="1">
      <alignment horizontal="distributed" vertical="center" wrapText="1"/>
      <protection/>
    </xf>
    <xf numFmtId="185" fontId="5" fillId="0" borderId="0" xfId="69" applyNumberFormat="1" applyFont="1" applyFill="1" applyBorder="1" applyAlignment="1">
      <alignment horizontal="distributed" vertical="center" wrapText="1"/>
      <protection/>
    </xf>
    <xf numFmtId="41" fontId="2" fillId="0" borderId="10" xfId="49" applyNumberFormat="1" applyFont="1" applyFill="1" applyBorder="1" applyAlignment="1">
      <alignment vertical="center"/>
    </xf>
    <xf numFmtId="196" fontId="5" fillId="0" borderId="0" xfId="49" applyNumberFormat="1" applyFont="1" applyFill="1" applyAlignment="1">
      <alignment vertical="center"/>
    </xf>
    <xf numFmtId="196" fontId="10" fillId="0" borderId="13" xfId="49" applyNumberFormat="1" applyFont="1" applyFill="1" applyBorder="1" applyAlignment="1">
      <alignment vertical="center"/>
    </xf>
    <xf numFmtId="196" fontId="10" fillId="0" borderId="0" xfId="49" applyNumberFormat="1" applyFont="1" applyFill="1" applyBorder="1" applyAlignment="1">
      <alignment vertical="center"/>
    </xf>
    <xf numFmtId="196" fontId="5" fillId="0" borderId="13" xfId="49" applyNumberFormat="1" applyFont="1" applyFill="1" applyBorder="1" applyAlignment="1">
      <alignment vertical="center"/>
    </xf>
    <xf numFmtId="196" fontId="5" fillId="0" borderId="0" xfId="49" applyNumberFormat="1" applyFont="1" applyFill="1" applyBorder="1" applyAlignment="1">
      <alignment vertical="center"/>
    </xf>
    <xf numFmtId="196" fontId="5" fillId="0" borderId="0" xfId="49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1" fontId="22" fillId="0" borderId="0" xfId="62" applyNumberFormat="1" applyFont="1" applyFill="1" applyBorder="1" applyAlignment="1">
      <alignment horizontal="right" vertical="center"/>
      <protection/>
    </xf>
    <xf numFmtId="41" fontId="22" fillId="0" borderId="15" xfId="62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41" fontId="22" fillId="0" borderId="0" xfId="62" applyNumberFormat="1" applyFont="1" applyFill="1" applyBorder="1" applyAlignment="1">
      <alignment vertical="center"/>
      <protection/>
    </xf>
    <xf numFmtId="0" fontId="56" fillId="0" borderId="0" xfId="43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90" fontId="7" fillId="0" borderId="0" xfId="49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distributed" vertical="center"/>
    </xf>
    <xf numFmtId="190" fontId="16" fillId="0" borderId="15" xfId="49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center" vertical="center"/>
    </xf>
    <xf numFmtId="190" fontId="11" fillId="0" borderId="13" xfId="49" applyNumberFormat="1" applyFont="1" applyFill="1" applyBorder="1" applyAlignment="1">
      <alignment vertical="center"/>
    </xf>
    <xf numFmtId="190" fontId="11" fillId="0" borderId="0" xfId="49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90" fontId="11" fillId="0" borderId="0" xfId="49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190" fontId="11" fillId="0" borderId="15" xfId="49" applyNumberFormat="1" applyFont="1" applyFill="1" applyBorder="1" applyAlignment="1">
      <alignment vertical="center"/>
    </xf>
    <xf numFmtId="190" fontId="11" fillId="0" borderId="15" xfId="49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190" fontId="11" fillId="0" borderId="22" xfId="49" applyNumberFormat="1" applyFont="1" applyFill="1" applyBorder="1" applyAlignment="1">
      <alignment horizontal="right" vertical="center"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horizontal="center" vertical="center"/>
      <protection/>
    </xf>
    <xf numFmtId="185" fontId="2" fillId="0" borderId="0" xfId="62" applyNumberFormat="1" applyFont="1" applyFill="1" applyAlignment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Alignment="1">
      <alignment horizontal="right" vertical="center"/>
      <protection/>
    </xf>
    <xf numFmtId="0" fontId="70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horizontal="center" vertical="center"/>
      <protection/>
    </xf>
    <xf numFmtId="0" fontId="22" fillId="0" borderId="16" xfId="62" applyFont="1" applyFill="1" applyBorder="1" applyAlignment="1">
      <alignment horizontal="right" vertical="center"/>
      <protection/>
    </xf>
    <xf numFmtId="0" fontId="19" fillId="0" borderId="0" xfId="62" applyFont="1" applyFill="1" applyAlignment="1">
      <alignment vertical="center"/>
      <protection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2" fillId="0" borderId="0" xfId="62" applyFont="1" applyFill="1" applyAlignment="1">
      <alignment vertical="center"/>
      <protection/>
    </xf>
    <xf numFmtId="0" fontId="19" fillId="0" borderId="0" xfId="62" applyFont="1" applyFill="1" applyAlignment="1">
      <alignment horizontal="center" vertical="center"/>
      <protection/>
    </xf>
    <xf numFmtId="0" fontId="7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62" applyFont="1" applyFill="1" applyAlignment="1">
      <alignment horizontal="center" vertical="center"/>
      <protection/>
    </xf>
    <xf numFmtId="0" fontId="22" fillId="0" borderId="24" xfId="62" applyFont="1" applyFill="1" applyBorder="1" applyAlignment="1">
      <alignment vertical="center"/>
      <protection/>
    </xf>
    <xf numFmtId="0" fontId="22" fillId="0" borderId="25" xfId="62" applyFont="1" applyFill="1" applyBorder="1" applyAlignment="1">
      <alignment horizontal="right" vertical="center"/>
      <protection/>
    </xf>
    <xf numFmtId="0" fontId="22" fillId="0" borderId="0" xfId="62" applyFont="1" applyFill="1" applyBorder="1" applyAlignment="1">
      <alignment vertical="center"/>
      <protection/>
    </xf>
    <xf numFmtId="0" fontId="22" fillId="0" borderId="12" xfId="62" applyFont="1" applyFill="1" applyBorder="1" applyAlignment="1">
      <alignment horizontal="center" vertical="center"/>
      <protection/>
    </xf>
    <xf numFmtId="0" fontId="22" fillId="0" borderId="26" xfId="62" applyFont="1" applyFill="1" applyBorder="1" applyAlignment="1">
      <alignment horizontal="centerContinuous" vertical="center"/>
      <protection/>
    </xf>
    <xf numFmtId="0" fontId="22" fillId="0" borderId="27" xfId="62" applyFont="1" applyFill="1" applyBorder="1" applyAlignment="1">
      <alignment horizontal="centerContinuous" vertical="center"/>
      <protection/>
    </xf>
    <xf numFmtId="0" fontId="22" fillId="0" borderId="28" xfId="62" applyFont="1" applyFill="1" applyBorder="1" applyAlignment="1">
      <alignment horizontal="centerContinuous" vertical="center"/>
      <protection/>
    </xf>
    <xf numFmtId="0" fontId="23" fillId="0" borderId="29" xfId="62" applyFont="1" applyFill="1" applyBorder="1" applyAlignment="1">
      <alignment horizontal="centerContinuous" vertical="center"/>
      <protection/>
    </xf>
    <xf numFmtId="0" fontId="23" fillId="0" borderId="27" xfId="62" applyFont="1" applyFill="1" applyBorder="1" applyAlignment="1">
      <alignment horizontal="centerContinuous" vertical="center"/>
      <protection/>
    </xf>
    <xf numFmtId="0" fontId="22" fillId="0" borderId="15" xfId="62" applyFont="1" applyFill="1" applyBorder="1" applyAlignment="1">
      <alignment vertical="center"/>
      <protection/>
    </xf>
    <xf numFmtId="0" fontId="22" fillId="0" borderId="21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18" xfId="62" applyFont="1" applyFill="1" applyBorder="1" applyAlignment="1">
      <alignment horizontal="distributed" vertical="center"/>
      <protection/>
    </xf>
    <xf numFmtId="41" fontId="22" fillId="0" borderId="13" xfId="62" applyNumberFormat="1" applyFont="1" applyFill="1" applyBorder="1" applyAlignment="1">
      <alignment vertical="center"/>
      <protection/>
    </xf>
    <xf numFmtId="41" fontId="23" fillId="0" borderId="0" xfId="62" applyNumberFormat="1" applyFont="1" applyFill="1" applyBorder="1" applyAlignment="1">
      <alignment vertical="center"/>
      <protection/>
    </xf>
    <xf numFmtId="189" fontId="22" fillId="0" borderId="0" xfId="62" applyNumberFormat="1" applyFont="1" applyFill="1" applyBorder="1" applyAlignment="1">
      <alignment vertical="center"/>
      <protection/>
    </xf>
    <xf numFmtId="189" fontId="23" fillId="0" borderId="0" xfId="62" applyNumberFormat="1" applyFont="1" applyFill="1" applyBorder="1" applyAlignment="1">
      <alignment vertical="center"/>
      <protection/>
    </xf>
    <xf numFmtId="0" fontId="22" fillId="0" borderId="11" xfId="62" applyFont="1" applyFill="1" applyBorder="1" applyAlignment="1">
      <alignment horizontal="center" vertical="center" shrinkToFit="1"/>
      <protection/>
    </xf>
    <xf numFmtId="0" fontId="22" fillId="0" borderId="30" xfId="62" applyFont="1" applyFill="1" applyBorder="1" applyAlignment="1">
      <alignment horizontal="center" vertical="center"/>
      <protection/>
    </xf>
    <xf numFmtId="41" fontId="22" fillId="0" borderId="13" xfId="62" applyNumberFormat="1" applyFont="1" applyFill="1" applyBorder="1" applyAlignment="1">
      <alignment horizontal="right" vertical="center"/>
      <protection/>
    </xf>
    <xf numFmtId="41" fontId="23" fillId="0" borderId="0" xfId="62" applyNumberFormat="1" applyFont="1" applyFill="1" applyBorder="1" applyAlignment="1">
      <alignment horizontal="right" vertical="center"/>
      <protection/>
    </xf>
    <xf numFmtId="0" fontId="22" fillId="0" borderId="22" xfId="62" applyFont="1" applyFill="1" applyBorder="1" applyAlignment="1">
      <alignment horizontal="center" vertical="center"/>
      <protection/>
    </xf>
    <xf numFmtId="41" fontId="22" fillId="0" borderId="31" xfId="62" applyNumberFormat="1" applyFont="1" applyFill="1" applyBorder="1" applyAlignment="1">
      <alignment horizontal="right" vertical="center"/>
      <protection/>
    </xf>
    <xf numFmtId="41" fontId="23" fillId="0" borderId="15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vertical="center"/>
      <protection/>
    </xf>
    <xf numFmtId="185" fontId="2" fillId="0" borderId="0" xfId="0" applyNumberFormat="1" applyFont="1" applyFill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6" fillId="0" borderId="16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7" fillId="0" borderId="11" xfId="0" applyNumberFormat="1" applyFont="1" applyFill="1" applyBorder="1" applyAlignment="1">
      <alignment horizontal="distributed" vertical="center"/>
    </xf>
    <xf numFmtId="185" fontId="7" fillId="0" borderId="23" xfId="0" applyNumberFormat="1" applyFont="1" applyFill="1" applyBorder="1" applyAlignment="1">
      <alignment horizontal="distributed" vertical="center"/>
    </xf>
    <xf numFmtId="185" fontId="7" fillId="0" borderId="11" xfId="0" applyNumberFormat="1" applyFont="1" applyFill="1" applyBorder="1" applyAlignment="1">
      <alignment horizontal="center" vertical="center" wrapText="1" shrinkToFit="1"/>
    </xf>
    <xf numFmtId="185" fontId="11" fillId="0" borderId="11" xfId="0" applyNumberFormat="1" applyFont="1" applyFill="1" applyBorder="1" applyAlignment="1">
      <alignment horizontal="distributed" vertical="center"/>
    </xf>
    <xf numFmtId="185" fontId="11" fillId="0" borderId="11" xfId="0" applyNumberFormat="1" applyFont="1" applyFill="1" applyBorder="1" applyAlignment="1">
      <alignment horizontal="distributed" vertical="center" wrapText="1"/>
    </xf>
    <xf numFmtId="185" fontId="16" fillId="0" borderId="0" xfId="0" applyNumberFormat="1" applyFont="1" applyFill="1" applyAlignment="1">
      <alignment vertical="center"/>
    </xf>
    <xf numFmtId="185" fontId="7" fillId="0" borderId="12" xfId="49" applyNumberFormat="1" applyFont="1" applyFill="1" applyBorder="1" applyAlignment="1">
      <alignment horizontal="distributed" vertical="center"/>
    </xf>
    <xf numFmtId="194" fontId="7" fillId="0" borderId="0" xfId="49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>
      <alignment horizontal="distributed" vertical="center" wrapText="1"/>
    </xf>
    <xf numFmtId="194" fontId="7" fillId="0" borderId="15" xfId="49" applyNumberFormat="1" applyFont="1" applyFill="1" applyBorder="1" applyAlignment="1">
      <alignment vertical="center"/>
    </xf>
    <xf numFmtId="194" fontId="7" fillId="0" borderId="15" xfId="49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distributed" vertical="center"/>
    </xf>
    <xf numFmtId="38" fontId="5" fillId="0" borderId="12" xfId="49" applyFont="1" applyFill="1" applyBorder="1" applyAlignment="1">
      <alignment horizontal="distributed" vertical="center"/>
    </xf>
    <xf numFmtId="194" fontId="5" fillId="0" borderId="0" xfId="49" applyNumberFormat="1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distributed" vertical="center"/>
    </xf>
    <xf numFmtId="185" fontId="13" fillId="0" borderId="25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185" fontId="13" fillId="0" borderId="0" xfId="0" applyNumberFormat="1" applyFont="1" applyFill="1" applyAlignment="1">
      <alignment vertical="center"/>
    </xf>
    <xf numFmtId="185" fontId="13" fillId="0" borderId="21" xfId="0" applyNumberFormat="1" applyFont="1" applyFill="1" applyBorder="1" applyAlignment="1">
      <alignment vertical="center"/>
    </xf>
    <xf numFmtId="185" fontId="13" fillId="0" borderId="11" xfId="0" applyNumberFormat="1" applyFont="1" applyFill="1" applyBorder="1" applyAlignment="1">
      <alignment horizontal="distributed" vertical="center"/>
    </xf>
    <xf numFmtId="185" fontId="13" fillId="0" borderId="20" xfId="0" applyNumberFormat="1" applyFont="1" applyFill="1" applyBorder="1" applyAlignment="1">
      <alignment horizontal="center" vertical="center"/>
    </xf>
    <xf numFmtId="186" fontId="13" fillId="0" borderId="0" xfId="49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 quotePrefix="1">
      <alignment horizontal="center" vertical="center"/>
    </xf>
    <xf numFmtId="185" fontId="14" fillId="0" borderId="12" xfId="0" applyNumberFormat="1" applyFont="1" applyFill="1" applyBorder="1" applyAlignment="1" quotePrefix="1">
      <alignment horizontal="center" vertical="center"/>
    </xf>
    <xf numFmtId="185" fontId="14" fillId="0" borderId="0" xfId="0" applyNumberFormat="1" applyFont="1" applyFill="1" applyAlignment="1">
      <alignment vertical="center"/>
    </xf>
    <xf numFmtId="185" fontId="13" fillId="0" borderId="12" xfId="0" applyNumberFormat="1" applyFont="1" applyFill="1" applyBorder="1" applyAlignment="1">
      <alignment vertical="center"/>
    </xf>
    <xf numFmtId="41" fontId="13" fillId="0" borderId="13" xfId="49" applyNumberFormat="1" applyFont="1" applyFill="1" applyBorder="1" applyAlignment="1">
      <alignment vertical="center"/>
    </xf>
    <xf numFmtId="41" fontId="13" fillId="0" borderId="0" xfId="49" applyNumberFormat="1" applyFont="1" applyFill="1" applyBorder="1" applyAlignment="1">
      <alignment horizontal="right" vertical="center"/>
    </xf>
    <xf numFmtId="185" fontId="13" fillId="0" borderId="21" xfId="0" applyNumberFormat="1" applyFont="1" applyFill="1" applyBorder="1" applyAlignment="1">
      <alignment horizontal="distributed" vertical="center"/>
    </xf>
    <xf numFmtId="41" fontId="13" fillId="0" borderId="31" xfId="49" applyNumberFormat="1" applyFont="1" applyFill="1" applyBorder="1" applyAlignment="1">
      <alignment vertical="center"/>
    </xf>
    <xf numFmtId="41" fontId="13" fillId="0" borderId="15" xfId="49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15" xfId="0" applyNumberFormat="1" applyFont="1" applyFill="1" applyBorder="1" applyAlignment="1">
      <alignment vertical="center"/>
    </xf>
    <xf numFmtId="185" fontId="3" fillId="0" borderId="0" xfId="69" applyNumberFormat="1" applyFont="1" applyFill="1">
      <alignment/>
      <protection/>
    </xf>
    <xf numFmtId="185" fontId="2" fillId="0" borderId="0" xfId="69" applyNumberFormat="1" applyFont="1" applyFill="1">
      <alignment/>
      <protection/>
    </xf>
    <xf numFmtId="185" fontId="6" fillId="0" borderId="0" xfId="69" applyNumberFormat="1" applyFont="1" applyFill="1" applyBorder="1">
      <alignment/>
      <protection/>
    </xf>
    <xf numFmtId="185" fontId="3" fillId="0" borderId="0" xfId="69" applyNumberFormat="1" applyFont="1" applyFill="1" applyBorder="1">
      <alignment/>
      <protection/>
    </xf>
    <xf numFmtId="185" fontId="3" fillId="0" borderId="16" xfId="69" applyNumberFormat="1" applyFont="1" applyFill="1" applyBorder="1">
      <alignment/>
      <protection/>
    </xf>
    <xf numFmtId="185" fontId="5" fillId="0" borderId="24" xfId="69" applyNumberFormat="1" applyFont="1" applyFill="1" applyBorder="1">
      <alignment/>
      <protection/>
    </xf>
    <xf numFmtId="185" fontId="5" fillId="0" borderId="25" xfId="69" applyNumberFormat="1" applyFont="1" applyFill="1" applyBorder="1">
      <alignment/>
      <protection/>
    </xf>
    <xf numFmtId="185" fontId="5" fillId="0" borderId="0" xfId="69" applyNumberFormat="1" applyFont="1" applyFill="1" applyBorder="1">
      <alignment/>
      <protection/>
    </xf>
    <xf numFmtId="185" fontId="5" fillId="0" borderId="0" xfId="69" applyNumberFormat="1" applyFont="1" applyFill="1">
      <alignment/>
      <protection/>
    </xf>
    <xf numFmtId="185" fontId="5" fillId="0" borderId="15" xfId="69" applyNumberFormat="1" applyFont="1" applyFill="1" applyBorder="1">
      <alignment/>
      <protection/>
    </xf>
    <xf numFmtId="185" fontId="5" fillId="0" borderId="21" xfId="69" applyNumberFormat="1" applyFont="1" applyFill="1" applyBorder="1">
      <alignment/>
      <protection/>
    </xf>
    <xf numFmtId="185" fontId="5" fillId="0" borderId="32" xfId="69" applyNumberFormat="1" applyFont="1" applyFill="1" applyBorder="1" applyAlignment="1">
      <alignment horizontal="distributed" vertical="center"/>
      <protection/>
    </xf>
    <xf numFmtId="185" fontId="5" fillId="0" borderId="11" xfId="69" applyNumberFormat="1" applyFont="1" applyFill="1" applyBorder="1" applyAlignment="1">
      <alignment horizontal="distributed" vertical="center"/>
      <protection/>
    </xf>
    <xf numFmtId="185" fontId="5" fillId="0" borderId="23" xfId="69" applyNumberFormat="1" applyFont="1" applyFill="1" applyBorder="1" applyAlignment="1">
      <alignment horizontal="distributed" vertical="center"/>
      <protection/>
    </xf>
    <xf numFmtId="41" fontId="13" fillId="0" borderId="0" xfId="49" applyNumberFormat="1" applyFont="1" applyFill="1" applyAlignment="1">
      <alignment vertical="center"/>
    </xf>
    <xf numFmtId="185" fontId="9" fillId="0" borderId="0" xfId="69" applyNumberFormat="1" applyFont="1" applyFill="1">
      <alignment/>
      <protection/>
    </xf>
    <xf numFmtId="185" fontId="9" fillId="0" borderId="0" xfId="69" applyNumberFormat="1" applyFont="1" applyFill="1" applyAlignment="1">
      <alignment horizontal="distributed" vertical="center"/>
      <protection/>
    </xf>
    <xf numFmtId="185" fontId="9" fillId="0" borderId="12" xfId="69" applyNumberFormat="1" applyFont="1" applyFill="1" applyBorder="1" applyAlignment="1">
      <alignment horizontal="distributed" vertical="center"/>
      <protection/>
    </xf>
    <xf numFmtId="185" fontId="5" fillId="0" borderId="0" xfId="69" applyNumberFormat="1" applyFont="1" applyFill="1" applyAlignment="1">
      <alignment horizontal="center" vertical="center"/>
      <protection/>
    </xf>
    <xf numFmtId="185" fontId="5" fillId="0" borderId="12" xfId="69" applyNumberFormat="1" applyFont="1" applyFill="1" applyBorder="1" applyAlignment="1">
      <alignment horizontal="distributed" vertical="center"/>
      <protection/>
    </xf>
    <xf numFmtId="41" fontId="13" fillId="0" borderId="0" xfId="49" applyNumberFormat="1" applyFont="1" applyFill="1" applyBorder="1" applyAlignment="1">
      <alignment vertical="center"/>
    </xf>
    <xf numFmtId="185" fontId="5" fillId="0" borderId="12" xfId="69" applyNumberFormat="1" applyFont="1" applyFill="1" applyBorder="1" applyAlignment="1">
      <alignment horizontal="distributed" vertical="center" wrapText="1"/>
      <protection/>
    </xf>
    <xf numFmtId="185" fontId="5" fillId="0" borderId="0" xfId="69" applyNumberFormat="1" applyFont="1" applyFill="1" applyAlignment="1">
      <alignment horizontal="distributed" vertical="center" wrapText="1"/>
      <protection/>
    </xf>
    <xf numFmtId="185" fontId="5" fillId="0" borderId="16" xfId="69" applyNumberFormat="1" applyFont="1" applyFill="1" applyBorder="1">
      <alignment/>
      <protection/>
    </xf>
    <xf numFmtId="41" fontId="13" fillId="0" borderId="16" xfId="49" applyNumberFormat="1" applyFont="1" applyFill="1" applyBorder="1" applyAlignment="1">
      <alignment horizontal="right" vertical="center"/>
    </xf>
    <xf numFmtId="41" fontId="13" fillId="0" borderId="16" xfId="49" applyNumberFormat="1" applyFont="1" applyFill="1" applyBorder="1" applyAlignment="1">
      <alignment vertical="center"/>
    </xf>
    <xf numFmtId="41" fontId="13" fillId="0" borderId="24" xfId="49" applyNumberFormat="1" applyFont="1" applyFill="1" applyBorder="1" applyAlignment="1">
      <alignment vertical="center"/>
    </xf>
    <xf numFmtId="41" fontId="13" fillId="0" borderId="24" xfId="49" applyNumberFormat="1" applyFont="1" applyFill="1" applyBorder="1" applyAlignment="1">
      <alignment horizontal="right" vertical="center"/>
    </xf>
    <xf numFmtId="41" fontId="13" fillId="0" borderId="15" xfId="49" applyNumberFormat="1" applyFont="1" applyFill="1" applyBorder="1" applyAlignment="1">
      <alignment horizontal="right" vertical="center"/>
    </xf>
    <xf numFmtId="185" fontId="5" fillId="0" borderId="0" xfId="69" applyNumberFormat="1" applyFont="1" applyFill="1" applyAlignment="1">
      <alignment vertical="center"/>
      <protection/>
    </xf>
    <xf numFmtId="0" fontId="3" fillId="0" borderId="0" xfId="68" applyFont="1" applyFill="1">
      <alignment/>
      <protection/>
    </xf>
    <xf numFmtId="0" fontId="2" fillId="0" borderId="0" xfId="68" applyFont="1" applyFill="1">
      <alignment/>
      <protection/>
    </xf>
    <xf numFmtId="0" fontId="3" fillId="0" borderId="0" xfId="68" applyFont="1" applyFill="1" applyBorder="1">
      <alignment/>
      <protection/>
    </xf>
    <xf numFmtId="0" fontId="3" fillId="0" borderId="16" xfId="68" applyFont="1" applyFill="1" applyBorder="1">
      <alignment/>
      <protection/>
    </xf>
    <xf numFmtId="0" fontId="3" fillId="0" borderId="16" xfId="68" applyFont="1" applyFill="1" applyBorder="1" applyAlignment="1">
      <alignment horizontal="right"/>
      <protection/>
    </xf>
    <xf numFmtId="0" fontId="3" fillId="0" borderId="21" xfId="68" applyFont="1" applyFill="1" applyBorder="1">
      <alignment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3" fillId="0" borderId="23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distributed" vertical="center" wrapText="1"/>
      <protection/>
    </xf>
    <xf numFmtId="176" fontId="3" fillId="0" borderId="0" xfId="68" applyNumberFormat="1" applyFont="1" applyFill="1" applyAlignment="1">
      <alignment vertical="center"/>
      <protection/>
    </xf>
    <xf numFmtId="176" fontId="3" fillId="0" borderId="0" xfId="68" applyNumberFormat="1" applyFont="1" applyFill="1" applyBorder="1" applyAlignment="1">
      <alignment vertical="center"/>
      <protection/>
    </xf>
    <xf numFmtId="0" fontId="9" fillId="0" borderId="15" xfId="68" applyFont="1" applyFill="1" applyBorder="1" applyAlignment="1">
      <alignment horizontal="distributed" vertical="center" wrapText="1"/>
      <protection/>
    </xf>
    <xf numFmtId="176" fontId="2" fillId="0" borderId="31" xfId="68" applyNumberFormat="1" applyFont="1" applyFill="1" applyBorder="1" applyAlignment="1">
      <alignment vertical="center"/>
      <protection/>
    </xf>
    <xf numFmtId="176" fontId="2" fillId="0" borderId="15" xfId="68" applyNumberFormat="1" applyFont="1" applyFill="1" applyBorder="1" applyAlignment="1">
      <alignment vertical="center"/>
      <protection/>
    </xf>
    <xf numFmtId="0" fontId="5" fillId="0" borderId="0" xfId="68" applyFont="1" applyFill="1" applyAlignment="1">
      <alignment vertical="center"/>
      <protection/>
    </xf>
    <xf numFmtId="185" fontId="3" fillId="0" borderId="0" xfId="67" applyNumberFormat="1" applyFont="1" applyFill="1" applyAlignment="1">
      <alignment vertical="center"/>
      <protection/>
    </xf>
    <xf numFmtId="185" fontId="2" fillId="0" borderId="0" xfId="67" applyNumberFormat="1" applyFont="1" applyFill="1" applyAlignment="1">
      <alignment vertical="center"/>
      <protection/>
    </xf>
    <xf numFmtId="185" fontId="6" fillId="0" borderId="0" xfId="67" applyNumberFormat="1" applyFont="1" applyFill="1" applyBorder="1" applyAlignment="1">
      <alignment vertical="center"/>
      <protection/>
    </xf>
    <xf numFmtId="185" fontId="3" fillId="0" borderId="0" xfId="67" applyNumberFormat="1" applyFont="1" applyFill="1" applyBorder="1" applyAlignment="1">
      <alignment vertical="center"/>
      <protection/>
    </xf>
    <xf numFmtId="185" fontId="7" fillId="0" borderId="0" xfId="67" applyNumberFormat="1" applyFont="1" applyFill="1" applyAlignment="1">
      <alignment vertical="center"/>
      <protection/>
    </xf>
    <xf numFmtId="185" fontId="7" fillId="0" borderId="11" xfId="67" applyNumberFormat="1" applyFont="1" applyFill="1" applyBorder="1" applyAlignment="1">
      <alignment horizontal="distributed" vertical="center"/>
      <protection/>
    </xf>
    <xf numFmtId="185" fontId="7" fillId="0" borderId="21" xfId="67" applyNumberFormat="1" applyFont="1" applyFill="1" applyBorder="1" applyAlignment="1">
      <alignment horizontal="distributed" vertical="center"/>
      <protection/>
    </xf>
    <xf numFmtId="185" fontId="7" fillId="0" borderId="15" xfId="67" applyNumberFormat="1" applyFont="1" applyFill="1" applyBorder="1" applyAlignment="1">
      <alignment horizontal="distributed" vertical="center"/>
      <protection/>
    </xf>
    <xf numFmtId="41" fontId="7" fillId="0" borderId="20" xfId="49" applyNumberFormat="1" applyFont="1" applyFill="1" applyBorder="1" applyAlignment="1">
      <alignment vertical="center"/>
    </xf>
    <xf numFmtId="185" fontId="7" fillId="0" borderId="12" xfId="67" applyNumberFormat="1" applyFont="1" applyFill="1" applyBorder="1" applyAlignment="1">
      <alignment horizontal="distributed" vertical="center"/>
      <protection/>
    </xf>
    <xf numFmtId="185" fontId="7" fillId="0" borderId="12" xfId="67" applyNumberFormat="1" applyFont="1" applyFill="1" applyBorder="1" applyAlignment="1">
      <alignment horizontal="distributed" vertical="center"/>
      <protection/>
    </xf>
    <xf numFmtId="41" fontId="7" fillId="0" borderId="0" xfId="67" applyNumberFormat="1" applyFont="1" applyFill="1" applyBorder="1" applyAlignment="1">
      <alignment vertical="center"/>
      <protection/>
    </xf>
    <xf numFmtId="185" fontId="16" fillId="0" borderId="0" xfId="67" applyNumberFormat="1" applyFont="1" applyFill="1" applyBorder="1" applyAlignment="1">
      <alignment vertical="center"/>
      <protection/>
    </xf>
    <xf numFmtId="185" fontId="16" fillId="0" borderId="12" xfId="67" applyNumberFormat="1" applyFont="1" applyFill="1" applyBorder="1" applyAlignment="1">
      <alignment vertical="center"/>
      <protection/>
    </xf>
    <xf numFmtId="185" fontId="16" fillId="0" borderId="0" xfId="67" applyNumberFormat="1" applyFont="1" applyFill="1" applyAlignment="1">
      <alignment vertical="center"/>
      <protection/>
    </xf>
    <xf numFmtId="41" fontId="7" fillId="0" borderId="0" xfId="66" applyNumberFormat="1" applyFont="1" applyFill="1" applyBorder="1" applyAlignment="1">
      <alignment horizontal="right" vertical="center"/>
      <protection/>
    </xf>
    <xf numFmtId="185" fontId="7" fillId="0" borderId="12" xfId="67" applyNumberFormat="1" applyFont="1" applyFill="1" applyBorder="1" applyAlignment="1">
      <alignment vertical="center"/>
      <protection/>
    </xf>
    <xf numFmtId="185" fontId="7" fillId="0" borderId="12" xfId="67" applyNumberFormat="1" applyFont="1" applyFill="1" applyBorder="1" applyAlignment="1">
      <alignment horizontal="distributed" vertical="center" shrinkToFit="1"/>
      <protection/>
    </xf>
    <xf numFmtId="41" fontId="7" fillId="0" borderId="12" xfId="49" applyNumberFormat="1" applyFont="1" applyFill="1" applyBorder="1" applyAlignment="1">
      <alignment horizontal="right" vertical="center"/>
    </xf>
    <xf numFmtId="185" fontId="7" fillId="0" borderId="12" xfId="67" applyNumberFormat="1" applyFont="1" applyFill="1" applyBorder="1" applyAlignment="1">
      <alignment horizontal="center" vertical="center" shrinkToFit="1"/>
      <protection/>
    </xf>
    <xf numFmtId="185" fontId="7" fillId="0" borderId="0" xfId="67" applyNumberFormat="1" applyFont="1" applyFill="1" applyBorder="1" applyAlignment="1">
      <alignment vertical="center"/>
      <protection/>
    </xf>
    <xf numFmtId="41" fontId="7" fillId="0" borderId="15" xfId="49" applyNumberFormat="1" applyFont="1" applyFill="1" applyBorder="1" applyAlignment="1">
      <alignment vertical="center"/>
    </xf>
    <xf numFmtId="41" fontId="7" fillId="0" borderId="21" xfId="49" applyNumberFormat="1" applyFont="1" applyFill="1" applyBorder="1" applyAlignment="1">
      <alignment vertical="center"/>
    </xf>
    <xf numFmtId="185" fontId="7" fillId="0" borderId="21" xfId="67" applyNumberFormat="1" applyFont="1" applyFill="1" applyBorder="1" applyAlignment="1">
      <alignment horizontal="distributed" vertical="center" shrinkToFit="1"/>
      <protection/>
    </xf>
    <xf numFmtId="41" fontId="7" fillId="0" borderId="31" xfId="49" applyNumberFormat="1" applyFont="1" applyFill="1" applyBorder="1" applyAlignment="1">
      <alignment vertical="center"/>
    </xf>
    <xf numFmtId="185" fontId="3" fillId="0" borderId="0" xfId="66" applyNumberFormat="1" applyFont="1" applyFill="1">
      <alignment/>
      <protection/>
    </xf>
    <xf numFmtId="185" fontId="2" fillId="0" borderId="0" xfId="66" applyNumberFormat="1" applyFont="1" applyFill="1">
      <alignment/>
      <protection/>
    </xf>
    <xf numFmtId="185" fontId="3" fillId="0" borderId="0" xfId="66" applyNumberFormat="1" applyFont="1" applyFill="1" applyBorder="1">
      <alignment/>
      <protection/>
    </xf>
    <xf numFmtId="185" fontId="6" fillId="0" borderId="16" xfId="66" applyNumberFormat="1" applyFont="1" applyFill="1" applyBorder="1">
      <alignment/>
      <protection/>
    </xf>
    <xf numFmtId="185" fontId="5" fillId="0" borderId="0" xfId="66" applyNumberFormat="1" applyFont="1" applyFill="1" applyBorder="1" applyAlignment="1">
      <alignment horizontal="center"/>
      <protection/>
    </xf>
    <xf numFmtId="185" fontId="7" fillId="0" borderId="0" xfId="66" applyNumberFormat="1" applyFont="1" applyFill="1">
      <alignment/>
      <protection/>
    </xf>
    <xf numFmtId="185" fontId="5" fillId="0" borderId="22" xfId="66" applyNumberFormat="1" applyFont="1" applyFill="1" applyBorder="1" applyAlignment="1">
      <alignment horizontal="center"/>
      <protection/>
    </xf>
    <xf numFmtId="185" fontId="5" fillId="0" borderId="21" xfId="66" applyNumberFormat="1" applyFont="1" applyFill="1" applyBorder="1" applyAlignment="1">
      <alignment horizontal="center"/>
      <protection/>
    </xf>
    <xf numFmtId="185" fontId="5" fillId="0" borderId="11" xfId="66" applyNumberFormat="1" applyFont="1" applyFill="1" applyBorder="1" applyAlignment="1">
      <alignment horizontal="center" vertical="center" shrinkToFit="1"/>
      <protection/>
    </xf>
    <xf numFmtId="185" fontId="5" fillId="0" borderId="11" xfId="66" applyNumberFormat="1" applyFont="1" applyFill="1" applyBorder="1" applyAlignment="1">
      <alignment horizontal="center" vertical="center"/>
      <protection/>
    </xf>
    <xf numFmtId="185" fontId="5" fillId="0" borderId="0" xfId="66" applyNumberFormat="1" applyFont="1" applyFill="1" applyAlignment="1">
      <alignment horizontal="center" vertical="center"/>
      <protection/>
    </xf>
    <xf numFmtId="185" fontId="5" fillId="0" borderId="12" xfId="66" applyNumberFormat="1" applyFont="1" applyFill="1" applyBorder="1" applyAlignment="1">
      <alignment horizontal="distributed" vertical="center"/>
      <protection/>
    </xf>
    <xf numFmtId="41" fontId="5" fillId="0" borderId="0" xfId="66" applyNumberFormat="1" applyFont="1" applyFill="1" applyAlignment="1">
      <alignment horizontal="right" vertical="center"/>
      <protection/>
    </xf>
    <xf numFmtId="185" fontId="16" fillId="0" borderId="0" xfId="66" applyNumberFormat="1" applyFont="1" applyFill="1">
      <alignment/>
      <protection/>
    </xf>
    <xf numFmtId="185" fontId="9" fillId="0" borderId="12" xfId="66" applyNumberFormat="1" applyFont="1" applyFill="1" applyBorder="1" applyAlignment="1">
      <alignment horizontal="distributed" vertical="center"/>
      <protection/>
    </xf>
    <xf numFmtId="185" fontId="5" fillId="0" borderId="12" xfId="66" applyNumberFormat="1" applyFont="1" applyFill="1" applyBorder="1">
      <alignment/>
      <protection/>
    </xf>
    <xf numFmtId="185" fontId="5" fillId="0" borderId="21" xfId="66" applyNumberFormat="1" applyFont="1" applyFill="1" applyBorder="1" applyAlignment="1">
      <alignment horizontal="distributed" vertical="center"/>
      <protection/>
    </xf>
    <xf numFmtId="41" fontId="5" fillId="0" borderId="15" xfId="66" applyNumberFormat="1" applyFont="1" applyFill="1" applyBorder="1" applyAlignment="1">
      <alignment horizontal="right" vertical="center"/>
      <protection/>
    </xf>
    <xf numFmtId="185" fontId="5" fillId="0" borderId="0" xfId="66" applyNumberFormat="1" applyFont="1" applyFill="1" applyAlignment="1">
      <alignment vertical="center"/>
      <protection/>
    </xf>
    <xf numFmtId="185" fontId="5" fillId="0" borderId="0" xfId="66" applyNumberFormat="1" applyFont="1" applyFill="1">
      <alignment/>
      <protection/>
    </xf>
    <xf numFmtId="185" fontId="3" fillId="0" borderId="0" xfId="65" applyNumberFormat="1" applyFont="1" applyFill="1">
      <alignment/>
      <protection/>
    </xf>
    <xf numFmtId="185" fontId="2" fillId="0" borderId="0" xfId="65" applyNumberFormat="1" applyFont="1" applyFill="1">
      <alignment/>
      <protection/>
    </xf>
    <xf numFmtId="185" fontId="3" fillId="0" borderId="16" xfId="65" applyNumberFormat="1" applyFont="1" applyFill="1" applyBorder="1">
      <alignment/>
      <protection/>
    </xf>
    <xf numFmtId="185" fontId="3" fillId="0" borderId="33" xfId="65" applyNumberFormat="1" applyFont="1" applyFill="1" applyBorder="1">
      <alignment/>
      <protection/>
    </xf>
    <xf numFmtId="185" fontId="3" fillId="0" borderId="34" xfId="65" applyNumberFormat="1" applyFont="1" applyFill="1" applyBorder="1" applyAlignment="1">
      <alignment horizontal="distributed" vertical="center" indent="1"/>
      <protection/>
    </xf>
    <xf numFmtId="185" fontId="5" fillId="0" borderId="35" xfId="65" applyNumberFormat="1" applyFont="1" applyFill="1" applyBorder="1" applyAlignment="1">
      <alignment horizontal="distributed" vertical="center" wrapText="1" indent="1"/>
      <protection/>
    </xf>
    <xf numFmtId="185" fontId="5" fillId="0" borderId="36" xfId="65" applyNumberFormat="1" applyFont="1" applyFill="1" applyBorder="1" applyAlignment="1">
      <alignment horizontal="distributed" vertical="center" wrapText="1" indent="1"/>
      <protection/>
    </xf>
    <xf numFmtId="185" fontId="3" fillId="0" borderId="12" xfId="65" applyNumberFormat="1" applyFont="1" applyFill="1" applyBorder="1" applyAlignment="1">
      <alignment horizontal="distributed" vertical="center"/>
      <protection/>
    </xf>
    <xf numFmtId="41" fontId="3" fillId="0" borderId="0" xfId="65" applyNumberFormat="1" applyFont="1" applyFill="1" applyAlignment="1">
      <alignment horizontal="right" vertical="center"/>
      <protection/>
    </xf>
    <xf numFmtId="41" fontId="3" fillId="0" borderId="0" xfId="65" applyNumberFormat="1" applyFont="1" applyFill="1" applyAlignment="1">
      <alignment vertical="center"/>
      <protection/>
    </xf>
    <xf numFmtId="41" fontId="3" fillId="0" borderId="0" xfId="65" applyNumberFormat="1" applyFont="1" applyFill="1" applyBorder="1" applyAlignment="1">
      <alignment horizontal="right" vertical="center"/>
      <protection/>
    </xf>
    <xf numFmtId="185" fontId="3" fillId="0" borderId="12" xfId="65" applyNumberFormat="1" applyFont="1" applyFill="1" applyBorder="1" applyAlignment="1">
      <alignment horizontal="distributed" vertical="center"/>
      <protection/>
    </xf>
    <xf numFmtId="41" fontId="3" fillId="0" borderId="13" xfId="65" applyNumberFormat="1" applyFont="1" applyFill="1" applyBorder="1" applyAlignment="1">
      <alignment horizontal="right" vertical="center"/>
      <protection/>
    </xf>
    <xf numFmtId="41" fontId="3" fillId="0" borderId="0" xfId="65" applyNumberFormat="1" applyFont="1" applyFill="1" applyBorder="1" applyAlignment="1">
      <alignment vertical="center"/>
      <protection/>
    </xf>
    <xf numFmtId="185" fontId="2" fillId="0" borderId="21" xfId="65" applyNumberFormat="1" applyFont="1" applyFill="1" applyBorder="1" applyAlignment="1">
      <alignment horizontal="distributed" vertical="center"/>
      <protection/>
    </xf>
    <xf numFmtId="41" fontId="2" fillId="0" borderId="31" xfId="65" applyNumberFormat="1" applyFont="1" applyFill="1" applyBorder="1" applyAlignment="1">
      <alignment horizontal="right" vertical="center"/>
      <protection/>
    </xf>
    <xf numFmtId="41" fontId="2" fillId="0" borderId="15" xfId="65" applyNumberFormat="1" applyFont="1" applyFill="1" applyBorder="1" applyAlignment="1">
      <alignment vertical="center"/>
      <protection/>
    </xf>
    <xf numFmtId="41" fontId="2" fillId="0" borderId="15" xfId="65" applyNumberFormat="1" applyFont="1" applyFill="1" applyBorder="1" applyAlignment="1">
      <alignment horizontal="right" vertical="center"/>
      <protection/>
    </xf>
    <xf numFmtId="185" fontId="5" fillId="0" borderId="0" xfId="65" applyNumberFormat="1" applyFont="1" applyFill="1" applyAlignment="1">
      <alignment vertical="center"/>
      <protection/>
    </xf>
    <xf numFmtId="185" fontId="5" fillId="0" borderId="0" xfId="65" applyNumberFormat="1" applyFont="1" applyFill="1">
      <alignment/>
      <protection/>
    </xf>
    <xf numFmtId="0" fontId="3" fillId="0" borderId="0" xfId="75" applyFont="1" applyFill="1">
      <alignment/>
      <protection/>
    </xf>
    <xf numFmtId="0" fontId="2" fillId="0" borderId="0" xfId="75" applyFont="1" applyFill="1">
      <alignment/>
      <protection/>
    </xf>
    <xf numFmtId="0" fontId="3" fillId="0" borderId="16" xfId="75" applyFont="1" applyFill="1" applyBorder="1">
      <alignment/>
      <protection/>
    </xf>
    <xf numFmtId="0" fontId="3" fillId="0" borderId="21" xfId="75" applyFont="1" applyFill="1" applyBorder="1">
      <alignment/>
      <protection/>
    </xf>
    <xf numFmtId="0" fontId="3" fillId="0" borderId="19" xfId="75" applyFont="1" applyFill="1" applyBorder="1" applyAlignment="1">
      <alignment horizontal="distributed" vertical="center"/>
      <protection/>
    </xf>
    <xf numFmtId="0" fontId="3" fillId="0" borderId="19" xfId="75" applyFont="1" applyFill="1" applyBorder="1" applyAlignment="1">
      <alignment horizontal="distributed" vertical="center" wrapText="1"/>
      <protection/>
    </xf>
    <xf numFmtId="0" fontId="3" fillId="0" borderId="34" xfId="75" applyFont="1" applyFill="1" applyBorder="1" applyAlignment="1">
      <alignment horizontal="distributed" vertical="center"/>
      <protection/>
    </xf>
    <xf numFmtId="0" fontId="3" fillId="0" borderId="0" xfId="75" applyFont="1" applyFill="1" applyBorder="1">
      <alignment/>
      <protection/>
    </xf>
    <xf numFmtId="0" fontId="3" fillId="0" borderId="20" xfId="75" applyFont="1" applyFill="1" applyBorder="1" applyAlignment="1">
      <alignment horizontal="distributed" vertical="center"/>
      <protection/>
    </xf>
    <xf numFmtId="38" fontId="3" fillId="0" borderId="13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3" fillId="0" borderId="12" xfId="75" applyFont="1" applyFill="1" applyBorder="1" applyAlignment="1">
      <alignment horizontal="distributed" vertical="center"/>
      <protection/>
    </xf>
    <xf numFmtId="38" fontId="3" fillId="0" borderId="0" xfId="49" applyFont="1" applyFill="1" applyBorder="1" applyAlignment="1">
      <alignment vertical="center"/>
    </xf>
    <xf numFmtId="0" fontId="2" fillId="0" borderId="21" xfId="75" applyFont="1" applyFill="1" applyBorder="1" applyAlignment="1">
      <alignment horizontal="distributed" vertical="center"/>
      <protection/>
    </xf>
    <xf numFmtId="38" fontId="2" fillId="0" borderId="3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0" fontId="5" fillId="0" borderId="0" xfId="75" applyFont="1" applyFill="1" applyAlignment="1">
      <alignment vertical="center"/>
      <protection/>
    </xf>
    <xf numFmtId="0" fontId="3" fillId="0" borderId="0" xfId="74" applyFont="1" applyFill="1">
      <alignment/>
      <protection/>
    </xf>
    <xf numFmtId="0" fontId="2" fillId="0" borderId="0" xfId="74" applyFont="1" applyFill="1">
      <alignment/>
      <protection/>
    </xf>
    <xf numFmtId="0" fontId="4" fillId="0" borderId="25" xfId="74" applyFont="1" applyFill="1" applyBorder="1" applyAlignment="1">
      <alignment horizontal="center"/>
      <protection/>
    </xf>
    <xf numFmtId="0" fontId="3" fillId="0" borderId="0" xfId="74" applyFont="1" applyFill="1" applyBorder="1">
      <alignment/>
      <protection/>
    </xf>
    <xf numFmtId="0" fontId="3" fillId="0" borderId="12" xfId="74" applyFont="1" applyFill="1" applyBorder="1">
      <alignment/>
      <protection/>
    </xf>
    <xf numFmtId="0" fontId="3" fillId="0" borderId="21" xfId="74" applyFont="1" applyFill="1" applyBorder="1">
      <alignment/>
      <protection/>
    </xf>
    <xf numFmtId="0" fontId="3" fillId="0" borderId="11" xfId="74" applyFont="1" applyFill="1" applyBorder="1" applyAlignment="1">
      <alignment horizontal="distributed" vertical="center"/>
      <protection/>
    </xf>
    <xf numFmtId="0" fontId="3" fillId="0" borderId="23" xfId="74" applyFont="1" applyFill="1" applyBorder="1" applyAlignment="1">
      <alignment horizontal="distributed" vertical="center"/>
      <protection/>
    </xf>
    <xf numFmtId="0" fontId="3" fillId="0" borderId="20" xfId="74" applyFont="1" applyFill="1" applyBorder="1" applyAlignment="1">
      <alignment horizontal="distributed" vertical="center"/>
      <protection/>
    </xf>
    <xf numFmtId="38" fontId="3" fillId="0" borderId="13" xfId="49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Alignment="1">
      <alignment/>
    </xf>
    <xf numFmtId="0" fontId="3" fillId="0" borderId="12" xfId="74" applyFont="1" applyFill="1" applyBorder="1" applyAlignment="1">
      <alignment horizontal="distributed" vertical="center"/>
      <protection/>
    </xf>
    <xf numFmtId="0" fontId="2" fillId="0" borderId="21" xfId="74" applyFont="1" applyFill="1" applyBorder="1" applyAlignment="1">
      <alignment horizontal="distributed" vertical="center"/>
      <protection/>
    </xf>
    <xf numFmtId="185" fontId="2" fillId="0" borderId="15" xfId="76" applyNumberFormat="1" applyFont="1" applyFill="1" applyBorder="1" applyAlignment="1">
      <alignment/>
      <protection/>
    </xf>
    <xf numFmtId="185" fontId="3" fillId="0" borderId="0" xfId="76" applyNumberFormat="1" applyFont="1" applyFill="1" applyAlignment="1">
      <alignment/>
      <protection/>
    </xf>
    <xf numFmtId="0" fontId="5" fillId="0" borderId="0" xfId="74" applyFont="1" applyFill="1" applyAlignment="1">
      <alignment vertical="center"/>
      <protection/>
    </xf>
    <xf numFmtId="0" fontId="3" fillId="0" borderId="0" xfId="73" applyFont="1" applyFill="1">
      <alignment/>
      <protection/>
    </xf>
    <xf numFmtId="0" fontId="2" fillId="0" borderId="0" xfId="73" applyFont="1" applyFill="1">
      <alignment/>
      <protection/>
    </xf>
    <xf numFmtId="0" fontId="3" fillId="0" borderId="33" xfId="73" applyFont="1" applyFill="1" applyBorder="1">
      <alignment/>
      <protection/>
    </xf>
    <xf numFmtId="0" fontId="3" fillId="0" borderId="35" xfId="73" applyFont="1" applyFill="1" applyBorder="1" applyAlignment="1">
      <alignment horizontal="distributed" vertical="center"/>
      <protection/>
    </xf>
    <xf numFmtId="0" fontId="3" fillId="0" borderId="34" xfId="73" applyFont="1" applyFill="1" applyBorder="1" applyAlignment="1">
      <alignment horizontal="distributed" vertical="center"/>
      <protection/>
    </xf>
    <xf numFmtId="0" fontId="3" fillId="0" borderId="0" xfId="73" applyFont="1" applyFill="1" applyBorder="1">
      <alignment/>
      <protection/>
    </xf>
    <xf numFmtId="0" fontId="3" fillId="0" borderId="20" xfId="73" applyFont="1" applyFill="1" applyBorder="1" applyAlignment="1">
      <alignment horizontal="distributed" vertical="center"/>
      <protection/>
    </xf>
    <xf numFmtId="0" fontId="3" fillId="0" borderId="12" xfId="73" applyFont="1" applyFill="1" applyBorder="1" applyAlignment="1">
      <alignment horizontal="distributed" vertical="center"/>
      <protection/>
    </xf>
    <xf numFmtId="0" fontId="2" fillId="0" borderId="21" xfId="73" applyFont="1" applyFill="1" applyBorder="1" applyAlignment="1">
      <alignment horizontal="distributed" vertical="center"/>
      <protection/>
    </xf>
    <xf numFmtId="0" fontId="5" fillId="0" borderId="0" xfId="73" applyFont="1" applyFill="1">
      <alignment/>
      <protection/>
    </xf>
    <xf numFmtId="0" fontId="5" fillId="0" borderId="0" xfId="73" applyFont="1" applyFill="1" applyAlignment="1">
      <alignment/>
      <protection/>
    </xf>
    <xf numFmtId="185" fontId="2" fillId="0" borderId="0" xfId="72" applyNumberFormat="1" applyFont="1" applyFill="1">
      <alignment/>
      <protection/>
    </xf>
    <xf numFmtId="185" fontId="7" fillId="0" borderId="24" xfId="72" applyNumberFormat="1" applyFont="1" applyFill="1" applyBorder="1">
      <alignment/>
      <protection/>
    </xf>
    <xf numFmtId="185" fontId="7" fillId="0" borderId="25" xfId="72" applyNumberFormat="1" applyFont="1" applyFill="1" applyBorder="1">
      <alignment/>
      <protection/>
    </xf>
    <xf numFmtId="185" fontId="7" fillId="0" borderId="12" xfId="72" applyNumberFormat="1" applyFont="1" applyFill="1" applyBorder="1">
      <alignment/>
      <protection/>
    </xf>
    <xf numFmtId="185" fontId="7" fillId="0" borderId="23" xfId="72" applyNumberFormat="1" applyFont="1" applyFill="1" applyBorder="1" applyAlignment="1">
      <alignment horizontal="distributed" vertical="center"/>
      <protection/>
    </xf>
    <xf numFmtId="185" fontId="7" fillId="0" borderId="15" xfId="72" applyNumberFormat="1" applyFont="1" applyFill="1" applyBorder="1">
      <alignment/>
      <protection/>
    </xf>
    <xf numFmtId="185" fontId="7" fillId="0" borderId="21" xfId="72" applyNumberFormat="1" applyFont="1" applyFill="1" applyBorder="1">
      <alignment/>
      <protection/>
    </xf>
    <xf numFmtId="185" fontId="7" fillId="0" borderId="12" xfId="72" applyNumberFormat="1" applyFont="1" applyFill="1" applyBorder="1" applyAlignment="1">
      <alignment horizontal="distributed" vertical="center"/>
      <protection/>
    </xf>
    <xf numFmtId="185" fontId="16" fillId="0" borderId="0" xfId="72" applyNumberFormat="1" applyFont="1" applyFill="1" applyBorder="1">
      <alignment/>
      <protection/>
    </xf>
    <xf numFmtId="185" fontId="16" fillId="0" borderId="0" xfId="72" applyNumberFormat="1" applyFont="1" applyFill="1">
      <alignment/>
      <protection/>
    </xf>
    <xf numFmtId="185" fontId="7" fillId="0" borderId="0" xfId="72" applyNumberFormat="1" applyFont="1" applyFill="1" applyBorder="1">
      <alignment/>
      <protection/>
    </xf>
    <xf numFmtId="41" fontId="16" fillId="0" borderId="13" xfId="49" applyNumberFormat="1" applyFont="1" applyFill="1" applyBorder="1" applyAlignment="1">
      <alignment vertical="center"/>
    </xf>
    <xf numFmtId="185" fontId="7" fillId="0" borderId="0" xfId="72" applyNumberFormat="1" applyFont="1" applyFill="1" applyBorder="1" applyAlignment="1">
      <alignment horizontal="distributed" vertical="center"/>
      <protection/>
    </xf>
    <xf numFmtId="185" fontId="7" fillId="0" borderId="12" xfId="72" applyNumberFormat="1" applyFont="1" applyFill="1" applyBorder="1" applyAlignment="1">
      <alignment horizontal="distributed" vertical="center"/>
      <protection/>
    </xf>
    <xf numFmtId="185" fontId="7" fillId="0" borderId="15" xfId="72" applyNumberFormat="1" applyFont="1" applyFill="1" applyBorder="1" applyAlignment="1">
      <alignment horizontal="distributed" vertical="center"/>
      <protection/>
    </xf>
    <xf numFmtId="185" fontId="7" fillId="0" borderId="21" xfId="72" applyNumberFormat="1" applyFont="1" applyFill="1" applyBorder="1" applyAlignment="1">
      <alignment horizontal="distributed" vertical="center"/>
      <protection/>
    </xf>
    <xf numFmtId="41" fontId="7" fillId="0" borderId="15" xfId="49" applyNumberFormat="1" applyFont="1" applyFill="1" applyBorder="1" applyAlignment="1">
      <alignment horizontal="right" vertical="center"/>
    </xf>
    <xf numFmtId="185" fontId="7" fillId="0" borderId="0" xfId="72" applyNumberFormat="1" applyFont="1" applyFill="1" applyAlignment="1">
      <alignment vertical="center"/>
      <protection/>
    </xf>
    <xf numFmtId="185" fontId="3" fillId="0" borderId="0" xfId="71" applyNumberFormat="1" applyFont="1" applyFill="1">
      <alignment/>
      <protection/>
    </xf>
    <xf numFmtId="185" fontId="2" fillId="0" borderId="0" xfId="71" applyNumberFormat="1" applyFont="1" applyFill="1">
      <alignment/>
      <protection/>
    </xf>
    <xf numFmtId="185" fontId="4" fillId="0" borderId="16" xfId="71" applyNumberFormat="1" applyFont="1" applyFill="1" applyBorder="1" applyAlignment="1">
      <alignment horizontal="center" vertical="center"/>
      <protection/>
    </xf>
    <xf numFmtId="185" fontId="5" fillId="0" borderId="12" xfId="71" applyNumberFormat="1" applyFont="1" applyFill="1" applyBorder="1">
      <alignment/>
      <protection/>
    </xf>
    <xf numFmtId="185" fontId="5" fillId="0" borderId="0" xfId="71" applyNumberFormat="1" applyFont="1" applyFill="1" applyBorder="1">
      <alignment/>
      <protection/>
    </xf>
    <xf numFmtId="185" fontId="5" fillId="0" borderId="0" xfId="71" applyNumberFormat="1" applyFont="1" applyFill="1">
      <alignment/>
      <protection/>
    </xf>
    <xf numFmtId="185" fontId="5" fillId="0" borderId="21" xfId="71" applyNumberFormat="1" applyFont="1" applyFill="1" applyBorder="1">
      <alignment/>
      <protection/>
    </xf>
    <xf numFmtId="185" fontId="5" fillId="0" borderId="11" xfId="71" applyNumberFormat="1" applyFont="1" applyFill="1" applyBorder="1" applyAlignment="1">
      <alignment horizontal="distributed" vertical="center"/>
      <protection/>
    </xf>
    <xf numFmtId="185" fontId="5" fillId="0" borderId="11" xfId="71" applyNumberFormat="1" applyFont="1" applyFill="1" applyBorder="1" applyAlignment="1">
      <alignment horizontal="center" vertical="center" shrinkToFit="1"/>
      <protection/>
    </xf>
    <xf numFmtId="185" fontId="5" fillId="0" borderId="23" xfId="71" applyNumberFormat="1" applyFont="1" applyFill="1" applyBorder="1" applyAlignment="1">
      <alignment horizontal="center" vertical="center" shrinkToFit="1"/>
      <protection/>
    </xf>
    <xf numFmtId="185" fontId="5" fillId="0" borderId="12" xfId="71" applyNumberFormat="1" applyFont="1" applyFill="1" applyBorder="1" applyAlignment="1">
      <alignment horizontal="distributed" vertical="center"/>
      <protection/>
    </xf>
    <xf numFmtId="41" fontId="5" fillId="0" borderId="0" xfId="49" applyNumberFormat="1" applyFont="1" applyFill="1" applyAlignment="1">
      <alignment vertical="center"/>
    </xf>
    <xf numFmtId="185" fontId="9" fillId="0" borderId="0" xfId="71" applyNumberFormat="1" applyFont="1" applyFill="1">
      <alignment/>
      <protection/>
    </xf>
    <xf numFmtId="185" fontId="5" fillId="0" borderId="12" xfId="71" applyNumberFormat="1" applyFont="1" applyFill="1" applyBorder="1" applyAlignment="1">
      <alignment horizontal="distributed" vertical="center"/>
      <protection/>
    </xf>
    <xf numFmtId="185" fontId="9" fillId="0" borderId="12" xfId="71" applyNumberFormat="1" applyFont="1" applyFill="1" applyBorder="1" applyAlignment="1">
      <alignment horizontal="distributed" vertical="center"/>
      <protection/>
    </xf>
    <xf numFmtId="185" fontId="5" fillId="0" borderId="21" xfId="71" applyNumberFormat="1" applyFont="1" applyFill="1" applyBorder="1" applyAlignment="1">
      <alignment horizontal="distributed" vertical="center"/>
      <protection/>
    </xf>
    <xf numFmtId="41" fontId="5" fillId="0" borderId="15" xfId="49" applyNumberFormat="1" applyFont="1" applyFill="1" applyBorder="1" applyAlignment="1">
      <alignment vertical="center"/>
    </xf>
    <xf numFmtId="41" fontId="5" fillId="0" borderId="15" xfId="49" applyNumberFormat="1" applyFont="1" applyFill="1" applyBorder="1" applyAlignment="1">
      <alignment horizontal="right" vertical="center"/>
    </xf>
    <xf numFmtId="185" fontId="3" fillId="0" borderId="0" xfId="70" applyNumberFormat="1" applyFont="1" applyFill="1">
      <alignment/>
      <protection/>
    </xf>
    <xf numFmtId="185" fontId="2" fillId="0" borderId="0" xfId="70" applyNumberFormat="1" applyFont="1" applyFill="1">
      <alignment/>
      <protection/>
    </xf>
    <xf numFmtId="185" fontId="4" fillId="0" borderId="16" xfId="70" applyNumberFormat="1" applyFont="1" applyFill="1" applyBorder="1" applyAlignment="1">
      <alignment horizontal="center"/>
      <protection/>
    </xf>
    <xf numFmtId="185" fontId="13" fillId="0" borderId="24" xfId="70" applyNumberFormat="1" applyFont="1" applyFill="1" applyBorder="1">
      <alignment/>
      <protection/>
    </xf>
    <xf numFmtId="185" fontId="13" fillId="0" borderId="25" xfId="70" applyNumberFormat="1" applyFont="1" applyFill="1" applyBorder="1">
      <alignment/>
      <protection/>
    </xf>
    <xf numFmtId="185" fontId="13" fillId="0" borderId="0" xfId="70" applyNumberFormat="1" applyFont="1" applyFill="1">
      <alignment/>
      <protection/>
    </xf>
    <xf numFmtId="185" fontId="13" fillId="0" borderId="15" xfId="70" applyNumberFormat="1" applyFont="1" applyFill="1" applyBorder="1">
      <alignment/>
      <protection/>
    </xf>
    <xf numFmtId="185" fontId="13" fillId="0" borderId="21" xfId="70" applyNumberFormat="1" applyFont="1" applyFill="1" applyBorder="1">
      <alignment/>
      <protection/>
    </xf>
    <xf numFmtId="185" fontId="13" fillId="0" borderId="15" xfId="70" applyNumberFormat="1" applyFont="1" applyFill="1" applyBorder="1" applyAlignment="1">
      <alignment horizontal="distributed" vertical="center"/>
      <protection/>
    </xf>
    <xf numFmtId="185" fontId="13" fillId="0" borderId="11" xfId="70" applyNumberFormat="1" applyFont="1" applyFill="1" applyBorder="1" applyAlignment="1">
      <alignment horizontal="distributed" vertical="center"/>
      <protection/>
    </xf>
    <xf numFmtId="185" fontId="13" fillId="0" borderId="11" xfId="70" applyNumberFormat="1" applyFont="1" applyFill="1" applyBorder="1" applyAlignment="1">
      <alignment horizontal="center" vertical="center" shrinkToFit="1"/>
      <protection/>
    </xf>
    <xf numFmtId="196" fontId="13" fillId="0" borderId="13" xfId="49" applyNumberFormat="1" applyFont="1" applyFill="1" applyBorder="1" applyAlignment="1">
      <alignment vertical="center"/>
    </xf>
    <xf numFmtId="196" fontId="13" fillId="0" borderId="0" xfId="49" applyNumberFormat="1" applyFont="1" applyFill="1" applyBorder="1" applyAlignment="1">
      <alignment vertical="center"/>
    </xf>
    <xf numFmtId="196" fontId="13" fillId="0" borderId="0" xfId="49" applyNumberFormat="1" applyFont="1" applyFill="1" applyAlignment="1">
      <alignment horizontal="right" vertical="center"/>
    </xf>
    <xf numFmtId="185" fontId="14" fillId="0" borderId="0" xfId="70" applyNumberFormat="1" applyFont="1" applyFill="1">
      <alignment/>
      <protection/>
    </xf>
    <xf numFmtId="185" fontId="13" fillId="0" borderId="12" xfId="70" applyNumberFormat="1" applyFont="1" applyFill="1" applyBorder="1" applyAlignment="1">
      <alignment horizontal="center" vertical="center"/>
      <protection/>
    </xf>
    <xf numFmtId="185" fontId="14" fillId="0" borderId="0" xfId="70" applyNumberFormat="1" applyFont="1" applyFill="1" applyBorder="1" applyAlignment="1">
      <alignment horizontal="center" vertical="center"/>
      <protection/>
    </xf>
    <xf numFmtId="185" fontId="14" fillId="0" borderId="12" xfId="70" applyNumberFormat="1" applyFont="1" applyFill="1" applyBorder="1" applyAlignment="1">
      <alignment horizontal="center" vertical="center"/>
      <protection/>
    </xf>
    <xf numFmtId="185" fontId="13" fillId="0" borderId="0" xfId="70" applyNumberFormat="1" applyFont="1" applyFill="1" applyBorder="1">
      <alignment/>
      <protection/>
    </xf>
    <xf numFmtId="196" fontId="13" fillId="0" borderId="0" xfId="49" applyNumberFormat="1" applyFont="1" applyFill="1" applyBorder="1" applyAlignment="1">
      <alignment horizontal="right" vertical="center"/>
    </xf>
    <xf numFmtId="185" fontId="13" fillId="0" borderId="0" xfId="70" applyNumberFormat="1" applyFont="1" applyFill="1" applyBorder="1" applyAlignment="1">
      <alignment horizontal="distributed" vertical="center"/>
      <protection/>
    </xf>
    <xf numFmtId="185" fontId="13" fillId="0" borderId="21" xfId="70" applyNumberFormat="1" applyFont="1" applyFill="1" applyBorder="1" applyAlignment="1">
      <alignment horizontal="center" vertical="center"/>
      <protection/>
    </xf>
    <xf numFmtId="196" fontId="13" fillId="0" borderId="15" xfId="49" applyNumberFormat="1" applyFont="1" applyFill="1" applyBorder="1" applyAlignment="1">
      <alignment vertical="center"/>
    </xf>
    <xf numFmtId="196" fontId="13" fillId="0" borderId="15" xfId="49" applyNumberFormat="1" applyFont="1" applyFill="1" applyBorder="1" applyAlignment="1">
      <alignment horizontal="right" vertical="center"/>
    </xf>
    <xf numFmtId="185" fontId="5" fillId="0" borderId="0" xfId="70" applyNumberFormat="1" applyFont="1" applyFill="1" applyBorder="1">
      <alignment/>
      <protection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horizontal="center" vertical="center"/>
    </xf>
    <xf numFmtId="185" fontId="5" fillId="0" borderId="32" xfId="0" applyNumberFormat="1" applyFont="1" applyFill="1" applyBorder="1" applyAlignment="1">
      <alignment horizontal="distributed" vertical="center"/>
    </xf>
    <xf numFmtId="185" fontId="5" fillId="0" borderId="11" xfId="0" applyNumberFormat="1" applyFont="1" applyFill="1" applyBorder="1" applyAlignment="1">
      <alignment horizontal="center" vertical="center"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32" xfId="0" applyNumberFormat="1" applyFont="1" applyFill="1" applyBorder="1" applyAlignment="1">
      <alignment horizontal="center" vertical="center"/>
    </xf>
    <xf numFmtId="185" fontId="7" fillId="0" borderId="0" xfId="49" applyNumberFormat="1" applyFont="1" applyFill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horizontal="distributed" vertical="center"/>
    </xf>
    <xf numFmtId="185" fontId="9" fillId="0" borderId="12" xfId="0" applyNumberFormat="1" applyFont="1" applyFill="1" applyBorder="1" applyAlignment="1">
      <alignment horizontal="distributed" vertical="center"/>
    </xf>
    <xf numFmtId="185" fontId="9" fillId="0" borderId="21" xfId="0" applyNumberFormat="1" applyFont="1" applyFill="1" applyBorder="1" applyAlignment="1">
      <alignment horizontal="distributed" vertical="center"/>
    </xf>
    <xf numFmtId="196" fontId="5" fillId="0" borderId="0" xfId="49" applyNumberFormat="1" applyFont="1" applyFill="1" applyAlignment="1">
      <alignment horizontal="right" vertical="center"/>
    </xf>
    <xf numFmtId="185" fontId="10" fillId="0" borderId="12" xfId="0" applyNumberFormat="1" applyFont="1" applyFill="1" applyBorder="1" applyAlignment="1">
      <alignment horizontal="distributed" vertical="center"/>
    </xf>
    <xf numFmtId="185" fontId="10" fillId="0" borderId="0" xfId="0" applyNumberFormat="1" applyFont="1" applyFill="1" applyAlignment="1">
      <alignment vertical="center"/>
    </xf>
    <xf numFmtId="185" fontId="5" fillId="0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41" fontId="3" fillId="0" borderId="10" xfId="49" applyNumberFormat="1" applyFont="1" applyFill="1" applyBorder="1" applyAlignment="1">
      <alignment vertical="center"/>
    </xf>
    <xf numFmtId="41" fontId="3" fillId="0" borderId="10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distributed" textRotation="255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96" fontId="9" fillId="0" borderId="13" xfId="49" applyNumberFormat="1" applyFont="1" applyFill="1" applyBorder="1" applyAlignment="1">
      <alignment vertical="center"/>
    </xf>
    <xf numFmtId="196" fontId="9" fillId="0" borderId="0" xfId="49" applyNumberFormat="1" applyFont="1" applyFill="1" applyBorder="1" applyAlignment="1">
      <alignment vertical="center"/>
    </xf>
    <xf numFmtId="196" fontId="9" fillId="0" borderId="31" xfId="49" applyNumberFormat="1" applyFont="1" applyFill="1" applyBorder="1" applyAlignment="1">
      <alignment vertical="center"/>
    </xf>
    <xf numFmtId="196" fontId="9" fillId="0" borderId="15" xfId="49" applyNumberFormat="1" applyFont="1" applyFill="1" applyBorder="1" applyAlignment="1">
      <alignment vertical="center"/>
    </xf>
    <xf numFmtId="196" fontId="5" fillId="0" borderId="15" xfId="49" applyNumberFormat="1" applyFont="1" applyFill="1" applyBorder="1" applyAlignment="1">
      <alignment horizontal="right" vertical="center"/>
    </xf>
    <xf numFmtId="185" fontId="16" fillId="0" borderId="13" xfId="49" applyNumberFormat="1" applyFont="1" applyFill="1" applyBorder="1" applyAlignment="1">
      <alignment vertical="center"/>
    </xf>
    <xf numFmtId="185" fontId="16" fillId="0" borderId="0" xfId="49" applyNumberFormat="1" applyFont="1" applyFill="1" applyBorder="1" applyAlignment="1">
      <alignment vertical="center"/>
    </xf>
    <xf numFmtId="185" fontId="16" fillId="0" borderId="31" xfId="49" applyNumberFormat="1" applyFont="1" applyFill="1" applyBorder="1" applyAlignment="1">
      <alignment vertical="center"/>
    </xf>
    <xf numFmtId="185" fontId="16" fillId="0" borderId="15" xfId="49" applyNumberFormat="1" applyFont="1" applyFill="1" applyBorder="1" applyAlignment="1">
      <alignment vertical="center"/>
    </xf>
    <xf numFmtId="42" fontId="13" fillId="0" borderId="0" xfId="49" applyNumberFormat="1" applyFont="1" applyFill="1" applyBorder="1" applyAlignment="1">
      <alignment horizontal="right" vertical="center"/>
    </xf>
    <xf numFmtId="196" fontId="14" fillId="0" borderId="13" xfId="49" applyNumberFormat="1" applyFont="1" applyFill="1" applyBorder="1" applyAlignment="1">
      <alignment vertical="center"/>
    </xf>
    <xf numFmtId="196" fontId="14" fillId="0" borderId="0" xfId="49" applyNumberFormat="1" applyFont="1" applyFill="1" applyBorder="1" applyAlignment="1">
      <alignment vertical="center"/>
    </xf>
    <xf numFmtId="196" fontId="13" fillId="0" borderId="31" xfId="49" applyNumberFormat="1" applyFont="1" applyFill="1" applyBorder="1" applyAlignment="1">
      <alignment vertical="center"/>
    </xf>
    <xf numFmtId="185" fontId="5" fillId="0" borderId="0" xfId="70" applyNumberFormat="1" applyFont="1" applyFill="1" applyBorder="1" applyAlignment="1">
      <alignment vertical="center"/>
      <protection/>
    </xf>
    <xf numFmtId="41" fontId="9" fillId="0" borderId="13" xfId="49" applyNumberFormat="1" applyFont="1" applyFill="1" applyBorder="1" applyAlignment="1">
      <alignment vertical="center"/>
    </xf>
    <xf numFmtId="41" fontId="9" fillId="0" borderId="0" xfId="49" applyNumberFormat="1" applyFont="1" applyFill="1" applyBorder="1" applyAlignment="1">
      <alignment vertical="center"/>
    </xf>
    <xf numFmtId="41" fontId="5" fillId="0" borderId="31" xfId="49" applyNumberFormat="1" applyFont="1" applyFill="1" applyBorder="1" applyAlignment="1">
      <alignment vertical="center"/>
    </xf>
    <xf numFmtId="38" fontId="2" fillId="0" borderId="31" xfId="49" applyFont="1" applyFill="1" applyBorder="1" applyAlignment="1">
      <alignment/>
    </xf>
    <xf numFmtId="38" fontId="2" fillId="0" borderId="15" xfId="49" applyFont="1" applyFill="1" applyBorder="1" applyAlignment="1">
      <alignment/>
    </xf>
    <xf numFmtId="41" fontId="9" fillId="0" borderId="13" xfId="66" applyNumberFormat="1" applyFont="1" applyFill="1" applyBorder="1" applyAlignment="1">
      <alignment horizontal="right" vertical="center"/>
      <protection/>
    </xf>
    <xf numFmtId="41" fontId="9" fillId="0" borderId="0" xfId="66" applyNumberFormat="1" applyFont="1" applyFill="1" applyBorder="1" applyAlignment="1">
      <alignment vertical="center"/>
      <protection/>
    </xf>
    <xf numFmtId="41" fontId="5" fillId="0" borderId="31" xfId="66" applyNumberFormat="1" applyFont="1" applyFill="1" applyBorder="1" applyAlignment="1">
      <alignment horizontal="right" vertical="center"/>
      <protection/>
    </xf>
    <xf numFmtId="41" fontId="14" fillId="0" borderId="13" xfId="49" applyNumberFormat="1" applyFont="1" applyFill="1" applyBorder="1" applyAlignment="1">
      <alignment vertical="center"/>
    </xf>
    <xf numFmtId="41" fontId="14" fillId="0" borderId="0" xfId="49" applyNumberFormat="1" applyFont="1" applyFill="1" applyBorder="1" applyAlignment="1">
      <alignment vertical="center"/>
    </xf>
    <xf numFmtId="41" fontId="13" fillId="0" borderId="37" xfId="49" applyNumberFormat="1" applyFont="1" applyFill="1" applyBorder="1" applyAlignment="1">
      <alignment vertical="center"/>
    </xf>
    <xf numFmtId="41" fontId="13" fillId="0" borderId="38" xfId="49" applyNumberFormat="1" applyFont="1" applyFill="1" applyBorder="1" applyAlignment="1">
      <alignment vertical="center"/>
    </xf>
    <xf numFmtId="41" fontId="13" fillId="0" borderId="13" xfId="49" applyNumberFormat="1" applyFont="1" applyFill="1" applyBorder="1" applyAlignment="1">
      <alignment horizontal="right" vertical="center"/>
    </xf>
    <xf numFmtId="41" fontId="13" fillId="0" borderId="31" xfId="49" applyNumberFormat="1" applyFont="1" applyFill="1" applyBorder="1" applyAlignment="1">
      <alignment horizontal="right" vertical="center"/>
    </xf>
    <xf numFmtId="186" fontId="14" fillId="0" borderId="0" xfId="49" applyNumberFormat="1" applyFont="1" applyFill="1" applyBorder="1" applyAlignment="1">
      <alignment vertical="center"/>
    </xf>
    <xf numFmtId="195" fontId="13" fillId="0" borderId="0" xfId="49" applyNumberFormat="1" applyFont="1" applyFill="1" applyBorder="1" applyAlignment="1">
      <alignment vertical="center"/>
    </xf>
    <xf numFmtId="197" fontId="13" fillId="0" borderId="0" xfId="49" applyNumberFormat="1" applyFont="1" applyFill="1" applyBorder="1" applyAlignment="1">
      <alignment horizontal="right" vertical="center"/>
    </xf>
    <xf numFmtId="195" fontId="13" fillId="0" borderId="15" xfId="49" applyNumberFormat="1" applyFont="1" applyFill="1" applyBorder="1" applyAlignment="1">
      <alignment vertical="center"/>
    </xf>
    <xf numFmtId="41" fontId="14" fillId="0" borderId="13" xfId="49" applyNumberFormat="1" applyFont="1" applyFill="1" applyBorder="1" applyAlignment="1">
      <alignment vertical="center"/>
    </xf>
    <xf numFmtId="41" fontId="14" fillId="0" borderId="0" xfId="49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vertical="center"/>
    </xf>
    <xf numFmtId="186" fontId="13" fillId="0" borderId="15" xfId="0" applyNumberFormat="1" applyFont="1" applyFill="1" applyBorder="1" applyAlignment="1">
      <alignment vertical="center"/>
    </xf>
    <xf numFmtId="194" fontId="9" fillId="0" borderId="14" xfId="49" applyNumberFormat="1" applyFont="1" applyFill="1" applyBorder="1" applyAlignment="1">
      <alignment vertical="center"/>
    </xf>
    <xf numFmtId="194" fontId="9" fillId="0" borderId="10" xfId="49" applyNumberFormat="1" applyFont="1" applyFill="1" applyBorder="1" applyAlignment="1">
      <alignment vertical="center"/>
    </xf>
    <xf numFmtId="194" fontId="5" fillId="0" borderId="31" xfId="49" applyNumberFormat="1" applyFont="1" applyFill="1" applyBorder="1" applyAlignment="1">
      <alignment vertical="center"/>
    </xf>
    <xf numFmtId="194" fontId="16" fillId="0" borderId="14" xfId="49" applyNumberFormat="1" applyFont="1" applyFill="1" applyBorder="1" applyAlignment="1">
      <alignment vertical="center"/>
    </xf>
    <xf numFmtId="194" fontId="16" fillId="0" borderId="10" xfId="49" applyNumberFormat="1" applyFont="1" applyFill="1" applyBorder="1" applyAlignment="1">
      <alignment vertical="center"/>
    </xf>
    <xf numFmtId="194" fontId="7" fillId="0" borderId="31" xfId="49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Continuous" vertical="center"/>
    </xf>
    <xf numFmtId="0" fontId="5" fillId="0" borderId="40" xfId="0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horizontal="centerContinuous"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0" fontId="9" fillId="0" borderId="29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9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62" applyFont="1" applyFill="1" applyBorder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center" vertical="center"/>
      <protection/>
    </xf>
    <xf numFmtId="190" fontId="20" fillId="0" borderId="15" xfId="0" applyNumberFormat="1" applyFont="1" applyFill="1" applyBorder="1" applyAlignment="1">
      <alignment vertical="center"/>
    </xf>
    <xf numFmtId="190" fontId="20" fillId="0" borderId="15" xfId="49" applyNumberFormat="1" applyFont="1" applyFill="1" applyBorder="1" applyAlignment="1">
      <alignment vertical="center"/>
    </xf>
    <xf numFmtId="190" fontId="11" fillId="0" borderId="0" xfId="49" applyNumberFormat="1" applyFont="1" applyFill="1" applyAlignment="1">
      <alignment vertical="center"/>
    </xf>
    <xf numFmtId="190" fontId="11" fillId="0" borderId="31" xfId="49" applyNumberFormat="1" applyFont="1" applyFill="1" applyBorder="1" applyAlignment="1">
      <alignment vertical="center"/>
    </xf>
    <xf numFmtId="190" fontId="11" fillId="0" borderId="22" xfId="49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 shrinkToFit="1"/>
    </xf>
    <xf numFmtId="190" fontId="16" fillId="0" borderId="13" xfId="49" applyNumberFormat="1" applyFont="1" applyFill="1" applyBorder="1" applyAlignment="1">
      <alignment vertical="center"/>
    </xf>
    <xf numFmtId="190" fontId="16" fillId="0" borderId="0" xfId="49" applyNumberFormat="1" applyFont="1" applyFill="1" applyBorder="1" applyAlignment="1">
      <alignment vertical="center"/>
    </xf>
    <xf numFmtId="190" fontId="16" fillId="0" borderId="0" xfId="0" applyNumberFormat="1" applyFont="1" applyFill="1" applyBorder="1" applyAlignment="1">
      <alignment vertical="center"/>
    </xf>
    <xf numFmtId="3" fontId="9" fillId="0" borderId="0" xfId="49" applyNumberFormat="1" applyFont="1" applyFill="1" applyBorder="1" applyAlignment="1">
      <alignment vertical="center"/>
    </xf>
    <xf numFmtId="190" fontId="16" fillId="0" borderId="0" xfId="49" applyNumberFormat="1" applyFont="1" applyFill="1" applyBorder="1" applyAlignment="1">
      <alignment horizontal="right" vertical="center"/>
    </xf>
    <xf numFmtId="190" fontId="16" fillId="0" borderId="31" xfId="49" applyNumberFormat="1" applyFont="1" applyFill="1" applyBorder="1" applyAlignment="1">
      <alignment vertical="center"/>
    </xf>
    <xf numFmtId="191" fontId="5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8" fillId="0" borderId="0" xfId="62" applyFont="1" applyFill="1" applyAlignment="1">
      <alignment vertical="center"/>
      <protection/>
    </xf>
    <xf numFmtId="0" fontId="2" fillId="0" borderId="0" xfId="68" applyFont="1" applyFill="1" applyBorder="1">
      <alignment/>
      <protection/>
    </xf>
    <xf numFmtId="185" fontId="3" fillId="0" borderId="0" xfId="70" applyNumberFormat="1" applyFont="1" applyFill="1" applyBorder="1" applyAlignment="1">
      <alignment horizontal="center"/>
      <protection/>
    </xf>
    <xf numFmtId="185" fontId="3" fillId="0" borderId="0" xfId="71" applyNumberFormat="1" applyFont="1" applyFill="1" applyBorder="1" applyAlignment="1">
      <alignment horizontal="center" vertical="center"/>
      <protection/>
    </xf>
    <xf numFmtId="185" fontId="3" fillId="0" borderId="0" xfId="72" applyNumberFormat="1" applyFont="1" applyFill="1" applyBorder="1" applyAlignment="1">
      <alignment horizontal="center"/>
      <protection/>
    </xf>
    <xf numFmtId="0" fontId="3" fillId="0" borderId="0" xfId="74" applyFont="1" applyFill="1" applyBorder="1" applyAlignment="1">
      <alignment horizontal="center"/>
      <protection/>
    </xf>
    <xf numFmtId="185" fontId="3" fillId="0" borderId="0" xfId="65" applyNumberFormat="1" applyFont="1" applyFill="1" applyBorder="1" applyAlignment="1">
      <alignment horizontal="center"/>
      <protection/>
    </xf>
    <xf numFmtId="185" fontId="3" fillId="0" borderId="0" xfId="0" applyNumberFormat="1" applyFont="1" applyFill="1" applyAlignment="1">
      <alignment horizontal="center" vertical="center"/>
    </xf>
    <xf numFmtId="0" fontId="5" fillId="0" borderId="0" xfId="68" applyFont="1" applyFill="1" applyBorder="1" applyAlignment="1">
      <alignment horizontal="right"/>
      <protection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textRotation="255"/>
    </xf>
    <xf numFmtId="0" fontId="56" fillId="0" borderId="0" xfId="43" applyFill="1" applyAlignment="1" applyProtection="1">
      <alignment vertical="center"/>
      <protection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vertical="center" textRotation="255"/>
    </xf>
    <xf numFmtId="0" fontId="3" fillId="0" borderId="2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5" fontId="5" fillId="0" borderId="25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185" fontId="5" fillId="0" borderId="21" xfId="0" applyNumberFormat="1" applyFont="1" applyFill="1" applyBorder="1" applyAlignment="1">
      <alignment horizontal="center" vertical="center"/>
    </xf>
    <xf numFmtId="185" fontId="5" fillId="0" borderId="34" xfId="0" applyNumberFormat="1" applyFont="1" applyFill="1" applyBorder="1" applyAlignment="1">
      <alignment horizontal="distributed" vertical="center"/>
    </xf>
    <xf numFmtId="185" fontId="5" fillId="0" borderId="36" xfId="0" applyNumberFormat="1" applyFont="1" applyFill="1" applyBorder="1" applyAlignment="1">
      <alignment horizontal="distributed" vertical="center"/>
    </xf>
    <xf numFmtId="185" fontId="5" fillId="0" borderId="33" xfId="0" applyNumberFormat="1" applyFont="1" applyFill="1" applyBorder="1" applyAlignment="1">
      <alignment horizontal="distributed" vertical="center"/>
    </xf>
    <xf numFmtId="185" fontId="26" fillId="0" borderId="0" xfId="0" applyNumberFormat="1" applyFont="1" applyFill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5" fillId="0" borderId="23" xfId="0" applyNumberFormat="1" applyFont="1" applyFill="1" applyBorder="1" applyAlignment="1">
      <alignment horizontal="distributed" vertical="center"/>
    </xf>
    <xf numFmtId="185" fontId="5" fillId="0" borderId="32" xfId="0" applyNumberFormat="1" applyFont="1" applyFill="1" applyBorder="1" applyAlignment="1">
      <alignment horizontal="distributed" vertical="center"/>
    </xf>
    <xf numFmtId="185" fontId="11" fillId="0" borderId="30" xfId="0" applyNumberFormat="1" applyFont="1" applyFill="1" applyBorder="1" applyAlignment="1">
      <alignment horizontal="center" vertical="center" wrapText="1"/>
    </xf>
    <xf numFmtId="185" fontId="11" fillId="0" borderId="19" xfId="0" applyNumberFormat="1" applyFont="1" applyFill="1" applyBorder="1" applyAlignment="1">
      <alignment horizontal="center" vertical="center"/>
    </xf>
    <xf numFmtId="185" fontId="5" fillId="0" borderId="30" xfId="0" applyNumberFormat="1" applyFont="1" applyFill="1" applyBorder="1" applyAlignment="1">
      <alignment horizontal="distributed" vertical="center"/>
    </xf>
    <xf numFmtId="185" fontId="5" fillId="0" borderId="19" xfId="0" applyNumberFormat="1" applyFont="1" applyFill="1" applyBorder="1" applyAlignment="1">
      <alignment horizontal="distributed" vertical="center"/>
    </xf>
    <xf numFmtId="185" fontId="5" fillId="0" borderId="22" xfId="0" applyNumberFormat="1" applyFont="1" applyFill="1" applyBorder="1" applyAlignment="1">
      <alignment horizontal="distributed" vertical="center"/>
    </xf>
    <xf numFmtId="185" fontId="5" fillId="0" borderId="14" xfId="0" applyNumberFormat="1" applyFont="1" applyFill="1" applyBorder="1" applyAlignment="1">
      <alignment horizontal="distributed" vertical="center"/>
    </xf>
    <xf numFmtId="185" fontId="5" fillId="0" borderId="31" xfId="0" applyNumberFormat="1" applyFont="1" applyFill="1" applyBorder="1" applyAlignment="1">
      <alignment horizontal="distributed" vertical="center"/>
    </xf>
    <xf numFmtId="0" fontId="72" fillId="0" borderId="0" xfId="43" applyFont="1" applyFill="1" applyAlignment="1" applyProtection="1">
      <alignment vertical="center"/>
      <protection/>
    </xf>
    <xf numFmtId="185" fontId="5" fillId="0" borderId="15" xfId="0" applyNumberFormat="1" applyFont="1" applyFill="1" applyBorder="1" applyAlignment="1">
      <alignment horizontal="distributed" vertical="center"/>
    </xf>
    <xf numFmtId="185" fontId="13" fillId="0" borderId="0" xfId="70" applyNumberFormat="1" applyFont="1" applyFill="1" applyBorder="1" applyAlignment="1">
      <alignment horizontal="distributed" vertical="center"/>
      <protection/>
    </xf>
    <xf numFmtId="185" fontId="21" fillId="0" borderId="15" xfId="70" applyNumberFormat="1" applyFont="1" applyFill="1" applyBorder="1" applyAlignment="1">
      <alignment horizontal="distributed" vertical="center"/>
      <protection/>
    </xf>
    <xf numFmtId="185" fontId="21" fillId="0" borderId="0" xfId="70" applyNumberFormat="1" applyFont="1" applyFill="1" applyBorder="1" applyAlignment="1">
      <alignment horizontal="distributed" vertical="center"/>
      <protection/>
    </xf>
    <xf numFmtId="185" fontId="26" fillId="0" borderId="0" xfId="70" applyNumberFormat="1" applyFont="1" applyFill="1" applyBorder="1" applyAlignment="1">
      <alignment horizontal="center"/>
      <protection/>
    </xf>
    <xf numFmtId="185" fontId="13" fillId="0" borderId="38" xfId="70" applyNumberFormat="1" applyFont="1" applyFill="1" applyBorder="1" applyAlignment="1">
      <alignment horizontal="distributed" vertical="center"/>
      <protection/>
    </xf>
    <xf numFmtId="185" fontId="21" fillId="0" borderId="31" xfId="70" applyNumberFormat="1" applyFont="1" applyFill="1" applyBorder="1" applyAlignment="1">
      <alignment horizontal="distributed" vertical="center"/>
      <protection/>
    </xf>
    <xf numFmtId="185" fontId="13" fillId="0" borderId="34" xfId="70" applyNumberFormat="1" applyFont="1" applyFill="1" applyBorder="1" applyAlignment="1">
      <alignment horizontal="distributed" vertical="center"/>
      <protection/>
    </xf>
    <xf numFmtId="185" fontId="13" fillId="0" borderId="36" xfId="70" applyNumberFormat="1" applyFont="1" applyFill="1" applyBorder="1" applyAlignment="1">
      <alignment horizontal="distributed" vertical="center"/>
      <protection/>
    </xf>
    <xf numFmtId="185" fontId="13" fillId="0" borderId="10" xfId="70" applyNumberFormat="1" applyFont="1" applyFill="1" applyBorder="1" applyAlignment="1">
      <alignment horizontal="distributed" vertical="center"/>
      <protection/>
    </xf>
    <xf numFmtId="185" fontId="13" fillId="0" borderId="20" xfId="70" applyNumberFormat="1" applyFont="1" applyFill="1" applyBorder="1" applyAlignment="1">
      <alignment horizontal="distributed" vertical="center"/>
      <protection/>
    </xf>
    <xf numFmtId="185" fontId="13" fillId="0" borderId="0" xfId="70" applyNumberFormat="1" applyFont="1" applyFill="1" applyBorder="1" applyAlignment="1">
      <alignment horizontal="center" vertical="center"/>
      <protection/>
    </xf>
    <xf numFmtId="185" fontId="13" fillId="0" borderId="12" xfId="70" applyNumberFormat="1" applyFont="1" applyFill="1" applyBorder="1" applyAlignment="1">
      <alignment horizontal="center" vertical="center"/>
      <protection/>
    </xf>
    <xf numFmtId="185" fontId="14" fillId="0" borderId="0" xfId="70" applyNumberFormat="1" applyFont="1" applyFill="1" applyBorder="1" applyAlignment="1">
      <alignment horizontal="center" vertical="center"/>
      <protection/>
    </xf>
    <xf numFmtId="185" fontId="14" fillId="0" borderId="12" xfId="70" applyNumberFormat="1" applyFont="1" applyFill="1" applyBorder="1" applyAlignment="1">
      <alignment horizontal="center" vertical="center"/>
      <protection/>
    </xf>
    <xf numFmtId="185" fontId="26" fillId="0" borderId="0" xfId="71" applyNumberFormat="1" applyFont="1" applyFill="1" applyBorder="1" applyAlignment="1">
      <alignment horizontal="center" vertical="center"/>
      <protection/>
    </xf>
    <xf numFmtId="185" fontId="5" fillId="0" borderId="31" xfId="71" applyNumberFormat="1" applyFont="1" applyFill="1" applyBorder="1" applyAlignment="1">
      <alignment horizontal="distributed" vertical="center"/>
      <protection/>
    </xf>
    <xf numFmtId="185" fontId="5" fillId="0" borderId="15" xfId="71" applyNumberFormat="1" applyFont="1" applyFill="1" applyBorder="1" applyAlignment="1">
      <alignment horizontal="distributed" vertical="center"/>
      <protection/>
    </xf>
    <xf numFmtId="185" fontId="26" fillId="0" borderId="0" xfId="72" applyNumberFormat="1" applyFont="1" applyFill="1" applyBorder="1" applyAlignment="1">
      <alignment horizontal="center"/>
      <protection/>
    </xf>
    <xf numFmtId="185" fontId="7" fillId="0" borderId="38" xfId="72" applyNumberFormat="1" applyFont="1" applyFill="1" applyBorder="1" applyAlignment="1">
      <alignment horizontal="center" vertical="distributed" textRotation="255"/>
      <protection/>
    </xf>
    <xf numFmtId="185" fontId="7" fillId="0" borderId="13" xfId="72" applyNumberFormat="1" applyFont="1" applyFill="1" applyBorder="1" applyAlignment="1">
      <alignment horizontal="center" vertical="distributed" textRotation="255"/>
      <protection/>
    </xf>
    <xf numFmtId="185" fontId="7" fillId="0" borderId="31" xfId="72" applyNumberFormat="1" applyFont="1" applyFill="1" applyBorder="1" applyAlignment="1">
      <alignment horizontal="center" vertical="distributed" textRotation="255"/>
      <protection/>
    </xf>
    <xf numFmtId="185" fontId="7" fillId="0" borderId="34" xfId="72" applyNumberFormat="1" applyFont="1" applyFill="1" applyBorder="1" applyAlignment="1">
      <alignment horizontal="distributed" vertical="center"/>
      <protection/>
    </xf>
    <xf numFmtId="185" fontId="7" fillId="0" borderId="36" xfId="72" applyNumberFormat="1" applyFont="1" applyFill="1" applyBorder="1" applyAlignment="1">
      <alignment horizontal="distributed" vertical="center"/>
      <protection/>
    </xf>
    <xf numFmtId="185" fontId="15" fillId="0" borderId="36" xfId="72" applyNumberFormat="1" applyFont="1" applyFill="1" applyBorder="1" applyAlignment="1">
      <alignment horizontal="distributed" vertical="center"/>
      <protection/>
    </xf>
    <xf numFmtId="185" fontId="7" fillId="0" borderId="23" xfId="72" applyNumberFormat="1" applyFont="1" applyFill="1" applyBorder="1" applyAlignment="1">
      <alignment horizontal="distributed" vertical="center"/>
      <protection/>
    </xf>
    <xf numFmtId="185" fontId="7" fillId="0" borderId="22" xfId="72" applyNumberFormat="1" applyFont="1" applyFill="1" applyBorder="1" applyAlignment="1">
      <alignment horizontal="distributed" vertical="center"/>
      <protection/>
    </xf>
    <xf numFmtId="185" fontId="7" fillId="0" borderId="32" xfId="72" applyNumberFormat="1" applyFont="1" applyFill="1" applyBorder="1" applyAlignment="1">
      <alignment horizontal="distributed" vertical="center"/>
      <protection/>
    </xf>
    <xf numFmtId="185" fontId="7" fillId="0" borderId="0" xfId="72" applyNumberFormat="1" applyFont="1" applyFill="1" applyBorder="1" applyAlignment="1">
      <alignment horizontal="distributed" vertical="center"/>
      <protection/>
    </xf>
    <xf numFmtId="185" fontId="7" fillId="0" borderId="12" xfId="72" applyNumberFormat="1" applyFont="1" applyFill="1" applyBorder="1" applyAlignment="1">
      <alignment horizontal="distributed" vertical="center"/>
      <protection/>
    </xf>
    <xf numFmtId="185" fontId="7" fillId="0" borderId="0" xfId="72" applyNumberFormat="1" applyFont="1" applyFill="1" applyBorder="1" applyAlignment="1">
      <alignment horizontal="center" vertical="center"/>
      <protection/>
    </xf>
    <xf numFmtId="185" fontId="7" fillId="0" borderId="12" xfId="72" applyNumberFormat="1" applyFont="1" applyFill="1" applyBorder="1" applyAlignment="1">
      <alignment horizontal="center" vertical="center"/>
      <protection/>
    </xf>
    <xf numFmtId="185" fontId="16" fillId="0" borderId="0" xfId="72" applyNumberFormat="1" applyFont="1" applyFill="1" applyBorder="1" applyAlignment="1">
      <alignment horizontal="center" vertical="center"/>
      <protection/>
    </xf>
    <xf numFmtId="185" fontId="16" fillId="0" borderId="12" xfId="72" applyNumberFormat="1" applyFont="1" applyFill="1" applyBorder="1" applyAlignment="1">
      <alignment horizontal="center" vertical="center"/>
      <protection/>
    </xf>
    <xf numFmtId="0" fontId="26" fillId="0" borderId="0" xfId="73" applyFont="1" applyFill="1" applyBorder="1" applyAlignment="1">
      <alignment horizontal="center"/>
      <protection/>
    </xf>
    <xf numFmtId="0" fontId="3" fillId="0" borderId="15" xfId="74" applyFont="1" applyFill="1" applyBorder="1" applyAlignment="1">
      <alignment horizontal="distributed" vertical="center"/>
      <protection/>
    </xf>
    <xf numFmtId="0" fontId="0" fillId="0" borderId="15" xfId="74" applyFont="1" applyFill="1" applyBorder="1" applyAlignment="1">
      <alignment horizontal="distributed" vertical="center"/>
      <protection/>
    </xf>
    <xf numFmtId="0" fontId="3" fillId="0" borderId="23" xfId="74" applyFont="1" applyFill="1" applyBorder="1" applyAlignment="1">
      <alignment horizontal="distributed" vertical="center"/>
      <protection/>
    </xf>
    <xf numFmtId="0" fontId="0" fillId="0" borderId="22" xfId="74" applyFont="1" applyFill="1" applyBorder="1" applyAlignment="1">
      <alignment horizontal="distributed" vertical="center"/>
      <protection/>
    </xf>
    <xf numFmtId="0" fontId="26" fillId="0" borderId="0" xfId="74" applyFont="1" applyFill="1" applyBorder="1" applyAlignment="1">
      <alignment horizontal="center"/>
      <protection/>
    </xf>
    <xf numFmtId="0" fontId="3" fillId="0" borderId="34" xfId="74" applyFont="1" applyFill="1" applyBorder="1" applyAlignment="1">
      <alignment horizontal="distributed" vertical="center"/>
      <protection/>
    </xf>
    <xf numFmtId="0" fontId="3" fillId="0" borderId="36" xfId="74" applyFont="1" applyFill="1" applyBorder="1" applyAlignment="1">
      <alignment horizontal="distributed" vertical="center"/>
      <protection/>
    </xf>
    <xf numFmtId="0" fontId="3" fillId="0" borderId="33" xfId="74" applyFont="1" applyFill="1" applyBorder="1" applyAlignment="1">
      <alignment horizontal="distributed" vertical="center"/>
      <protection/>
    </xf>
    <xf numFmtId="0" fontId="3" fillId="0" borderId="31" xfId="74" applyFont="1" applyFill="1" applyBorder="1" applyAlignment="1">
      <alignment horizontal="distributed" vertical="center"/>
      <protection/>
    </xf>
    <xf numFmtId="0" fontId="3" fillId="0" borderId="21" xfId="74" applyFont="1" applyFill="1" applyBorder="1" applyAlignment="1">
      <alignment horizontal="distributed" vertical="center"/>
      <protection/>
    </xf>
    <xf numFmtId="0" fontId="0" fillId="0" borderId="15" xfId="74" applyFill="1" applyBorder="1" applyAlignment="1">
      <alignment horizontal="distributed" vertical="center"/>
      <protection/>
    </xf>
    <xf numFmtId="0" fontId="26" fillId="0" borderId="0" xfId="75" applyFont="1" applyFill="1" applyBorder="1" applyAlignment="1">
      <alignment horizontal="center"/>
      <protection/>
    </xf>
    <xf numFmtId="185" fontId="26" fillId="0" borderId="0" xfId="65" applyNumberFormat="1" applyFont="1" applyFill="1" applyBorder="1" applyAlignment="1">
      <alignment horizontal="center"/>
      <protection/>
    </xf>
    <xf numFmtId="185" fontId="26" fillId="0" borderId="0" xfId="66" applyNumberFormat="1" applyFont="1" applyFill="1" applyBorder="1" applyAlignment="1">
      <alignment horizontal="center"/>
      <protection/>
    </xf>
    <xf numFmtId="185" fontId="5" fillId="0" borderId="34" xfId="66" applyNumberFormat="1" applyFont="1" applyFill="1" applyBorder="1" applyAlignment="1">
      <alignment horizontal="distributed" vertical="center"/>
      <protection/>
    </xf>
    <xf numFmtId="185" fontId="12" fillId="0" borderId="36" xfId="66" applyNumberFormat="1" applyFont="1" applyFill="1" applyBorder="1" applyAlignment="1">
      <alignment horizontal="distributed" vertical="center"/>
      <protection/>
    </xf>
    <xf numFmtId="185" fontId="12" fillId="0" borderId="33" xfId="66" applyNumberFormat="1" applyFont="1" applyFill="1" applyBorder="1" applyAlignment="1">
      <alignment horizontal="distributed" vertical="center"/>
      <protection/>
    </xf>
    <xf numFmtId="185" fontId="5" fillId="0" borderId="38" xfId="66" applyNumberFormat="1" applyFont="1" applyFill="1" applyBorder="1" applyAlignment="1">
      <alignment horizontal="distributed" vertical="center" wrapText="1"/>
      <protection/>
    </xf>
    <xf numFmtId="185" fontId="12" fillId="0" borderId="13" xfId="66" applyNumberFormat="1" applyFont="1" applyFill="1" applyBorder="1" applyAlignment="1">
      <alignment horizontal="distributed" vertical="center"/>
      <protection/>
    </xf>
    <xf numFmtId="185" fontId="12" fillId="0" borderId="31" xfId="66" applyNumberFormat="1" applyFont="1" applyFill="1" applyBorder="1" applyAlignment="1">
      <alignment horizontal="distributed" vertical="center"/>
      <protection/>
    </xf>
    <xf numFmtId="185" fontId="5" fillId="0" borderId="30" xfId="66" applyNumberFormat="1" applyFont="1" applyFill="1" applyBorder="1" applyAlignment="1">
      <alignment horizontal="distributed" vertical="center"/>
      <protection/>
    </xf>
    <xf numFmtId="185" fontId="5" fillId="0" borderId="18" xfId="66" applyNumberFormat="1" applyFont="1" applyFill="1" applyBorder="1" applyAlignment="1">
      <alignment horizontal="distributed" vertical="center"/>
      <protection/>
    </xf>
    <xf numFmtId="185" fontId="5" fillId="0" borderId="19" xfId="66" applyNumberFormat="1" applyFont="1" applyFill="1" applyBorder="1" applyAlignment="1">
      <alignment horizontal="distributed" vertical="center"/>
      <protection/>
    </xf>
    <xf numFmtId="185" fontId="5" fillId="0" borderId="23" xfId="66" applyNumberFormat="1" applyFont="1" applyFill="1" applyBorder="1" applyAlignment="1">
      <alignment horizontal="distributed" vertical="center"/>
      <protection/>
    </xf>
    <xf numFmtId="185" fontId="5" fillId="0" borderId="22" xfId="66" applyNumberFormat="1" applyFont="1" applyFill="1" applyBorder="1" applyAlignment="1">
      <alignment horizontal="distributed" vertical="center"/>
      <protection/>
    </xf>
    <xf numFmtId="185" fontId="12" fillId="0" borderId="19" xfId="66" applyNumberFormat="1" applyFont="1" applyFill="1" applyBorder="1" applyAlignment="1">
      <alignment horizontal="distributed" vertical="center"/>
      <protection/>
    </xf>
    <xf numFmtId="185" fontId="5" fillId="0" borderId="13" xfId="66" applyNumberFormat="1" applyFont="1" applyFill="1" applyBorder="1" applyAlignment="1">
      <alignment horizontal="distributed" vertical="center"/>
      <protection/>
    </xf>
    <xf numFmtId="185" fontId="7" fillId="0" borderId="34" xfId="67" applyNumberFormat="1" applyFont="1" applyFill="1" applyBorder="1" applyAlignment="1">
      <alignment horizontal="distributed" vertical="center"/>
      <protection/>
    </xf>
    <xf numFmtId="185" fontId="7" fillId="0" borderId="36" xfId="67" applyNumberFormat="1" applyFont="1" applyFill="1" applyBorder="1" applyAlignment="1">
      <alignment horizontal="distributed" vertical="center"/>
      <protection/>
    </xf>
    <xf numFmtId="185" fontId="7" fillId="0" borderId="33" xfId="67" applyNumberFormat="1" applyFont="1" applyFill="1" applyBorder="1" applyAlignment="1">
      <alignment horizontal="distributed" vertical="center"/>
      <protection/>
    </xf>
    <xf numFmtId="185" fontId="16" fillId="0" borderId="0" xfId="67" applyNumberFormat="1" applyFont="1" applyFill="1" applyBorder="1" applyAlignment="1">
      <alignment horizontal="center" vertical="center"/>
      <protection/>
    </xf>
    <xf numFmtId="185" fontId="16" fillId="0" borderId="12" xfId="67" applyNumberFormat="1" applyFont="1" applyFill="1" applyBorder="1" applyAlignment="1">
      <alignment horizontal="center" vertical="center"/>
      <protection/>
    </xf>
    <xf numFmtId="185" fontId="16" fillId="0" borderId="0" xfId="67" applyNumberFormat="1" applyFont="1" applyFill="1" applyBorder="1" applyAlignment="1">
      <alignment horizontal="distributed" vertical="center"/>
      <protection/>
    </xf>
    <xf numFmtId="185" fontId="16" fillId="0" borderId="12" xfId="67" applyNumberFormat="1" applyFont="1" applyFill="1" applyBorder="1" applyAlignment="1">
      <alignment horizontal="distributed" vertical="center"/>
      <protection/>
    </xf>
    <xf numFmtId="185" fontId="7" fillId="0" borderId="17" xfId="67" applyNumberFormat="1" applyFont="1" applyFill="1" applyBorder="1" applyAlignment="1">
      <alignment horizontal="distributed" vertical="center" wrapText="1"/>
      <protection/>
    </xf>
    <xf numFmtId="185" fontId="7" fillId="0" borderId="19" xfId="67" applyNumberFormat="1" applyFont="1" applyFill="1" applyBorder="1" applyAlignment="1">
      <alignment horizontal="distributed" vertical="center"/>
      <protection/>
    </xf>
    <xf numFmtId="185" fontId="26" fillId="0" borderId="0" xfId="67" applyNumberFormat="1" applyFont="1" applyFill="1" applyBorder="1" applyAlignment="1">
      <alignment horizontal="center" vertical="center"/>
      <protection/>
    </xf>
    <xf numFmtId="185" fontId="7" fillId="0" borderId="10" xfId="67" applyNumberFormat="1" applyFont="1" applyFill="1" applyBorder="1" applyAlignment="1">
      <alignment horizontal="distributed" vertical="center"/>
      <protection/>
    </xf>
    <xf numFmtId="185" fontId="7" fillId="0" borderId="20" xfId="67" applyNumberFormat="1" applyFont="1" applyFill="1" applyBorder="1" applyAlignment="1">
      <alignment horizontal="distributed" vertical="center"/>
      <protection/>
    </xf>
    <xf numFmtId="185" fontId="7" fillId="0" borderId="0" xfId="67" applyNumberFormat="1" applyFont="1" applyFill="1" applyBorder="1" applyAlignment="1">
      <alignment horizontal="center" vertical="center"/>
      <protection/>
    </xf>
    <xf numFmtId="185" fontId="7" fillId="0" borderId="12" xfId="67" applyNumberFormat="1" applyFont="1" applyFill="1" applyBorder="1" applyAlignment="1">
      <alignment horizontal="center" vertical="center"/>
      <protection/>
    </xf>
    <xf numFmtId="185" fontId="7" fillId="0" borderId="11" xfId="67" applyNumberFormat="1" applyFont="1" applyFill="1" applyBorder="1" applyAlignment="1">
      <alignment horizontal="center" vertical="distributed" textRotation="255"/>
      <protection/>
    </xf>
    <xf numFmtId="185" fontId="7" fillId="0" borderId="12" xfId="67" applyNumberFormat="1" applyFont="1" applyFill="1" applyBorder="1" applyAlignment="1">
      <alignment horizontal="center" vertical="distributed" textRotation="255"/>
      <protection/>
    </xf>
    <xf numFmtId="185" fontId="7" fillId="0" borderId="38" xfId="67" applyNumberFormat="1" applyFont="1" applyFill="1" applyBorder="1" applyAlignment="1">
      <alignment horizontal="center" vertical="center"/>
      <protection/>
    </xf>
    <xf numFmtId="185" fontId="7" fillId="0" borderId="25" xfId="67" applyNumberFormat="1" applyFont="1" applyFill="1" applyBorder="1" applyAlignment="1">
      <alignment horizontal="center" vertical="center"/>
      <protection/>
    </xf>
    <xf numFmtId="185" fontId="7" fillId="0" borderId="31" xfId="67" applyNumberFormat="1" applyFont="1" applyFill="1" applyBorder="1" applyAlignment="1">
      <alignment horizontal="center" vertical="center"/>
      <protection/>
    </xf>
    <xf numFmtId="185" fontId="7" fillId="0" borderId="21" xfId="67" applyNumberFormat="1" applyFont="1" applyFill="1" applyBorder="1" applyAlignment="1">
      <alignment horizontal="center" vertical="center"/>
      <protection/>
    </xf>
    <xf numFmtId="185" fontId="7" fillId="0" borderId="12" xfId="67" applyNumberFormat="1" applyFont="1" applyFill="1" applyBorder="1" applyAlignment="1">
      <alignment horizontal="center" vertical="center" textRotation="255"/>
      <protection/>
    </xf>
    <xf numFmtId="185" fontId="7" fillId="0" borderId="21" xfId="67" applyNumberFormat="1" applyFont="1" applyFill="1" applyBorder="1" applyAlignment="1">
      <alignment horizontal="center" vertical="center" textRotation="255"/>
      <protection/>
    </xf>
    <xf numFmtId="185" fontId="7" fillId="0" borderId="24" xfId="67" applyNumberFormat="1" applyFont="1" applyFill="1" applyBorder="1" applyAlignment="1">
      <alignment horizontal="center" vertical="center"/>
      <protection/>
    </xf>
    <xf numFmtId="185" fontId="7" fillId="0" borderId="15" xfId="67" applyNumberFormat="1" applyFont="1" applyFill="1" applyBorder="1" applyAlignment="1">
      <alignment horizontal="center" vertical="center"/>
      <protection/>
    </xf>
    <xf numFmtId="185" fontId="7" fillId="0" borderId="25" xfId="67" applyNumberFormat="1" applyFont="1" applyFill="1" applyBorder="1" applyAlignment="1">
      <alignment horizontal="distributed" vertical="center" wrapText="1"/>
      <protection/>
    </xf>
    <xf numFmtId="185" fontId="7" fillId="0" borderId="21" xfId="67" applyNumberFormat="1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center"/>
      <protection/>
    </xf>
    <xf numFmtId="0" fontId="3" fillId="0" borderId="19" xfId="68" applyFont="1" applyFill="1" applyBorder="1" applyAlignment="1">
      <alignment horizontal="distributed" vertical="center"/>
      <protection/>
    </xf>
    <xf numFmtId="0" fontId="3" fillId="0" borderId="31" xfId="68" applyFont="1" applyFill="1" applyBorder="1" applyAlignment="1">
      <alignment horizontal="distributed" vertical="center"/>
      <protection/>
    </xf>
    <xf numFmtId="0" fontId="3" fillId="0" borderId="11" xfId="68" applyFont="1" applyFill="1" applyBorder="1" applyAlignment="1">
      <alignment horizontal="distributed" vertical="center"/>
      <protection/>
    </xf>
    <xf numFmtId="0" fontId="3" fillId="0" borderId="23" xfId="68" applyFont="1" applyFill="1" applyBorder="1" applyAlignment="1">
      <alignment horizontal="distributed" vertical="center"/>
      <protection/>
    </xf>
    <xf numFmtId="185" fontId="5" fillId="0" borderId="24" xfId="69" applyNumberFormat="1" applyFont="1" applyFill="1" applyBorder="1" applyAlignment="1">
      <alignment vertical="distributed" textRotation="255" wrapText="1"/>
      <protection/>
    </xf>
    <xf numFmtId="185" fontId="5" fillId="0" borderId="0" xfId="69" applyNumberFormat="1" applyFont="1" applyFill="1" applyBorder="1" applyAlignment="1">
      <alignment vertical="distributed" textRotation="255"/>
      <protection/>
    </xf>
    <xf numFmtId="185" fontId="5" fillId="0" borderId="15" xfId="69" applyNumberFormat="1" applyFont="1" applyFill="1" applyBorder="1" applyAlignment="1">
      <alignment vertical="distributed" textRotation="255"/>
      <protection/>
    </xf>
    <xf numFmtId="185" fontId="26" fillId="0" borderId="0" xfId="69" applyNumberFormat="1" applyFont="1" applyFill="1" applyBorder="1" applyAlignment="1">
      <alignment horizontal="center"/>
      <protection/>
    </xf>
    <xf numFmtId="185" fontId="5" fillId="0" borderId="21" xfId="69" applyNumberFormat="1" applyFont="1" applyFill="1" applyBorder="1" applyAlignment="1">
      <alignment horizontal="distributed" vertical="center"/>
      <protection/>
    </xf>
    <xf numFmtId="185" fontId="5" fillId="0" borderId="19" xfId="69" applyNumberFormat="1" applyFont="1" applyFill="1" applyBorder="1" applyAlignment="1">
      <alignment horizontal="distributed" vertical="center"/>
      <protection/>
    </xf>
    <xf numFmtId="185" fontId="5" fillId="0" borderId="31" xfId="69" applyNumberFormat="1" applyFont="1" applyFill="1" applyBorder="1" applyAlignment="1">
      <alignment horizontal="distributed" vertical="center"/>
      <protection/>
    </xf>
    <xf numFmtId="185" fontId="5" fillId="0" borderId="10" xfId="69" applyNumberFormat="1" applyFont="1" applyFill="1" applyBorder="1" applyAlignment="1">
      <alignment horizontal="center" vertical="center"/>
      <protection/>
    </xf>
    <xf numFmtId="185" fontId="12" fillId="0" borderId="20" xfId="69" applyNumberFormat="1" applyFont="1" applyFill="1" applyBorder="1" applyAlignment="1">
      <alignment horizontal="center" vertical="center"/>
      <protection/>
    </xf>
    <xf numFmtId="185" fontId="5" fillId="0" borderId="0" xfId="69" applyNumberFormat="1" applyFont="1" applyFill="1" applyAlignment="1" quotePrefix="1">
      <alignment horizontal="center" vertical="center"/>
      <protection/>
    </xf>
    <xf numFmtId="185" fontId="5" fillId="0" borderId="12" xfId="69" applyNumberFormat="1" applyFont="1" applyFill="1" applyBorder="1" applyAlignment="1">
      <alignment horizontal="center" vertical="center"/>
      <protection/>
    </xf>
    <xf numFmtId="185" fontId="9" fillId="0" borderId="0" xfId="69" applyNumberFormat="1" applyFont="1" applyFill="1" applyAlignment="1" quotePrefix="1">
      <alignment horizontal="center" vertical="center"/>
      <protection/>
    </xf>
    <xf numFmtId="185" fontId="9" fillId="0" borderId="12" xfId="69" applyNumberFormat="1" applyFont="1" applyFill="1" applyBorder="1" applyAlignment="1">
      <alignment horizontal="center" vertical="center"/>
      <protection/>
    </xf>
    <xf numFmtId="185" fontId="26" fillId="0" borderId="0" xfId="0" applyNumberFormat="1" applyFont="1" applyFill="1" applyBorder="1" applyAlignment="1">
      <alignment horizontal="center"/>
    </xf>
    <xf numFmtId="185" fontId="13" fillId="0" borderId="19" xfId="0" applyNumberFormat="1" applyFont="1" applyFill="1" applyBorder="1" applyAlignment="1">
      <alignment horizontal="distributed" vertical="center"/>
    </xf>
    <xf numFmtId="185" fontId="13" fillId="0" borderId="11" xfId="0" applyNumberFormat="1" applyFont="1" applyFill="1" applyBorder="1" applyAlignment="1">
      <alignment horizontal="distributed" vertical="center"/>
    </xf>
    <xf numFmtId="185" fontId="13" fillId="0" borderId="31" xfId="0" applyNumberFormat="1" applyFont="1" applyFill="1" applyBorder="1" applyAlignment="1">
      <alignment horizontal="distributed" vertical="center"/>
    </xf>
    <xf numFmtId="185" fontId="13" fillId="0" borderId="10" xfId="0" applyNumberFormat="1" applyFont="1" applyFill="1" applyBorder="1" applyAlignment="1">
      <alignment horizontal="center" vertical="center"/>
    </xf>
    <xf numFmtId="185" fontId="13" fillId="0" borderId="20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 quotePrefix="1">
      <alignment horizontal="center" vertical="center"/>
    </xf>
    <xf numFmtId="185" fontId="13" fillId="0" borderId="12" xfId="0" applyNumberFormat="1" applyFont="1" applyFill="1" applyBorder="1" applyAlignment="1">
      <alignment horizontal="center" vertical="center"/>
    </xf>
    <xf numFmtId="41" fontId="13" fillId="0" borderId="13" xfId="49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 quotePrefix="1">
      <alignment horizontal="center" vertical="center"/>
    </xf>
    <xf numFmtId="185" fontId="14" fillId="0" borderId="12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distributed" vertical="center" indent="1"/>
    </xf>
    <xf numFmtId="185" fontId="13" fillId="0" borderId="12" xfId="0" applyNumberFormat="1" applyFont="1" applyFill="1" applyBorder="1" applyAlignment="1">
      <alignment horizontal="distributed" vertical="center" indent="1"/>
    </xf>
    <xf numFmtId="185" fontId="13" fillId="0" borderId="15" xfId="0" applyNumberFormat="1" applyFont="1" applyFill="1" applyBorder="1" applyAlignment="1">
      <alignment horizontal="distributed" vertical="center" indent="1"/>
    </xf>
    <xf numFmtId="185" fontId="13" fillId="0" borderId="21" xfId="0" applyNumberFormat="1" applyFont="1" applyFill="1" applyBorder="1" applyAlignment="1">
      <alignment horizontal="distributed" vertical="center" indent="1"/>
    </xf>
    <xf numFmtId="185" fontId="13" fillId="0" borderId="24" xfId="0" applyNumberFormat="1" applyFont="1" applyFill="1" applyBorder="1" applyAlignment="1">
      <alignment horizontal="center" vertical="center"/>
    </xf>
    <xf numFmtId="185" fontId="13" fillId="0" borderId="25" xfId="0" applyNumberFormat="1" applyFont="1" applyFill="1" applyBorder="1" applyAlignment="1">
      <alignment horizontal="center" vertical="center"/>
    </xf>
    <xf numFmtId="185" fontId="13" fillId="0" borderId="15" xfId="0" applyNumberFormat="1" applyFont="1" applyFill="1" applyBorder="1" applyAlignment="1">
      <alignment horizontal="center" vertical="center"/>
    </xf>
    <xf numFmtId="185" fontId="13" fillId="0" borderId="21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center" vertical="center"/>
    </xf>
    <xf numFmtId="185" fontId="13" fillId="0" borderId="1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185" fontId="7" fillId="0" borderId="10" xfId="49" applyNumberFormat="1" applyFont="1" applyFill="1" applyBorder="1" applyAlignment="1">
      <alignment horizontal="distributed" vertical="center"/>
    </xf>
    <xf numFmtId="185" fontId="7" fillId="0" borderId="20" xfId="0" applyNumberFormat="1" applyFont="1" applyFill="1" applyBorder="1" applyAlignment="1">
      <alignment horizontal="distributed" vertical="center"/>
    </xf>
    <xf numFmtId="185" fontId="7" fillId="0" borderId="15" xfId="49" applyNumberFormat="1" applyFont="1" applyFill="1" applyBorder="1" applyAlignment="1">
      <alignment horizontal="distributed" vertical="center"/>
    </xf>
    <xf numFmtId="185" fontId="15" fillId="0" borderId="21" xfId="0" applyNumberFormat="1" applyFont="1" applyFill="1" applyBorder="1" applyAlignment="1">
      <alignment horizontal="distributed" vertical="center"/>
    </xf>
    <xf numFmtId="185" fontId="7" fillId="0" borderId="0" xfId="49" applyNumberFormat="1" applyFont="1" applyFill="1" applyBorder="1" applyAlignment="1">
      <alignment horizontal="distributed" vertical="center"/>
    </xf>
    <xf numFmtId="185" fontId="15" fillId="0" borderId="12" xfId="0" applyNumberFormat="1" applyFont="1" applyFill="1" applyBorder="1" applyAlignment="1">
      <alignment horizontal="distributed" vertical="center"/>
    </xf>
    <xf numFmtId="185" fontId="7" fillId="0" borderId="0" xfId="0" applyNumberFormat="1" applyFont="1" applyFill="1" applyAlignment="1">
      <alignment vertical="distributed" textRotation="255"/>
    </xf>
    <xf numFmtId="185" fontId="15" fillId="0" borderId="0" xfId="0" applyNumberFormat="1" applyFont="1" applyFill="1" applyAlignment="1">
      <alignment vertical="distributed" textRotation="255"/>
    </xf>
    <xf numFmtId="185" fontId="7" fillId="0" borderId="0" xfId="0" applyNumberFormat="1" applyFont="1" applyFill="1" applyBorder="1" applyAlignment="1">
      <alignment horizontal="distributed" vertical="center"/>
    </xf>
    <xf numFmtId="185" fontId="15" fillId="0" borderId="12" xfId="0" applyNumberFormat="1" applyFont="1" applyFill="1" applyBorder="1" applyAlignment="1">
      <alignment horizontal="distributed" vertical="center"/>
    </xf>
    <xf numFmtId="185" fontId="15" fillId="0" borderId="0" xfId="0" applyNumberFormat="1" applyFont="1" applyFill="1" applyAlignment="1">
      <alignment horizontal="distributed" vertical="center"/>
    </xf>
    <xf numFmtId="185" fontId="15" fillId="0" borderId="15" xfId="0" applyNumberFormat="1" applyFont="1" applyFill="1" applyBorder="1" applyAlignment="1">
      <alignment horizontal="distributed" vertical="center"/>
    </xf>
    <xf numFmtId="185" fontId="15" fillId="0" borderId="21" xfId="0" applyNumberFormat="1" applyFont="1" applyFill="1" applyBorder="1" applyAlignment="1">
      <alignment horizontal="distributed" vertical="center"/>
    </xf>
    <xf numFmtId="185" fontId="7" fillId="0" borderId="19" xfId="0" applyNumberFormat="1" applyFont="1" applyFill="1" applyBorder="1" applyAlignment="1">
      <alignment horizontal="distributed" vertical="center"/>
    </xf>
    <xf numFmtId="185" fontId="7" fillId="0" borderId="31" xfId="0" applyNumberFormat="1" applyFont="1" applyFill="1" applyBorder="1" applyAlignment="1">
      <alignment horizontal="distributed" vertical="center"/>
    </xf>
    <xf numFmtId="185" fontId="7" fillId="0" borderId="23" xfId="0" applyNumberFormat="1" applyFont="1" applyFill="1" applyBorder="1" applyAlignment="1">
      <alignment horizontal="distributed" vertical="center"/>
    </xf>
    <xf numFmtId="185" fontId="7" fillId="0" borderId="11" xfId="0" applyNumberFormat="1" applyFont="1" applyFill="1" applyBorder="1" applyAlignment="1">
      <alignment horizontal="distributed" vertical="center"/>
    </xf>
    <xf numFmtId="185" fontId="7" fillId="0" borderId="23" xfId="0" applyNumberFormat="1" applyFont="1" applyFill="1" applyBorder="1" applyAlignment="1">
      <alignment horizontal="center" vertical="center" shrinkToFit="1"/>
    </xf>
    <xf numFmtId="185" fontId="7" fillId="0" borderId="22" xfId="0" applyNumberFormat="1" applyFont="1" applyFill="1" applyBorder="1" applyAlignment="1">
      <alignment horizontal="center" vertical="center" shrinkToFit="1"/>
    </xf>
    <xf numFmtId="185" fontId="7" fillId="0" borderId="32" xfId="0" applyNumberFormat="1" applyFont="1" applyFill="1" applyBorder="1" applyAlignment="1">
      <alignment horizontal="center" vertical="center" shrinkToFit="1"/>
    </xf>
    <xf numFmtId="185" fontId="7" fillId="0" borderId="22" xfId="0" applyNumberFormat="1" applyFont="1" applyFill="1" applyBorder="1" applyAlignment="1">
      <alignment horizontal="distributed" vertical="center"/>
    </xf>
    <xf numFmtId="185" fontId="7" fillId="0" borderId="32" xfId="0" applyNumberFormat="1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horizontal="center" vertical="center"/>
    </xf>
    <xf numFmtId="0" fontId="73" fillId="0" borderId="0" xfId="43" applyFont="1" applyFill="1" applyAlignment="1" applyProtection="1">
      <alignment vertical="center"/>
      <protection/>
    </xf>
    <xf numFmtId="0" fontId="19" fillId="0" borderId="0" xfId="62" applyFont="1" applyFill="1" applyAlignment="1">
      <alignment horizontal="center" vertical="center"/>
      <protection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7" fillId="0" borderId="0" xfId="62" applyFont="1" applyFill="1" applyAlignment="1">
      <alignment horizontal="center" vertical="center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23" fillId="0" borderId="15" xfId="62" applyFont="1" applyFill="1" applyBorder="1" applyAlignment="1">
      <alignment horizontal="center" vertical="center"/>
      <protection/>
    </xf>
    <xf numFmtId="0" fontId="22" fillId="0" borderId="11" xfId="62" applyFont="1" applyFill="1" applyBorder="1" applyAlignment="1">
      <alignment horizontal="distributed" vertical="center"/>
      <protection/>
    </xf>
    <xf numFmtId="0" fontId="22" fillId="0" borderId="30" xfId="62" applyFont="1" applyFill="1" applyBorder="1" applyAlignment="1">
      <alignment horizontal="center" vertical="center" wrapText="1"/>
      <protection/>
    </xf>
    <xf numFmtId="0" fontId="22" fillId="0" borderId="19" xfId="62" applyFont="1" applyFill="1" applyBorder="1" applyAlignment="1">
      <alignment horizontal="center" vertical="center" wrapText="1"/>
      <protection/>
    </xf>
    <xf numFmtId="0" fontId="22" fillId="0" borderId="20" xfId="62" applyFont="1" applyFill="1" applyBorder="1" applyAlignment="1">
      <alignment horizontal="center" vertical="center"/>
      <protection/>
    </xf>
    <xf numFmtId="0" fontId="22" fillId="0" borderId="12" xfId="62" applyFont="1" applyFill="1" applyBorder="1" applyAlignment="1">
      <alignment horizontal="center" vertical="center"/>
      <protection/>
    </xf>
    <xf numFmtId="0" fontId="22" fillId="0" borderId="21" xfId="62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34" xfId="62" applyFont="1" applyFill="1" applyBorder="1" applyAlignment="1">
      <alignment horizontal="center" vertical="center"/>
      <protection/>
    </xf>
    <xf numFmtId="0" fontId="5" fillId="0" borderId="36" xfId="62" applyFont="1" applyFill="1" applyBorder="1" applyAlignment="1">
      <alignment horizontal="center" vertical="center"/>
      <protection/>
    </xf>
    <xf numFmtId="0" fontId="22" fillId="0" borderId="34" xfId="62" applyFont="1" applyFill="1" applyBorder="1" applyAlignment="1">
      <alignment horizontal="center" vertical="center"/>
      <protection/>
    </xf>
    <xf numFmtId="0" fontId="22" fillId="0" borderId="36" xfId="62" applyFont="1" applyFill="1" applyBorder="1" applyAlignment="1">
      <alignment horizontal="center" vertical="center"/>
      <protection/>
    </xf>
    <xf numFmtId="0" fontId="22" fillId="0" borderId="33" xfId="62" applyFont="1" applyFill="1" applyBorder="1" applyAlignment="1">
      <alignment horizontal="center" vertical="center"/>
      <protection/>
    </xf>
    <xf numFmtId="0" fontId="72" fillId="0" borderId="0" xfId="43" applyFont="1" applyFill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15" fillId="0" borderId="11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 wrapText="1"/>
    </xf>
    <xf numFmtId="0" fontId="15" fillId="0" borderId="2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38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0　不就学学齢児童･生徒数" xfId="65"/>
    <cellStyle name="標準_11　各種学校･専修学校の学校数と課程別生徒数等(1)学校数" xfId="66"/>
    <cellStyle name="標準_11　各種学校･専修学校の学校数と課程別生徒数等(2)課程別生徒数" xfId="67"/>
    <cellStyle name="標準_12　中学校･高等学校卒業者の進学率･就職率" xfId="68"/>
    <cellStyle name="標準_13　学校卒業者の状況(1)進路別卒業者数" xfId="69"/>
    <cellStyle name="標準_4　職名別教員数" xfId="70"/>
    <cellStyle name="標準_5　小・中学校の編成方式別学級数および児童・生徒数" xfId="71"/>
    <cellStyle name="標準_6　高等学校の学科数と生徒数" xfId="72"/>
    <cellStyle name="標準_7　盲･ろう･養護学校の在学者数" xfId="73"/>
    <cellStyle name="標準_8　大学･短期大学･高等専門学校学生数" xfId="74"/>
    <cellStyle name="標準_9　高等学校通信教育" xfId="75"/>
    <cellStyle name="標準_速報HG" xfId="76"/>
    <cellStyle name="Followed Hyperlink" xfId="77"/>
    <cellStyle name="良い" xfId="7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0</xdr:rowOff>
    </xdr:from>
    <xdr:to>
      <xdr:col>1</xdr:col>
      <xdr:colOff>38100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95325" y="2143125"/>
          <a:ext cx="28575" cy="561975"/>
        </a:xfrm>
        <a:prstGeom prst="leftBracket">
          <a:avLst>
            <a:gd name="adj" fmla="val -30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1</xdr:col>
      <xdr:colOff>38100</xdr:colOff>
      <xdr:row>16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95325" y="2743200"/>
          <a:ext cx="28575" cy="561975"/>
        </a:xfrm>
        <a:prstGeom prst="leftBracket">
          <a:avLst>
            <a:gd name="adj" fmla="val -31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171450</xdr:rowOff>
    </xdr:from>
    <xdr:to>
      <xdr:col>1</xdr:col>
      <xdr:colOff>57150</xdr:colOff>
      <xdr:row>21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704850" y="3714750"/>
          <a:ext cx="38100" cy="571500"/>
        </a:xfrm>
        <a:prstGeom prst="leftBracket">
          <a:avLst>
            <a:gd name="adj" fmla="val -39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19050</xdr:rowOff>
    </xdr:from>
    <xdr:to>
      <xdr:col>1</xdr:col>
      <xdr:colOff>38100</xdr:colOff>
      <xdr:row>23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695325" y="4362450"/>
          <a:ext cx="28575" cy="342900"/>
        </a:xfrm>
        <a:prstGeom prst="leftBracket">
          <a:avLst>
            <a:gd name="adj" fmla="val -39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28575</xdr:rowOff>
    </xdr:from>
    <xdr:to>
      <xdr:col>1</xdr:col>
      <xdr:colOff>38100</xdr:colOff>
      <xdr:row>18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695325" y="3371850"/>
          <a:ext cx="28575" cy="342900"/>
        </a:xfrm>
        <a:prstGeom prst="leftBracket">
          <a:avLst>
            <a:gd name="adj" fmla="val -39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13</xdr:row>
      <xdr:rowOff>38100</xdr:rowOff>
    </xdr:from>
    <xdr:to>
      <xdr:col>1</xdr:col>
      <xdr:colOff>323850</xdr:colOff>
      <xdr:row>16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181225" y="245745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16</xdr:row>
      <xdr:rowOff>47625</xdr:rowOff>
    </xdr:from>
    <xdr:to>
      <xdr:col>1</xdr:col>
      <xdr:colOff>314325</xdr:colOff>
      <xdr:row>29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2171700" y="3067050"/>
          <a:ext cx="104775" cy="2724150"/>
        </a:xfrm>
        <a:prstGeom prst="rightBrace">
          <a:avLst>
            <a:gd name="adj1" fmla="val -41212"/>
            <a:gd name="adj2" fmla="val -11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11</xdr:row>
      <xdr:rowOff>9525</xdr:rowOff>
    </xdr:from>
    <xdr:to>
      <xdr:col>1</xdr:col>
      <xdr:colOff>323850</xdr:colOff>
      <xdr:row>12</xdr:row>
      <xdr:rowOff>190500</xdr:rowOff>
    </xdr:to>
    <xdr:sp>
      <xdr:nvSpPr>
        <xdr:cNvPr id="3" name="AutoShape 2"/>
        <xdr:cNvSpPr>
          <a:spLocks/>
        </xdr:cNvSpPr>
      </xdr:nvSpPr>
      <xdr:spPr>
        <a:xfrm>
          <a:off x="2181225" y="2028825"/>
          <a:ext cx="1047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14</xdr:row>
      <xdr:rowOff>38100</xdr:rowOff>
    </xdr:from>
    <xdr:to>
      <xdr:col>1</xdr:col>
      <xdr:colOff>19050</xdr:colOff>
      <xdr:row>17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66700" y="3352800"/>
          <a:ext cx="38100" cy="1143000"/>
        </a:xfrm>
        <a:prstGeom prst="leftBracket">
          <a:avLst>
            <a:gd name="adj" fmla="val -47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</xdr:col>
      <xdr:colOff>504825</xdr:colOff>
      <xdr:row>30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0" y="5715000"/>
          <a:ext cx="17430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41</xdr:row>
      <xdr:rowOff>9525</xdr:rowOff>
    </xdr:from>
    <xdr:to>
      <xdr:col>4</xdr:col>
      <xdr:colOff>428625</xdr:colOff>
      <xdr:row>42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581275" y="9144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504825</xdr:colOff>
      <xdr:row>8</xdr:row>
      <xdr:rowOff>295275</xdr:rowOff>
    </xdr:to>
    <xdr:sp>
      <xdr:nvSpPr>
        <xdr:cNvPr id="3" name="Line 1"/>
        <xdr:cNvSpPr>
          <a:spLocks/>
        </xdr:cNvSpPr>
      </xdr:nvSpPr>
      <xdr:spPr>
        <a:xfrm>
          <a:off x="0" y="1000125"/>
          <a:ext cx="17430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504825</xdr:colOff>
      <xdr:row>8</xdr:row>
      <xdr:rowOff>295275</xdr:rowOff>
    </xdr:to>
    <xdr:sp>
      <xdr:nvSpPr>
        <xdr:cNvPr id="4" name="Line 1"/>
        <xdr:cNvSpPr>
          <a:spLocks/>
        </xdr:cNvSpPr>
      </xdr:nvSpPr>
      <xdr:spPr>
        <a:xfrm>
          <a:off x="0" y="1000125"/>
          <a:ext cx="17430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29" customWidth="1"/>
    <col min="2" max="2" width="10.75390625" style="29" customWidth="1"/>
    <col min="3" max="16384" width="9.00390625" style="29" customWidth="1"/>
  </cols>
  <sheetData>
    <row r="1" ht="18.75">
      <c r="A1" s="28" t="s">
        <v>306</v>
      </c>
    </row>
    <row r="2" ht="18.75">
      <c r="B2" s="28" t="s">
        <v>285</v>
      </c>
    </row>
    <row r="4" spans="2:3" ht="13.5">
      <c r="B4" s="30" t="s">
        <v>307</v>
      </c>
      <c r="C4" s="29" t="s">
        <v>123</v>
      </c>
    </row>
    <row r="5" spans="2:3" ht="13.5">
      <c r="B5" s="30" t="s">
        <v>293</v>
      </c>
      <c r="C5" s="29" t="s">
        <v>124</v>
      </c>
    </row>
    <row r="6" spans="2:3" ht="13.5">
      <c r="B6" s="30" t="s">
        <v>294</v>
      </c>
      <c r="C6" s="29" t="s">
        <v>196</v>
      </c>
    </row>
    <row r="7" spans="2:3" ht="13.5">
      <c r="B7" s="30" t="s">
        <v>295</v>
      </c>
      <c r="C7" s="29" t="s">
        <v>125</v>
      </c>
    </row>
    <row r="8" spans="2:3" ht="13.5">
      <c r="B8" s="30" t="s">
        <v>296</v>
      </c>
      <c r="C8" s="29" t="s">
        <v>126</v>
      </c>
    </row>
    <row r="9" spans="2:3" ht="13.5">
      <c r="B9" s="30" t="s">
        <v>297</v>
      </c>
      <c r="C9" s="29" t="s">
        <v>127</v>
      </c>
    </row>
    <row r="10" spans="2:3" ht="13.5">
      <c r="B10" s="30" t="s">
        <v>298</v>
      </c>
      <c r="C10" s="29" t="s">
        <v>128</v>
      </c>
    </row>
    <row r="11" spans="2:3" ht="13.5">
      <c r="B11" s="30" t="s">
        <v>299</v>
      </c>
      <c r="C11" s="29" t="s">
        <v>129</v>
      </c>
    </row>
    <row r="12" spans="2:3" ht="13.5">
      <c r="B12" s="30" t="s">
        <v>300</v>
      </c>
      <c r="C12" s="29" t="s">
        <v>130</v>
      </c>
    </row>
    <row r="13" spans="2:3" ht="13.5">
      <c r="B13" s="30" t="s">
        <v>301</v>
      </c>
      <c r="C13" s="29" t="s">
        <v>131</v>
      </c>
    </row>
    <row r="14" spans="2:3" ht="13.5">
      <c r="B14" s="30" t="s">
        <v>198</v>
      </c>
      <c r="C14" s="29" t="s">
        <v>200</v>
      </c>
    </row>
    <row r="15" spans="2:3" ht="13.5">
      <c r="B15" s="30" t="s">
        <v>197</v>
      </c>
      <c r="C15" s="29" t="s">
        <v>201</v>
      </c>
    </row>
    <row r="16" spans="2:3" ht="13.5">
      <c r="B16" s="33" t="s">
        <v>308</v>
      </c>
      <c r="C16" s="29" t="s">
        <v>132</v>
      </c>
    </row>
    <row r="17" spans="2:3" ht="13.5">
      <c r="B17" s="33" t="s">
        <v>199</v>
      </c>
      <c r="C17" s="29" t="s">
        <v>202</v>
      </c>
    </row>
    <row r="18" spans="2:3" ht="13.5">
      <c r="B18" s="33" t="s">
        <v>213</v>
      </c>
      <c r="C18" s="29" t="s">
        <v>212</v>
      </c>
    </row>
    <row r="19" spans="2:3" ht="13.5">
      <c r="B19" s="33" t="s">
        <v>302</v>
      </c>
      <c r="C19" s="29" t="s">
        <v>313</v>
      </c>
    </row>
    <row r="20" spans="2:3" ht="13.5">
      <c r="B20" s="33" t="s">
        <v>303</v>
      </c>
      <c r="C20" s="29" t="s">
        <v>314</v>
      </c>
    </row>
    <row r="21" spans="2:3" ht="13.5">
      <c r="B21" s="33" t="s">
        <v>309</v>
      </c>
      <c r="C21" s="29" t="s">
        <v>310</v>
      </c>
    </row>
    <row r="22" spans="2:3" ht="13.5">
      <c r="B22" s="33" t="s">
        <v>304</v>
      </c>
      <c r="C22" s="29" t="s">
        <v>311</v>
      </c>
    </row>
    <row r="23" spans="2:3" ht="13.5">
      <c r="B23" s="33" t="s">
        <v>305</v>
      </c>
      <c r="C23" s="29" t="s">
        <v>312</v>
      </c>
    </row>
  </sheetData>
  <sheetProtection/>
  <hyperlinks>
    <hyperlink ref="B4" location="'20-1'!A1" display="20-1"/>
    <hyperlink ref="B16" location="'20-12'!A1" display="20-12"/>
    <hyperlink ref="B17" location="'20-13(1)'!A1" display="20-13(1)"/>
    <hyperlink ref="B18" location="'20-13(2)(3)'!A1" display="20-13(2)(3)"/>
    <hyperlink ref="B5:B14" location="'20-1'!A1" display="20- 1"/>
    <hyperlink ref="B15" location="'20-11(2)'!A1" display="20-11(2)"/>
    <hyperlink ref="B5" location="'20-2'!A1" display="20-2"/>
    <hyperlink ref="B6" location="'20-3'!A1" display="20-3"/>
    <hyperlink ref="B7" location="'20-4'!A1" display="20-4"/>
    <hyperlink ref="B8" location="'20-5'!A1" display="20-5"/>
    <hyperlink ref="B9" location="'20-6'!A1" display="20-6"/>
    <hyperlink ref="B10" location="'20-7'!A1" display="20-7"/>
    <hyperlink ref="B11" location="'20-8'!A1" display="20-8"/>
    <hyperlink ref="B12" location="'20-9'!A1" display="20-9"/>
    <hyperlink ref="B13" location="'20-10'!A1" display="20-10"/>
    <hyperlink ref="B14" location="'20-11(1)'!A1" display="20-11(1)"/>
    <hyperlink ref="B19" location="'20-14(1)'!A1" display="20-14(1)"/>
    <hyperlink ref="B20" location="'20-14(2)'!A1" display="20-14(2)"/>
    <hyperlink ref="B21" location="'20-15'!A1" display="20-15"/>
    <hyperlink ref="B22" location="'20-16(1)'!A1" display="20-16(1)"/>
    <hyperlink ref="B23" location="'20-16(2)'!A1" display="20-16(2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0.875" style="323" customWidth="1"/>
    <col min="2" max="6" width="16.25390625" style="323" customWidth="1"/>
    <col min="7" max="16384" width="9.00390625" style="323" customWidth="1"/>
  </cols>
  <sheetData>
    <row r="1" spans="1:2" ht="13.5">
      <c r="A1" s="571" t="s">
        <v>357</v>
      </c>
      <c r="B1" s="571"/>
    </row>
    <row r="2" ht="13.5">
      <c r="A2" s="324" t="s">
        <v>29</v>
      </c>
    </row>
    <row r="3" spans="1:6" s="324" customFormat="1" ht="17.25">
      <c r="A3" s="645" t="s">
        <v>133</v>
      </c>
      <c r="B3" s="645"/>
      <c r="C3" s="645"/>
      <c r="D3" s="645"/>
      <c r="E3" s="645"/>
      <c r="F3" s="645"/>
    </row>
    <row r="5" spans="1:6" ht="6" customHeight="1" thickBot="1">
      <c r="A5" s="325"/>
      <c r="B5" s="325"/>
      <c r="C5" s="325"/>
      <c r="D5" s="325"/>
      <c r="E5" s="325"/>
      <c r="F5" s="325"/>
    </row>
    <row r="6" spans="1:7" ht="33.75" customHeight="1" thickTop="1">
      <c r="A6" s="326"/>
      <c r="B6" s="327" t="s">
        <v>5</v>
      </c>
      <c r="C6" s="327" t="s">
        <v>98</v>
      </c>
      <c r="D6" s="327" t="s">
        <v>134</v>
      </c>
      <c r="E6" s="328" t="s">
        <v>135</v>
      </c>
      <c r="F6" s="329" t="s">
        <v>136</v>
      </c>
      <c r="G6" s="330"/>
    </row>
    <row r="7" spans="1:6" ht="19.5" customHeight="1">
      <c r="A7" s="331" t="s">
        <v>31</v>
      </c>
      <c r="B7" s="332">
        <v>1</v>
      </c>
      <c r="C7" s="333">
        <v>980</v>
      </c>
      <c r="D7" s="333">
        <v>177</v>
      </c>
      <c r="E7" s="333">
        <v>108</v>
      </c>
      <c r="F7" s="333">
        <v>24</v>
      </c>
    </row>
    <row r="8" spans="1:6" ht="19.5" customHeight="1">
      <c r="A8" s="334">
        <v>19</v>
      </c>
      <c r="B8" s="332">
        <v>1</v>
      </c>
      <c r="C8" s="335">
        <v>970</v>
      </c>
      <c r="D8" s="335">
        <v>147</v>
      </c>
      <c r="E8" s="335">
        <v>115</v>
      </c>
      <c r="F8" s="335">
        <v>26</v>
      </c>
    </row>
    <row r="9" spans="1:6" s="324" customFormat="1" ht="19.5" customHeight="1">
      <c r="A9" s="336">
        <v>20</v>
      </c>
      <c r="B9" s="337">
        <v>1</v>
      </c>
      <c r="C9" s="338">
        <v>954</v>
      </c>
      <c r="D9" s="338">
        <v>149</v>
      </c>
      <c r="E9" s="338">
        <v>91</v>
      </c>
      <c r="F9" s="338">
        <v>23</v>
      </c>
    </row>
    <row r="10" ht="18.75" customHeight="1">
      <c r="A10" s="339" t="s">
        <v>66</v>
      </c>
    </row>
  </sheetData>
  <sheetProtection/>
  <mergeCells count="2">
    <mergeCell ref="A3:F3"/>
    <mergeCell ref="A1:B1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10.875" style="303" customWidth="1"/>
    <col min="2" max="5" width="16.25390625" style="303" customWidth="1"/>
    <col min="6" max="16384" width="9.00390625" style="303" customWidth="1"/>
  </cols>
  <sheetData>
    <row r="1" spans="1:2" ht="13.5">
      <c r="A1" s="571" t="s">
        <v>357</v>
      </c>
      <c r="B1" s="571"/>
    </row>
    <row r="2" ht="13.5">
      <c r="A2" s="304" t="s">
        <v>29</v>
      </c>
    </row>
    <row r="3" spans="1:5" s="304" customFormat="1" ht="17.25">
      <c r="A3" s="646" t="s">
        <v>420</v>
      </c>
      <c r="B3" s="646"/>
      <c r="C3" s="646"/>
      <c r="D3" s="646"/>
      <c r="E3" s="646"/>
    </row>
    <row r="4" spans="1:5" ht="13.5">
      <c r="A4" s="557"/>
      <c r="B4" s="557"/>
      <c r="C4" s="557"/>
      <c r="D4" s="557"/>
      <c r="E4" s="557"/>
    </row>
    <row r="5" spans="1:4" ht="6" customHeight="1" thickBot="1">
      <c r="A5" s="305"/>
      <c r="D5" s="305"/>
    </row>
    <row r="6" spans="1:5" ht="42.75" customHeight="1" thickTop="1">
      <c r="A6" s="306"/>
      <c r="B6" s="307" t="s">
        <v>137</v>
      </c>
      <c r="C6" s="307" t="s">
        <v>138</v>
      </c>
      <c r="D6" s="308" t="s">
        <v>328</v>
      </c>
      <c r="E6" s="309" t="s">
        <v>327</v>
      </c>
    </row>
    <row r="7" spans="1:5" ht="20.25" customHeight="1">
      <c r="A7" s="310" t="s">
        <v>31</v>
      </c>
      <c r="B7" s="311">
        <v>2</v>
      </c>
      <c r="C7" s="312">
        <v>3</v>
      </c>
      <c r="D7" s="313">
        <v>0</v>
      </c>
      <c r="E7" s="312">
        <v>4</v>
      </c>
    </row>
    <row r="8" spans="1:5" ht="20.25" customHeight="1">
      <c r="A8" s="314">
        <v>19</v>
      </c>
      <c r="B8" s="315">
        <v>0</v>
      </c>
      <c r="C8" s="316">
        <v>1</v>
      </c>
      <c r="D8" s="313">
        <v>0</v>
      </c>
      <c r="E8" s="316">
        <v>0</v>
      </c>
    </row>
    <row r="9" spans="1:5" s="304" customFormat="1" ht="20.25" customHeight="1">
      <c r="A9" s="317">
        <v>20</v>
      </c>
      <c r="B9" s="318">
        <v>0</v>
      </c>
      <c r="C9" s="319">
        <v>1</v>
      </c>
      <c r="D9" s="320">
        <v>0</v>
      </c>
      <c r="E9" s="319">
        <v>0</v>
      </c>
    </row>
    <row r="10" s="322" customFormat="1" ht="16.5" customHeight="1">
      <c r="A10" s="321" t="s">
        <v>66</v>
      </c>
    </row>
  </sheetData>
  <sheetProtection/>
  <mergeCells count="2">
    <mergeCell ref="A3:E3"/>
    <mergeCell ref="A1:B1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9.75390625" style="283" customWidth="1"/>
    <col min="2" max="11" width="7.375" style="283" customWidth="1"/>
    <col min="12" max="12" width="8.50390625" style="283" bestFit="1" customWidth="1"/>
    <col min="13" max="13" width="9.00390625" style="283" customWidth="1"/>
    <col min="14" max="14" width="10.25390625" style="283" bestFit="1" customWidth="1"/>
    <col min="15" max="16384" width="9.00390625" style="283" customWidth="1"/>
  </cols>
  <sheetData>
    <row r="1" spans="1:3" ht="13.5">
      <c r="A1" s="571" t="s">
        <v>357</v>
      </c>
      <c r="B1" s="571"/>
      <c r="C1" s="571"/>
    </row>
    <row r="2" ht="13.5">
      <c r="A2" s="284" t="s">
        <v>29</v>
      </c>
    </row>
    <row r="3" spans="1:12" s="284" customFormat="1" ht="17.25">
      <c r="A3" s="647" t="s">
        <v>421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2" ht="13.5">
      <c r="A4" s="285" t="s">
        <v>139</v>
      </c>
      <c r="B4" s="285"/>
    </row>
    <row r="5" ht="6" customHeight="1" thickBot="1">
      <c r="A5" s="286"/>
    </row>
    <row r="6" spans="1:12" s="288" customFormat="1" ht="18" customHeight="1" thickTop="1">
      <c r="A6" s="287"/>
      <c r="B6" s="648" t="s">
        <v>5</v>
      </c>
      <c r="C6" s="649"/>
      <c r="D6" s="649"/>
      <c r="E6" s="649"/>
      <c r="F6" s="649"/>
      <c r="G6" s="649"/>
      <c r="H6" s="649"/>
      <c r="I6" s="649"/>
      <c r="J6" s="649"/>
      <c r="K6" s="650"/>
      <c r="L6" s="651" t="s">
        <v>207</v>
      </c>
    </row>
    <row r="7" spans="1:12" s="288" customFormat="1" ht="18" customHeight="1">
      <c r="A7" s="287"/>
      <c r="B7" s="654" t="s">
        <v>208</v>
      </c>
      <c r="C7" s="657" t="s">
        <v>140</v>
      </c>
      <c r="D7" s="658"/>
      <c r="E7" s="658"/>
      <c r="F7" s="658"/>
      <c r="G7" s="658"/>
      <c r="H7" s="658"/>
      <c r="I7" s="658"/>
      <c r="J7" s="658"/>
      <c r="K7" s="658"/>
      <c r="L7" s="652"/>
    </row>
    <row r="8" spans="1:12" s="288" customFormat="1" ht="5.25" customHeight="1">
      <c r="A8" s="287"/>
      <c r="B8" s="655"/>
      <c r="C8" s="655" t="s">
        <v>1</v>
      </c>
      <c r="D8" s="655" t="s">
        <v>2</v>
      </c>
      <c r="E8" s="660" t="s">
        <v>3</v>
      </c>
      <c r="F8" s="289"/>
      <c r="G8" s="287"/>
      <c r="H8" s="287"/>
      <c r="I8" s="287"/>
      <c r="J8" s="287"/>
      <c r="K8" s="287"/>
      <c r="L8" s="652"/>
    </row>
    <row r="9" spans="1:14" s="288" customFormat="1" ht="18" customHeight="1">
      <c r="A9" s="290"/>
      <c r="B9" s="656"/>
      <c r="C9" s="659"/>
      <c r="D9" s="659"/>
      <c r="E9" s="659"/>
      <c r="F9" s="291" t="s">
        <v>141</v>
      </c>
      <c r="G9" s="291" t="s">
        <v>142</v>
      </c>
      <c r="H9" s="291" t="s">
        <v>143</v>
      </c>
      <c r="I9" s="291" t="s">
        <v>144</v>
      </c>
      <c r="J9" s="291" t="s">
        <v>209</v>
      </c>
      <c r="K9" s="292" t="s">
        <v>145</v>
      </c>
      <c r="L9" s="653"/>
      <c r="N9" s="293"/>
    </row>
    <row r="10" spans="1:14" s="296" customFormat="1" ht="18" customHeight="1">
      <c r="A10" s="294" t="s">
        <v>205</v>
      </c>
      <c r="B10" s="52">
        <v>50</v>
      </c>
      <c r="C10" s="295" t="s">
        <v>210</v>
      </c>
      <c r="D10" s="50">
        <v>3</v>
      </c>
      <c r="E10" s="50">
        <v>47</v>
      </c>
      <c r="F10" s="50">
        <v>1</v>
      </c>
      <c r="G10" s="50">
        <v>27</v>
      </c>
      <c r="H10" s="52" t="s">
        <v>210</v>
      </c>
      <c r="I10" s="50">
        <v>4</v>
      </c>
      <c r="J10" s="50">
        <v>4</v>
      </c>
      <c r="K10" s="50">
        <v>11</v>
      </c>
      <c r="L10" s="50">
        <v>572</v>
      </c>
      <c r="N10" s="293"/>
    </row>
    <row r="11" spans="1:12" s="288" customFormat="1" ht="18" customHeight="1">
      <c r="A11" s="294">
        <v>19</v>
      </c>
      <c r="B11" s="52">
        <v>49</v>
      </c>
      <c r="C11" s="295">
        <v>0</v>
      </c>
      <c r="D11" s="50">
        <v>3</v>
      </c>
      <c r="E11" s="50">
        <v>46</v>
      </c>
      <c r="F11" s="52">
        <v>6</v>
      </c>
      <c r="G11" s="52">
        <v>22</v>
      </c>
      <c r="H11" s="52">
        <v>0</v>
      </c>
      <c r="I11" s="52">
        <v>4</v>
      </c>
      <c r="J11" s="52">
        <v>4</v>
      </c>
      <c r="K11" s="52">
        <v>10</v>
      </c>
      <c r="L11" s="50">
        <v>526</v>
      </c>
    </row>
    <row r="12" spans="1:12" s="296" customFormat="1" ht="18" customHeight="1">
      <c r="A12" s="297">
        <v>20</v>
      </c>
      <c r="B12" s="479">
        <v>48</v>
      </c>
      <c r="C12" s="52">
        <v>0</v>
      </c>
      <c r="D12" s="480">
        <v>3</v>
      </c>
      <c r="E12" s="480">
        <v>45</v>
      </c>
      <c r="F12" s="480">
        <v>6</v>
      </c>
      <c r="G12" s="480">
        <v>22</v>
      </c>
      <c r="H12" s="480">
        <v>0</v>
      </c>
      <c r="I12" s="480">
        <v>4</v>
      </c>
      <c r="J12" s="480">
        <v>3</v>
      </c>
      <c r="K12" s="480">
        <v>10</v>
      </c>
      <c r="L12" s="480">
        <v>461</v>
      </c>
    </row>
    <row r="13" spans="1:12" s="288" customFormat="1" ht="18" customHeight="1">
      <c r="A13" s="298"/>
      <c r="B13" s="51"/>
      <c r="C13" s="50"/>
      <c r="D13" s="52"/>
      <c r="E13" s="52"/>
      <c r="F13" s="52"/>
      <c r="G13" s="52"/>
      <c r="H13" s="52"/>
      <c r="I13" s="50"/>
      <c r="J13" s="52"/>
      <c r="K13" s="52"/>
      <c r="L13" s="52"/>
    </row>
    <row r="14" spans="1:12" s="288" customFormat="1" ht="18" customHeight="1">
      <c r="A14" s="294" t="s">
        <v>146</v>
      </c>
      <c r="B14" s="52">
        <v>25</v>
      </c>
      <c r="C14" s="52">
        <v>0</v>
      </c>
      <c r="D14" s="52">
        <v>0</v>
      </c>
      <c r="E14" s="52">
        <v>25</v>
      </c>
      <c r="F14" s="52">
        <v>0</v>
      </c>
      <c r="G14" s="52">
        <v>12</v>
      </c>
      <c r="H14" s="52">
        <v>0</v>
      </c>
      <c r="I14" s="52">
        <v>1</v>
      </c>
      <c r="J14" s="52">
        <v>3</v>
      </c>
      <c r="K14" s="52">
        <v>9</v>
      </c>
      <c r="L14" s="52">
        <v>308</v>
      </c>
    </row>
    <row r="15" spans="1:12" s="288" customFormat="1" ht="18" customHeight="1">
      <c r="A15" s="299" t="s">
        <v>147</v>
      </c>
      <c r="B15" s="481">
        <v>23</v>
      </c>
      <c r="C15" s="300">
        <v>0</v>
      </c>
      <c r="D15" s="300">
        <v>3</v>
      </c>
      <c r="E15" s="300">
        <v>20</v>
      </c>
      <c r="F15" s="300">
        <v>6</v>
      </c>
      <c r="G15" s="300">
        <v>10</v>
      </c>
      <c r="H15" s="300" t="s">
        <v>210</v>
      </c>
      <c r="I15" s="300">
        <v>3</v>
      </c>
      <c r="J15" s="300">
        <v>0</v>
      </c>
      <c r="K15" s="300">
        <v>1</v>
      </c>
      <c r="L15" s="300">
        <v>153</v>
      </c>
    </row>
    <row r="16" spans="1:12" s="288" customFormat="1" ht="15.75" customHeight="1">
      <c r="A16" s="301" t="s">
        <v>391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ht="17.25" customHeight="1"/>
  </sheetData>
  <sheetProtection/>
  <mergeCells count="9">
    <mergeCell ref="A1:C1"/>
    <mergeCell ref="A3:L3"/>
    <mergeCell ref="B6:K6"/>
    <mergeCell ref="L6:L9"/>
    <mergeCell ref="B7:B9"/>
    <mergeCell ref="C7:K7"/>
    <mergeCell ref="C8:C9"/>
    <mergeCell ref="D8:D9"/>
    <mergeCell ref="E8:E9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:B1"/>
      <selection pane="bottomLeft" activeCell="A1" sqref="A1:B1"/>
    </sheetView>
  </sheetViews>
  <sheetFormatPr defaultColWidth="9.00390625" defaultRowHeight="13.5"/>
  <cols>
    <col min="1" max="1" width="3.25390625" style="258" customWidth="1"/>
    <col min="2" max="2" width="16.25390625" style="258" customWidth="1"/>
    <col min="3" max="6" width="6.625" style="258" customWidth="1"/>
    <col min="7" max="7" width="3.25390625" style="258" customWidth="1"/>
    <col min="8" max="8" width="16.25390625" style="258" customWidth="1"/>
    <col min="9" max="12" width="6.625" style="258" customWidth="1"/>
    <col min="13" max="16384" width="9.00390625" style="258" customWidth="1"/>
  </cols>
  <sheetData>
    <row r="1" spans="1:2" ht="13.5">
      <c r="A1" s="571" t="s">
        <v>357</v>
      </c>
      <c r="B1" s="571"/>
    </row>
    <row r="2" spans="1:2" ht="13.5">
      <c r="A2" s="244" t="s">
        <v>29</v>
      </c>
      <c r="B2" s="259"/>
    </row>
    <row r="3" spans="1:12" s="259" customFormat="1" ht="17.25">
      <c r="A3" s="670" t="s">
        <v>421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</row>
    <row r="4" spans="1:12" ht="14.25">
      <c r="A4" s="260" t="s">
        <v>338</v>
      </c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6" customHeight="1" thickBot="1">
      <c r="A5" s="260"/>
      <c r="B5" s="260"/>
      <c r="C5" s="261"/>
      <c r="D5" s="261"/>
      <c r="E5" s="261"/>
      <c r="F5" s="261"/>
      <c r="G5" s="261"/>
      <c r="H5" s="261"/>
      <c r="I5" s="261"/>
      <c r="J5" s="261"/>
      <c r="K5" s="261"/>
      <c r="L5" s="261"/>
    </row>
    <row r="6" spans="1:12" s="262" customFormat="1" ht="18.75" customHeight="1" thickTop="1">
      <c r="A6" s="683" t="s">
        <v>182</v>
      </c>
      <c r="B6" s="678"/>
      <c r="C6" s="685" t="s">
        <v>183</v>
      </c>
      <c r="D6" s="661" t="s">
        <v>98</v>
      </c>
      <c r="E6" s="662"/>
      <c r="F6" s="663"/>
      <c r="G6" s="677"/>
      <c r="H6" s="678"/>
      <c r="I6" s="668" t="s">
        <v>183</v>
      </c>
      <c r="J6" s="662" t="s">
        <v>98</v>
      </c>
      <c r="K6" s="662"/>
      <c r="L6" s="662"/>
    </row>
    <row r="7" spans="1:12" s="262" customFormat="1" ht="18.75" customHeight="1">
      <c r="A7" s="684"/>
      <c r="B7" s="680"/>
      <c r="C7" s="686"/>
      <c r="D7" s="263" t="s">
        <v>74</v>
      </c>
      <c r="E7" s="263" t="s">
        <v>10</v>
      </c>
      <c r="F7" s="264" t="s">
        <v>11</v>
      </c>
      <c r="G7" s="679"/>
      <c r="H7" s="680"/>
      <c r="I7" s="669"/>
      <c r="J7" s="263" t="s">
        <v>74</v>
      </c>
      <c r="K7" s="263" t="s">
        <v>10</v>
      </c>
      <c r="L7" s="265" t="s">
        <v>11</v>
      </c>
    </row>
    <row r="8" spans="1:12" s="262" customFormat="1" ht="18.75" customHeight="1">
      <c r="A8" s="671" t="s">
        <v>339</v>
      </c>
      <c r="B8" s="672"/>
      <c r="C8" s="20">
        <v>64</v>
      </c>
      <c r="D8" s="20">
        <v>5237</v>
      </c>
      <c r="E8" s="20">
        <v>2439</v>
      </c>
      <c r="F8" s="266">
        <v>2798</v>
      </c>
      <c r="G8" s="675" t="s">
        <v>3</v>
      </c>
      <c r="H8" s="267" t="s">
        <v>74</v>
      </c>
      <c r="I8" s="19">
        <v>29</v>
      </c>
      <c r="J8" s="20">
        <v>1376</v>
      </c>
      <c r="K8" s="20">
        <v>518</v>
      </c>
      <c r="L8" s="20">
        <v>858</v>
      </c>
    </row>
    <row r="9" spans="1:12" s="262" customFormat="1" ht="18.75" customHeight="1">
      <c r="A9" s="673">
        <v>19</v>
      </c>
      <c r="B9" s="674"/>
      <c r="C9" s="20">
        <v>59</v>
      </c>
      <c r="D9" s="20">
        <v>4847</v>
      </c>
      <c r="E9" s="20">
        <v>2358</v>
      </c>
      <c r="F9" s="24">
        <v>2489</v>
      </c>
      <c r="G9" s="675"/>
      <c r="H9" s="268" t="s">
        <v>184</v>
      </c>
      <c r="I9" s="19">
        <v>1</v>
      </c>
      <c r="J9" s="20">
        <v>80</v>
      </c>
      <c r="K9" s="20">
        <v>70</v>
      </c>
      <c r="L9" s="20">
        <v>10</v>
      </c>
    </row>
    <row r="10" spans="1:12" s="262" customFormat="1" ht="18.75" customHeight="1">
      <c r="A10" s="664">
        <v>20</v>
      </c>
      <c r="B10" s="665"/>
      <c r="C10" s="22">
        <v>55</v>
      </c>
      <c r="D10" s="22">
        <v>3923</v>
      </c>
      <c r="E10" s="22">
        <v>1860</v>
      </c>
      <c r="F10" s="23">
        <v>2063</v>
      </c>
      <c r="G10" s="675"/>
      <c r="H10" s="268" t="s">
        <v>330</v>
      </c>
      <c r="I10" s="19">
        <v>1</v>
      </c>
      <c r="J10" s="20">
        <v>67</v>
      </c>
      <c r="K10" s="269">
        <v>41</v>
      </c>
      <c r="L10" s="20">
        <v>26</v>
      </c>
    </row>
    <row r="11" spans="1:12" s="272" customFormat="1" ht="18.75" customHeight="1">
      <c r="A11" s="270"/>
      <c r="B11" s="271"/>
      <c r="C11" s="22"/>
      <c r="D11" s="22"/>
      <c r="E11" s="22"/>
      <c r="F11" s="23"/>
      <c r="G11" s="675"/>
      <c r="H11" s="268" t="s">
        <v>332</v>
      </c>
      <c r="I11" s="19">
        <v>2</v>
      </c>
      <c r="J11" s="20">
        <v>205</v>
      </c>
      <c r="K11" s="20">
        <v>38</v>
      </c>
      <c r="L11" s="20">
        <v>167</v>
      </c>
    </row>
    <row r="12" spans="1:12" s="262" customFormat="1" ht="18.75" customHeight="1">
      <c r="A12" s="666" t="s">
        <v>331</v>
      </c>
      <c r="B12" s="667"/>
      <c r="C12" s="22">
        <v>23</v>
      </c>
      <c r="D12" s="22">
        <v>2244</v>
      </c>
      <c r="E12" s="22">
        <v>1294</v>
      </c>
      <c r="F12" s="23">
        <v>950</v>
      </c>
      <c r="G12" s="675"/>
      <c r="H12" s="268" t="s">
        <v>333</v>
      </c>
      <c r="I12" s="19">
        <v>1</v>
      </c>
      <c r="J12" s="20">
        <v>43</v>
      </c>
      <c r="K12" s="273">
        <v>0</v>
      </c>
      <c r="L12" s="20">
        <v>43</v>
      </c>
    </row>
    <row r="13" spans="2:12" s="262" customFormat="1" ht="18.75" customHeight="1">
      <c r="B13" s="274"/>
      <c r="C13" s="20"/>
      <c r="D13" s="20"/>
      <c r="E13" s="20"/>
      <c r="F13" s="24"/>
      <c r="G13" s="675"/>
      <c r="H13" s="268" t="s">
        <v>185</v>
      </c>
      <c r="I13" s="19">
        <v>1</v>
      </c>
      <c r="J13" s="20">
        <v>25</v>
      </c>
      <c r="K13" s="20">
        <v>16</v>
      </c>
      <c r="L13" s="20">
        <v>9</v>
      </c>
    </row>
    <row r="14" spans="1:12" s="262" customFormat="1" ht="18.75" customHeight="1">
      <c r="A14" s="676" t="s">
        <v>3</v>
      </c>
      <c r="B14" s="268" t="s">
        <v>74</v>
      </c>
      <c r="C14" s="20">
        <v>23</v>
      </c>
      <c r="D14" s="20">
        <v>2244</v>
      </c>
      <c r="E14" s="20">
        <v>1294</v>
      </c>
      <c r="F14" s="24">
        <v>950</v>
      </c>
      <c r="G14" s="675"/>
      <c r="H14" s="268" t="s">
        <v>335</v>
      </c>
      <c r="I14" s="19">
        <v>4</v>
      </c>
      <c r="J14" s="20">
        <v>137</v>
      </c>
      <c r="K14" s="20">
        <v>56</v>
      </c>
      <c r="L14" s="20">
        <v>81</v>
      </c>
    </row>
    <row r="15" spans="1:12" s="262" customFormat="1" ht="18.75" customHeight="1">
      <c r="A15" s="676"/>
      <c r="B15" s="268" t="s">
        <v>334</v>
      </c>
      <c r="C15" s="20">
        <v>1</v>
      </c>
      <c r="D15" s="20">
        <v>19</v>
      </c>
      <c r="E15" s="20">
        <v>7</v>
      </c>
      <c r="F15" s="24">
        <v>12</v>
      </c>
      <c r="G15" s="675"/>
      <c r="H15" s="268" t="s">
        <v>336</v>
      </c>
      <c r="I15" s="19">
        <v>1</v>
      </c>
      <c r="J15" s="20">
        <v>7</v>
      </c>
      <c r="K15" s="20">
        <v>6</v>
      </c>
      <c r="L15" s="273">
        <v>1</v>
      </c>
    </row>
    <row r="16" spans="1:12" s="262" customFormat="1" ht="18.75" customHeight="1">
      <c r="A16" s="676"/>
      <c r="B16" s="275" t="s">
        <v>186</v>
      </c>
      <c r="C16" s="20">
        <v>1</v>
      </c>
      <c r="D16" s="20">
        <v>22</v>
      </c>
      <c r="E16" s="20">
        <v>9</v>
      </c>
      <c r="F16" s="24">
        <v>13</v>
      </c>
      <c r="G16" s="675"/>
      <c r="H16" s="268" t="s">
        <v>340</v>
      </c>
      <c r="I16" s="19">
        <v>1</v>
      </c>
      <c r="J16" s="20">
        <v>100</v>
      </c>
      <c r="K16" s="20">
        <v>34</v>
      </c>
      <c r="L16" s="20">
        <v>66</v>
      </c>
    </row>
    <row r="17" spans="1:12" s="262" customFormat="1" ht="18.75" customHeight="1">
      <c r="A17" s="676"/>
      <c r="B17" s="268" t="s">
        <v>337</v>
      </c>
      <c r="C17" s="20">
        <v>1</v>
      </c>
      <c r="D17" s="20">
        <v>11</v>
      </c>
      <c r="E17" s="273">
        <v>0</v>
      </c>
      <c r="F17" s="24">
        <v>11</v>
      </c>
      <c r="G17" s="675"/>
      <c r="H17" s="268" t="s">
        <v>187</v>
      </c>
      <c r="I17" s="19">
        <v>1</v>
      </c>
      <c r="J17" s="20">
        <v>15</v>
      </c>
      <c r="K17" s="273">
        <v>0</v>
      </c>
      <c r="L17" s="20">
        <v>15</v>
      </c>
    </row>
    <row r="18" spans="1:12" s="262" customFormat="1" ht="18.75" customHeight="1">
      <c r="A18" s="676"/>
      <c r="B18" s="268" t="s">
        <v>341</v>
      </c>
      <c r="C18" s="20">
        <v>3</v>
      </c>
      <c r="D18" s="20">
        <v>24</v>
      </c>
      <c r="E18" s="273">
        <v>0</v>
      </c>
      <c r="F18" s="24">
        <v>24</v>
      </c>
      <c r="G18" s="675"/>
      <c r="H18" s="268" t="s">
        <v>188</v>
      </c>
      <c r="I18" s="19">
        <v>1</v>
      </c>
      <c r="J18" s="20">
        <v>70</v>
      </c>
      <c r="K18" s="20">
        <v>34</v>
      </c>
      <c r="L18" s="20">
        <v>36</v>
      </c>
    </row>
    <row r="19" spans="1:12" s="262" customFormat="1" ht="18.75" customHeight="1">
      <c r="A19" s="676"/>
      <c r="B19" s="268" t="s">
        <v>342</v>
      </c>
      <c r="C19" s="20">
        <v>3</v>
      </c>
      <c r="D19" s="20">
        <v>170</v>
      </c>
      <c r="E19" s="20">
        <v>20</v>
      </c>
      <c r="F19" s="24">
        <v>150</v>
      </c>
      <c r="G19" s="675"/>
      <c r="H19" s="268" t="s">
        <v>189</v>
      </c>
      <c r="I19" s="19">
        <v>2</v>
      </c>
      <c r="J19" s="20">
        <v>76</v>
      </c>
      <c r="K19" s="20">
        <v>37</v>
      </c>
      <c r="L19" s="20">
        <v>39</v>
      </c>
    </row>
    <row r="20" spans="1:12" s="262" customFormat="1" ht="18.75" customHeight="1">
      <c r="A20" s="676"/>
      <c r="B20" s="268" t="s">
        <v>343</v>
      </c>
      <c r="C20" s="10">
        <v>1</v>
      </c>
      <c r="D20" s="20">
        <v>25</v>
      </c>
      <c r="E20" s="10">
        <v>10</v>
      </c>
      <c r="F20" s="276">
        <v>15</v>
      </c>
      <c r="G20" s="675"/>
      <c r="H20" s="277" t="s">
        <v>191</v>
      </c>
      <c r="I20" s="19">
        <v>2</v>
      </c>
      <c r="J20" s="20">
        <v>155</v>
      </c>
      <c r="K20" s="20">
        <v>24</v>
      </c>
      <c r="L20" s="20">
        <v>131</v>
      </c>
    </row>
    <row r="21" spans="1:12" s="262" customFormat="1" ht="18.75" customHeight="1">
      <c r="A21" s="676"/>
      <c r="B21" s="268" t="s">
        <v>190</v>
      </c>
      <c r="C21" s="20">
        <v>12</v>
      </c>
      <c r="D21" s="20">
        <v>1957</v>
      </c>
      <c r="E21" s="20">
        <v>1241</v>
      </c>
      <c r="F21" s="24">
        <v>716</v>
      </c>
      <c r="G21" s="675"/>
      <c r="H21" s="268" t="s">
        <v>193</v>
      </c>
      <c r="I21" s="19">
        <v>1</v>
      </c>
      <c r="J21" s="20">
        <v>30</v>
      </c>
      <c r="K21" s="20">
        <v>18</v>
      </c>
      <c r="L21" s="20">
        <v>12</v>
      </c>
    </row>
    <row r="22" spans="1:12" s="262" customFormat="1" ht="18.75" customHeight="1">
      <c r="A22" s="676"/>
      <c r="B22" s="268" t="s">
        <v>192</v>
      </c>
      <c r="C22" s="20">
        <v>1</v>
      </c>
      <c r="D22" s="20">
        <v>16</v>
      </c>
      <c r="E22" s="20">
        <v>7</v>
      </c>
      <c r="F22" s="24">
        <v>9</v>
      </c>
      <c r="G22" s="675"/>
      <c r="H22" s="268" t="s">
        <v>344</v>
      </c>
      <c r="I22" s="19">
        <v>2</v>
      </c>
      <c r="J22" s="20">
        <v>86</v>
      </c>
      <c r="K22" s="20">
        <v>41</v>
      </c>
      <c r="L22" s="20">
        <v>45</v>
      </c>
    </row>
    <row r="23" spans="1:12" s="262" customFormat="1" ht="18.75" customHeight="1">
      <c r="A23" s="278"/>
      <c r="B23" s="274"/>
      <c r="C23" s="20"/>
      <c r="D23" s="20"/>
      <c r="E23" s="20"/>
      <c r="F23" s="24"/>
      <c r="G23" s="675"/>
      <c r="H23" s="268" t="s">
        <v>396</v>
      </c>
      <c r="I23" s="19">
        <v>1</v>
      </c>
      <c r="J23" s="20">
        <v>12</v>
      </c>
      <c r="K23" s="20">
        <v>0</v>
      </c>
      <c r="L23" s="20">
        <v>12</v>
      </c>
    </row>
    <row r="24" spans="1:12" s="262" customFormat="1" ht="18.75" customHeight="1">
      <c r="A24" s="666" t="s">
        <v>345</v>
      </c>
      <c r="B24" s="667"/>
      <c r="C24" s="22">
        <v>32</v>
      </c>
      <c r="D24" s="22">
        <v>1679</v>
      </c>
      <c r="E24" s="22">
        <v>566</v>
      </c>
      <c r="F24" s="23">
        <v>1113</v>
      </c>
      <c r="G24" s="675"/>
      <c r="H24" s="275" t="s">
        <v>186</v>
      </c>
      <c r="I24" s="19">
        <v>1</v>
      </c>
      <c r="J24" s="20">
        <v>15</v>
      </c>
      <c r="K24" s="273">
        <v>0</v>
      </c>
      <c r="L24" s="20">
        <v>15</v>
      </c>
    </row>
    <row r="25" spans="1:12" s="262" customFormat="1" ht="18.75" customHeight="1">
      <c r="A25" s="278"/>
      <c r="B25" s="274"/>
      <c r="C25" s="20"/>
      <c r="D25" s="20"/>
      <c r="E25" s="20"/>
      <c r="F25" s="24"/>
      <c r="G25" s="675"/>
      <c r="H25" s="268" t="s">
        <v>341</v>
      </c>
      <c r="I25" s="19">
        <v>2</v>
      </c>
      <c r="J25" s="20">
        <v>53</v>
      </c>
      <c r="K25" s="20">
        <v>4</v>
      </c>
      <c r="L25" s="20">
        <v>49</v>
      </c>
    </row>
    <row r="26" spans="1:12" s="262" customFormat="1" ht="18.75" customHeight="1">
      <c r="A26" s="681" t="s">
        <v>2</v>
      </c>
      <c r="B26" s="268" t="s">
        <v>74</v>
      </c>
      <c r="C26" s="20">
        <v>3</v>
      </c>
      <c r="D26" s="20">
        <v>303</v>
      </c>
      <c r="E26" s="20">
        <v>48</v>
      </c>
      <c r="F26" s="24">
        <v>255</v>
      </c>
      <c r="G26" s="675"/>
      <c r="H26" s="268" t="s">
        <v>346</v>
      </c>
      <c r="I26" s="19">
        <v>2</v>
      </c>
      <c r="J26" s="20">
        <v>87</v>
      </c>
      <c r="K26" s="269">
        <v>11</v>
      </c>
      <c r="L26" s="20">
        <v>76</v>
      </c>
    </row>
    <row r="27" spans="1:12" s="262" customFormat="1" ht="18.75" customHeight="1">
      <c r="A27" s="682"/>
      <c r="B27" s="264" t="s">
        <v>332</v>
      </c>
      <c r="C27" s="279">
        <v>3</v>
      </c>
      <c r="D27" s="279">
        <v>303</v>
      </c>
      <c r="E27" s="279">
        <v>48</v>
      </c>
      <c r="F27" s="280">
        <v>255</v>
      </c>
      <c r="G27" s="675"/>
      <c r="H27" s="281" t="s">
        <v>194</v>
      </c>
      <c r="I27" s="282">
        <v>2</v>
      </c>
      <c r="J27" s="279">
        <v>113</v>
      </c>
      <c r="K27" s="279">
        <v>88</v>
      </c>
      <c r="L27" s="279">
        <v>25</v>
      </c>
    </row>
    <row r="28" spans="1:6" ht="18" customHeight="1">
      <c r="A28" s="262" t="s">
        <v>347</v>
      </c>
      <c r="B28" s="262"/>
      <c r="C28" s="262"/>
      <c r="D28" s="262"/>
      <c r="E28" s="262"/>
      <c r="F28" s="262"/>
    </row>
    <row r="29" ht="22.5" customHeight="1"/>
  </sheetData>
  <sheetProtection/>
  <mergeCells count="16">
    <mergeCell ref="J6:L6"/>
    <mergeCell ref="A3:L3"/>
    <mergeCell ref="A8:B8"/>
    <mergeCell ref="A9:B9"/>
    <mergeCell ref="G8:G27"/>
    <mergeCell ref="A14:A22"/>
    <mergeCell ref="G6:H7"/>
    <mergeCell ref="A26:A27"/>
    <mergeCell ref="A6:B7"/>
    <mergeCell ref="C6:C7"/>
    <mergeCell ref="D6:F6"/>
    <mergeCell ref="A10:B10"/>
    <mergeCell ref="A12:B12"/>
    <mergeCell ref="A24:B24"/>
    <mergeCell ref="I6:I7"/>
    <mergeCell ref="A1:B1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13.125" style="243" bestFit="1" customWidth="1"/>
    <col min="2" max="13" width="6.50390625" style="243" customWidth="1"/>
    <col min="14" max="16384" width="9.00390625" style="243" customWidth="1"/>
  </cols>
  <sheetData>
    <row r="1" spans="1:2" ht="13.5">
      <c r="A1" s="571" t="s">
        <v>357</v>
      </c>
      <c r="B1" s="571"/>
    </row>
    <row r="2" ht="13.5">
      <c r="A2" s="244" t="s">
        <v>29</v>
      </c>
    </row>
    <row r="3" spans="1:14" s="244" customFormat="1" ht="17.25">
      <c r="A3" s="687" t="s">
        <v>422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552"/>
    </row>
    <row r="4" spans="1:13" ht="13.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559" t="s">
        <v>148</v>
      </c>
    </row>
    <row r="5" spans="1:13" ht="6" customHeight="1" thickBo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7"/>
    </row>
    <row r="6" spans="2:14" ht="19.5" customHeight="1" thickTop="1">
      <c r="B6" s="688" t="s">
        <v>149</v>
      </c>
      <c r="C6" s="688"/>
      <c r="D6" s="688"/>
      <c r="E6" s="688"/>
      <c r="F6" s="688"/>
      <c r="G6" s="688"/>
      <c r="H6" s="688" t="s">
        <v>150</v>
      </c>
      <c r="I6" s="688"/>
      <c r="J6" s="688"/>
      <c r="K6" s="688"/>
      <c r="L6" s="688"/>
      <c r="M6" s="689"/>
      <c r="N6" s="245"/>
    </row>
    <row r="7" spans="2:14" ht="19.5" customHeight="1">
      <c r="B7" s="690" t="s">
        <v>151</v>
      </c>
      <c r="C7" s="690"/>
      <c r="D7" s="690"/>
      <c r="E7" s="690" t="s">
        <v>152</v>
      </c>
      <c r="F7" s="690"/>
      <c r="G7" s="690"/>
      <c r="H7" s="690" t="s">
        <v>151</v>
      </c>
      <c r="I7" s="690"/>
      <c r="J7" s="690"/>
      <c r="K7" s="690" t="s">
        <v>152</v>
      </c>
      <c r="L7" s="690"/>
      <c r="M7" s="691"/>
      <c r="N7" s="245"/>
    </row>
    <row r="8" spans="1:14" ht="19.5" customHeight="1">
      <c r="A8" s="248"/>
      <c r="B8" s="249" t="s">
        <v>74</v>
      </c>
      <c r="C8" s="249" t="s">
        <v>10</v>
      </c>
      <c r="D8" s="249" t="s">
        <v>11</v>
      </c>
      <c r="E8" s="249" t="s">
        <v>74</v>
      </c>
      <c r="F8" s="249" t="s">
        <v>10</v>
      </c>
      <c r="G8" s="249" t="s">
        <v>11</v>
      </c>
      <c r="H8" s="249" t="s">
        <v>74</v>
      </c>
      <c r="I8" s="249" t="s">
        <v>10</v>
      </c>
      <c r="J8" s="249" t="s">
        <v>11</v>
      </c>
      <c r="K8" s="249" t="s">
        <v>74</v>
      </c>
      <c r="L8" s="249" t="s">
        <v>10</v>
      </c>
      <c r="M8" s="250" t="s">
        <v>11</v>
      </c>
      <c r="N8" s="245"/>
    </row>
    <row r="9" spans="1:13" ht="32.25" customHeight="1">
      <c r="A9" s="251" t="s">
        <v>153</v>
      </c>
      <c r="B9" s="252">
        <v>98.3</v>
      </c>
      <c r="C9" s="252">
        <v>98.2</v>
      </c>
      <c r="D9" s="252">
        <v>98.5</v>
      </c>
      <c r="E9" s="252">
        <v>0.6</v>
      </c>
      <c r="F9" s="252">
        <v>0.7</v>
      </c>
      <c r="G9" s="252">
        <v>0.5</v>
      </c>
      <c r="H9" s="252">
        <v>54.5</v>
      </c>
      <c r="I9" s="252">
        <v>53.6</v>
      </c>
      <c r="J9" s="252">
        <v>55.3</v>
      </c>
      <c r="K9" s="252">
        <v>20.4</v>
      </c>
      <c r="L9" s="252">
        <v>22.9</v>
      </c>
      <c r="M9" s="252">
        <v>18</v>
      </c>
    </row>
    <row r="10" spans="1:13" ht="32.25" customHeight="1">
      <c r="A10" s="251" t="s">
        <v>154</v>
      </c>
      <c r="B10" s="253">
        <v>98.3</v>
      </c>
      <c r="C10" s="253">
        <v>97.9</v>
      </c>
      <c r="D10" s="253">
        <v>98.7</v>
      </c>
      <c r="E10" s="253">
        <v>0.7</v>
      </c>
      <c r="F10" s="253">
        <v>0.8</v>
      </c>
      <c r="G10" s="253">
        <v>0.6</v>
      </c>
      <c r="H10" s="253">
        <v>55.5</v>
      </c>
      <c r="I10" s="253">
        <v>54.4</v>
      </c>
      <c r="J10" s="253">
        <v>56.6</v>
      </c>
      <c r="K10" s="253">
        <v>22.4</v>
      </c>
      <c r="L10" s="253">
        <v>24.5</v>
      </c>
      <c r="M10" s="253">
        <v>20.2</v>
      </c>
    </row>
    <row r="11" spans="1:13" s="244" customFormat="1" ht="32.25" customHeight="1">
      <c r="A11" s="254" t="s">
        <v>211</v>
      </c>
      <c r="B11" s="255">
        <v>98.46025304368584</v>
      </c>
      <c r="C11" s="256">
        <v>98.21059876118376</v>
      </c>
      <c r="D11" s="256">
        <v>98.73102761881066</v>
      </c>
      <c r="E11" s="256">
        <v>0.5609930771067081</v>
      </c>
      <c r="F11" s="256">
        <v>0.7111722872218399</v>
      </c>
      <c r="G11" s="256">
        <v>0.3981089823339139</v>
      </c>
      <c r="H11" s="256">
        <v>56.8</v>
      </c>
      <c r="I11" s="256">
        <v>55.6</v>
      </c>
      <c r="J11" s="256">
        <v>58.1</v>
      </c>
      <c r="K11" s="256">
        <v>21.1</v>
      </c>
      <c r="L11" s="256">
        <v>23.1</v>
      </c>
      <c r="M11" s="256">
        <v>18.9</v>
      </c>
    </row>
    <row r="12" ht="15.75" customHeight="1">
      <c r="A12" s="257" t="s">
        <v>155</v>
      </c>
    </row>
    <row r="13" ht="18.75" customHeight="1">
      <c r="A13" s="257" t="s">
        <v>156</v>
      </c>
    </row>
  </sheetData>
  <sheetProtection/>
  <mergeCells count="8">
    <mergeCell ref="A1:B1"/>
    <mergeCell ref="A3:M3"/>
    <mergeCell ref="B6:G6"/>
    <mergeCell ref="H6:M6"/>
    <mergeCell ref="B7:D7"/>
    <mergeCell ref="E7:G7"/>
    <mergeCell ref="H7:J7"/>
    <mergeCell ref="K7:M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:B1"/>
      <selection pane="bottomLeft" activeCell="A1" sqref="A1:B1"/>
    </sheetView>
  </sheetViews>
  <sheetFormatPr defaultColWidth="9.00390625" defaultRowHeight="13.5"/>
  <cols>
    <col min="1" max="1" width="8.75390625" style="213" customWidth="1"/>
    <col min="2" max="2" width="17.375" style="213" customWidth="1"/>
    <col min="3" max="8" width="11.00390625" style="213" customWidth="1"/>
    <col min="9" max="16384" width="9.00390625" style="213" customWidth="1"/>
  </cols>
  <sheetData>
    <row r="1" spans="1:2" ht="13.5">
      <c r="A1" s="571" t="s">
        <v>357</v>
      </c>
      <c r="B1" s="571"/>
    </row>
    <row r="2" ht="13.5">
      <c r="A2" s="214" t="s">
        <v>29</v>
      </c>
    </row>
    <row r="3" spans="1:8" s="214" customFormat="1" ht="17.25">
      <c r="A3" s="695" t="s">
        <v>423</v>
      </c>
      <c r="B3" s="695"/>
      <c r="C3" s="695"/>
      <c r="D3" s="695"/>
      <c r="E3" s="695"/>
      <c r="F3" s="695"/>
      <c r="G3" s="695"/>
      <c r="H3" s="695"/>
    </row>
    <row r="4" spans="1:8" ht="14.25">
      <c r="A4" s="215" t="s">
        <v>162</v>
      </c>
      <c r="B4" s="216"/>
      <c r="C4" s="216"/>
      <c r="D4" s="216"/>
      <c r="E4" s="216"/>
      <c r="F4" s="216"/>
      <c r="G4" s="216"/>
      <c r="H4" s="216"/>
    </row>
    <row r="5" spans="1:8" ht="6" customHeight="1" thickBot="1">
      <c r="A5" s="215"/>
      <c r="B5" s="216"/>
      <c r="C5" s="217"/>
      <c r="D5" s="217"/>
      <c r="E5" s="217"/>
      <c r="F5" s="217"/>
      <c r="G5" s="217"/>
      <c r="H5" s="217"/>
    </row>
    <row r="6" spans="1:9" s="221" customFormat="1" ht="16.5" customHeight="1" thickTop="1">
      <c r="A6" s="218"/>
      <c r="B6" s="219"/>
      <c r="C6" s="696" t="s">
        <v>37</v>
      </c>
      <c r="D6" s="697"/>
      <c r="E6" s="697"/>
      <c r="F6" s="697" t="s">
        <v>163</v>
      </c>
      <c r="G6" s="697"/>
      <c r="H6" s="698"/>
      <c r="I6" s="220"/>
    </row>
    <row r="7" spans="1:9" s="221" customFormat="1" ht="16.5" customHeight="1">
      <c r="A7" s="222"/>
      <c r="B7" s="223"/>
      <c r="C7" s="224" t="s">
        <v>74</v>
      </c>
      <c r="D7" s="225" t="s">
        <v>10</v>
      </c>
      <c r="E7" s="225" t="s">
        <v>11</v>
      </c>
      <c r="F7" s="225" t="s">
        <v>74</v>
      </c>
      <c r="G7" s="225" t="s">
        <v>10</v>
      </c>
      <c r="H7" s="226" t="s">
        <v>11</v>
      </c>
      <c r="I7" s="220"/>
    </row>
    <row r="8" spans="1:8" s="221" customFormat="1" ht="27.75" customHeight="1">
      <c r="A8" s="699" t="s">
        <v>358</v>
      </c>
      <c r="B8" s="700"/>
      <c r="C8" s="227">
        <v>8640</v>
      </c>
      <c r="D8" s="227">
        <v>4351</v>
      </c>
      <c r="E8" s="227">
        <v>4289</v>
      </c>
      <c r="F8" s="227">
        <v>8380</v>
      </c>
      <c r="G8" s="227">
        <v>4234</v>
      </c>
      <c r="H8" s="227">
        <v>4146</v>
      </c>
    </row>
    <row r="9" spans="1:8" s="221" customFormat="1" ht="27.75" customHeight="1">
      <c r="A9" s="701" t="s">
        <v>359</v>
      </c>
      <c r="B9" s="702"/>
      <c r="C9" s="227">
        <v>8448</v>
      </c>
      <c r="D9" s="227">
        <v>4396</v>
      </c>
      <c r="E9" s="227">
        <v>4052</v>
      </c>
      <c r="F9" s="227">
        <v>8273</v>
      </c>
      <c r="G9" s="227">
        <v>4172</v>
      </c>
      <c r="H9" s="227">
        <v>4101</v>
      </c>
    </row>
    <row r="10" spans="1:8" s="228" customFormat="1" ht="27.75" customHeight="1">
      <c r="A10" s="703" t="s">
        <v>360</v>
      </c>
      <c r="B10" s="704"/>
      <c r="C10" s="482">
        <v>8378</v>
      </c>
      <c r="D10" s="483">
        <v>4359</v>
      </c>
      <c r="E10" s="483">
        <v>4019</v>
      </c>
      <c r="F10" s="483">
        <v>8007</v>
      </c>
      <c r="G10" s="483">
        <v>4070</v>
      </c>
      <c r="H10" s="483">
        <v>3937</v>
      </c>
    </row>
    <row r="11" spans="1:8" s="228" customFormat="1" ht="14.25" customHeight="1">
      <c r="A11" s="229"/>
      <c r="B11" s="230"/>
      <c r="C11" s="482"/>
      <c r="D11" s="483"/>
      <c r="E11" s="483"/>
      <c r="F11" s="483"/>
      <c r="G11" s="483"/>
      <c r="H11" s="483"/>
    </row>
    <row r="12" spans="1:8" s="221" customFormat="1" ht="33.75" customHeight="1">
      <c r="A12" s="231" t="s">
        <v>164</v>
      </c>
      <c r="B12" s="232" t="s">
        <v>165</v>
      </c>
      <c r="C12" s="206">
        <v>8249</v>
      </c>
      <c r="D12" s="233">
        <v>4281</v>
      </c>
      <c r="E12" s="233">
        <v>3968</v>
      </c>
      <c r="F12" s="233">
        <v>4550</v>
      </c>
      <c r="G12" s="233">
        <v>2261</v>
      </c>
      <c r="H12" s="233">
        <v>2289</v>
      </c>
    </row>
    <row r="13" spans="1:8" s="221" customFormat="1" ht="36">
      <c r="A13" s="231" t="s">
        <v>166</v>
      </c>
      <c r="B13" s="234" t="s">
        <v>167</v>
      </c>
      <c r="C13" s="206">
        <v>16</v>
      </c>
      <c r="D13" s="233">
        <v>10</v>
      </c>
      <c r="E13" s="233">
        <v>6</v>
      </c>
      <c r="F13" s="233">
        <v>1163</v>
      </c>
      <c r="G13" s="233">
        <v>474</v>
      </c>
      <c r="H13" s="233">
        <v>689</v>
      </c>
    </row>
    <row r="14" spans="1:8" s="221" customFormat="1" ht="36">
      <c r="A14" s="231" t="s">
        <v>168</v>
      </c>
      <c r="B14" s="234" t="s">
        <v>169</v>
      </c>
      <c r="C14" s="206">
        <v>6</v>
      </c>
      <c r="D14" s="233">
        <v>3</v>
      </c>
      <c r="E14" s="233">
        <v>3</v>
      </c>
      <c r="F14" s="233">
        <v>232</v>
      </c>
      <c r="G14" s="233">
        <v>182</v>
      </c>
      <c r="H14" s="233">
        <v>50</v>
      </c>
    </row>
    <row r="15" spans="1:8" s="221" customFormat="1" ht="33.75" customHeight="1">
      <c r="A15" s="231" t="s">
        <v>170</v>
      </c>
      <c r="B15" s="234" t="s">
        <v>171</v>
      </c>
      <c r="C15" s="206">
        <v>9</v>
      </c>
      <c r="D15" s="233">
        <v>9</v>
      </c>
      <c r="E15" s="207">
        <v>0</v>
      </c>
      <c r="F15" s="233">
        <v>35</v>
      </c>
      <c r="G15" s="233">
        <v>29</v>
      </c>
      <c r="H15" s="233">
        <v>6</v>
      </c>
    </row>
    <row r="16" spans="2:8" s="221" customFormat="1" ht="33.75" customHeight="1">
      <c r="B16" s="235" t="s">
        <v>172</v>
      </c>
      <c r="C16" s="206">
        <v>38</v>
      </c>
      <c r="D16" s="233">
        <v>28</v>
      </c>
      <c r="E16" s="233">
        <v>10</v>
      </c>
      <c r="F16" s="233">
        <v>1687</v>
      </c>
      <c r="G16" s="233">
        <v>942</v>
      </c>
      <c r="H16" s="233">
        <v>745</v>
      </c>
    </row>
    <row r="17" spans="2:8" s="221" customFormat="1" ht="33.75" customHeight="1">
      <c r="B17" s="53" t="s">
        <v>173</v>
      </c>
      <c r="C17" s="206">
        <v>58</v>
      </c>
      <c r="D17" s="233">
        <v>27</v>
      </c>
      <c r="E17" s="233">
        <v>31</v>
      </c>
      <c r="F17" s="233">
        <v>336</v>
      </c>
      <c r="G17" s="233">
        <v>179</v>
      </c>
      <c r="H17" s="233">
        <v>157</v>
      </c>
    </row>
    <row r="18" spans="1:8" s="221" customFormat="1" ht="33.75" customHeight="1" thickBot="1">
      <c r="A18" s="236"/>
      <c r="B18" s="54" t="s">
        <v>174</v>
      </c>
      <c r="C18" s="484">
        <v>2</v>
      </c>
      <c r="D18" s="237">
        <v>1</v>
      </c>
      <c r="E18" s="238">
        <v>1</v>
      </c>
      <c r="F18" s="238">
        <v>4</v>
      </c>
      <c r="G18" s="237">
        <v>3</v>
      </c>
      <c r="H18" s="237">
        <v>1</v>
      </c>
    </row>
    <row r="19" spans="1:8" s="221" customFormat="1" ht="28.5" customHeight="1" thickTop="1">
      <c r="A19" s="692" t="s">
        <v>175</v>
      </c>
      <c r="B19" s="55" t="s">
        <v>176</v>
      </c>
      <c r="C19" s="485">
        <v>9</v>
      </c>
      <c r="D19" s="239">
        <v>3</v>
      </c>
      <c r="E19" s="240">
        <v>6</v>
      </c>
      <c r="F19" s="240">
        <v>0</v>
      </c>
      <c r="G19" s="240">
        <v>0</v>
      </c>
      <c r="H19" s="240">
        <v>0</v>
      </c>
    </row>
    <row r="20" spans="1:8" s="221" customFormat="1" ht="28.5" customHeight="1">
      <c r="A20" s="693"/>
      <c r="B20" s="56" t="s">
        <v>177</v>
      </c>
      <c r="C20" s="486">
        <v>0</v>
      </c>
      <c r="D20" s="207">
        <v>0</v>
      </c>
      <c r="E20" s="207">
        <v>0</v>
      </c>
      <c r="F20" s="233">
        <v>0</v>
      </c>
      <c r="G20" s="207">
        <v>0</v>
      </c>
      <c r="H20" s="207">
        <v>0</v>
      </c>
    </row>
    <row r="21" spans="1:8" s="221" customFormat="1" ht="28.5" customHeight="1">
      <c r="A21" s="693"/>
      <c r="B21" s="56" t="s">
        <v>178</v>
      </c>
      <c r="C21" s="486">
        <v>0</v>
      </c>
      <c r="D21" s="207">
        <v>0</v>
      </c>
      <c r="E21" s="207">
        <v>0</v>
      </c>
      <c r="F21" s="207">
        <v>0</v>
      </c>
      <c r="G21" s="207">
        <v>0</v>
      </c>
      <c r="H21" s="207">
        <v>0</v>
      </c>
    </row>
    <row r="22" spans="1:8" s="221" customFormat="1" ht="28.5" customHeight="1">
      <c r="A22" s="694"/>
      <c r="B22" s="57" t="s">
        <v>179</v>
      </c>
      <c r="C22" s="487"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</row>
    <row r="23" spans="1:2" s="221" customFormat="1" ht="19.5" customHeight="1">
      <c r="A23" s="242" t="s">
        <v>156</v>
      </c>
      <c r="B23" s="58"/>
    </row>
    <row r="24" ht="20.25" customHeight="1"/>
  </sheetData>
  <sheetProtection/>
  <mergeCells count="8">
    <mergeCell ref="A1:B1"/>
    <mergeCell ref="A19:A22"/>
    <mergeCell ref="A3:H3"/>
    <mergeCell ref="C6:E6"/>
    <mergeCell ref="F6:H6"/>
    <mergeCell ref="A8:B8"/>
    <mergeCell ref="A9:B9"/>
    <mergeCell ref="A10:B10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5.75390625" style="5" bestFit="1" customWidth="1"/>
    <col min="2" max="2" width="12.125" style="5" customWidth="1"/>
    <col min="3" max="5" width="11.50390625" style="5" customWidth="1"/>
    <col min="6" max="6" width="18.875" style="5" bestFit="1" customWidth="1"/>
    <col min="7" max="16384" width="9.00390625" style="5" customWidth="1"/>
  </cols>
  <sheetData>
    <row r="1" ht="13.5">
      <c r="A1" s="73" t="s">
        <v>357</v>
      </c>
    </row>
    <row r="2" ht="13.5">
      <c r="A2" s="164" t="s">
        <v>29</v>
      </c>
    </row>
    <row r="3" spans="1:6" s="164" customFormat="1" ht="17.25">
      <c r="A3" s="705" t="s">
        <v>423</v>
      </c>
      <c r="B3" s="705"/>
      <c r="C3" s="705"/>
      <c r="D3" s="705"/>
      <c r="E3" s="705"/>
      <c r="F3" s="705"/>
    </row>
    <row r="4" spans="1:7" ht="14.25">
      <c r="A4" s="165" t="s">
        <v>355</v>
      </c>
      <c r="B4" s="166"/>
      <c r="C4" s="166"/>
      <c r="D4" s="166"/>
      <c r="E4" s="166"/>
      <c r="F4" s="166"/>
      <c r="G4" s="166"/>
    </row>
    <row r="5" spans="1:6" ht="6" customHeight="1" thickBot="1">
      <c r="A5" s="165"/>
      <c r="B5" s="168"/>
      <c r="C5" s="168"/>
      <c r="D5" s="168"/>
      <c r="E5" s="168"/>
      <c r="F5" s="168"/>
    </row>
    <row r="6" spans="1:7" s="197" customFormat="1" ht="15.75" customHeight="1" thickTop="1">
      <c r="A6" s="195"/>
      <c r="B6" s="706" t="s">
        <v>37</v>
      </c>
      <c r="C6" s="706" t="s">
        <v>38</v>
      </c>
      <c r="D6" s="706"/>
      <c r="E6" s="706"/>
      <c r="F6" s="708"/>
      <c r="G6" s="196"/>
    </row>
    <row r="7" spans="1:7" s="197" customFormat="1" ht="15.75" customHeight="1">
      <c r="A7" s="198"/>
      <c r="B7" s="707"/>
      <c r="C7" s="199" t="s">
        <v>74</v>
      </c>
      <c r="D7" s="199" t="s">
        <v>10</v>
      </c>
      <c r="E7" s="199" t="s">
        <v>11</v>
      </c>
      <c r="F7" s="172" t="s">
        <v>157</v>
      </c>
      <c r="G7" s="196"/>
    </row>
    <row r="8" spans="1:6" s="197" customFormat="1" ht="15.75" customHeight="1">
      <c r="A8" s="200" t="s">
        <v>358</v>
      </c>
      <c r="B8" s="25">
        <v>51</v>
      </c>
      <c r="C8" s="26">
        <v>1713</v>
      </c>
      <c r="D8" s="26">
        <v>968</v>
      </c>
      <c r="E8" s="26">
        <v>745</v>
      </c>
      <c r="F8" s="201">
        <v>100</v>
      </c>
    </row>
    <row r="9" spans="1:6" s="197" customFormat="1" ht="15.75" customHeight="1">
      <c r="A9" s="202" t="s">
        <v>359</v>
      </c>
      <c r="B9" s="25">
        <v>60</v>
      </c>
      <c r="C9" s="26">
        <v>1853</v>
      </c>
      <c r="D9" s="26">
        <v>1023</v>
      </c>
      <c r="E9" s="26">
        <v>830</v>
      </c>
      <c r="F9" s="201">
        <v>100</v>
      </c>
    </row>
    <row r="10" spans="1:6" s="204" customFormat="1" ht="15.75" customHeight="1">
      <c r="A10" s="203" t="s">
        <v>360</v>
      </c>
      <c r="B10" s="492">
        <v>47</v>
      </c>
      <c r="C10" s="493">
        <v>1687</v>
      </c>
      <c r="D10" s="493">
        <v>942</v>
      </c>
      <c r="E10" s="493">
        <v>745</v>
      </c>
      <c r="F10" s="488">
        <v>100</v>
      </c>
    </row>
    <row r="11" spans="1:6" s="197" customFormat="1" ht="15.75" customHeight="1">
      <c r="A11" s="205"/>
      <c r="B11" s="25"/>
      <c r="C11" s="26"/>
      <c r="D11" s="26"/>
      <c r="E11" s="26"/>
      <c r="F11" s="27"/>
    </row>
    <row r="12" spans="1:7" s="197" customFormat="1" ht="15.75" customHeight="1">
      <c r="A12" s="49" t="s">
        <v>397</v>
      </c>
      <c r="B12" s="713">
        <v>2</v>
      </c>
      <c r="C12" s="26">
        <v>3</v>
      </c>
      <c r="D12" s="26">
        <v>3</v>
      </c>
      <c r="E12" s="26">
        <v>0</v>
      </c>
      <c r="F12" s="489">
        <v>0.2</v>
      </c>
      <c r="G12" s="204"/>
    </row>
    <row r="13" spans="1:7" s="197" customFormat="1" ht="15.75" customHeight="1">
      <c r="A13" s="49" t="s">
        <v>324</v>
      </c>
      <c r="B13" s="713"/>
      <c r="C13" s="26">
        <v>1</v>
      </c>
      <c r="D13" s="26">
        <v>1</v>
      </c>
      <c r="E13" s="207">
        <v>0</v>
      </c>
      <c r="F13" s="489">
        <v>0.1</v>
      </c>
      <c r="G13" s="204"/>
    </row>
    <row r="14" spans="1:7" s="197" customFormat="1" ht="15.75" customHeight="1">
      <c r="A14" s="49" t="s">
        <v>398</v>
      </c>
      <c r="B14" s="25"/>
      <c r="C14" s="26">
        <v>0</v>
      </c>
      <c r="D14" s="207">
        <v>0</v>
      </c>
      <c r="E14" s="207">
        <v>0</v>
      </c>
      <c r="F14" s="490" t="s">
        <v>240</v>
      </c>
      <c r="G14" s="204"/>
    </row>
    <row r="15" spans="1:7" s="197" customFormat="1" ht="15.75" customHeight="1">
      <c r="A15" s="49" t="s">
        <v>325</v>
      </c>
      <c r="B15" s="25">
        <v>23</v>
      </c>
      <c r="C15" s="26">
        <v>107</v>
      </c>
      <c r="D15" s="26">
        <v>93</v>
      </c>
      <c r="E15" s="26">
        <v>14</v>
      </c>
      <c r="F15" s="489">
        <v>6.3</v>
      </c>
      <c r="G15" s="204"/>
    </row>
    <row r="16" spans="1:7" s="197" customFormat="1" ht="15.75" customHeight="1">
      <c r="A16" s="49" t="s">
        <v>326</v>
      </c>
      <c r="B16" s="25"/>
      <c r="C16" s="26">
        <v>817</v>
      </c>
      <c r="D16" s="26">
        <v>515</v>
      </c>
      <c r="E16" s="26">
        <v>302</v>
      </c>
      <c r="F16" s="489">
        <v>48.4</v>
      </c>
      <c r="G16" s="204"/>
    </row>
    <row r="17" spans="1:7" s="197" customFormat="1" ht="15.75" customHeight="1">
      <c r="A17" s="49" t="s">
        <v>158</v>
      </c>
      <c r="B17" s="25"/>
      <c r="C17" s="26">
        <v>64</v>
      </c>
      <c r="D17" s="26">
        <v>58</v>
      </c>
      <c r="E17" s="26">
        <v>6</v>
      </c>
      <c r="F17" s="489">
        <v>3.8</v>
      </c>
      <c r="G17" s="204"/>
    </row>
    <row r="18" spans="1:7" s="197" customFormat="1" ht="15.75" customHeight="1">
      <c r="A18" s="49" t="s">
        <v>159</v>
      </c>
      <c r="B18" s="25"/>
      <c r="C18" s="26">
        <v>16</v>
      </c>
      <c r="D18" s="26">
        <v>3</v>
      </c>
      <c r="E18" s="26">
        <v>13</v>
      </c>
      <c r="F18" s="489">
        <v>0.9</v>
      </c>
      <c r="G18" s="204"/>
    </row>
    <row r="19" spans="1:7" s="197" customFormat="1" ht="15.75" customHeight="1">
      <c r="A19" s="49" t="s">
        <v>399</v>
      </c>
      <c r="B19" s="25"/>
      <c r="C19" s="26">
        <v>55</v>
      </c>
      <c r="D19" s="26">
        <v>42</v>
      </c>
      <c r="E19" s="26">
        <v>13</v>
      </c>
      <c r="F19" s="489">
        <v>3.3</v>
      </c>
      <c r="G19" s="204"/>
    </row>
    <row r="20" spans="1:7" s="197" customFormat="1" ht="15.75" customHeight="1">
      <c r="A20" s="49" t="s">
        <v>400</v>
      </c>
      <c r="B20" s="25"/>
      <c r="C20" s="26">
        <v>201</v>
      </c>
      <c r="D20" s="26">
        <v>63</v>
      </c>
      <c r="E20" s="26">
        <v>138</v>
      </c>
      <c r="F20" s="489">
        <v>11.9</v>
      </c>
      <c r="G20" s="204"/>
    </row>
    <row r="21" spans="1:7" s="197" customFormat="1" ht="15.75" customHeight="1">
      <c r="A21" s="49" t="s">
        <v>401</v>
      </c>
      <c r="B21" s="25"/>
      <c r="C21" s="26">
        <v>27</v>
      </c>
      <c r="D21" s="26">
        <v>3</v>
      </c>
      <c r="E21" s="26">
        <v>24</v>
      </c>
      <c r="F21" s="489">
        <v>1.6</v>
      </c>
      <c r="G21" s="204"/>
    </row>
    <row r="22" spans="1:7" s="197" customFormat="1" ht="15.75" customHeight="1">
      <c r="A22" s="49" t="s">
        <v>402</v>
      </c>
      <c r="B22" s="25">
        <v>21</v>
      </c>
      <c r="C22" s="207">
        <v>2</v>
      </c>
      <c r="D22" s="207">
        <v>0</v>
      </c>
      <c r="E22" s="207">
        <v>2</v>
      </c>
      <c r="F22" s="489">
        <v>0.1</v>
      </c>
      <c r="G22" s="204"/>
    </row>
    <row r="23" spans="1:7" s="197" customFormat="1" ht="15.75" customHeight="1">
      <c r="A23" s="48" t="s">
        <v>321</v>
      </c>
      <c r="B23" s="25"/>
      <c r="C23" s="207">
        <v>4</v>
      </c>
      <c r="D23" s="207">
        <v>3</v>
      </c>
      <c r="E23" s="207">
        <v>1</v>
      </c>
      <c r="F23" s="489">
        <v>0.2</v>
      </c>
      <c r="G23" s="204"/>
    </row>
    <row r="24" spans="1:7" s="197" customFormat="1" ht="15.75" customHeight="1">
      <c r="A24" s="49" t="s">
        <v>403</v>
      </c>
      <c r="B24" s="25"/>
      <c r="C24" s="26">
        <v>92</v>
      </c>
      <c r="D24" s="26">
        <v>23</v>
      </c>
      <c r="E24" s="26">
        <v>69</v>
      </c>
      <c r="F24" s="489">
        <v>5.5</v>
      </c>
      <c r="G24" s="204"/>
    </row>
    <row r="25" spans="1:7" s="197" customFormat="1" ht="15.75" customHeight="1">
      <c r="A25" s="49" t="s">
        <v>322</v>
      </c>
      <c r="B25" s="25"/>
      <c r="C25" s="26">
        <v>36</v>
      </c>
      <c r="D25" s="26">
        <v>11</v>
      </c>
      <c r="E25" s="26">
        <v>25</v>
      </c>
      <c r="F25" s="489">
        <v>2.1</v>
      </c>
      <c r="G25" s="204"/>
    </row>
    <row r="26" spans="1:7" s="197" customFormat="1" ht="15.75" customHeight="1">
      <c r="A26" s="49" t="s">
        <v>160</v>
      </c>
      <c r="B26" s="25"/>
      <c r="C26" s="207">
        <v>0</v>
      </c>
      <c r="D26" s="207">
        <v>0</v>
      </c>
      <c r="E26" s="207">
        <v>0</v>
      </c>
      <c r="F26" s="490" t="s">
        <v>240</v>
      </c>
      <c r="G26" s="204"/>
    </row>
    <row r="27" spans="1:7" s="197" customFormat="1" ht="15.75" customHeight="1">
      <c r="A27" s="49" t="s">
        <v>323</v>
      </c>
      <c r="B27" s="25"/>
      <c r="C27" s="26">
        <v>76</v>
      </c>
      <c r="D27" s="26">
        <v>6</v>
      </c>
      <c r="E27" s="26">
        <v>70</v>
      </c>
      <c r="F27" s="489">
        <v>4.5</v>
      </c>
      <c r="G27" s="204"/>
    </row>
    <row r="28" spans="1:7" s="197" customFormat="1" ht="15.75" customHeight="1">
      <c r="A28" s="49" t="s">
        <v>161</v>
      </c>
      <c r="B28" s="25"/>
      <c r="C28" s="26">
        <v>53</v>
      </c>
      <c r="D28" s="26">
        <v>29</v>
      </c>
      <c r="E28" s="26">
        <v>24</v>
      </c>
      <c r="F28" s="489">
        <v>3.1</v>
      </c>
      <c r="G28" s="204"/>
    </row>
    <row r="29" spans="1:7" s="197" customFormat="1" ht="15.75" customHeight="1">
      <c r="A29" s="48" t="s">
        <v>404</v>
      </c>
      <c r="B29" s="25"/>
      <c r="C29" s="26">
        <v>68</v>
      </c>
      <c r="D29" s="26">
        <v>41</v>
      </c>
      <c r="E29" s="26">
        <v>27</v>
      </c>
      <c r="F29" s="489">
        <v>4</v>
      </c>
      <c r="G29" s="204"/>
    </row>
    <row r="30" spans="1:7" s="197" customFormat="1" ht="15.75" customHeight="1">
      <c r="A30" s="48" t="s">
        <v>405</v>
      </c>
      <c r="B30" s="25"/>
      <c r="C30" s="26">
        <v>53</v>
      </c>
      <c r="D30" s="26">
        <v>40</v>
      </c>
      <c r="E30" s="26">
        <v>13</v>
      </c>
      <c r="F30" s="489">
        <v>3.1</v>
      </c>
      <c r="G30" s="204"/>
    </row>
    <row r="31" spans="1:7" s="197" customFormat="1" ht="15.75" customHeight="1">
      <c r="A31" s="208" t="s">
        <v>106</v>
      </c>
      <c r="B31" s="209">
        <v>1</v>
      </c>
      <c r="C31" s="210">
        <v>12</v>
      </c>
      <c r="D31" s="210">
        <v>8</v>
      </c>
      <c r="E31" s="210">
        <v>4</v>
      </c>
      <c r="F31" s="491">
        <v>0.7</v>
      </c>
      <c r="G31" s="204"/>
    </row>
    <row r="32" s="197" customFormat="1" ht="15.75" customHeight="1">
      <c r="A32" s="9" t="s">
        <v>350</v>
      </c>
    </row>
    <row r="35" spans="1:5" ht="14.25">
      <c r="A35" s="165" t="s">
        <v>356</v>
      </c>
      <c r="B35" s="166"/>
      <c r="C35" s="166"/>
      <c r="D35" s="166"/>
      <c r="E35" s="166"/>
    </row>
    <row r="36" spans="1:6" ht="6" customHeight="1" thickBot="1">
      <c r="A36" s="165"/>
      <c r="C36" s="168"/>
      <c r="D36" s="168"/>
      <c r="E36" s="168"/>
      <c r="F36" s="168"/>
    </row>
    <row r="37" spans="1:6" s="197" customFormat="1" ht="16.5" customHeight="1" thickTop="1">
      <c r="A37" s="721"/>
      <c r="B37" s="722"/>
      <c r="C37" s="706" t="s">
        <v>38</v>
      </c>
      <c r="D37" s="706"/>
      <c r="E37" s="706"/>
      <c r="F37" s="708"/>
    </row>
    <row r="38" spans="1:6" s="197" customFormat="1" ht="16.5" customHeight="1">
      <c r="A38" s="723"/>
      <c r="B38" s="724"/>
      <c r="C38" s="199" t="s">
        <v>74</v>
      </c>
      <c r="D38" s="199" t="s">
        <v>10</v>
      </c>
      <c r="E38" s="199" t="s">
        <v>11</v>
      </c>
      <c r="F38" s="172" t="s">
        <v>157</v>
      </c>
    </row>
    <row r="39" spans="1:6" s="197" customFormat="1" ht="16.5" customHeight="1">
      <c r="A39" s="709" t="s">
        <v>392</v>
      </c>
      <c r="B39" s="710"/>
      <c r="C39" s="25">
        <v>1713</v>
      </c>
      <c r="D39" s="26">
        <v>968</v>
      </c>
      <c r="E39" s="26">
        <v>745</v>
      </c>
      <c r="F39" s="201">
        <v>100</v>
      </c>
    </row>
    <row r="40" spans="1:6" s="197" customFormat="1" ht="16.5" customHeight="1">
      <c r="A40" s="711" t="s">
        <v>393</v>
      </c>
      <c r="B40" s="712"/>
      <c r="C40" s="25">
        <v>1853</v>
      </c>
      <c r="D40" s="26">
        <v>1023</v>
      </c>
      <c r="E40" s="26">
        <v>830</v>
      </c>
      <c r="F40" s="201">
        <v>100</v>
      </c>
    </row>
    <row r="41" spans="1:6" s="197" customFormat="1" ht="16.5" customHeight="1">
      <c r="A41" s="714" t="s">
        <v>394</v>
      </c>
      <c r="B41" s="715"/>
      <c r="C41" s="492">
        <v>1687</v>
      </c>
      <c r="D41" s="493">
        <v>942</v>
      </c>
      <c r="E41" s="493">
        <v>745</v>
      </c>
      <c r="F41" s="488">
        <v>100</v>
      </c>
    </row>
    <row r="42" spans="1:6" s="197" customFormat="1" ht="16.5" customHeight="1">
      <c r="A42" s="716"/>
      <c r="B42" s="712"/>
      <c r="C42" s="25"/>
      <c r="D42" s="26"/>
      <c r="E42" s="26"/>
      <c r="F42" s="27"/>
    </row>
    <row r="43" spans="1:6" s="197" customFormat="1" ht="16.5" customHeight="1">
      <c r="A43" s="717" t="s">
        <v>180</v>
      </c>
      <c r="B43" s="718"/>
      <c r="C43" s="25">
        <v>114</v>
      </c>
      <c r="D43" s="211">
        <v>59</v>
      </c>
      <c r="E43" s="211">
        <v>55</v>
      </c>
      <c r="F43" s="494">
        <v>6.8</v>
      </c>
    </row>
    <row r="44" spans="1:6" s="197" customFormat="1" ht="16.5" customHeight="1">
      <c r="A44" s="717" t="s">
        <v>348</v>
      </c>
      <c r="B44" s="718"/>
      <c r="C44" s="25">
        <v>202</v>
      </c>
      <c r="D44" s="211">
        <v>23</v>
      </c>
      <c r="E44" s="211">
        <v>179</v>
      </c>
      <c r="F44" s="494">
        <v>12</v>
      </c>
    </row>
    <row r="45" spans="1:6" s="197" customFormat="1" ht="16.5" customHeight="1">
      <c r="A45" s="717" t="s">
        <v>349</v>
      </c>
      <c r="B45" s="718"/>
      <c r="C45" s="25">
        <v>151</v>
      </c>
      <c r="D45" s="211">
        <v>46</v>
      </c>
      <c r="E45" s="211">
        <v>105</v>
      </c>
      <c r="F45" s="494">
        <v>9</v>
      </c>
    </row>
    <row r="46" spans="1:6" s="197" customFormat="1" ht="16.5" customHeight="1">
      <c r="A46" s="717" t="s">
        <v>427</v>
      </c>
      <c r="B46" s="718"/>
      <c r="C46" s="25">
        <v>174</v>
      </c>
      <c r="D46" s="211">
        <v>57</v>
      </c>
      <c r="E46" s="211">
        <v>117</v>
      </c>
      <c r="F46" s="494">
        <v>10.3</v>
      </c>
    </row>
    <row r="47" spans="1:6" s="197" customFormat="1" ht="16.5" customHeight="1">
      <c r="A47" s="717" t="s">
        <v>406</v>
      </c>
      <c r="B47" s="718"/>
      <c r="C47" s="25">
        <v>41</v>
      </c>
      <c r="D47" s="211">
        <v>34</v>
      </c>
      <c r="E47" s="211">
        <v>7</v>
      </c>
      <c r="F47" s="494">
        <v>2.4</v>
      </c>
    </row>
    <row r="48" spans="1:6" s="197" customFormat="1" ht="16.5" customHeight="1">
      <c r="A48" s="717" t="s">
        <v>352</v>
      </c>
      <c r="B48" s="718"/>
      <c r="C48" s="25">
        <v>3</v>
      </c>
      <c r="D48" s="211">
        <v>3</v>
      </c>
      <c r="E48" s="211">
        <v>0</v>
      </c>
      <c r="F48" s="494">
        <v>0.2</v>
      </c>
    </row>
    <row r="49" spans="1:6" s="197" customFormat="1" ht="16.5" customHeight="1">
      <c r="A49" s="717" t="s">
        <v>353</v>
      </c>
      <c r="B49" s="718"/>
      <c r="C49" s="25">
        <v>1</v>
      </c>
      <c r="D49" s="211">
        <v>1</v>
      </c>
      <c r="E49" s="207">
        <v>0</v>
      </c>
      <c r="F49" s="494">
        <v>0.1</v>
      </c>
    </row>
    <row r="50" spans="1:6" s="197" customFormat="1" ht="16.5" customHeight="1">
      <c r="A50" s="717" t="s">
        <v>407</v>
      </c>
      <c r="B50" s="718"/>
      <c r="C50" s="25">
        <v>44</v>
      </c>
      <c r="D50" s="211">
        <v>41</v>
      </c>
      <c r="E50" s="211">
        <v>3</v>
      </c>
      <c r="F50" s="494">
        <v>2.6</v>
      </c>
    </row>
    <row r="51" spans="1:6" s="197" customFormat="1" ht="16.5" customHeight="1">
      <c r="A51" s="717" t="s">
        <v>354</v>
      </c>
      <c r="B51" s="718"/>
      <c r="C51" s="25">
        <v>806</v>
      </c>
      <c r="D51" s="211">
        <v>544</v>
      </c>
      <c r="E51" s="211">
        <v>262</v>
      </c>
      <c r="F51" s="494">
        <v>47.8</v>
      </c>
    </row>
    <row r="52" spans="1:6" s="197" customFormat="1" ht="16.5" customHeight="1">
      <c r="A52" s="725" t="s">
        <v>181</v>
      </c>
      <c r="B52" s="726"/>
      <c r="C52" s="25">
        <v>66</v>
      </c>
      <c r="D52" s="211">
        <v>65</v>
      </c>
      <c r="E52" s="207">
        <v>1</v>
      </c>
      <c r="F52" s="494">
        <v>3.9</v>
      </c>
    </row>
    <row r="53" spans="1:6" s="197" customFormat="1" ht="16.5" customHeight="1">
      <c r="A53" s="717" t="s">
        <v>351</v>
      </c>
      <c r="B53" s="718"/>
      <c r="C53" s="25">
        <v>62</v>
      </c>
      <c r="D53" s="211">
        <v>56</v>
      </c>
      <c r="E53" s="211">
        <v>6</v>
      </c>
      <c r="F53" s="494">
        <v>3.7</v>
      </c>
    </row>
    <row r="54" spans="1:6" s="197" customFormat="1" ht="16.5" customHeight="1">
      <c r="A54" s="719" t="s">
        <v>106</v>
      </c>
      <c r="B54" s="720"/>
      <c r="C54" s="209">
        <v>23</v>
      </c>
      <c r="D54" s="212">
        <v>13</v>
      </c>
      <c r="E54" s="212">
        <v>10</v>
      </c>
      <c r="F54" s="495">
        <v>1.4</v>
      </c>
    </row>
    <row r="55" s="197" customFormat="1" ht="16.5" customHeight="1">
      <c r="A55" s="9" t="s">
        <v>347</v>
      </c>
    </row>
  </sheetData>
  <sheetProtection/>
  <mergeCells count="23">
    <mergeCell ref="A53:B53"/>
    <mergeCell ref="A54:B54"/>
    <mergeCell ref="A37:B37"/>
    <mergeCell ref="A38:B3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:F3"/>
    <mergeCell ref="B6:B7"/>
    <mergeCell ref="C6:F6"/>
    <mergeCell ref="C37:F37"/>
    <mergeCell ref="A39:B39"/>
    <mergeCell ref="A40:B40"/>
    <mergeCell ref="B12:B13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2"/>
  <headerFooter scaleWithDoc="0">
    <oddFooter>&amp;R&amp;F 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8.00390625" style="96" customWidth="1"/>
    <col min="2" max="3" width="9.50390625" style="96" bestFit="1" customWidth="1"/>
    <col min="4" max="5" width="9.375" style="96" customWidth="1"/>
    <col min="6" max="6" width="8.625" style="96" bestFit="1" customWidth="1"/>
    <col min="7" max="7" width="8.375" style="96" customWidth="1"/>
    <col min="8" max="8" width="10.375" style="96" bestFit="1" customWidth="1"/>
    <col min="9" max="9" width="8.375" style="96" customWidth="1"/>
    <col min="10" max="10" width="10.75390625" style="96" customWidth="1"/>
    <col min="11" max="16384" width="9.00390625" style="96" customWidth="1"/>
  </cols>
  <sheetData>
    <row r="1" spans="1:2" ht="13.5">
      <c r="A1" s="571" t="s">
        <v>357</v>
      </c>
      <c r="B1" s="571"/>
    </row>
    <row r="2" ht="13.5">
      <c r="A2" s="97" t="s">
        <v>29</v>
      </c>
    </row>
    <row r="3" spans="1:10" s="97" customFormat="1" ht="17.25">
      <c r="A3" s="562" t="s">
        <v>424</v>
      </c>
      <c r="B3" s="562"/>
      <c r="C3" s="562"/>
      <c r="D3" s="562"/>
      <c r="E3" s="562"/>
      <c r="F3" s="562"/>
      <c r="G3" s="562"/>
      <c r="H3" s="562"/>
      <c r="I3" s="562"/>
      <c r="J3" s="562"/>
    </row>
    <row r="4" spans="1:10" ht="13.5" customHeight="1">
      <c r="A4" s="563" t="s">
        <v>203</v>
      </c>
      <c r="B4" s="563"/>
      <c r="C4" s="563"/>
      <c r="D4" s="563"/>
      <c r="E4" s="563"/>
      <c r="F4" s="563"/>
      <c r="G4" s="563"/>
      <c r="H4" s="563"/>
      <c r="I4" s="563"/>
      <c r="J4" s="563"/>
    </row>
    <row r="5" spans="1:10" ht="14.25">
      <c r="A5" s="98" t="s">
        <v>231</v>
      </c>
      <c r="B5" s="99"/>
      <c r="H5" s="79"/>
      <c r="J5" s="561" t="s">
        <v>230</v>
      </c>
    </row>
    <row r="6" spans="1:10" ht="6" customHeight="1" thickBot="1">
      <c r="A6" s="100"/>
      <c r="B6" s="101"/>
      <c r="C6" s="182"/>
      <c r="D6" s="182"/>
      <c r="E6" s="182"/>
      <c r="F6" s="182"/>
      <c r="G6" s="182"/>
      <c r="H6" s="182"/>
      <c r="I6" s="101"/>
      <c r="J6" s="183"/>
    </row>
    <row r="7" spans="1:11" s="186" customFormat="1" ht="16.5" customHeight="1" thickTop="1">
      <c r="A7" s="184"/>
      <c r="B7" s="727" t="s">
        <v>229</v>
      </c>
      <c r="C7" s="727"/>
      <c r="D7" s="727"/>
      <c r="E7" s="727"/>
      <c r="F7" s="727"/>
      <c r="G7" s="727"/>
      <c r="H7" s="727"/>
      <c r="I7" s="727"/>
      <c r="J7" s="728" t="s">
        <v>228</v>
      </c>
      <c r="K7" s="185"/>
    </row>
    <row r="8" spans="1:11" s="186" customFormat="1" ht="16.5" customHeight="1">
      <c r="A8" s="187"/>
      <c r="B8" s="730" t="s">
        <v>74</v>
      </c>
      <c r="C8" s="730" t="s">
        <v>227</v>
      </c>
      <c r="D8" s="730"/>
      <c r="E8" s="730"/>
      <c r="F8" s="730" t="s">
        <v>226</v>
      </c>
      <c r="G8" s="731" t="s">
        <v>236</v>
      </c>
      <c r="H8" s="732"/>
      <c r="I8" s="733"/>
      <c r="J8" s="729"/>
      <c r="K8" s="185"/>
    </row>
    <row r="9" spans="1:11" s="186" customFormat="1" ht="31.5" customHeight="1">
      <c r="A9" s="189"/>
      <c r="B9" s="730"/>
      <c r="C9" s="84" t="s">
        <v>225</v>
      </c>
      <c r="D9" s="190" t="s">
        <v>224</v>
      </c>
      <c r="E9" s="84" t="s">
        <v>223</v>
      </c>
      <c r="F9" s="730"/>
      <c r="G9" s="84" t="s">
        <v>222</v>
      </c>
      <c r="H9" s="84" t="s">
        <v>221</v>
      </c>
      <c r="I9" s="84" t="s">
        <v>220</v>
      </c>
      <c r="J9" s="729"/>
      <c r="K9" s="185"/>
    </row>
    <row r="10" spans="1:10" s="186" customFormat="1" ht="23.25" customHeight="1">
      <c r="A10" s="191" t="s">
        <v>67</v>
      </c>
      <c r="B10" s="496">
        <v>1966258</v>
      </c>
      <c r="C10" s="497">
        <v>1508939</v>
      </c>
      <c r="D10" s="497">
        <v>438411</v>
      </c>
      <c r="E10" s="497">
        <v>17560</v>
      </c>
      <c r="F10" s="497">
        <v>1348</v>
      </c>
      <c r="G10" s="497">
        <v>26585</v>
      </c>
      <c r="H10" s="497">
        <v>1860461</v>
      </c>
      <c r="I10" s="497">
        <v>79212</v>
      </c>
      <c r="J10" s="497">
        <v>7461592</v>
      </c>
    </row>
    <row r="11" spans="1:10" s="186" customFormat="1" ht="23.25" customHeight="1">
      <c r="A11" s="192"/>
      <c r="B11" s="38"/>
      <c r="C11" s="39"/>
      <c r="D11" s="39"/>
      <c r="E11" s="39"/>
      <c r="F11" s="39"/>
      <c r="G11" s="39"/>
      <c r="H11" s="39"/>
      <c r="I11" s="39"/>
      <c r="J11" s="39"/>
    </row>
    <row r="12" spans="1:10" s="186" customFormat="1" ht="23.25" customHeight="1">
      <c r="A12" s="192" t="s">
        <v>36</v>
      </c>
      <c r="B12" s="38">
        <v>909699</v>
      </c>
      <c r="C12" s="39">
        <v>696693</v>
      </c>
      <c r="D12" s="39">
        <v>212904</v>
      </c>
      <c r="E12" s="193">
        <v>0</v>
      </c>
      <c r="F12" s="39">
        <v>102</v>
      </c>
      <c r="G12" s="39">
        <v>16149</v>
      </c>
      <c r="H12" s="39">
        <v>864114</v>
      </c>
      <c r="I12" s="39">
        <v>29436</v>
      </c>
      <c r="J12" s="39">
        <v>3440846</v>
      </c>
    </row>
    <row r="13" spans="1:10" s="186" customFormat="1" ht="23.25" customHeight="1">
      <c r="A13" s="192" t="s">
        <v>37</v>
      </c>
      <c r="B13" s="38">
        <v>508674</v>
      </c>
      <c r="C13" s="39">
        <v>377822</v>
      </c>
      <c r="D13" s="39">
        <v>127744</v>
      </c>
      <c r="E13" s="39">
        <v>3108</v>
      </c>
      <c r="F13" s="193">
        <v>0</v>
      </c>
      <c r="G13" s="39">
        <v>1130</v>
      </c>
      <c r="H13" s="39">
        <v>494937</v>
      </c>
      <c r="I13" s="39">
        <v>12607</v>
      </c>
      <c r="J13" s="39">
        <v>1897351</v>
      </c>
    </row>
    <row r="14" spans="1:10" s="186" customFormat="1" ht="23.25" customHeight="1">
      <c r="A14" s="192" t="s">
        <v>38</v>
      </c>
      <c r="B14" s="38">
        <v>425639</v>
      </c>
      <c r="C14" s="39">
        <v>333893</v>
      </c>
      <c r="D14" s="39">
        <v>87128</v>
      </c>
      <c r="E14" s="39">
        <v>4618</v>
      </c>
      <c r="F14" s="193">
        <v>0</v>
      </c>
      <c r="G14" s="39">
        <v>2839</v>
      </c>
      <c r="H14" s="39">
        <v>395187</v>
      </c>
      <c r="I14" s="39">
        <v>27613</v>
      </c>
      <c r="J14" s="39">
        <v>1733402</v>
      </c>
    </row>
    <row r="15" spans="1:10" s="186" customFormat="1" ht="23.25" customHeight="1">
      <c r="A15" s="192" t="s">
        <v>219</v>
      </c>
      <c r="B15" s="38">
        <v>7489</v>
      </c>
      <c r="C15" s="39">
        <v>4785</v>
      </c>
      <c r="D15" s="39">
        <v>609</v>
      </c>
      <c r="E15" s="39">
        <v>2095</v>
      </c>
      <c r="F15" s="193">
        <v>0</v>
      </c>
      <c r="G15" s="193">
        <v>0</v>
      </c>
      <c r="H15" s="39">
        <v>7347</v>
      </c>
      <c r="I15" s="39">
        <v>142</v>
      </c>
      <c r="J15" s="39">
        <v>31764</v>
      </c>
    </row>
    <row r="16" spans="1:10" s="186" customFormat="1" ht="23.25" customHeight="1">
      <c r="A16" s="192" t="s">
        <v>218</v>
      </c>
      <c r="B16" s="38">
        <v>5567</v>
      </c>
      <c r="C16" s="39">
        <v>4232</v>
      </c>
      <c r="D16" s="39">
        <v>693</v>
      </c>
      <c r="E16" s="39">
        <v>642</v>
      </c>
      <c r="F16" s="193">
        <v>0</v>
      </c>
      <c r="G16" s="193">
        <v>0</v>
      </c>
      <c r="H16" s="39">
        <v>5105</v>
      </c>
      <c r="I16" s="39">
        <v>462</v>
      </c>
      <c r="J16" s="39">
        <v>20674</v>
      </c>
    </row>
    <row r="17" spans="1:10" s="186" customFormat="1" ht="23.25" customHeight="1">
      <c r="A17" s="192" t="s">
        <v>217</v>
      </c>
      <c r="B17" s="38">
        <v>58173</v>
      </c>
      <c r="C17" s="39">
        <v>43553</v>
      </c>
      <c r="D17" s="39">
        <v>7577</v>
      </c>
      <c r="E17" s="39">
        <v>5797</v>
      </c>
      <c r="F17" s="39">
        <v>1246</v>
      </c>
      <c r="G17" s="193">
        <v>3082</v>
      </c>
      <c r="H17" s="39">
        <v>50965</v>
      </c>
      <c r="I17" s="39">
        <v>4126</v>
      </c>
      <c r="J17" s="39">
        <v>189886</v>
      </c>
    </row>
    <row r="18" spans="1:10" s="186" customFormat="1" ht="23.25" customHeight="1">
      <c r="A18" s="192" t="s">
        <v>78</v>
      </c>
      <c r="B18" s="38">
        <v>39459</v>
      </c>
      <c r="C18" s="39">
        <v>39459</v>
      </c>
      <c r="D18" s="193">
        <v>0</v>
      </c>
      <c r="E18" s="193">
        <v>0</v>
      </c>
      <c r="F18" s="193">
        <v>0</v>
      </c>
      <c r="G18" s="39">
        <v>3385</v>
      </c>
      <c r="H18" s="39">
        <v>31248</v>
      </c>
      <c r="I18" s="39">
        <v>4826</v>
      </c>
      <c r="J18" s="39">
        <v>94861</v>
      </c>
    </row>
    <row r="19" spans="1:10" s="186" customFormat="1" ht="23.25" customHeight="1">
      <c r="A19" s="194" t="s">
        <v>147</v>
      </c>
      <c r="B19" s="498">
        <v>11558</v>
      </c>
      <c r="C19" s="40">
        <v>8502</v>
      </c>
      <c r="D19" s="40">
        <v>1756</v>
      </c>
      <c r="E19" s="40">
        <v>1300</v>
      </c>
      <c r="F19" s="40">
        <v>0</v>
      </c>
      <c r="G19" s="41">
        <v>0</v>
      </c>
      <c r="H19" s="40">
        <v>11558</v>
      </c>
      <c r="I19" s="41">
        <v>0</v>
      </c>
      <c r="J19" s="40">
        <v>11801</v>
      </c>
    </row>
    <row r="20" s="186" customFormat="1" ht="14.25" customHeight="1">
      <c r="A20" s="186" t="s">
        <v>216</v>
      </c>
    </row>
    <row r="21" s="186" customFormat="1" ht="14.25" customHeight="1">
      <c r="A21" s="186" t="s">
        <v>215</v>
      </c>
    </row>
    <row r="22" s="186" customFormat="1" ht="14.25" customHeight="1">
      <c r="A22" s="186" t="s">
        <v>214</v>
      </c>
    </row>
    <row r="28" ht="14.25" customHeight="1"/>
  </sheetData>
  <sheetProtection/>
  <mergeCells count="9">
    <mergeCell ref="A1:B1"/>
    <mergeCell ref="A3:J3"/>
    <mergeCell ref="B7:I7"/>
    <mergeCell ref="J7:J9"/>
    <mergeCell ref="B8:B9"/>
    <mergeCell ref="C8:E8"/>
    <mergeCell ref="F8:F9"/>
    <mergeCell ref="G8:I8"/>
    <mergeCell ref="A4:J4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3.75390625" style="5" customWidth="1"/>
    <col min="2" max="2" width="9.00390625" style="5" bestFit="1" customWidth="1"/>
    <col min="3" max="5" width="7.50390625" style="5" customWidth="1"/>
    <col min="6" max="6" width="10.50390625" style="5" bestFit="1" customWidth="1"/>
    <col min="7" max="8" width="7.50390625" style="5" bestFit="1" customWidth="1"/>
    <col min="9" max="9" width="7.375" style="5" customWidth="1"/>
    <col min="10" max="10" width="8.25390625" style="5" bestFit="1" customWidth="1"/>
    <col min="11" max="11" width="7.375" style="5" customWidth="1"/>
    <col min="12" max="12" width="8.25390625" style="5" bestFit="1" customWidth="1"/>
    <col min="13" max="16384" width="9.00390625" style="5" customWidth="1"/>
  </cols>
  <sheetData>
    <row r="1" spans="1:3" ht="13.5">
      <c r="A1" s="571" t="s">
        <v>357</v>
      </c>
      <c r="B1" s="571"/>
      <c r="C1" s="571"/>
    </row>
    <row r="2" ht="13.5">
      <c r="A2" s="164" t="s">
        <v>29</v>
      </c>
    </row>
    <row r="3" spans="1:12" s="164" customFormat="1" ht="17.25">
      <c r="A3" s="587" t="s">
        <v>424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</row>
    <row r="4" spans="1:12" ht="13.5">
      <c r="A4" s="756" t="s">
        <v>203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</row>
    <row r="5" spans="1:12" ht="14.25">
      <c r="A5" s="165" t="s">
        <v>238</v>
      </c>
      <c r="B5" s="166"/>
      <c r="C5" s="166"/>
      <c r="D5" s="166"/>
      <c r="J5" s="166"/>
      <c r="L5" s="560" t="s">
        <v>237</v>
      </c>
    </row>
    <row r="6" spans="1:12" ht="6" customHeight="1" thickBo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1:12" s="170" customFormat="1" ht="16.5" customHeight="1" thickTop="1">
      <c r="A7" s="742" t="s">
        <v>0</v>
      </c>
      <c r="B7" s="743"/>
      <c r="C7" s="747" t="s">
        <v>229</v>
      </c>
      <c r="D7" s="747"/>
      <c r="E7" s="747"/>
      <c r="F7" s="747"/>
      <c r="G7" s="747"/>
      <c r="H7" s="747"/>
      <c r="I7" s="747"/>
      <c r="J7" s="747"/>
      <c r="K7" s="747"/>
      <c r="L7" s="748" t="s">
        <v>228</v>
      </c>
    </row>
    <row r="8" spans="1:12" s="170" customFormat="1" ht="16.5" customHeight="1">
      <c r="A8" s="744"/>
      <c r="B8" s="743"/>
      <c r="C8" s="750" t="s">
        <v>74</v>
      </c>
      <c r="D8" s="749" t="s">
        <v>227</v>
      </c>
      <c r="E8" s="754"/>
      <c r="F8" s="754"/>
      <c r="G8" s="755"/>
      <c r="H8" s="750" t="s">
        <v>226</v>
      </c>
      <c r="I8" s="751" t="s">
        <v>236</v>
      </c>
      <c r="J8" s="752"/>
      <c r="K8" s="753"/>
      <c r="L8" s="749"/>
    </row>
    <row r="9" spans="1:12" s="170" customFormat="1" ht="33.75" customHeight="1">
      <c r="A9" s="745"/>
      <c r="B9" s="746"/>
      <c r="C9" s="750"/>
      <c r="D9" s="171" t="s">
        <v>74</v>
      </c>
      <c r="E9" s="171" t="s">
        <v>225</v>
      </c>
      <c r="F9" s="173" t="s">
        <v>316</v>
      </c>
      <c r="G9" s="171" t="s">
        <v>223</v>
      </c>
      <c r="H9" s="750"/>
      <c r="I9" s="174" t="s">
        <v>222</v>
      </c>
      <c r="J9" s="175" t="s">
        <v>235</v>
      </c>
      <c r="K9" s="174" t="s">
        <v>220</v>
      </c>
      <c r="L9" s="749"/>
    </row>
    <row r="10" spans="1:12" s="176" customFormat="1" ht="23.25" customHeight="1">
      <c r="A10" s="734" t="s">
        <v>67</v>
      </c>
      <c r="B10" s="735"/>
      <c r="C10" s="499">
        <v>176841</v>
      </c>
      <c r="D10" s="500">
        <v>171410</v>
      </c>
      <c r="E10" s="500">
        <v>133304</v>
      </c>
      <c r="F10" s="500">
        <v>27538</v>
      </c>
      <c r="G10" s="500">
        <v>10568</v>
      </c>
      <c r="H10" s="500">
        <v>5431</v>
      </c>
      <c r="I10" s="500">
        <v>6672</v>
      </c>
      <c r="J10" s="500">
        <v>107111</v>
      </c>
      <c r="K10" s="500">
        <v>57627</v>
      </c>
      <c r="L10" s="500">
        <v>488670</v>
      </c>
    </row>
    <row r="11" spans="2:12" s="170" customFormat="1" ht="23.25" customHeight="1">
      <c r="B11" s="177"/>
      <c r="C11" s="42"/>
      <c r="D11" s="43"/>
      <c r="E11" s="43"/>
      <c r="F11" s="43"/>
      <c r="G11" s="43"/>
      <c r="H11" s="43"/>
      <c r="I11" s="43"/>
      <c r="J11" s="43"/>
      <c r="K11" s="43"/>
      <c r="L11" s="43"/>
    </row>
    <row r="12" spans="1:12" s="170" customFormat="1" ht="23.25" customHeight="1">
      <c r="A12" s="738" t="s">
        <v>36</v>
      </c>
      <c r="B12" s="739"/>
      <c r="C12" s="42">
        <v>1325</v>
      </c>
      <c r="D12" s="43">
        <v>420</v>
      </c>
      <c r="E12" s="43">
        <v>42</v>
      </c>
      <c r="F12" s="178">
        <v>0</v>
      </c>
      <c r="G12" s="178">
        <v>378</v>
      </c>
      <c r="H12" s="43">
        <v>905</v>
      </c>
      <c r="I12" s="43">
        <v>420</v>
      </c>
      <c r="J12" s="178">
        <v>0</v>
      </c>
      <c r="K12" s="178">
        <v>0</v>
      </c>
      <c r="L12" s="43">
        <v>6126</v>
      </c>
    </row>
    <row r="13" spans="1:12" s="170" customFormat="1" ht="23.25" customHeight="1">
      <c r="A13" s="738" t="s">
        <v>37</v>
      </c>
      <c r="B13" s="739"/>
      <c r="C13" s="42">
        <v>8858</v>
      </c>
      <c r="D13" s="43">
        <v>8718</v>
      </c>
      <c r="E13" s="43">
        <v>5368</v>
      </c>
      <c r="F13" s="43">
        <v>3228</v>
      </c>
      <c r="G13" s="43">
        <v>122</v>
      </c>
      <c r="H13" s="178">
        <v>140</v>
      </c>
      <c r="I13" s="43">
        <v>122</v>
      </c>
      <c r="J13" s="43">
        <v>7060</v>
      </c>
      <c r="K13" s="43">
        <v>1536</v>
      </c>
      <c r="L13" s="43">
        <v>23064</v>
      </c>
    </row>
    <row r="14" spans="1:12" s="170" customFormat="1" ht="23.25" customHeight="1">
      <c r="A14" s="738" t="s">
        <v>38</v>
      </c>
      <c r="B14" s="739"/>
      <c r="C14" s="42">
        <v>93909</v>
      </c>
      <c r="D14" s="43">
        <v>93909</v>
      </c>
      <c r="E14" s="43">
        <v>66727</v>
      </c>
      <c r="F14" s="43">
        <v>17193</v>
      </c>
      <c r="G14" s="43">
        <v>9989</v>
      </c>
      <c r="H14" s="178">
        <v>0</v>
      </c>
      <c r="I14" s="43">
        <v>3401</v>
      </c>
      <c r="J14" s="43">
        <v>72335</v>
      </c>
      <c r="K14" s="43">
        <v>18173</v>
      </c>
      <c r="L14" s="43">
        <v>369935</v>
      </c>
    </row>
    <row r="15" spans="1:12" s="170" customFormat="1" ht="23.25" customHeight="1">
      <c r="A15" s="740" t="s">
        <v>78</v>
      </c>
      <c r="B15" s="177" t="s">
        <v>74</v>
      </c>
      <c r="C15" s="42">
        <v>29697</v>
      </c>
      <c r="D15" s="43">
        <v>29111</v>
      </c>
      <c r="E15" s="43">
        <v>24838</v>
      </c>
      <c r="F15" s="43">
        <v>4194</v>
      </c>
      <c r="G15" s="43">
        <v>79</v>
      </c>
      <c r="H15" s="43">
        <v>586</v>
      </c>
      <c r="I15" s="43">
        <v>2254</v>
      </c>
      <c r="J15" s="43">
        <v>15265</v>
      </c>
      <c r="K15" s="43">
        <v>11592</v>
      </c>
      <c r="L15" s="43">
        <v>78464</v>
      </c>
    </row>
    <row r="16" spans="1:12" s="170" customFormat="1" ht="23.25" customHeight="1">
      <c r="A16" s="741"/>
      <c r="B16" s="177" t="s">
        <v>234</v>
      </c>
      <c r="C16" s="42">
        <v>29009</v>
      </c>
      <c r="D16" s="43">
        <v>28423</v>
      </c>
      <c r="E16" s="43">
        <v>24243</v>
      </c>
      <c r="F16" s="43">
        <v>4101</v>
      </c>
      <c r="G16" s="43">
        <v>79</v>
      </c>
      <c r="H16" s="178">
        <v>586</v>
      </c>
      <c r="I16" s="178">
        <v>2099</v>
      </c>
      <c r="J16" s="43">
        <v>15265</v>
      </c>
      <c r="K16" s="43">
        <v>11059</v>
      </c>
      <c r="L16" s="43">
        <v>77359</v>
      </c>
    </row>
    <row r="17" spans="1:12" s="170" customFormat="1" ht="23.25" customHeight="1">
      <c r="A17" s="741"/>
      <c r="B17" s="179" t="s">
        <v>233</v>
      </c>
      <c r="C17" s="42">
        <v>155</v>
      </c>
      <c r="D17" s="43">
        <v>155</v>
      </c>
      <c r="E17" s="43">
        <v>155</v>
      </c>
      <c r="F17" s="178">
        <v>0</v>
      </c>
      <c r="G17" s="178">
        <v>0</v>
      </c>
      <c r="H17" s="178">
        <v>0</v>
      </c>
      <c r="I17" s="178">
        <v>155</v>
      </c>
      <c r="J17" s="178">
        <v>0</v>
      </c>
      <c r="K17" s="178">
        <v>0</v>
      </c>
      <c r="L17" s="43">
        <v>546</v>
      </c>
    </row>
    <row r="18" spans="1:12" s="170" customFormat="1" ht="23.25" customHeight="1">
      <c r="A18" s="741"/>
      <c r="B18" s="177" t="s">
        <v>232</v>
      </c>
      <c r="C18" s="42">
        <v>533</v>
      </c>
      <c r="D18" s="43">
        <v>533</v>
      </c>
      <c r="E18" s="43">
        <v>440</v>
      </c>
      <c r="F18" s="178">
        <v>93</v>
      </c>
      <c r="G18" s="178">
        <v>0</v>
      </c>
      <c r="H18" s="178">
        <v>0</v>
      </c>
      <c r="I18" s="178">
        <v>0</v>
      </c>
      <c r="J18" s="178">
        <v>0</v>
      </c>
      <c r="K18" s="43">
        <v>533</v>
      </c>
      <c r="L18" s="43">
        <v>559</v>
      </c>
    </row>
    <row r="19" spans="1:12" s="170" customFormat="1" ht="23.25" customHeight="1">
      <c r="A19" s="736" t="s">
        <v>147</v>
      </c>
      <c r="B19" s="737"/>
      <c r="C19" s="501">
        <v>43052</v>
      </c>
      <c r="D19" s="180">
        <v>39252</v>
      </c>
      <c r="E19" s="180">
        <v>36329</v>
      </c>
      <c r="F19" s="180">
        <v>2923</v>
      </c>
      <c r="G19" s="180">
        <v>0</v>
      </c>
      <c r="H19" s="180">
        <v>3800</v>
      </c>
      <c r="I19" s="181">
        <v>475</v>
      </c>
      <c r="J19" s="180">
        <v>12451</v>
      </c>
      <c r="K19" s="181">
        <v>26326</v>
      </c>
      <c r="L19" s="180">
        <v>52808</v>
      </c>
    </row>
    <row r="20" ht="16.5" customHeight="1">
      <c r="A20" s="9" t="s">
        <v>315</v>
      </c>
    </row>
  </sheetData>
  <sheetProtection/>
  <mergeCells count="16">
    <mergeCell ref="L7:L9"/>
    <mergeCell ref="C8:C9"/>
    <mergeCell ref="H8:H9"/>
    <mergeCell ref="I8:K8"/>
    <mergeCell ref="D8:G8"/>
    <mergeCell ref="A4:L4"/>
    <mergeCell ref="A1:C1"/>
    <mergeCell ref="A10:B10"/>
    <mergeCell ref="A19:B19"/>
    <mergeCell ref="A14:B14"/>
    <mergeCell ref="A13:B13"/>
    <mergeCell ref="A12:B12"/>
    <mergeCell ref="A15:A18"/>
    <mergeCell ref="A3:L3"/>
    <mergeCell ref="A7:B9"/>
    <mergeCell ref="C7:K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2"/>
  <headerFooter scaleWithDoc="0">
    <oddFooter>&amp;R&amp;F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75390625" style="119" customWidth="1"/>
    <col min="2" max="2" width="11.50390625" style="119" customWidth="1"/>
    <col min="3" max="3" width="6.625" style="120" customWidth="1"/>
    <col min="4" max="6" width="6.25390625" style="119" customWidth="1"/>
    <col min="7" max="7" width="6.00390625" style="119" customWidth="1"/>
    <col min="8" max="8" width="10.75390625" style="119" customWidth="1"/>
    <col min="9" max="9" width="6.00390625" style="119" customWidth="1"/>
    <col min="10" max="10" width="10.75390625" style="119" customWidth="1"/>
    <col min="11" max="11" width="6.00390625" style="119" customWidth="1"/>
    <col min="12" max="12" width="10.75390625" style="119" customWidth="1"/>
    <col min="13" max="16384" width="9.00390625" style="119" customWidth="1"/>
  </cols>
  <sheetData>
    <row r="1" spans="1:3" ht="13.5">
      <c r="A1" s="757" t="s">
        <v>357</v>
      </c>
      <c r="B1" s="757"/>
      <c r="C1" s="757"/>
    </row>
    <row r="2" ht="13.5">
      <c r="A2" s="121" t="s">
        <v>29</v>
      </c>
    </row>
    <row r="3" spans="1:12" s="551" customFormat="1" ht="18.75">
      <c r="A3" s="767" t="s">
        <v>425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</row>
    <row r="5" spans="1:12" ht="13.5">
      <c r="A5" s="534" t="s">
        <v>364</v>
      </c>
      <c r="B5" s="122"/>
      <c r="C5" s="123"/>
      <c r="D5" s="122"/>
      <c r="E5" s="122"/>
      <c r="F5" s="122"/>
      <c r="G5" s="122"/>
      <c r="H5" s="122"/>
      <c r="I5" s="122"/>
      <c r="J5" s="122"/>
      <c r="K5" s="122"/>
      <c r="L5" s="535" t="s">
        <v>409</v>
      </c>
    </row>
    <row r="6" spans="1:12" ht="6" customHeight="1" thickBot="1">
      <c r="A6" s="125"/>
      <c r="B6" s="126"/>
      <c r="C6" s="127"/>
      <c r="D6" s="126"/>
      <c r="E6" s="126"/>
      <c r="F6" s="126"/>
      <c r="G6" s="126"/>
      <c r="H6" s="126"/>
      <c r="I6" s="126"/>
      <c r="J6" s="126"/>
      <c r="K6" s="126"/>
      <c r="L6" s="128"/>
    </row>
    <row r="7" spans="1:12" s="129" customFormat="1" ht="29.25" customHeight="1" thickTop="1">
      <c r="A7" s="502"/>
      <c r="B7" s="502"/>
      <c r="C7" s="503" t="s">
        <v>251</v>
      </c>
      <c r="D7" s="504" t="s">
        <v>250</v>
      </c>
      <c r="E7" s="505"/>
      <c r="F7" s="506"/>
      <c r="G7" s="763" t="s">
        <v>386</v>
      </c>
      <c r="H7" s="764"/>
      <c r="I7" s="764"/>
      <c r="J7" s="764"/>
      <c r="K7" s="764"/>
      <c r="L7" s="764"/>
    </row>
    <row r="8" spans="1:12" s="129" customFormat="1" ht="23.25" customHeight="1">
      <c r="A8" s="82"/>
      <c r="B8" s="82"/>
      <c r="C8" s="88"/>
      <c r="D8" s="759" t="s">
        <v>249</v>
      </c>
      <c r="E8" s="759" t="s">
        <v>248</v>
      </c>
      <c r="F8" s="761" t="s">
        <v>247</v>
      </c>
      <c r="G8" s="507" t="s">
        <v>31</v>
      </c>
      <c r="H8" s="508"/>
      <c r="I8" s="507" t="s">
        <v>32</v>
      </c>
      <c r="J8" s="509"/>
      <c r="K8" s="510" t="s">
        <v>204</v>
      </c>
      <c r="L8" s="511"/>
    </row>
    <row r="9" spans="1:12" s="129" customFormat="1" ht="23.25" customHeight="1">
      <c r="A9" s="512" t="s">
        <v>246</v>
      </c>
      <c r="B9" s="512"/>
      <c r="C9" s="513"/>
      <c r="D9" s="760"/>
      <c r="E9" s="760"/>
      <c r="F9" s="762"/>
      <c r="G9" s="188" t="s">
        <v>245</v>
      </c>
      <c r="H9" s="514" t="s">
        <v>378</v>
      </c>
      <c r="I9" s="188" t="s">
        <v>245</v>
      </c>
      <c r="J9" s="514" t="s">
        <v>378</v>
      </c>
      <c r="K9" s="515" t="s">
        <v>245</v>
      </c>
      <c r="L9" s="516" t="s">
        <v>378</v>
      </c>
    </row>
    <row r="10" spans="1:12" s="129" customFormat="1" ht="30" customHeight="1">
      <c r="A10" s="765" t="s">
        <v>373</v>
      </c>
      <c r="B10" s="776" t="s">
        <v>365</v>
      </c>
      <c r="C10" s="517" t="s">
        <v>366</v>
      </c>
      <c r="D10" s="518">
        <v>154</v>
      </c>
      <c r="E10" s="519">
        <v>110</v>
      </c>
      <c r="F10" s="520">
        <v>134</v>
      </c>
      <c r="G10" s="519">
        <f>292+7</f>
        <v>299</v>
      </c>
      <c r="H10" s="521">
        <f>81918+1632</f>
        <v>83550</v>
      </c>
      <c r="I10" s="519">
        <f>348+11</f>
        <v>359</v>
      </c>
      <c r="J10" s="521">
        <f>97536+2496</f>
        <v>100032</v>
      </c>
      <c r="K10" s="520">
        <f>362+14</f>
        <v>376</v>
      </c>
      <c r="L10" s="522">
        <f>101844+3204</f>
        <v>105048</v>
      </c>
    </row>
    <row r="11" spans="1:12" s="129" customFormat="1" ht="30" customHeight="1">
      <c r="A11" s="766"/>
      <c r="B11" s="777"/>
      <c r="C11" s="523" t="s">
        <v>367</v>
      </c>
      <c r="D11" s="518">
        <v>12</v>
      </c>
      <c r="E11" s="519">
        <v>9</v>
      </c>
      <c r="F11" s="520">
        <v>16</v>
      </c>
      <c r="G11" s="519">
        <f>24</f>
        <v>24</v>
      </c>
      <c r="H11" s="521">
        <f>2752</f>
        <v>2752</v>
      </c>
      <c r="I11" s="519">
        <v>25</v>
      </c>
      <c r="J11" s="521">
        <f>2700</f>
        <v>2700</v>
      </c>
      <c r="K11" s="520">
        <v>35</v>
      </c>
      <c r="L11" s="522">
        <f>3773</f>
        <v>3773</v>
      </c>
    </row>
    <row r="12" spans="1:12" s="129" customFormat="1" ht="30" customHeight="1">
      <c r="A12" s="524" t="s">
        <v>243</v>
      </c>
      <c r="B12" s="525" t="s">
        <v>120</v>
      </c>
      <c r="C12" s="524" t="s">
        <v>366</v>
      </c>
      <c r="D12" s="526">
        <v>17</v>
      </c>
      <c r="E12" s="527">
        <v>23</v>
      </c>
      <c r="F12" s="528">
        <v>25</v>
      </c>
      <c r="G12" s="527">
        <v>88</v>
      </c>
      <c r="H12" s="527">
        <f>54444</f>
        <v>54444</v>
      </c>
      <c r="I12" s="527">
        <v>84</v>
      </c>
      <c r="J12" s="527">
        <f>52056</f>
        <v>52056</v>
      </c>
      <c r="K12" s="528">
        <v>89</v>
      </c>
      <c r="L12" s="528">
        <v>53262</v>
      </c>
    </row>
    <row r="13" spans="1:12" s="129" customFormat="1" ht="30" customHeight="1">
      <c r="A13" s="529" t="s">
        <v>244</v>
      </c>
      <c r="B13" s="525" t="s">
        <v>368</v>
      </c>
      <c r="C13" s="524" t="s">
        <v>366</v>
      </c>
      <c r="D13" s="530">
        <v>3</v>
      </c>
      <c r="E13" s="531">
        <v>2</v>
      </c>
      <c r="F13" s="532">
        <v>3</v>
      </c>
      <c r="G13" s="531">
        <v>4</v>
      </c>
      <c r="H13" s="531">
        <f>4428</f>
        <v>4428</v>
      </c>
      <c r="I13" s="531">
        <v>5</v>
      </c>
      <c r="J13" s="531">
        <v>5040</v>
      </c>
      <c r="K13" s="532">
        <v>5</v>
      </c>
      <c r="L13" s="532">
        <v>4620</v>
      </c>
    </row>
    <row r="14" spans="1:12" s="134" customFormat="1" ht="17.25" customHeight="1">
      <c r="A14" s="76" t="s">
        <v>408</v>
      </c>
      <c r="B14" s="76"/>
      <c r="C14" s="533"/>
      <c r="D14" s="76"/>
      <c r="E14" s="76"/>
      <c r="F14" s="76"/>
      <c r="G14" s="76"/>
      <c r="H14" s="76"/>
      <c r="I14" s="76"/>
      <c r="J14" s="76"/>
      <c r="K14" s="76"/>
      <c r="L14" s="76"/>
    </row>
    <row r="15" s="129" customFormat="1" ht="11.25">
      <c r="C15" s="135"/>
    </row>
    <row r="16" spans="1:8" s="129" customFormat="1" ht="11.25">
      <c r="A16" s="71" t="s">
        <v>239</v>
      </c>
      <c r="B16" s="71" t="s">
        <v>369</v>
      </c>
      <c r="C16" s="71"/>
      <c r="D16" s="136"/>
      <c r="E16" s="136"/>
      <c r="F16" s="136"/>
      <c r="G16" s="136"/>
      <c r="H16" s="137"/>
    </row>
    <row r="17" spans="1:8" s="129" customFormat="1" ht="11.25">
      <c r="A17" s="71"/>
      <c r="B17" s="71" t="s">
        <v>389</v>
      </c>
      <c r="C17" s="71" t="s">
        <v>410</v>
      </c>
      <c r="D17" s="136"/>
      <c r="E17" s="136"/>
      <c r="F17" s="136"/>
      <c r="G17" s="136"/>
      <c r="H17" s="137"/>
    </row>
    <row r="18" spans="1:8" s="129" customFormat="1" ht="11.25">
      <c r="A18" s="71"/>
      <c r="B18" s="71" t="s">
        <v>390</v>
      </c>
      <c r="C18" s="71" t="s">
        <v>411</v>
      </c>
      <c r="D18" s="136"/>
      <c r="E18" s="136"/>
      <c r="F18" s="136"/>
      <c r="G18" s="136"/>
      <c r="H18" s="137"/>
    </row>
    <row r="19" spans="1:8" s="129" customFormat="1" ht="11.25">
      <c r="A19" s="71"/>
      <c r="B19" s="71" t="s">
        <v>370</v>
      </c>
      <c r="C19" s="71"/>
      <c r="D19" s="136"/>
      <c r="E19" s="136"/>
      <c r="F19" s="136"/>
      <c r="G19" s="136"/>
      <c r="H19" s="137"/>
    </row>
    <row r="20" spans="1:12" s="129" customFormat="1" ht="11.25">
      <c r="A20" s="71"/>
      <c r="B20" s="71" t="s">
        <v>372</v>
      </c>
      <c r="C20" s="71"/>
      <c r="D20" s="136"/>
      <c r="E20" s="136"/>
      <c r="F20" s="136"/>
      <c r="G20" s="136"/>
      <c r="H20" s="136"/>
      <c r="I20" s="136"/>
      <c r="J20" s="136"/>
      <c r="K20" s="136"/>
      <c r="L20" s="136"/>
    </row>
    <row r="21" spans="1:12" s="129" customFormat="1" ht="11.25">
      <c r="A21" s="71"/>
      <c r="B21" s="71" t="s">
        <v>371</v>
      </c>
      <c r="C21" s="71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2" s="129" customFormat="1" ht="11.25">
      <c r="A22" s="71"/>
      <c r="B22" s="71" t="s">
        <v>376</v>
      </c>
      <c r="C22" s="71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s="129" customFormat="1" ht="11.25">
      <c r="A23" s="71"/>
      <c r="B23" s="71" t="s">
        <v>412</v>
      </c>
      <c r="C23" s="71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2" s="129" customFormat="1" ht="11.25">
      <c r="A24" s="71"/>
      <c r="B24" s="71" t="s">
        <v>377</v>
      </c>
      <c r="C24" s="71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s="129" customFormat="1" ht="11.25">
      <c r="A25" s="71"/>
      <c r="B25" s="71" t="s">
        <v>375</v>
      </c>
      <c r="C25" s="71"/>
      <c r="D25" s="136"/>
      <c r="E25" s="136"/>
      <c r="F25" s="136"/>
      <c r="G25" s="136"/>
      <c r="H25" s="136"/>
      <c r="I25" s="136"/>
      <c r="J25" s="136"/>
      <c r="K25" s="136"/>
      <c r="L25" s="136"/>
    </row>
    <row r="26" s="134" customFormat="1" ht="15" customHeight="1">
      <c r="C26" s="138"/>
    </row>
    <row r="27" spans="1:12" ht="13.5">
      <c r="A27" s="122" t="s">
        <v>363</v>
      </c>
      <c r="B27" s="122"/>
      <c r="C27" s="123"/>
      <c r="D27" s="122"/>
      <c r="E27" s="122"/>
      <c r="F27" s="122"/>
      <c r="G27" s="122"/>
      <c r="H27" s="122"/>
      <c r="I27" s="122"/>
      <c r="J27" s="122"/>
      <c r="K27" s="122"/>
      <c r="L27" s="124" t="s">
        <v>379</v>
      </c>
    </row>
    <row r="28" spans="1:12" ht="6" customHeight="1" thickBot="1">
      <c r="A28" s="126"/>
      <c r="B28" s="126"/>
      <c r="C28" s="127"/>
      <c r="D28" s="126"/>
      <c r="E28" s="126"/>
      <c r="F28" s="126"/>
      <c r="G28" s="126"/>
      <c r="H28" s="126"/>
      <c r="I28" s="126"/>
      <c r="J28" s="126"/>
      <c r="K28" s="126"/>
      <c r="L28" s="128"/>
    </row>
    <row r="29" spans="1:12" s="134" customFormat="1" ht="29.25" customHeight="1" thickTop="1">
      <c r="A29" s="139"/>
      <c r="B29" s="139"/>
      <c r="C29" s="140" t="s">
        <v>251</v>
      </c>
      <c r="D29" s="780" t="s">
        <v>250</v>
      </c>
      <c r="E29" s="781"/>
      <c r="F29" s="782"/>
      <c r="G29" s="778" t="s">
        <v>386</v>
      </c>
      <c r="H29" s="779"/>
      <c r="I29" s="779"/>
      <c r="J29" s="779"/>
      <c r="K29" s="779"/>
      <c r="L29" s="779"/>
    </row>
    <row r="30" spans="1:12" s="134" customFormat="1" ht="23.25" customHeight="1">
      <c r="A30" s="141"/>
      <c r="B30" s="141"/>
      <c r="C30" s="142"/>
      <c r="D30" s="771" t="s">
        <v>249</v>
      </c>
      <c r="E30" s="771" t="s">
        <v>248</v>
      </c>
      <c r="F30" s="768" t="s">
        <v>247</v>
      </c>
      <c r="G30" s="143" t="s">
        <v>31</v>
      </c>
      <c r="H30" s="144"/>
      <c r="I30" s="143" t="s">
        <v>32</v>
      </c>
      <c r="J30" s="145"/>
      <c r="K30" s="146" t="s">
        <v>204</v>
      </c>
      <c r="L30" s="147"/>
    </row>
    <row r="31" spans="1:12" s="134" customFormat="1" ht="23.25" customHeight="1">
      <c r="A31" s="148" t="s">
        <v>246</v>
      </c>
      <c r="B31" s="148"/>
      <c r="C31" s="149"/>
      <c r="D31" s="772"/>
      <c r="E31" s="772"/>
      <c r="F31" s="769"/>
      <c r="G31" s="130" t="s">
        <v>245</v>
      </c>
      <c r="H31" s="131" t="s">
        <v>378</v>
      </c>
      <c r="I31" s="130" t="s">
        <v>245</v>
      </c>
      <c r="J31" s="131" t="s">
        <v>378</v>
      </c>
      <c r="K31" s="132" t="s">
        <v>245</v>
      </c>
      <c r="L31" s="133" t="s">
        <v>378</v>
      </c>
    </row>
    <row r="32" spans="1:12" s="134" customFormat="1" ht="30" customHeight="1">
      <c r="A32" s="150" t="s">
        <v>244</v>
      </c>
      <c r="B32" s="151" t="s">
        <v>38</v>
      </c>
      <c r="C32" s="150" t="s">
        <v>242</v>
      </c>
      <c r="D32" s="152">
        <v>23</v>
      </c>
      <c r="E32" s="72">
        <v>2</v>
      </c>
      <c r="F32" s="153">
        <v>0</v>
      </c>
      <c r="G32" s="72">
        <v>132</v>
      </c>
      <c r="H32" s="154">
        <v>35472</v>
      </c>
      <c r="I32" s="72">
        <v>5</v>
      </c>
      <c r="J32" s="154">
        <v>1344</v>
      </c>
      <c r="K32" s="153">
        <v>1</v>
      </c>
      <c r="L32" s="155">
        <v>126</v>
      </c>
    </row>
    <row r="33" spans="1:12" s="134" customFormat="1" ht="30" customHeight="1">
      <c r="A33" s="773" t="s">
        <v>243</v>
      </c>
      <c r="B33" s="156" t="s">
        <v>26</v>
      </c>
      <c r="C33" s="157" t="s">
        <v>242</v>
      </c>
      <c r="D33" s="158" t="s">
        <v>374</v>
      </c>
      <c r="E33" s="69">
        <v>0</v>
      </c>
      <c r="F33" s="159">
        <v>0</v>
      </c>
      <c r="G33" s="69">
        <v>0</v>
      </c>
      <c r="H33" s="69">
        <v>0</v>
      </c>
      <c r="I33" s="69" t="s">
        <v>210</v>
      </c>
      <c r="J33" s="69" t="s">
        <v>210</v>
      </c>
      <c r="K33" s="159">
        <v>0</v>
      </c>
      <c r="L33" s="159">
        <v>0</v>
      </c>
    </row>
    <row r="34" spans="1:12" s="134" customFormat="1" ht="30" customHeight="1">
      <c r="A34" s="774"/>
      <c r="B34" s="770" t="s">
        <v>120</v>
      </c>
      <c r="C34" s="160" t="s">
        <v>242</v>
      </c>
      <c r="D34" s="158" t="s">
        <v>374</v>
      </c>
      <c r="E34" s="69">
        <v>0</v>
      </c>
      <c r="F34" s="159">
        <v>0</v>
      </c>
      <c r="G34" s="69">
        <v>0</v>
      </c>
      <c r="H34" s="69">
        <v>0</v>
      </c>
      <c r="I34" s="69" t="s">
        <v>210</v>
      </c>
      <c r="J34" s="69" t="s">
        <v>210</v>
      </c>
      <c r="K34" s="159">
        <v>0</v>
      </c>
      <c r="L34" s="159">
        <v>0</v>
      </c>
    </row>
    <row r="35" spans="1:12" s="134" customFormat="1" ht="30" customHeight="1">
      <c r="A35" s="775"/>
      <c r="B35" s="770"/>
      <c r="C35" s="160" t="s">
        <v>241</v>
      </c>
      <c r="D35" s="161" t="s">
        <v>374</v>
      </c>
      <c r="E35" s="70">
        <v>0</v>
      </c>
      <c r="F35" s="162">
        <v>0</v>
      </c>
      <c r="G35" s="70">
        <v>0</v>
      </c>
      <c r="H35" s="70">
        <v>0</v>
      </c>
      <c r="I35" s="70" t="s">
        <v>210</v>
      </c>
      <c r="J35" s="70" t="s">
        <v>210</v>
      </c>
      <c r="K35" s="162">
        <v>0</v>
      </c>
      <c r="L35" s="162">
        <v>0</v>
      </c>
    </row>
    <row r="36" spans="1:3" s="134" customFormat="1" ht="17.25" customHeight="1">
      <c r="A36" s="134" t="s">
        <v>361</v>
      </c>
      <c r="C36" s="138"/>
    </row>
    <row r="37" s="129" customFormat="1" ht="11.25">
      <c r="C37" s="135"/>
    </row>
    <row r="38" spans="1:3" s="129" customFormat="1" ht="11.25">
      <c r="A38" s="163" t="s">
        <v>239</v>
      </c>
      <c r="B38" s="163" t="s">
        <v>384</v>
      </c>
      <c r="C38" s="536"/>
    </row>
    <row r="39" spans="1:3" s="129" customFormat="1" ht="11.25">
      <c r="A39" s="163"/>
      <c r="B39" s="163" t="s">
        <v>385</v>
      </c>
      <c r="C39" s="536"/>
    </row>
    <row r="40" spans="1:3" s="129" customFormat="1" ht="11.25">
      <c r="A40" s="163"/>
      <c r="B40" s="163" t="s">
        <v>387</v>
      </c>
      <c r="C40" s="163" t="s">
        <v>413</v>
      </c>
    </row>
    <row r="41" spans="1:3" s="129" customFormat="1" ht="11.25">
      <c r="A41" s="163"/>
      <c r="B41" s="163" t="s">
        <v>388</v>
      </c>
      <c r="C41" s="163" t="s">
        <v>414</v>
      </c>
    </row>
    <row r="42" spans="1:7" s="129" customFormat="1" ht="11.25">
      <c r="A42" s="163"/>
      <c r="B42" s="163"/>
      <c r="C42" s="163" t="s">
        <v>415</v>
      </c>
      <c r="F42" s="758" t="s">
        <v>362</v>
      </c>
      <c r="G42" s="758"/>
    </row>
    <row r="43" spans="1:7" s="129" customFormat="1" ht="11.25">
      <c r="A43" s="163"/>
      <c r="B43" s="163"/>
      <c r="C43" s="163" t="s">
        <v>416</v>
      </c>
      <c r="F43" s="758"/>
      <c r="G43" s="758"/>
    </row>
    <row r="44" spans="1:3" s="129" customFormat="1" ht="11.25">
      <c r="A44" s="163"/>
      <c r="B44" s="163" t="s">
        <v>371</v>
      </c>
      <c r="C44" s="536"/>
    </row>
    <row r="45" spans="1:3" s="129" customFormat="1" ht="11.25">
      <c r="A45" s="163"/>
      <c r="B45" s="163" t="s">
        <v>380</v>
      </c>
      <c r="C45" s="536"/>
    </row>
    <row r="46" spans="1:3" s="129" customFormat="1" ht="11.25">
      <c r="A46" s="163"/>
      <c r="B46" s="163" t="s">
        <v>381</v>
      </c>
      <c r="C46" s="536"/>
    </row>
    <row r="47" spans="1:3" s="129" customFormat="1" ht="11.25">
      <c r="A47" s="163"/>
      <c r="B47" s="163" t="s">
        <v>382</v>
      </c>
      <c r="C47" s="536"/>
    </row>
    <row r="48" spans="1:3" s="129" customFormat="1" ht="11.25">
      <c r="A48" s="163"/>
      <c r="B48" s="163" t="s">
        <v>383</v>
      </c>
      <c r="C48" s="536"/>
    </row>
    <row r="49" s="134" customFormat="1" ht="15" customHeight="1">
      <c r="C49" s="138"/>
    </row>
    <row r="50" s="134" customFormat="1" ht="15" customHeight="1">
      <c r="C50" s="138"/>
    </row>
  </sheetData>
  <sheetProtection/>
  <mergeCells count="16">
    <mergeCell ref="D30:D31"/>
    <mergeCell ref="E30:E31"/>
    <mergeCell ref="A33:A35"/>
    <mergeCell ref="B10:B11"/>
    <mergeCell ref="G29:L29"/>
    <mergeCell ref="D29:F29"/>
    <mergeCell ref="A1:C1"/>
    <mergeCell ref="F42:G43"/>
    <mergeCell ref="D8:D9"/>
    <mergeCell ref="E8:E9"/>
    <mergeCell ref="F8:F9"/>
    <mergeCell ref="G7:L7"/>
    <mergeCell ref="A10:A11"/>
    <mergeCell ref="A3:L3"/>
    <mergeCell ref="F30:F31"/>
    <mergeCell ref="B34:B35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2"/>
  <headerFooter scaleWithDoc="0">
    <oddFooter>&amp;R&amp;F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SheetLayoutView="85" zoomScalePageLayoutView="0" workbookViewId="0" topLeftCell="A1">
      <pane xSplit="1" ySplit="7" topLeftCell="B8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3.625" style="96" customWidth="1"/>
    <col min="2" max="2" width="14.625" style="96" customWidth="1"/>
    <col min="3" max="4" width="12.25390625" style="96" customWidth="1"/>
    <col min="5" max="5" width="12.25390625" style="97" customWidth="1"/>
    <col min="6" max="8" width="12.25390625" style="96" customWidth="1"/>
    <col min="9" max="9" width="3.625" style="96" customWidth="1"/>
    <col min="10" max="10" width="14.625" style="96" customWidth="1"/>
    <col min="11" max="16" width="12.25390625" style="96" customWidth="1"/>
    <col min="17" max="16384" width="9.00390625" style="96" customWidth="1"/>
  </cols>
  <sheetData>
    <row r="1" spans="1:2" ht="13.5">
      <c r="A1" s="571" t="s">
        <v>357</v>
      </c>
      <c r="B1" s="571"/>
    </row>
    <row r="2" spans="1:9" ht="13.5">
      <c r="A2" s="97" t="s">
        <v>29</v>
      </c>
      <c r="I2" s="97" t="s">
        <v>29</v>
      </c>
    </row>
    <row r="3" spans="1:16" s="97" customFormat="1" ht="17.25">
      <c r="A3" s="562" t="s">
        <v>30</v>
      </c>
      <c r="B3" s="562"/>
      <c r="C3" s="562"/>
      <c r="D3" s="562"/>
      <c r="E3" s="562"/>
      <c r="F3" s="562"/>
      <c r="G3" s="562"/>
      <c r="H3" s="562"/>
      <c r="I3" s="562" t="s">
        <v>418</v>
      </c>
      <c r="J3" s="562"/>
      <c r="K3" s="562"/>
      <c r="L3" s="562"/>
      <c r="M3" s="562"/>
      <c r="N3" s="562"/>
      <c r="O3" s="562"/>
      <c r="P3" s="562"/>
    </row>
    <row r="4" spans="1:16" ht="13.5">
      <c r="A4" s="563" t="s">
        <v>203</v>
      </c>
      <c r="B4" s="563"/>
      <c r="C4" s="563"/>
      <c r="D4" s="563"/>
      <c r="E4" s="563"/>
      <c r="F4" s="563"/>
      <c r="G4" s="563"/>
      <c r="H4" s="563"/>
      <c r="I4" s="563" t="s">
        <v>203</v>
      </c>
      <c r="J4" s="563"/>
      <c r="K4" s="563"/>
      <c r="L4" s="563"/>
      <c r="M4" s="563"/>
      <c r="N4" s="563"/>
      <c r="O4" s="563"/>
      <c r="P4" s="563"/>
    </row>
    <row r="5" spans="1:8" ht="6" customHeight="1" thickBot="1">
      <c r="A5" s="182"/>
      <c r="B5" s="182"/>
      <c r="C5" s="182"/>
      <c r="D5" s="182"/>
      <c r="E5" s="182"/>
      <c r="F5" s="182"/>
      <c r="G5" s="182"/>
      <c r="H5" s="182"/>
    </row>
    <row r="6" spans="1:16" ht="10.5" customHeight="1" thickTop="1">
      <c r="A6" s="566" t="s">
        <v>0</v>
      </c>
      <c r="B6" s="567"/>
      <c r="C6" s="564" t="s">
        <v>31</v>
      </c>
      <c r="D6" s="564" t="s">
        <v>32</v>
      </c>
      <c r="E6" s="577" t="s">
        <v>204</v>
      </c>
      <c r="F6" s="446"/>
      <c r="G6" s="446"/>
      <c r="H6" s="446"/>
      <c r="I6" s="566" t="s">
        <v>0</v>
      </c>
      <c r="J6" s="574"/>
      <c r="K6" s="564" t="s">
        <v>31</v>
      </c>
      <c r="L6" s="564" t="s">
        <v>32</v>
      </c>
      <c r="M6" s="577" t="s">
        <v>204</v>
      </c>
      <c r="N6" s="446"/>
      <c r="O6" s="446"/>
      <c r="P6" s="446"/>
    </row>
    <row r="7" spans="1:16" s="99" customFormat="1" ht="21" customHeight="1">
      <c r="A7" s="568"/>
      <c r="B7" s="569"/>
      <c r="C7" s="565"/>
      <c r="D7" s="565"/>
      <c r="E7" s="578"/>
      <c r="F7" s="447" t="s">
        <v>1</v>
      </c>
      <c r="G7" s="447" t="s">
        <v>2</v>
      </c>
      <c r="H7" s="448" t="s">
        <v>3</v>
      </c>
      <c r="I7" s="575"/>
      <c r="J7" s="576"/>
      <c r="K7" s="565"/>
      <c r="L7" s="565"/>
      <c r="M7" s="578"/>
      <c r="N7" s="447" t="s">
        <v>1</v>
      </c>
      <c r="O7" s="447" t="s">
        <v>2</v>
      </c>
      <c r="P7" s="448" t="s">
        <v>3</v>
      </c>
    </row>
    <row r="8" spans="1:16" ht="17.25" customHeight="1">
      <c r="A8" s="572" t="s">
        <v>4</v>
      </c>
      <c r="B8" s="449" t="s">
        <v>5</v>
      </c>
      <c r="C8" s="2">
        <v>215</v>
      </c>
      <c r="D8" s="2">
        <v>215</v>
      </c>
      <c r="E8" s="59">
        <v>214</v>
      </c>
      <c r="F8" s="450">
        <v>1</v>
      </c>
      <c r="G8" s="450">
        <v>212</v>
      </c>
      <c r="H8" s="451">
        <v>1</v>
      </c>
      <c r="I8" s="572" t="s">
        <v>22</v>
      </c>
      <c r="J8" s="449" t="s">
        <v>5</v>
      </c>
      <c r="K8" s="47">
        <v>4</v>
      </c>
      <c r="L8" s="47">
        <v>4</v>
      </c>
      <c r="M8" s="1">
        <v>4</v>
      </c>
      <c r="N8" s="2">
        <v>1</v>
      </c>
      <c r="O8" s="2">
        <v>1</v>
      </c>
      <c r="P8" s="2">
        <v>2</v>
      </c>
    </row>
    <row r="9" spans="1:16" ht="17.25" customHeight="1">
      <c r="A9" s="570"/>
      <c r="B9" s="449" t="s">
        <v>6</v>
      </c>
      <c r="C9" s="2">
        <v>212</v>
      </c>
      <c r="D9" s="2">
        <v>213</v>
      </c>
      <c r="E9" s="1">
        <v>212</v>
      </c>
      <c r="F9" s="2">
        <v>1</v>
      </c>
      <c r="G9" s="2">
        <v>210</v>
      </c>
      <c r="H9" s="2">
        <v>1</v>
      </c>
      <c r="I9" s="570"/>
      <c r="J9" s="452" t="s">
        <v>23</v>
      </c>
      <c r="K9" s="47">
        <v>922</v>
      </c>
      <c r="L9" s="47">
        <v>902</v>
      </c>
      <c r="M9" s="1">
        <v>915</v>
      </c>
      <c r="N9" s="2">
        <v>566</v>
      </c>
      <c r="O9" s="2">
        <v>156</v>
      </c>
      <c r="P9" s="2">
        <v>193</v>
      </c>
    </row>
    <row r="10" spans="1:16" ht="17.25" customHeight="1">
      <c r="A10" s="570"/>
      <c r="B10" s="449" t="s">
        <v>7</v>
      </c>
      <c r="C10" s="2">
        <v>3528</v>
      </c>
      <c r="D10" s="2">
        <v>3504</v>
      </c>
      <c r="E10" s="1">
        <v>3539</v>
      </c>
      <c r="F10" s="2">
        <v>24</v>
      </c>
      <c r="G10" s="2">
        <v>3504</v>
      </c>
      <c r="H10" s="2">
        <v>11</v>
      </c>
      <c r="I10" s="570"/>
      <c r="J10" s="449" t="s">
        <v>24</v>
      </c>
      <c r="K10" s="47">
        <v>10328</v>
      </c>
      <c r="L10" s="47">
        <v>9986</v>
      </c>
      <c r="M10" s="1">
        <v>9720</v>
      </c>
      <c r="N10" s="455">
        <v>5055</v>
      </c>
      <c r="O10" s="2">
        <v>1763</v>
      </c>
      <c r="P10" s="2">
        <v>2902</v>
      </c>
    </row>
    <row r="11" spans="1:16" ht="17.25" customHeight="1">
      <c r="A11" s="570"/>
      <c r="B11" s="449" t="s">
        <v>8</v>
      </c>
      <c r="C11" s="2">
        <v>3245</v>
      </c>
      <c r="D11" s="2">
        <v>3229</v>
      </c>
      <c r="E11" s="1">
        <v>3230</v>
      </c>
      <c r="F11" s="2">
        <v>18</v>
      </c>
      <c r="G11" s="2">
        <v>3209</v>
      </c>
      <c r="H11" s="2">
        <v>3</v>
      </c>
      <c r="I11" s="570"/>
      <c r="J11" s="449" t="s">
        <v>10</v>
      </c>
      <c r="K11" s="47">
        <v>7217</v>
      </c>
      <c r="L11" s="47">
        <v>6941</v>
      </c>
      <c r="M11" s="1">
        <v>6719</v>
      </c>
      <c r="N11" s="2">
        <v>3587</v>
      </c>
      <c r="O11" s="2">
        <v>823</v>
      </c>
      <c r="P11" s="2">
        <v>2309</v>
      </c>
    </row>
    <row r="12" spans="1:16" ht="17.25" customHeight="1">
      <c r="A12" s="570"/>
      <c r="B12" s="449" t="s">
        <v>9</v>
      </c>
      <c r="C12" s="2">
        <v>49467</v>
      </c>
      <c r="D12" s="2">
        <v>48715</v>
      </c>
      <c r="E12" s="1">
        <v>48274</v>
      </c>
      <c r="F12" s="455">
        <v>447</v>
      </c>
      <c r="G12" s="2">
        <v>47806</v>
      </c>
      <c r="H12" s="2">
        <v>21</v>
      </c>
      <c r="I12" s="570"/>
      <c r="J12" s="449" t="s">
        <v>11</v>
      </c>
      <c r="K12" s="47">
        <v>3111</v>
      </c>
      <c r="L12" s="47">
        <v>3045</v>
      </c>
      <c r="M12" s="1">
        <v>3001</v>
      </c>
      <c r="N12" s="2">
        <v>1468</v>
      </c>
      <c r="O12" s="2">
        <v>940</v>
      </c>
      <c r="P12" s="2">
        <v>593</v>
      </c>
    </row>
    <row r="13" spans="1:16" ht="17.25" customHeight="1">
      <c r="A13" s="570"/>
      <c r="B13" s="449" t="s">
        <v>10</v>
      </c>
      <c r="C13" s="2">
        <v>25398</v>
      </c>
      <c r="D13" s="2">
        <v>24942</v>
      </c>
      <c r="E13" s="1">
        <v>24628</v>
      </c>
      <c r="F13" s="2">
        <v>223</v>
      </c>
      <c r="G13" s="2">
        <v>24397</v>
      </c>
      <c r="H13" s="2">
        <v>8</v>
      </c>
      <c r="J13" s="453"/>
      <c r="K13" s="47"/>
      <c r="L13" s="47"/>
      <c r="M13" s="1"/>
      <c r="N13" s="2"/>
      <c r="O13" s="2"/>
      <c r="P13" s="2"/>
    </row>
    <row r="14" spans="1:16" ht="17.25" customHeight="1">
      <c r="A14" s="570"/>
      <c r="B14" s="449" t="s">
        <v>11</v>
      </c>
      <c r="C14" s="2">
        <v>24069</v>
      </c>
      <c r="D14" s="2">
        <v>23773</v>
      </c>
      <c r="E14" s="1">
        <v>23646</v>
      </c>
      <c r="F14" s="2">
        <v>224</v>
      </c>
      <c r="G14" s="2">
        <v>23409</v>
      </c>
      <c r="H14" s="2">
        <v>13</v>
      </c>
      <c r="I14" s="573" t="s">
        <v>25</v>
      </c>
      <c r="J14" s="449" t="s">
        <v>5</v>
      </c>
      <c r="K14" s="47">
        <v>3</v>
      </c>
      <c r="L14" s="47">
        <v>3</v>
      </c>
      <c r="M14" s="1">
        <v>3</v>
      </c>
      <c r="N14" s="32">
        <v>0</v>
      </c>
      <c r="O14" s="32">
        <v>0</v>
      </c>
      <c r="P14" s="2">
        <v>3</v>
      </c>
    </row>
    <row r="15" spans="1:16" ht="17.25" customHeight="1">
      <c r="A15" s="454"/>
      <c r="B15" s="449"/>
      <c r="C15" s="2"/>
      <c r="D15" s="2"/>
      <c r="E15" s="1"/>
      <c r="F15" s="2"/>
      <c r="G15" s="2"/>
      <c r="H15" s="2"/>
      <c r="I15" s="573"/>
      <c r="J15" s="452" t="s">
        <v>23</v>
      </c>
      <c r="K15" s="47">
        <v>86</v>
      </c>
      <c r="L15" s="47">
        <v>88</v>
      </c>
      <c r="M15" s="1">
        <v>108</v>
      </c>
      <c r="N15" s="32">
        <v>0</v>
      </c>
      <c r="O15" s="32">
        <v>0</v>
      </c>
      <c r="P15" s="2">
        <v>108</v>
      </c>
    </row>
    <row r="16" spans="1:16" ht="17.25" customHeight="1">
      <c r="A16" s="570" t="s">
        <v>12</v>
      </c>
      <c r="B16" s="449" t="s">
        <v>5</v>
      </c>
      <c r="C16" s="2">
        <v>87</v>
      </c>
      <c r="D16" s="2">
        <v>87</v>
      </c>
      <c r="E16" s="1">
        <v>87</v>
      </c>
      <c r="F16" s="2">
        <v>1</v>
      </c>
      <c r="G16" s="2">
        <v>82</v>
      </c>
      <c r="H16" s="2">
        <v>4</v>
      </c>
      <c r="I16" s="573"/>
      <c r="J16" s="449" t="s">
        <v>24</v>
      </c>
      <c r="K16" s="47">
        <v>1205</v>
      </c>
      <c r="L16" s="47">
        <v>1325</v>
      </c>
      <c r="M16" s="1">
        <v>1473</v>
      </c>
      <c r="N16" s="455">
        <v>0</v>
      </c>
      <c r="O16" s="2">
        <v>0</v>
      </c>
      <c r="P16" s="2">
        <v>1473</v>
      </c>
    </row>
    <row r="17" spans="1:16" ht="17.25" customHeight="1">
      <c r="A17" s="570"/>
      <c r="B17" s="449" t="s">
        <v>6</v>
      </c>
      <c r="C17" s="2">
        <v>82</v>
      </c>
      <c r="D17" s="2">
        <v>82</v>
      </c>
      <c r="E17" s="1">
        <v>82</v>
      </c>
      <c r="F17" s="2">
        <v>1</v>
      </c>
      <c r="G17" s="2">
        <v>77</v>
      </c>
      <c r="H17" s="2">
        <v>4</v>
      </c>
      <c r="I17" s="573"/>
      <c r="J17" s="449" t="s">
        <v>10</v>
      </c>
      <c r="K17" s="47">
        <v>122</v>
      </c>
      <c r="L17" s="47">
        <v>162</v>
      </c>
      <c r="M17" s="1">
        <v>206</v>
      </c>
      <c r="N17" s="32">
        <v>0</v>
      </c>
      <c r="O17" s="32">
        <v>0</v>
      </c>
      <c r="P17" s="2">
        <v>206</v>
      </c>
    </row>
    <row r="18" spans="1:16" ht="17.25" customHeight="1">
      <c r="A18" s="570"/>
      <c r="B18" s="449" t="s">
        <v>7</v>
      </c>
      <c r="C18" s="2">
        <v>2130</v>
      </c>
      <c r="D18" s="2">
        <v>2123</v>
      </c>
      <c r="E18" s="1">
        <v>2148</v>
      </c>
      <c r="F18" s="2">
        <v>28</v>
      </c>
      <c r="G18" s="2">
        <v>2023</v>
      </c>
      <c r="H18" s="2">
        <v>97</v>
      </c>
      <c r="I18" s="573"/>
      <c r="J18" s="449" t="s">
        <v>11</v>
      </c>
      <c r="K18" s="47">
        <v>1083</v>
      </c>
      <c r="L18" s="47">
        <v>1163</v>
      </c>
      <c r="M18" s="1">
        <v>1267</v>
      </c>
      <c r="N18" s="32">
        <v>0</v>
      </c>
      <c r="O18" s="32">
        <v>0</v>
      </c>
      <c r="P18" s="2">
        <v>1267</v>
      </c>
    </row>
    <row r="19" spans="1:16" ht="17.25" customHeight="1">
      <c r="A19" s="570"/>
      <c r="B19" s="449" t="s">
        <v>8</v>
      </c>
      <c r="C19" s="2">
        <v>1897</v>
      </c>
      <c r="D19" s="2">
        <v>1911</v>
      </c>
      <c r="E19" s="1">
        <v>1937</v>
      </c>
      <c r="F19" s="2">
        <v>19</v>
      </c>
      <c r="G19" s="2">
        <v>1887</v>
      </c>
      <c r="H19" s="2">
        <v>31</v>
      </c>
      <c r="J19" s="453"/>
      <c r="K19" s="47"/>
      <c r="L19" s="47"/>
      <c r="M19" s="1"/>
      <c r="N19" s="2"/>
      <c r="O19" s="2"/>
      <c r="P19" s="2"/>
    </row>
    <row r="20" spans="1:16" ht="17.25" customHeight="1">
      <c r="A20" s="570"/>
      <c r="B20" s="449" t="s">
        <v>13</v>
      </c>
      <c r="C20" s="2">
        <v>25140</v>
      </c>
      <c r="D20" s="2">
        <v>25204</v>
      </c>
      <c r="E20" s="1">
        <v>25059</v>
      </c>
      <c r="F20" s="455">
        <v>355</v>
      </c>
      <c r="G20" s="2">
        <v>24338</v>
      </c>
      <c r="H20" s="2">
        <v>366</v>
      </c>
      <c r="I20" s="570" t="s">
        <v>26</v>
      </c>
      <c r="J20" s="449" t="s">
        <v>5</v>
      </c>
      <c r="K20" s="47">
        <v>1</v>
      </c>
      <c r="L20" s="47">
        <v>1</v>
      </c>
      <c r="M20" s="1">
        <v>1</v>
      </c>
      <c r="N20" s="2">
        <v>1</v>
      </c>
      <c r="O20" s="32">
        <v>0</v>
      </c>
      <c r="P20" s="32">
        <v>0</v>
      </c>
    </row>
    <row r="21" spans="1:16" ht="17.25" customHeight="1">
      <c r="A21" s="570"/>
      <c r="B21" s="449" t="s">
        <v>10</v>
      </c>
      <c r="C21" s="2">
        <v>13017</v>
      </c>
      <c r="D21" s="2">
        <v>13001</v>
      </c>
      <c r="E21" s="1">
        <v>12941</v>
      </c>
      <c r="F21" s="2">
        <v>175</v>
      </c>
      <c r="G21" s="2">
        <v>12552</v>
      </c>
      <c r="H21" s="2">
        <v>214</v>
      </c>
      <c r="I21" s="570"/>
      <c r="J21" s="452" t="s">
        <v>23</v>
      </c>
      <c r="K21" s="47">
        <v>79</v>
      </c>
      <c r="L21" s="47">
        <v>78</v>
      </c>
      <c r="M21" s="1">
        <v>80</v>
      </c>
      <c r="N21" s="2">
        <v>80</v>
      </c>
      <c r="O21" s="32">
        <v>0</v>
      </c>
      <c r="P21" s="32">
        <v>0</v>
      </c>
    </row>
    <row r="22" spans="1:16" ht="17.25" customHeight="1">
      <c r="A22" s="570"/>
      <c r="B22" s="449" t="s">
        <v>11</v>
      </c>
      <c r="C22" s="2">
        <v>12123</v>
      </c>
      <c r="D22" s="2">
        <v>12203</v>
      </c>
      <c r="E22" s="1">
        <v>12118</v>
      </c>
      <c r="F22" s="2">
        <v>180</v>
      </c>
      <c r="G22" s="2">
        <v>11786</v>
      </c>
      <c r="H22" s="2">
        <v>152</v>
      </c>
      <c r="I22" s="570"/>
      <c r="J22" s="449" t="s">
        <v>24</v>
      </c>
      <c r="K22" s="47">
        <v>1053</v>
      </c>
      <c r="L22" s="47">
        <v>1064</v>
      </c>
      <c r="M22" s="1">
        <v>1042</v>
      </c>
      <c r="N22" s="455">
        <v>1042</v>
      </c>
      <c r="O22" s="2">
        <v>0</v>
      </c>
      <c r="P22" s="2">
        <v>0</v>
      </c>
    </row>
    <row r="23" spans="1:16" ht="17.25" customHeight="1">
      <c r="A23" s="454"/>
      <c r="B23" s="449"/>
      <c r="C23" s="2"/>
      <c r="D23" s="2"/>
      <c r="E23" s="1"/>
      <c r="F23" s="2"/>
      <c r="G23" s="2"/>
      <c r="H23" s="2"/>
      <c r="I23" s="570"/>
      <c r="J23" s="449" t="s">
        <v>10</v>
      </c>
      <c r="K23" s="47">
        <v>865</v>
      </c>
      <c r="L23" s="47">
        <v>882</v>
      </c>
      <c r="M23" s="1">
        <v>869</v>
      </c>
      <c r="N23" s="2">
        <v>869</v>
      </c>
      <c r="O23" s="32">
        <v>0</v>
      </c>
      <c r="P23" s="32">
        <v>0</v>
      </c>
    </row>
    <row r="24" spans="1:16" ht="17.25" customHeight="1">
      <c r="A24" s="570" t="s">
        <v>14</v>
      </c>
      <c r="B24" s="449" t="s">
        <v>5</v>
      </c>
      <c r="C24" s="2">
        <v>39</v>
      </c>
      <c r="D24" s="2">
        <v>39</v>
      </c>
      <c r="E24" s="1">
        <v>39</v>
      </c>
      <c r="F24" s="32">
        <v>0</v>
      </c>
      <c r="G24" s="2">
        <v>32</v>
      </c>
      <c r="H24" s="455">
        <v>7</v>
      </c>
      <c r="I24" s="570"/>
      <c r="J24" s="449" t="s">
        <v>11</v>
      </c>
      <c r="K24" s="47">
        <v>188</v>
      </c>
      <c r="L24" s="47">
        <v>182</v>
      </c>
      <c r="M24" s="1">
        <v>173</v>
      </c>
      <c r="N24" s="2">
        <v>173</v>
      </c>
      <c r="O24" s="32">
        <v>0</v>
      </c>
      <c r="P24" s="32">
        <v>0</v>
      </c>
    </row>
    <row r="25" spans="1:16" ht="17.25" customHeight="1">
      <c r="A25" s="570"/>
      <c r="B25" s="449" t="s">
        <v>6</v>
      </c>
      <c r="C25" s="2">
        <v>37</v>
      </c>
      <c r="D25" s="2">
        <v>37</v>
      </c>
      <c r="E25" s="1">
        <v>37</v>
      </c>
      <c r="F25" s="32">
        <v>0</v>
      </c>
      <c r="G25" s="2">
        <v>30</v>
      </c>
      <c r="H25" s="2">
        <v>7</v>
      </c>
      <c r="J25" s="453"/>
      <c r="K25" s="47"/>
      <c r="L25" s="47"/>
      <c r="M25" s="1"/>
      <c r="N25" s="2"/>
      <c r="O25" s="2"/>
      <c r="P25" s="2"/>
    </row>
    <row r="26" spans="1:16" ht="17.25" customHeight="1">
      <c r="A26" s="570"/>
      <c r="B26" s="449" t="s">
        <v>7</v>
      </c>
      <c r="C26" s="2">
        <v>2346</v>
      </c>
      <c r="D26" s="2">
        <v>2319</v>
      </c>
      <c r="E26" s="1">
        <v>2310</v>
      </c>
      <c r="F26" s="32">
        <v>0</v>
      </c>
      <c r="G26" s="2">
        <v>1715</v>
      </c>
      <c r="H26" s="2">
        <v>595</v>
      </c>
      <c r="I26" s="570" t="s">
        <v>27</v>
      </c>
      <c r="J26" s="449" t="s">
        <v>5</v>
      </c>
      <c r="K26" s="47">
        <v>25</v>
      </c>
      <c r="L26" s="47">
        <v>25</v>
      </c>
      <c r="M26" s="1">
        <v>25</v>
      </c>
      <c r="N26" s="32">
        <v>0</v>
      </c>
      <c r="O26" s="32">
        <v>0</v>
      </c>
      <c r="P26" s="2">
        <v>25</v>
      </c>
    </row>
    <row r="27" spans="1:16" ht="17.25" customHeight="1">
      <c r="A27" s="570"/>
      <c r="B27" s="449" t="s">
        <v>15</v>
      </c>
      <c r="C27" s="2">
        <v>1889</v>
      </c>
      <c r="D27" s="2">
        <v>1859</v>
      </c>
      <c r="E27" s="1">
        <v>1859</v>
      </c>
      <c r="F27" s="32">
        <v>0</v>
      </c>
      <c r="G27" s="2">
        <v>1489</v>
      </c>
      <c r="H27" s="2">
        <v>370</v>
      </c>
      <c r="I27" s="570"/>
      <c r="J27" s="449" t="s">
        <v>7</v>
      </c>
      <c r="K27" s="47">
        <v>415</v>
      </c>
      <c r="L27" s="47">
        <v>410</v>
      </c>
      <c r="M27" s="1">
        <v>393</v>
      </c>
      <c r="N27" s="32">
        <v>0</v>
      </c>
      <c r="O27" s="32">
        <v>0</v>
      </c>
      <c r="P27" s="2">
        <v>393</v>
      </c>
    </row>
    <row r="28" spans="1:16" ht="17.25" customHeight="1">
      <c r="A28" s="570"/>
      <c r="B28" s="449" t="s">
        <v>13</v>
      </c>
      <c r="C28" s="2">
        <v>25248</v>
      </c>
      <c r="D28" s="2">
        <v>24517</v>
      </c>
      <c r="E28" s="1">
        <v>23991</v>
      </c>
      <c r="F28" s="455">
        <v>0</v>
      </c>
      <c r="G28" s="2">
        <v>18193</v>
      </c>
      <c r="H28" s="2">
        <v>5798</v>
      </c>
      <c r="I28" s="570"/>
      <c r="J28" s="449" t="s">
        <v>15</v>
      </c>
      <c r="K28" s="47">
        <v>346</v>
      </c>
      <c r="L28" s="47">
        <v>321</v>
      </c>
      <c r="M28" s="1">
        <v>308</v>
      </c>
      <c r="N28" s="32">
        <v>0</v>
      </c>
      <c r="O28" s="32">
        <v>0</v>
      </c>
      <c r="P28" s="2">
        <v>308</v>
      </c>
    </row>
    <row r="29" spans="1:16" ht="17.25" customHeight="1">
      <c r="A29" s="570"/>
      <c r="B29" s="449" t="s">
        <v>10</v>
      </c>
      <c r="C29" s="2">
        <v>12671</v>
      </c>
      <c r="D29" s="2">
        <v>12374</v>
      </c>
      <c r="E29" s="1">
        <v>12137</v>
      </c>
      <c r="F29" s="32">
        <v>0</v>
      </c>
      <c r="G29" s="2">
        <v>9382</v>
      </c>
      <c r="H29" s="2">
        <v>2755</v>
      </c>
      <c r="I29" s="570"/>
      <c r="J29" s="449" t="s">
        <v>24</v>
      </c>
      <c r="K29" s="47">
        <v>2794</v>
      </c>
      <c r="L29" s="47">
        <v>2716</v>
      </c>
      <c r="M29" s="1">
        <v>2244</v>
      </c>
      <c r="N29" s="455">
        <v>0</v>
      </c>
      <c r="O29" s="2">
        <v>0</v>
      </c>
      <c r="P29" s="2">
        <v>2244</v>
      </c>
    </row>
    <row r="30" spans="1:16" ht="17.25" customHeight="1">
      <c r="A30" s="570"/>
      <c r="B30" s="449" t="s">
        <v>11</v>
      </c>
      <c r="C30" s="2">
        <v>12577</v>
      </c>
      <c r="D30" s="2">
        <v>12143</v>
      </c>
      <c r="E30" s="1">
        <v>11854</v>
      </c>
      <c r="F30" s="32">
        <v>0</v>
      </c>
      <c r="G30" s="2">
        <v>8811</v>
      </c>
      <c r="H30" s="2">
        <v>3043</v>
      </c>
      <c r="I30" s="570"/>
      <c r="J30" s="449" t="s">
        <v>10</v>
      </c>
      <c r="K30" s="47">
        <v>1589</v>
      </c>
      <c r="L30" s="47">
        <v>1598</v>
      </c>
      <c r="M30" s="1">
        <v>1294</v>
      </c>
      <c r="N30" s="32">
        <v>0</v>
      </c>
      <c r="O30" s="32">
        <v>0</v>
      </c>
      <c r="P30" s="2">
        <v>1294</v>
      </c>
    </row>
    <row r="31" spans="1:16" ht="17.25" customHeight="1">
      <c r="A31" s="579"/>
      <c r="B31" s="449" t="s">
        <v>16</v>
      </c>
      <c r="C31" s="2">
        <v>11838</v>
      </c>
      <c r="D31" s="2">
        <v>11608</v>
      </c>
      <c r="E31" s="1">
        <v>11528</v>
      </c>
      <c r="F31" s="32">
        <v>0</v>
      </c>
      <c r="G31" s="2">
        <v>6638</v>
      </c>
      <c r="H31" s="2">
        <v>4890</v>
      </c>
      <c r="I31" s="570"/>
      <c r="J31" s="449" t="s">
        <v>11</v>
      </c>
      <c r="K31" s="47">
        <v>1205</v>
      </c>
      <c r="L31" s="47">
        <v>1118</v>
      </c>
      <c r="M31" s="1">
        <v>950</v>
      </c>
      <c r="N31" s="32">
        <v>0</v>
      </c>
      <c r="O31" s="32">
        <v>0</v>
      </c>
      <c r="P31" s="2">
        <v>950</v>
      </c>
    </row>
    <row r="32" spans="1:16" ht="17.25" customHeight="1">
      <c r="A32" s="579"/>
      <c r="B32" s="449" t="s">
        <v>17</v>
      </c>
      <c r="C32" s="2">
        <v>8266</v>
      </c>
      <c r="D32" s="2">
        <v>8062</v>
      </c>
      <c r="E32" s="1">
        <v>8008</v>
      </c>
      <c r="F32" s="32">
        <v>0</v>
      </c>
      <c r="G32" s="2">
        <v>6042</v>
      </c>
      <c r="H32" s="2">
        <v>1966</v>
      </c>
      <c r="J32" s="453"/>
      <c r="K32" s="47"/>
      <c r="L32" s="47"/>
      <c r="M32" s="1"/>
      <c r="N32" s="2"/>
      <c r="O32" s="2"/>
      <c r="P32" s="2"/>
    </row>
    <row r="33" spans="1:16" ht="17.25" customHeight="1">
      <c r="A33" s="99"/>
      <c r="B33" s="453"/>
      <c r="C33" s="2"/>
      <c r="D33" s="2"/>
      <c r="E33" s="1"/>
      <c r="F33" s="2"/>
      <c r="G33" s="2"/>
      <c r="H33" s="2"/>
      <c r="I33" s="570" t="s">
        <v>28</v>
      </c>
      <c r="J33" s="449" t="s">
        <v>5</v>
      </c>
      <c r="K33" s="2">
        <v>25</v>
      </c>
      <c r="L33" s="2">
        <v>24</v>
      </c>
      <c r="M33" s="1">
        <v>23</v>
      </c>
      <c r="N33" s="32">
        <v>0</v>
      </c>
      <c r="O33" s="2">
        <v>3</v>
      </c>
      <c r="P33" s="32">
        <v>20</v>
      </c>
    </row>
    <row r="34" spans="1:16" ht="17.25" customHeight="1">
      <c r="A34" s="570" t="s">
        <v>18</v>
      </c>
      <c r="B34" s="449" t="s">
        <v>19</v>
      </c>
      <c r="C34" s="2">
        <v>128</v>
      </c>
      <c r="D34" s="2">
        <v>128</v>
      </c>
      <c r="E34" s="1">
        <v>127</v>
      </c>
      <c r="F34" s="2">
        <v>1</v>
      </c>
      <c r="G34" s="2">
        <v>94</v>
      </c>
      <c r="H34" s="2">
        <v>32</v>
      </c>
      <c r="I34" s="570"/>
      <c r="J34" s="449" t="s">
        <v>7</v>
      </c>
      <c r="K34" s="2">
        <v>779</v>
      </c>
      <c r="L34" s="2">
        <v>707</v>
      </c>
      <c r="M34" s="1">
        <v>623</v>
      </c>
      <c r="N34" s="32">
        <v>0</v>
      </c>
      <c r="O34" s="2">
        <v>120</v>
      </c>
      <c r="P34" s="32">
        <v>503</v>
      </c>
    </row>
    <row r="35" spans="1:16" ht="17.25" customHeight="1">
      <c r="A35" s="570"/>
      <c r="B35" s="449" t="s">
        <v>20</v>
      </c>
      <c r="C35" s="2">
        <v>127</v>
      </c>
      <c r="D35" s="2">
        <v>127</v>
      </c>
      <c r="E35" s="1">
        <v>126</v>
      </c>
      <c r="F35" s="2">
        <v>1</v>
      </c>
      <c r="G35" s="2">
        <v>93</v>
      </c>
      <c r="H35" s="2">
        <v>32</v>
      </c>
      <c r="I35" s="570"/>
      <c r="J35" s="449" t="s">
        <v>15</v>
      </c>
      <c r="K35" s="2">
        <v>226</v>
      </c>
      <c r="L35" s="2">
        <v>205</v>
      </c>
      <c r="M35" s="1">
        <v>153</v>
      </c>
      <c r="N35" s="32">
        <v>0</v>
      </c>
      <c r="O35" s="2">
        <v>28</v>
      </c>
      <c r="P35" s="32">
        <v>125</v>
      </c>
    </row>
    <row r="36" spans="1:16" ht="17.25" customHeight="1">
      <c r="A36" s="570"/>
      <c r="B36" s="449" t="s">
        <v>7</v>
      </c>
      <c r="C36" s="2">
        <v>714</v>
      </c>
      <c r="D36" s="2">
        <v>736</v>
      </c>
      <c r="E36" s="1">
        <v>760</v>
      </c>
      <c r="F36" s="2">
        <v>12</v>
      </c>
      <c r="G36" s="2">
        <v>372</v>
      </c>
      <c r="H36" s="2">
        <v>376</v>
      </c>
      <c r="I36" s="570"/>
      <c r="J36" s="449" t="s">
        <v>24</v>
      </c>
      <c r="K36" s="2">
        <v>2443</v>
      </c>
      <c r="L36" s="2">
        <v>2131</v>
      </c>
      <c r="M36" s="1">
        <v>1679</v>
      </c>
      <c r="N36" s="455">
        <v>0</v>
      </c>
      <c r="O36" s="2">
        <v>303</v>
      </c>
      <c r="P36" s="2">
        <v>1376</v>
      </c>
    </row>
    <row r="37" spans="1:16" ht="17.25" customHeight="1">
      <c r="A37" s="570"/>
      <c r="B37" s="449" t="s">
        <v>8</v>
      </c>
      <c r="C37" s="2">
        <v>527</v>
      </c>
      <c r="D37" s="2">
        <v>540</v>
      </c>
      <c r="E37" s="1">
        <v>536</v>
      </c>
      <c r="F37" s="2">
        <v>7</v>
      </c>
      <c r="G37" s="2">
        <v>211</v>
      </c>
      <c r="H37" s="2">
        <v>318</v>
      </c>
      <c r="I37" s="570"/>
      <c r="J37" s="449" t="s">
        <v>10</v>
      </c>
      <c r="K37" s="2">
        <v>850</v>
      </c>
      <c r="L37" s="2">
        <v>760</v>
      </c>
      <c r="M37" s="1">
        <v>566</v>
      </c>
      <c r="N37" s="32">
        <v>0</v>
      </c>
      <c r="O37" s="2">
        <v>48</v>
      </c>
      <c r="P37" s="32">
        <v>518</v>
      </c>
    </row>
    <row r="38" spans="1:16" ht="17.25" customHeight="1">
      <c r="A38" s="570"/>
      <c r="B38" s="449" t="s">
        <v>21</v>
      </c>
      <c r="C38" s="2">
        <v>6174</v>
      </c>
      <c r="D38" s="2">
        <v>6084</v>
      </c>
      <c r="E38" s="1">
        <v>5618</v>
      </c>
      <c r="F38" s="455">
        <v>121</v>
      </c>
      <c r="G38" s="2">
        <v>2479</v>
      </c>
      <c r="H38" s="2">
        <v>3018</v>
      </c>
      <c r="I38" s="570"/>
      <c r="J38" s="449" t="s">
        <v>11</v>
      </c>
      <c r="K38" s="2">
        <v>1593</v>
      </c>
      <c r="L38" s="2">
        <v>1371</v>
      </c>
      <c r="M38" s="1">
        <v>1113</v>
      </c>
      <c r="N38" s="32">
        <v>0</v>
      </c>
      <c r="O38" s="2">
        <v>255</v>
      </c>
      <c r="P38" s="32">
        <v>858</v>
      </c>
    </row>
    <row r="39" spans="1:16" ht="17.25" customHeight="1">
      <c r="A39" s="570"/>
      <c r="B39" s="449" t="s">
        <v>10</v>
      </c>
      <c r="C39" s="2">
        <v>3098</v>
      </c>
      <c r="D39" s="2">
        <v>3104</v>
      </c>
      <c r="E39" s="1">
        <v>2861</v>
      </c>
      <c r="F39" s="2">
        <v>59</v>
      </c>
      <c r="G39" s="2">
        <v>1263</v>
      </c>
      <c r="H39" s="2">
        <v>1539</v>
      </c>
      <c r="I39" s="99"/>
      <c r="J39" s="453"/>
      <c r="K39" s="2"/>
      <c r="L39" s="2"/>
      <c r="M39" s="1"/>
      <c r="N39" s="2"/>
      <c r="O39" s="2"/>
      <c r="P39" s="2"/>
    </row>
    <row r="40" spans="1:16" ht="17.25" customHeight="1">
      <c r="A40" s="570"/>
      <c r="B40" s="449" t="s">
        <v>11</v>
      </c>
      <c r="C40" s="2">
        <v>3076</v>
      </c>
      <c r="D40" s="2">
        <v>2980</v>
      </c>
      <c r="E40" s="1">
        <v>2757</v>
      </c>
      <c r="F40" s="2">
        <v>62</v>
      </c>
      <c r="G40" s="2">
        <v>1216</v>
      </c>
      <c r="H40" s="2">
        <v>1479</v>
      </c>
      <c r="I40" s="99"/>
      <c r="J40" s="453"/>
      <c r="K40" s="2"/>
      <c r="L40" s="2"/>
      <c r="M40" s="1"/>
      <c r="N40" s="2"/>
      <c r="O40" s="2"/>
      <c r="P40" s="2"/>
    </row>
    <row r="41" spans="1:16" ht="17.25" customHeight="1">
      <c r="A41" s="99"/>
      <c r="B41" s="453"/>
      <c r="C41" s="2"/>
      <c r="D41" s="2"/>
      <c r="E41" s="1"/>
      <c r="F41" s="2"/>
      <c r="G41" s="2"/>
      <c r="H41" s="2"/>
      <c r="I41" s="99"/>
      <c r="J41" s="453"/>
      <c r="K41" s="2"/>
      <c r="L41" s="2"/>
      <c r="M41" s="1"/>
      <c r="N41" s="2"/>
      <c r="O41" s="2"/>
      <c r="P41" s="2"/>
    </row>
    <row r="42" spans="1:16" ht="17.25" customHeight="1">
      <c r="A42" s="570" t="s">
        <v>33</v>
      </c>
      <c r="B42" s="449" t="s">
        <v>5</v>
      </c>
      <c r="C42" s="2">
        <v>13</v>
      </c>
      <c r="D42" s="2">
        <v>13</v>
      </c>
      <c r="E42" s="1">
        <v>13</v>
      </c>
      <c r="F42" s="455">
        <v>1</v>
      </c>
      <c r="G42" s="455">
        <v>12</v>
      </c>
      <c r="H42" s="32">
        <v>0</v>
      </c>
      <c r="I42" s="99"/>
      <c r="J42" s="453"/>
      <c r="K42" s="2"/>
      <c r="L42" s="2"/>
      <c r="M42" s="1"/>
      <c r="N42" s="2"/>
      <c r="O42" s="2"/>
      <c r="P42" s="2"/>
    </row>
    <row r="43" spans="1:16" ht="17.25" customHeight="1">
      <c r="A43" s="570"/>
      <c r="B43" s="449" t="s">
        <v>7</v>
      </c>
      <c r="C43" s="2">
        <v>757</v>
      </c>
      <c r="D43" s="2">
        <v>744</v>
      </c>
      <c r="E43" s="1">
        <v>747</v>
      </c>
      <c r="F43" s="455">
        <v>36</v>
      </c>
      <c r="G43" s="455">
        <v>711</v>
      </c>
      <c r="H43" s="32">
        <v>0</v>
      </c>
      <c r="I43" s="99"/>
      <c r="J43" s="453"/>
      <c r="K43" s="2"/>
      <c r="L43" s="2"/>
      <c r="M43" s="1"/>
      <c r="N43" s="2"/>
      <c r="O43" s="2"/>
      <c r="P43" s="2"/>
    </row>
    <row r="44" spans="1:16" ht="17.25" customHeight="1">
      <c r="A44" s="570"/>
      <c r="B44" s="449" t="s">
        <v>8</v>
      </c>
      <c r="C44" s="2">
        <v>720</v>
      </c>
      <c r="D44" s="2">
        <v>715</v>
      </c>
      <c r="E44" s="1">
        <v>721</v>
      </c>
      <c r="F44" s="455">
        <v>33</v>
      </c>
      <c r="G44" s="455">
        <v>688</v>
      </c>
      <c r="H44" s="32">
        <v>0</v>
      </c>
      <c r="I44" s="99"/>
      <c r="J44" s="453"/>
      <c r="K44" s="2"/>
      <c r="L44" s="2"/>
      <c r="M44" s="1"/>
      <c r="N44" s="2"/>
      <c r="O44" s="2"/>
      <c r="P44" s="2"/>
    </row>
    <row r="45" spans="1:16" ht="17.25" customHeight="1">
      <c r="A45" s="579"/>
      <c r="B45" s="449" t="s">
        <v>13</v>
      </c>
      <c r="C45" s="456">
        <v>851</v>
      </c>
      <c r="D45" s="456">
        <v>876</v>
      </c>
      <c r="E45" s="1">
        <v>912</v>
      </c>
      <c r="F45" s="455">
        <v>56</v>
      </c>
      <c r="G45" s="2">
        <v>856</v>
      </c>
      <c r="H45" s="2">
        <v>0</v>
      </c>
      <c r="I45" s="99"/>
      <c r="J45" s="453"/>
      <c r="K45" s="2"/>
      <c r="L45" s="2"/>
      <c r="M45" s="1"/>
      <c r="N45" s="2"/>
      <c r="O45" s="2"/>
      <c r="P45" s="2"/>
    </row>
    <row r="46" spans="1:16" ht="17.25" customHeight="1">
      <c r="A46" s="579"/>
      <c r="B46" s="449" t="s">
        <v>10</v>
      </c>
      <c r="C46" s="456">
        <v>544</v>
      </c>
      <c r="D46" s="456">
        <v>560</v>
      </c>
      <c r="E46" s="1">
        <v>579</v>
      </c>
      <c r="F46" s="455">
        <v>40</v>
      </c>
      <c r="G46" s="455">
        <v>539</v>
      </c>
      <c r="H46" s="32">
        <v>0</v>
      </c>
      <c r="I46" s="99"/>
      <c r="J46" s="453"/>
      <c r="K46" s="2"/>
      <c r="L46" s="2"/>
      <c r="M46" s="1"/>
      <c r="N46" s="2"/>
      <c r="O46" s="2"/>
      <c r="P46" s="2"/>
    </row>
    <row r="47" spans="1:16" ht="17.25" customHeight="1">
      <c r="A47" s="580"/>
      <c r="B47" s="449" t="s">
        <v>11</v>
      </c>
      <c r="C47" s="456">
        <v>307</v>
      </c>
      <c r="D47" s="456">
        <v>316</v>
      </c>
      <c r="E47" s="1">
        <v>333</v>
      </c>
      <c r="F47" s="455">
        <v>16</v>
      </c>
      <c r="G47" s="455">
        <v>317</v>
      </c>
      <c r="H47" s="32">
        <v>0</v>
      </c>
      <c r="I47" s="457"/>
      <c r="J47" s="458"/>
      <c r="K47" s="31"/>
      <c r="L47" s="31"/>
      <c r="M47" s="44"/>
      <c r="N47" s="31"/>
      <c r="O47" s="31"/>
      <c r="P47" s="31"/>
    </row>
    <row r="48" spans="1:8" ht="17.25" customHeight="1">
      <c r="A48" s="99" t="s">
        <v>329</v>
      </c>
      <c r="B48" s="459"/>
      <c r="C48" s="4"/>
      <c r="D48" s="4"/>
      <c r="E48" s="3"/>
      <c r="F48" s="4"/>
      <c r="G48" s="4"/>
      <c r="H48" s="4"/>
    </row>
    <row r="49" ht="12.75" customHeight="1"/>
    <row r="50" s="99" customFormat="1" ht="15.7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/>
  <mergeCells count="23">
    <mergeCell ref="A42:A47"/>
    <mergeCell ref="D6:D7"/>
    <mergeCell ref="E6:E7"/>
    <mergeCell ref="A16:A22"/>
    <mergeCell ref="A24:A32"/>
    <mergeCell ref="A8:A14"/>
    <mergeCell ref="A1:B1"/>
    <mergeCell ref="I33:I38"/>
    <mergeCell ref="I8:I12"/>
    <mergeCell ref="I14:I18"/>
    <mergeCell ref="I20:I24"/>
    <mergeCell ref="I26:I31"/>
    <mergeCell ref="I6:J7"/>
    <mergeCell ref="A3:H3"/>
    <mergeCell ref="A4:H4"/>
    <mergeCell ref="I3:P3"/>
    <mergeCell ref="I4:P4"/>
    <mergeCell ref="K6:K7"/>
    <mergeCell ref="A6:B7"/>
    <mergeCell ref="C6:C7"/>
    <mergeCell ref="A34:A40"/>
    <mergeCell ref="L6:L7"/>
    <mergeCell ref="M6:M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:B1"/>
      <selection pane="bottomLeft" activeCell="A1" sqref="A1:B1"/>
    </sheetView>
  </sheetViews>
  <sheetFormatPr defaultColWidth="9.00390625" defaultRowHeight="13.5"/>
  <cols>
    <col min="1" max="1" width="2.75390625" style="96" customWidth="1"/>
    <col min="2" max="2" width="13.875" style="96" bestFit="1" customWidth="1"/>
    <col min="3" max="4" width="9.75390625" style="96" bestFit="1" customWidth="1"/>
    <col min="5" max="7" width="9.00390625" style="96" bestFit="1" customWidth="1"/>
    <col min="8" max="8" width="8.25390625" style="96" bestFit="1" customWidth="1"/>
    <col min="9" max="9" width="6.00390625" style="96" bestFit="1" customWidth="1"/>
    <col min="10" max="10" width="9.75390625" style="96" bestFit="1" customWidth="1"/>
    <col min="11" max="12" width="9.00390625" style="96" bestFit="1" customWidth="1"/>
    <col min="13" max="13" width="11.625" style="96" customWidth="1"/>
    <col min="14" max="16384" width="9.00390625" style="96" customWidth="1"/>
  </cols>
  <sheetData>
    <row r="1" spans="1:3" ht="13.5">
      <c r="A1" s="783" t="s">
        <v>357</v>
      </c>
      <c r="B1" s="783"/>
      <c r="C1" s="783"/>
    </row>
    <row r="2" ht="13.5">
      <c r="A2" s="97" t="s">
        <v>285</v>
      </c>
    </row>
    <row r="3" spans="1:12" s="97" customFormat="1" ht="17.25">
      <c r="A3" s="562" t="s">
        <v>426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</row>
    <row r="4" spans="1:12" ht="14.25">
      <c r="A4" s="98" t="s">
        <v>284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561" t="s">
        <v>283</v>
      </c>
    </row>
    <row r="5" spans="1:12" ht="6" customHeight="1" thickBot="1">
      <c r="A5" s="100"/>
      <c r="B5" s="99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02" customFormat="1" ht="16.5" customHeight="1" thickTop="1">
      <c r="A6" s="800" t="s">
        <v>0</v>
      </c>
      <c r="B6" s="801"/>
      <c r="C6" s="806" t="s">
        <v>282</v>
      </c>
      <c r="D6" s="808" t="s">
        <v>281</v>
      </c>
      <c r="E6" s="808"/>
      <c r="F6" s="808"/>
      <c r="G6" s="808"/>
      <c r="H6" s="808"/>
      <c r="I6" s="808"/>
      <c r="J6" s="809" t="s">
        <v>280</v>
      </c>
      <c r="K6" s="809"/>
      <c r="L6" s="810"/>
    </row>
    <row r="7" spans="1:12" s="102" customFormat="1" ht="16.5" customHeight="1">
      <c r="A7" s="802"/>
      <c r="B7" s="803"/>
      <c r="C7" s="807"/>
      <c r="D7" s="807" t="s">
        <v>279</v>
      </c>
      <c r="E7" s="807"/>
      <c r="F7" s="807"/>
      <c r="G7" s="807"/>
      <c r="H7" s="807" t="s">
        <v>278</v>
      </c>
      <c r="I7" s="807" t="s">
        <v>277</v>
      </c>
      <c r="J7" s="788" t="s">
        <v>276</v>
      </c>
      <c r="K7" s="788" t="s">
        <v>275</v>
      </c>
      <c r="L7" s="790" t="s">
        <v>274</v>
      </c>
    </row>
    <row r="8" spans="1:13" s="102" customFormat="1" ht="28.5" customHeight="1">
      <c r="A8" s="804"/>
      <c r="B8" s="805"/>
      <c r="C8" s="807"/>
      <c r="D8" s="103" t="s">
        <v>273</v>
      </c>
      <c r="E8" s="104" t="s">
        <v>272</v>
      </c>
      <c r="F8" s="103" t="s">
        <v>271</v>
      </c>
      <c r="G8" s="103" t="s">
        <v>270</v>
      </c>
      <c r="H8" s="807"/>
      <c r="I8" s="807"/>
      <c r="J8" s="789"/>
      <c r="K8" s="789"/>
      <c r="L8" s="791"/>
      <c r="M8" s="105"/>
    </row>
    <row r="9" spans="1:12" s="102" customFormat="1" ht="28.5" customHeight="1">
      <c r="A9" s="792" t="s">
        <v>269</v>
      </c>
      <c r="B9" s="793"/>
      <c r="C9" s="106">
        <v>145931244</v>
      </c>
      <c r="D9" s="107">
        <v>137651659</v>
      </c>
      <c r="E9" s="107">
        <v>20082249</v>
      </c>
      <c r="F9" s="107">
        <v>75205462</v>
      </c>
      <c r="G9" s="107">
        <v>42363948</v>
      </c>
      <c r="H9" s="107">
        <v>8272154</v>
      </c>
      <c r="I9" s="107">
        <v>7431</v>
      </c>
      <c r="J9" s="107">
        <v>113133447</v>
      </c>
      <c r="K9" s="107">
        <v>20084423</v>
      </c>
      <c r="L9" s="107">
        <v>12713374</v>
      </c>
    </row>
    <row r="10" spans="1:12" s="102" customFormat="1" ht="28.5" customHeight="1">
      <c r="A10" s="794">
        <v>18</v>
      </c>
      <c r="B10" s="795"/>
      <c r="C10" s="106">
        <v>138650356</v>
      </c>
      <c r="D10" s="107">
        <v>131719265</v>
      </c>
      <c r="E10" s="107">
        <v>15840427</v>
      </c>
      <c r="F10" s="107">
        <v>77078171</v>
      </c>
      <c r="G10" s="107">
        <v>38800667</v>
      </c>
      <c r="H10" s="107">
        <v>6892000</v>
      </c>
      <c r="I10" s="107">
        <v>39091</v>
      </c>
      <c r="J10" s="107">
        <v>109558206</v>
      </c>
      <c r="K10" s="107">
        <v>16622477</v>
      </c>
      <c r="L10" s="107">
        <v>12469673</v>
      </c>
    </row>
    <row r="11" spans="1:12" s="108" customFormat="1" ht="28.5" customHeight="1">
      <c r="A11" s="796">
        <v>19</v>
      </c>
      <c r="B11" s="797"/>
      <c r="C11" s="537">
        <v>135261406</v>
      </c>
      <c r="D11" s="538">
        <v>131014482</v>
      </c>
      <c r="E11" s="538">
        <v>15828246</v>
      </c>
      <c r="F11" s="538">
        <v>77690862</v>
      </c>
      <c r="G11" s="538">
        <v>37495374</v>
      </c>
      <c r="H11" s="538">
        <v>4226165</v>
      </c>
      <c r="I11" s="538">
        <v>20759</v>
      </c>
      <c r="J11" s="538">
        <v>111799960</v>
      </c>
      <c r="K11" s="538">
        <v>11932457</v>
      </c>
      <c r="L11" s="538">
        <v>11528989</v>
      </c>
    </row>
    <row r="12" spans="1:13" s="102" customFormat="1" ht="28.5" customHeight="1">
      <c r="A12" s="798" t="s">
        <v>268</v>
      </c>
      <c r="B12" s="799"/>
      <c r="C12" s="106">
        <v>106876682</v>
      </c>
      <c r="D12" s="539">
        <v>103036085</v>
      </c>
      <c r="E12" s="107">
        <v>14999099</v>
      </c>
      <c r="F12" s="107">
        <v>67615067</v>
      </c>
      <c r="G12" s="107">
        <v>20421919</v>
      </c>
      <c r="H12" s="107">
        <v>3829920</v>
      </c>
      <c r="I12" s="107">
        <v>10677</v>
      </c>
      <c r="J12" s="107">
        <v>90607288</v>
      </c>
      <c r="K12" s="107">
        <v>9831393</v>
      </c>
      <c r="L12" s="107">
        <v>6438001</v>
      </c>
      <c r="M12" s="112"/>
    </row>
    <row r="13" spans="2:13" s="102" customFormat="1" ht="28.5" customHeight="1">
      <c r="B13" s="110" t="s">
        <v>78</v>
      </c>
      <c r="C13" s="106">
        <v>1773624</v>
      </c>
      <c r="D13" s="107">
        <v>1773624</v>
      </c>
      <c r="E13" s="107">
        <v>4441</v>
      </c>
      <c r="F13" s="107">
        <v>2566</v>
      </c>
      <c r="G13" s="107">
        <v>1766617</v>
      </c>
      <c r="H13" s="111">
        <v>0</v>
      </c>
      <c r="I13" s="111">
        <v>0</v>
      </c>
      <c r="J13" s="107">
        <v>1660146</v>
      </c>
      <c r="K13" s="107">
        <v>45658</v>
      </c>
      <c r="L13" s="107">
        <v>67820</v>
      </c>
      <c r="M13" s="112"/>
    </row>
    <row r="14" spans="2:13" s="102" customFormat="1" ht="28.5" customHeight="1">
      <c r="B14" s="110" t="s">
        <v>36</v>
      </c>
      <c r="C14" s="106">
        <v>47548393</v>
      </c>
      <c r="D14" s="107">
        <v>46231213</v>
      </c>
      <c r="E14" s="107">
        <v>9056578</v>
      </c>
      <c r="F14" s="107">
        <v>25050527</v>
      </c>
      <c r="G14" s="107">
        <v>12124108</v>
      </c>
      <c r="H14" s="107">
        <v>1307291</v>
      </c>
      <c r="I14" s="107">
        <v>9889</v>
      </c>
      <c r="J14" s="107">
        <v>40813796</v>
      </c>
      <c r="K14" s="107">
        <v>4194945</v>
      </c>
      <c r="L14" s="107">
        <v>2539652</v>
      </c>
      <c r="M14" s="112"/>
    </row>
    <row r="15" spans="2:13" s="102" customFormat="1" ht="28.5" customHeight="1">
      <c r="B15" s="110" t="s">
        <v>37</v>
      </c>
      <c r="C15" s="106">
        <v>26248029</v>
      </c>
      <c r="D15" s="107">
        <v>23966112</v>
      </c>
      <c r="E15" s="107">
        <v>4660378</v>
      </c>
      <c r="F15" s="107">
        <v>12774540</v>
      </c>
      <c r="G15" s="107">
        <v>6531194</v>
      </c>
      <c r="H15" s="107">
        <v>2281629</v>
      </c>
      <c r="I15" s="107">
        <v>288</v>
      </c>
      <c r="J15" s="107">
        <v>20649151</v>
      </c>
      <c r="K15" s="107">
        <v>3809733</v>
      </c>
      <c r="L15" s="107">
        <v>1789145</v>
      </c>
      <c r="M15" s="112"/>
    </row>
    <row r="16" spans="2:13" s="102" customFormat="1" ht="28.5" customHeight="1">
      <c r="B16" s="110" t="s">
        <v>77</v>
      </c>
      <c r="C16" s="106">
        <v>8610396</v>
      </c>
      <c r="D16" s="107">
        <v>8578396</v>
      </c>
      <c r="E16" s="107">
        <v>1256452</v>
      </c>
      <c r="F16" s="107">
        <v>7321944</v>
      </c>
      <c r="G16" s="111">
        <v>0</v>
      </c>
      <c r="H16" s="111">
        <v>32000</v>
      </c>
      <c r="I16" s="111">
        <v>0</v>
      </c>
      <c r="J16" s="107">
        <v>8156622</v>
      </c>
      <c r="K16" s="107">
        <v>273673</v>
      </c>
      <c r="L16" s="107">
        <v>180101</v>
      </c>
      <c r="M16" s="112"/>
    </row>
    <row r="17" spans="2:13" s="102" customFormat="1" ht="28.5" customHeight="1">
      <c r="B17" s="110" t="s">
        <v>38</v>
      </c>
      <c r="C17" s="106">
        <v>22696240</v>
      </c>
      <c r="D17" s="107">
        <v>22486740</v>
      </c>
      <c r="E17" s="107">
        <v>21250</v>
      </c>
      <c r="F17" s="107">
        <v>22465490</v>
      </c>
      <c r="G17" s="111">
        <v>0</v>
      </c>
      <c r="H17" s="107">
        <v>209000</v>
      </c>
      <c r="I17" s="111">
        <v>500</v>
      </c>
      <c r="J17" s="107">
        <v>19327573</v>
      </c>
      <c r="K17" s="107">
        <v>1507384</v>
      </c>
      <c r="L17" s="107">
        <v>1861283</v>
      </c>
      <c r="M17" s="112"/>
    </row>
    <row r="18" spans="2:13" s="102" customFormat="1" ht="28.5" customHeight="1">
      <c r="B18" s="110" t="s">
        <v>267</v>
      </c>
      <c r="C18" s="106">
        <v>20814061</v>
      </c>
      <c r="D18" s="107">
        <v>20798561</v>
      </c>
      <c r="E18" s="107">
        <v>21250</v>
      </c>
      <c r="F18" s="107">
        <v>20777311</v>
      </c>
      <c r="G18" s="111">
        <v>0</v>
      </c>
      <c r="H18" s="107">
        <v>15000</v>
      </c>
      <c r="I18" s="111">
        <v>500</v>
      </c>
      <c r="J18" s="107">
        <v>17661449</v>
      </c>
      <c r="K18" s="107">
        <v>1302318</v>
      </c>
      <c r="L18" s="107">
        <v>1850294</v>
      </c>
      <c r="M18" s="112"/>
    </row>
    <row r="19" spans="2:13" s="102" customFormat="1" ht="28.5" customHeight="1">
      <c r="B19" s="110" t="s">
        <v>266</v>
      </c>
      <c r="C19" s="106">
        <v>1615057</v>
      </c>
      <c r="D19" s="107">
        <v>1421057</v>
      </c>
      <c r="E19" s="107">
        <v>0</v>
      </c>
      <c r="F19" s="107">
        <v>1421057</v>
      </c>
      <c r="G19" s="111">
        <v>0</v>
      </c>
      <c r="H19" s="111">
        <v>194000</v>
      </c>
      <c r="I19" s="111">
        <v>0</v>
      </c>
      <c r="J19" s="107">
        <v>1402341</v>
      </c>
      <c r="K19" s="107">
        <v>201727</v>
      </c>
      <c r="L19" s="107">
        <v>10989</v>
      </c>
      <c r="M19" s="112"/>
    </row>
    <row r="20" spans="1:13" s="102" customFormat="1" ht="28.5" customHeight="1">
      <c r="A20" s="113"/>
      <c r="B20" s="114" t="s">
        <v>265</v>
      </c>
      <c r="C20" s="540">
        <v>267122</v>
      </c>
      <c r="D20" s="115">
        <v>267122</v>
      </c>
      <c r="E20" s="115">
        <v>0</v>
      </c>
      <c r="F20" s="115">
        <v>267122</v>
      </c>
      <c r="G20" s="116">
        <v>0</v>
      </c>
      <c r="H20" s="116">
        <v>0</v>
      </c>
      <c r="I20" s="116">
        <v>0</v>
      </c>
      <c r="J20" s="115">
        <v>263783</v>
      </c>
      <c r="K20" s="115">
        <v>3339</v>
      </c>
      <c r="L20" s="116">
        <v>0</v>
      </c>
      <c r="M20" s="112"/>
    </row>
    <row r="21" spans="1:12" s="102" customFormat="1" ht="28.5" customHeight="1">
      <c r="A21" s="784" t="s">
        <v>264</v>
      </c>
      <c r="B21" s="785"/>
      <c r="C21" s="106">
        <v>20577082</v>
      </c>
      <c r="D21" s="107">
        <v>20175437</v>
      </c>
      <c r="E21" s="107">
        <v>679805</v>
      </c>
      <c r="F21" s="107">
        <v>6766921</v>
      </c>
      <c r="G21" s="107">
        <v>12728711</v>
      </c>
      <c r="H21" s="107">
        <v>396245</v>
      </c>
      <c r="I21" s="107">
        <v>5400</v>
      </c>
      <c r="J21" s="107">
        <v>13603831</v>
      </c>
      <c r="K21" s="107">
        <v>1882813</v>
      </c>
      <c r="L21" s="107">
        <v>5090438</v>
      </c>
    </row>
    <row r="22" spans="2:12" s="102" customFormat="1" ht="28.5" customHeight="1">
      <c r="B22" s="109" t="s">
        <v>263</v>
      </c>
      <c r="C22" s="106">
        <v>3191011</v>
      </c>
      <c r="D22" s="107">
        <v>2976611</v>
      </c>
      <c r="E22" s="107">
        <v>155266</v>
      </c>
      <c r="F22" s="107">
        <v>9626</v>
      </c>
      <c r="G22" s="107">
        <v>2811719</v>
      </c>
      <c r="H22" s="107">
        <v>214400</v>
      </c>
      <c r="I22" s="107"/>
      <c r="J22" s="107">
        <v>2432776</v>
      </c>
      <c r="K22" s="107">
        <v>376438</v>
      </c>
      <c r="L22" s="107">
        <v>381797</v>
      </c>
    </row>
    <row r="23" spans="2:12" s="102" customFormat="1" ht="28.5" customHeight="1">
      <c r="B23" s="109" t="s">
        <v>262</v>
      </c>
      <c r="C23" s="106">
        <v>3746553</v>
      </c>
      <c r="D23" s="107">
        <v>3604566</v>
      </c>
      <c r="E23" s="107">
        <v>152786</v>
      </c>
      <c r="F23" s="107">
        <v>1369055</v>
      </c>
      <c r="G23" s="107">
        <v>2082725</v>
      </c>
      <c r="H23" s="107">
        <v>141987</v>
      </c>
      <c r="I23" s="111">
        <v>0</v>
      </c>
      <c r="J23" s="107">
        <v>1950873</v>
      </c>
      <c r="K23" s="107">
        <v>644092</v>
      </c>
      <c r="L23" s="107">
        <v>1151588</v>
      </c>
    </row>
    <row r="24" spans="2:12" s="102" customFormat="1" ht="28.5" customHeight="1">
      <c r="B24" s="109" t="s">
        <v>261</v>
      </c>
      <c r="C24" s="106">
        <v>3538470</v>
      </c>
      <c r="D24" s="107">
        <v>3538470</v>
      </c>
      <c r="E24" s="111">
        <v>15887</v>
      </c>
      <c r="F24" s="107">
        <v>2116127</v>
      </c>
      <c r="G24" s="107">
        <v>1406456</v>
      </c>
      <c r="H24" s="107">
        <v>0</v>
      </c>
      <c r="I24" s="111">
        <v>0</v>
      </c>
      <c r="J24" s="107">
        <v>2101224</v>
      </c>
      <c r="K24" s="107">
        <v>188205</v>
      </c>
      <c r="L24" s="107">
        <v>1249041</v>
      </c>
    </row>
    <row r="25" spans="2:12" s="102" customFormat="1" ht="28.5" customHeight="1">
      <c r="B25" s="109" t="s">
        <v>260</v>
      </c>
      <c r="C25" s="106">
        <v>3227877</v>
      </c>
      <c r="D25" s="107">
        <v>3225377</v>
      </c>
      <c r="E25" s="107">
        <v>63077</v>
      </c>
      <c r="F25" s="107">
        <v>672475</v>
      </c>
      <c r="G25" s="107">
        <v>2489825</v>
      </c>
      <c r="H25" s="107">
        <v>2300</v>
      </c>
      <c r="I25" s="107">
        <v>200</v>
      </c>
      <c r="J25" s="107">
        <v>1937517</v>
      </c>
      <c r="K25" s="107">
        <v>170278</v>
      </c>
      <c r="L25" s="107">
        <v>1120082</v>
      </c>
    </row>
    <row r="26" spans="2:12" s="102" customFormat="1" ht="28.5" customHeight="1">
      <c r="B26" s="109" t="s">
        <v>259</v>
      </c>
      <c r="C26" s="106">
        <v>669259</v>
      </c>
      <c r="D26" s="107">
        <v>669259</v>
      </c>
      <c r="E26" s="111">
        <v>4498</v>
      </c>
      <c r="F26" s="107">
        <v>476806</v>
      </c>
      <c r="G26" s="107">
        <v>187955</v>
      </c>
      <c r="H26" s="111">
        <v>0</v>
      </c>
      <c r="I26" s="111">
        <v>0</v>
      </c>
      <c r="J26" s="107">
        <v>618416</v>
      </c>
      <c r="K26" s="107">
        <v>4542</v>
      </c>
      <c r="L26" s="107">
        <v>46301</v>
      </c>
    </row>
    <row r="27" spans="2:12" s="102" customFormat="1" ht="28.5" customHeight="1">
      <c r="B27" s="109" t="s">
        <v>258</v>
      </c>
      <c r="C27" s="106">
        <v>2386</v>
      </c>
      <c r="D27" s="107">
        <v>2386</v>
      </c>
      <c r="E27" s="111">
        <v>0</v>
      </c>
      <c r="F27" s="111">
        <v>0</v>
      </c>
      <c r="G27" s="107">
        <v>2386</v>
      </c>
      <c r="H27" s="111">
        <v>0</v>
      </c>
      <c r="I27" s="111">
        <v>0</v>
      </c>
      <c r="J27" s="107">
        <v>2386</v>
      </c>
      <c r="K27" s="111">
        <v>0</v>
      </c>
      <c r="L27" s="111">
        <v>0</v>
      </c>
    </row>
    <row r="28" spans="2:12" s="102" customFormat="1" ht="28.5" customHeight="1">
      <c r="B28" s="109" t="s">
        <v>257</v>
      </c>
      <c r="C28" s="106">
        <v>2138395</v>
      </c>
      <c r="D28" s="107">
        <v>2138395</v>
      </c>
      <c r="E28" s="111">
        <v>19903</v>
      </c>
      <c r="F28" s="107">
        <v>801793</v>
      </c>
      <c r="G28" s="107">
        <v>1316699</v>
      </c>
      <c r="H28" s="107">
        <v>0</v>
      </c>
      <c r="I28" s="111">
        <v>0</v>
      </c>
      <c r="J28" s="107">
        <v>1086669</v>
      </c>
      <c r="K28" s="107">
        <v>25936</v>
      </c>
      <c r="L28" s="107">
        <v>1025790</v>
      </c>
    </row>
    <row r="29" spans="2:12" s="102" customFormat="1" ht="28.5" customHeight="1">
      <c r="B29" s="109" t="s">
        <v>256</v>
      </c>
      <c r="C29" s="106">
        <v>683122</v>
      </c>
      <c r="D29" s="107">
        <v>681322</v>
      </c>
      <c r="E29" s="107">
        <v>2920</v>
      </c>
      <c r="F29" s="107">
        <v>159268</v>
      </c>
      <c r="G29" s="107">
        <v>519134</v>
      </c>
      <c r="H29" s="111">
        <v>1800</v>
      </c>
      <c r="I29" s="111">
        <v>0</v>
      </c>
      <c r="J29" s="107">
        <v>544630</v>
      </c>
      <c r="K29" s="107">
        <v>33417</v>
      </c>
      <c r="L29" s="107">
        <v>105075</v>
      </c>
    </row>
    <row r="30" spans="2:12" s="102" customFormat="1" ht="28.5" customHeight="1">
      <c r="B30" s="109" t="s">
        <v>255</v>
      </c>
      <c r="C30" s="106">
        <v>1584605</v>
      </c>
      <c r="D30" s="107">
        <v>1584105</v>
      </c>
      <c r="E30" s="107">
        <v>24649</v>
      </c>
      <c r="F30" s="107">
        <v>570168</v>
      </c>
      <c r="G30" s="107">
        <v>989288</v>
      </c>
      <c r="H30" s="111">
        <v>0</v>
      </c>
      <c r="I30" s="107">
        <v>500</v>
      </c>
      <c r="J30" s="107">
        <v>1565892</v>
      </c>
      <c r="K30" s="107">
        <v>18713</v>
      </c>
      <c r="L30" s="111">
        <v>0</v>
      </c>
    </row>
    <row r="31" spans="1:12" s="102" customFormat="1" ht="28.5" customHeight="1">
      <c r="A31" s="113"/>
      <c r="B31" s="117" t="s">
        <v>254</v>
      </c>
      <c r="C31" s="540">
        <v>1795404</v>
      </c>
      <c r="D31" s="115">
        <v>1754946</v>
      </c>
      <c r="E31" s="115">
        <v>240819</v>
      </c>
      <c r="F31" s="115">
        <v>591603</v>
      </c>
      <c r="G31" s="115">
        <v>922524</v>
      </c>
      <c r="H31" s="115">
        <v>35758</v>
      </c>
      <c r="I31" s="115">
        <v>4700</v>
      </c>
      <c r="J31" s="115">
        <v>1363448</v>
      </c>
      <c r="K31" s="115">
        <v>421192</v>
      </c>
      <c r="L31" s="115">
        <v>10764</v>
      </c>
    </row>
    <row r="32" spans="1:12" s="102" customFormat="1" ht="28.5" customHeight="1">
      <c r="A32" s="786" t="s">
        <v>253</v>
      </c>
      <c r="B32" s="787"/>
      <c r="C32" s="540">
        <v>7807642</v>
      </c>
      <c r="D32" s="541">
        <v>7802960</v>
      </c>
      <c r="E32" s="115">
        <v>149342</v>
      </c>
      <c r="F32" s="115">
        <v>3308874</v>
      </c>
      <c r="G32" s="115">
        <v>4344744</v>
      </c>
      <c r="H32" s="118">
        <v>0</v>
      </c>
      <c r="I32" s="115">
        <v>4682</v>
      </c>
      <c r="J32" s="115">
        <v>7588841</v>
      </c>
      <c r="K32" s="115">
        <v>218251</v>
      </c>
      <c r="L32" s="115">
        <v>550</v>
      </c>
    </row>
    <row r="33" s="102" customFormat="1" ht="16.5" customHeight="1">
      <c r="A33" s="96" t="s">
        <v>252</v>
      </c>
    </row>
  </sheetData>
  <sheetProtection/>
  <mergeCells count="18">
    <mergeCell ref="A6:B8"/>
    <mergeCell ref="C6:C8"/>
    <mergeCell ref="D6:I6"/>
    <mergeCell ref="J6:L6"/>
    <mergeCell ref="D7:G7"/>
    <mergeCell ref="H7:H8"/>
    <mergeCell ref="I7:I8"/>
    <mergeCell ref="J7:J8"/>
    <mergeCell ref="A1:C1"/>
    <mergeCell ref="A3:L3"/>
    <mergeCell ref="A21:B21"/>
    <mergeCell ref="A32:B32"/>
    <mergeCell ref="K7:K8"/>
    <mergeCell ref="L7:L8"/>
    <mergeCell ref="A9:B9"/>
    <mergeCell ref="A10:B10"/>
    <mergeCell ref="A11:B11"/>
    <mergeCell ref="A12:B12"/>
  </mergeCells>
  <conditionalFormatting sqref="C21:L21">
    <cfRule type="expression" priority="1" dxfId="1" stopIfTrue="1">
      <formula>C21&lt;&gt;C22+C23+C24+C25+C26+C27+C28+C29+C30+C31</formula>
    </cfRule>
  </conditionalFormatting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fitToHeight="1" fitToWidth="1" horizontalDpi="600" verticalDpi="600" orientation="portrait" paperSize="9" scale="87" r:id="rId1"/>
  <headerFooter scaleWithDoc="0">
    <oddFooter>&amp;R 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U203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:C1"/>
      <selection pane="bottomLeft" activeCell="A1" sqref="A1:B1"/>
    </sheetView>
  </sheetViews>
  <sheetFormatPr defaultColWidth="9.00390625" defaultRowHeight="13.5"/>
  <cols>
    <col min="1" max="1" width="10.125" style="74" customWidth="1"/>
    <col min="2" max="3" width="10.25390625" style="74" customWidth="1"/>
    <col min="4" max="5" width="10.25390625" style="74" bestFit="1" customWidth="1"/>
    <col min="6" max="6" width="10.25390625" style="74" customWidth="1"/>
    <col min="7" max="7" width="10.25390625" style="74" bestFit="1" customWidth="1"/>
    <col min="8" max="9" width="10.25390625" style="74" customWidth="1"/>
    <col min="10" max="10" width="9.00390625" style="74" customWidth="1"/>
    <col min="11" max="14" width="9.375" style="75" bestFit="1" customWidth="1"/>
    <col min="15" max="15" width="9.00390625" style="75" customWidth="1"/>
    <col min="16" max="17" width="9.375" style="75" bestFit="1" customWidth="1"/>
    <col min="18" max="18" width="9.00390625" style="75" customWidth="1"/>
    <col min="19" max="19" width="9.375" style="75" bestFit="1" customWidth="1"/>
    <col min="20" max="20" width="9.00390625" style="75" customWidth="1"/>
    <col min="21" max="21" width="12.75390625" style="74" bestFit="1" customWidth="1"/>
    <col min="22" max="22" width="9.00390625" style="74" customWidth="1"/>
    <col min="23" max="27" width="9.00390625" style="75" customWidth="1"/>
    <col min="28" max="28" width="11.625" style="75" bestFit="1" customWidth="1"/>
    <col min="29" max="29" width="9.00390625" style="74" customWidth="1"/>
    <col min="30" max="33" width="9.00390625" style="76" customWidth="1"/>
    <col min="34" max="16384" width="9.00390625" style="74" customWidth="1"/>
  </cols>
  <sheetData>
    <row r="1" spans="1:2" ht="13.5">
      <c r="A1" s="598" t="s">
        <v>357</v>
      </c>
      <c r="B1" s="598"/>
    </row>
    <row r="2" spans="1:8" ht="13.5">
      <c r="A2" s="77" t="s">
        <v>285</v>
      </c>
      <c r="C2" s="333"/>
      <c r="D2" s="333"/>
      <c r="E2" s="333"/>
      <c r="F2" s="333"/>
      <c r="G2" s="333"/>
      <c r="H2" s="333"/>
    </row>
    <row r="3" spans="1:33" s="77" customFormat="1" ht="17.25">
      <c r="A3" s="562" t="s">
        <v>426</v>
      </c>
      <c r="B3" s="562"/>
      <c r="C3" s="562"/>
      <c r="D3" s="562"/>
      <c r="E3" s="562"/>
      <c r="F3" s="562"/>
      <c r="G3" s="562"/>
      <c r="H3" s="562"/>
      <c r="I3" s="562"/>
      <c r="K3" s="550"/>
      <c r="L3" s="550"/>
      <c r="M3" s="550"/>
      <c r="N3" s="550"/>
      <c r="O3" s="550"/>
      <c r="P3" s="550"/>
      <c r="Q3" s="550"/>
      <c r="R3" s="550"/>
      <c r="S3" s="550"/>
      <c r="T3" s="550"/>
      <c r="W3" s="550"/>
      <c r="X3" s="550"/>
      <c r="Y3" s="550"/>
      <c r="Z3" s="550"/>
      <c r="AA3" s="550"/>
      <c r="AB3" s="550"/>
      <c r="AD3" s="68"/>
      <c r="AE3" s="68"/>
      <c r="AF3" s="68"/>
      <c r="AG3" s="68"/>
    </row>
    <row r="4" spans="1:9" ht="14.25">
      <c r="A4" s="78" t="s">
        <v>292</v>
      </c>
      <c r="B4" s="79"/>
      <c r="C4" s="79"/>
      <c r="D4" s="79"/>
      <c r="E4" s="79"/>
      <c r="F4" s="79"/>
      <c r="G4" s="79"/>
      <c r="I4" s="561" t="s">
        <v>283</v>
      </c>
    </row>
    <row r="5" spans="1:9" ht="6" customHeight="1" thickBot="1">
      <c r="A5" s="78"/>
      <c r="B5" s="81"/>
      <c r="C5" s="81"/>
      <c r="D5" s="81"/>
      <c r="E5" s="81"/>
      <c r="F5" s="81"/>
      <c r="G5" s="81"/>
      <c r="H5" s="81"/>
      <c r="I5" s="80"/>
    </row>
    <row r="6" spans="1:47" s="76" customFormat="1" ht="18.75" customHeight="1" thickTop="1">
      <c r="A6" s="811" t="s">
        <v>0</v>
      </c>
      <c r="B6" s="813" t="s">
        <v>268</v>
      </c>
      <c r="C6" s="813"/>
      <c r="D6" s="813"/>
      <c r="E6" s="813"/>
      <c r="F6" s="813"/>
      <c r="G6" s="813" t="s">
        <v>264</v>
      </c>
      <c r="H6" s="814" t="s">
        <v>253</v>
      </c>
      <c r="I6" s="815" t="s">
        <v>291</v>
      </c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2"/>
      <c r="V6" s="82"/>
      <c r="W6" s="83"/>
      <c r="X6" s="83"/>
      <c r="Y6" s="83"/>
      <c r="Z6" s="83"/>
      <c r="AA6" s="83"/>
      <c r="AB6" s="83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</row>
    <row r="7" spans="1:47" s="76" customFormat="1" ht="29.25" customHeight="1">
      <c r="A7" s="812"/>
      <c r="B7" s="84" t="s">
        <v>273</v>
      </c>
      <c r="C7" s="84" t="s">
        <v>78</v>
      </c>
      <c r="D7" s="84" t="s">
        <v>36</v>
      </c>
      <c r="E7" s="84" t="s">
        <v>37</v>
      </c>
      <c r="F7" s="542" t="s">
        <v>417</v>
      </c>
      <c r="G7" s="730"/>
      <c r="H7" s="730"/>
      <c r="I7" s="816"/>
      <c r="J7" s="82"/>
      <c r="K7" s="83"/>
      <c r="L7" s="83"/>
      <c r="M7" s="83"/>
      <c r="N7" s="83"/>
      <c r="O7" s="83"/>
      <c r="P7" s="83"/>
      <c r="Q7" s="83"/>
      <c r="R7" s="83"/>
      <c r="S7" s="83"/>
      <c r="T7" s="83"/>
      <c r="U7" s="85"/>
      <c r="V7" s="82"/>
      <c r="W7" s="86"/>
      <c r="X7" s="83"/>
      <c r="Y7" s="83"/>
      <c r="Z7" s="83"/>
      <c r="AA7" s="83"/>
      <c r="AB7" s="83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</row>
    <row r="8" spans="1:47" s="76" customFormat="1" ht="17.25" customHeight="1">
      <c r="A8" s="87" t="s">
        <v>269</v>
      </c>
      <c r="B8" s="35">
        <v>112148722</v>
      </c>
      <c r="C8" s="36">
        <v>1768043</v>
      </c>
      <c r="D8" s="36">
        <v>52418376</v>
      </c>
      <c r="E8" s="36">
        <v>25842441</v>
      </c>
      <c r="F8" s="36">
        <v>32119862</v>
      </c>
      <c r="G8" s="36">
        <v>25498747</v>
      </c>
      <c r="H8" s="36">
        <v>8283775</v>
      </c>
      <c r="I8" s="36">
        <v>145931244</v>
      </c>
      <c r="J8" s="82"/>
      <c r="K8" s="83"/>
      <c r="L8" s="83"/>
      <c r="M8" s="83"/>
      <c r="N8" s="83"/>
      <c r="O8" s="83"/>
      <c r="P8" s="83"/>
      <c r="Q8" s="83"/>
      <c r="R8" s="83"/>
      <c r="S8" s="83"/>
      <c r="T8" s="83"/>
      <c r="U8" s="82"/>
      <c r="V8" s="82"/>
      <c r="W8" s="83"/>
      <c r="X8" s="83"/>
      <c r="Y8" s="83"/>
      <c r="Z8" s="83"/>
      <c r="AA8" s="83"/>
      <c r="AB8" s="83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</row>
    <row r="9" spans="1:47" s="76" customFormat="1" ht="17.25" customHeight="1">
      <c r="A9" s="88">
        <v>18</v>
      </c>
      <c r="B9" s="34">
        <v>107381110</v>
      </c>
      <c r="C9" s="37">
        <v>1629671</v>
      </c>
      <c r="D9" s="37">
        <v>49056824</v>
      </c>
      <c r="E9" s="37">
        <v>24245632</v>
      </c>
      <c r="F9" s="37">
        <v>32448983</v>
      </c>
      <c r="G9" s="37">
        <v>23169869</v>
      </c>
      <c r="H9" s="37">
        <v>8099377</v>
      </c>
      <c r="I9" s="37">
        <v>138650356</v>
      </c>
      <c r="J9" s="82"/>
      <c r="K9" s="83"/>
      <c r="L9" s="83"/>
      <c r="M9" s="83"/>
      <c r="N9" s="83"/>
      <c r="O9" s="83"/>
      <c r="P9" s="83"/>
      <c r="Q9" s="83"/>
      <c r="R9" s="83"/>
      <c r="S9" s="83"/>
      <c r="T9" s="83"/>
      <c r="U9" s="82"/>
      <c r="V9" s="82"/>
      <c r="W9" s="83"/>
      <c r="X9" s="83"/>
      <c r="Y9" s="83"/>
      <c r="Z9" s="83"/>
      <c r="AA9" s="83"/>
      <c r="AB9" s="83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</row>
    <row r="10" spans="1:47" s="68" customFormat="1" ht="17.25" customHeight="1">
      <c r="A10" s="89">
        <v>19</v>
      </c>
      <c r="B10" s="543">
        <v>106876682</v>
      </c>
      <c r="C10" s="544">
        <v>1773624</v>
      </c>
      <c r="D10" s="544">
        <v>47548393</v>
      </c>
      <c r="E10" s="544">
        <v>26248029</v>
      </c>
      <c r="F10" s="544">
        <v>31306636</v>
      </c>
      <c r="G10" s="545">
        <v>20577082</v>
      </c>
      <c r="H10" s="544">
        <v>7807642</v>
      </c>
      <c r="I10" s="544">
        <v>135261406</v>
      </c>
      <c r="J10" s="67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67"/>
      <c r="W10" s="546"/>
      <c r="X10" s="546"/>
      <c r="Y10" s="546"/>
      <c r="Z10" s="546"/>
      <c r="AA10" s="546"/>
      <c r="AB10" s="95"/>
      <c r="AC10" s="67"/>
      <c r="AD10" s="546"/>
      <c r="AE10" s="546"/>
      <c r="AF10" s="546"/>
      <c r="AG10" s="546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</row>
    <row r="11" spans="1:47" s="76" customFormat="1" ht="17.25" customHeight="1">
      <c r="A11" s="90"/>
      <c r="B11" s="34"/>
      <c r="C11" s="37"/>
      <c r="D11" s="37"/>
      <c r="E11" s="37"/>
      <c r="F11" s="37"/>
      <c r="G11" s="37"/>
      <c r="H11" s="37"/>
      <c r="I11" s="37"/>
      <c r="J11" s="82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2"/>
      <c r="V11" s="82"/>
      <c r="W11" s="83"/>
      <c r="X11" s="83"/>
      <c r="Y11" s="83"/>
      <c r="Z11" s="83"/>
      <c r="AA11" s="83"/>
      <c r="AB11" s="83"/>
      <c r="AC11" s="82"/>
      <c r="AD11" s="83"/>
      <c r="AE11" s="83"/>
      <c r="AF11" s="83"/>
      <c r="AG11" s="83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</row>
    <row r="12" spans="1:47" s="76" customFormat="1" ht="17.25" customHeight="1">
      <c r="A12" s="91" t="s">
        <v>48</v>
      </c>
      <c r="B12" s="34">
        <v>8025013</v>
      </c>
      <c r="C12" s="37">
        <v>177567</v>
      </c>
      <c r="D12" s="37">
        <v>3726599</v>
      </c>
      <c r="E12" s="37">
        <v>4120847</v>
      </c>
      <c r="F12" s="92">
        <v>0</v>
      </c>
      <c r="G12" s="37">
        <v>3829853</v>
      </c>
      <c r="H12" s="37">
        <v>977367</v>
      </c>
      <c r="I12" s="37">
        <v>12832233</v>
      </c>
      <c r="J12" s="82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2"/>
      <c r="W12" s="83"/>
      <c r="X12" s="83"/>
      <c r="Y12" s="83"/>
      <c r="Z12" s="83"/>
      <c r="AA12" s="83"/>
      <c r="AB12" s="95"/>
      <c r="AC12" s="82"/>
      <c r="AD12" s="83"/>
      <c r="AE12" s="83"/>
      <c r="AF12" s="83"/>
      <c r="AG12" s="83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</row>
    <row r="13" spans="1:47" s="76" customFormat="1" ht="17.25" customHeight="1">
      <c r="A13" s="91" t="s">
        <v>49</v>
      </c>
      <c r="B13" s="34">
        <v>1636022</v>
      </c>
      <c r="C13" s="37">
        <v>93173</v>
      </c>
      <c r="D13" s="37">
        <v>919308</v>
      </c>
      <c r="E13" s="37">
        <v>623541</v>
      </c>
      <c r="F13" s="92">
        <v>0</v>
      </c>
      <c r="G13" s="37">
        <v>1165104</v>
      </c>
      <c r="H13" s="37">
        <v>457744</v>
      </c>
      <c r="I13" s="37">
        <v>3258870</v>
      </c>
      <c r="J13" s="82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2"/>
      <c r="W13" s="83"/>
      <c r="X13" s="83"/>
      <c r="Y13" s="83"/>
      <c r="Z13" s="83"/>
      <c r="AA13" s="83"/>
      <c r="AB13" s="95"/>
      <c r="AC13" s="82"/>
      <c r="AD13" s="83"/>
      <c r="AE13" s="83"/>
      <c r="AF13" s="83"/>
      <c r="AG13" s="83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</row>
    <row r="14" spans="1:47" s="76" customFormat="1" ht="17.25" customHeight="1">
      <c r="A14" s="91" t="s">
        <v>50</v>
      </c>
      <c r="B14" s="34">
        <v>1719853</v>
      </c>
      <c r="C14" s="37">
        <v>31500</v>
      </c>
      <c r="D14" s="37">
        <v>1548147</v>
      </c>
      <c r="E14" s="37">
        <v>140206</v>
      </c>
      <c r="F14" s="92">
        <v>0</v>
      </c>
      <c r="G14" s="37">
        <v>598953</v>
      </c>
      <c r="H14" s="37">
        <v>117638</v>
      </c>
      <c r="I14" s="37">
        <v>2436444</v>
      </c>
      <c r="J14" s="82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2"/>
      <c r="W14" s="83"/>
      <c r="X14" s="83"/>
      <c r="Y14" s="83"/>
      <c r="Z14" s="83"/>
      <c r="AA14" s="83"/>
      <c r="AB14" s="95"/>
      <c r="AC14" s="82"/>
      <c r="AD14" s="83"/>
      <c r="AE14" s="83"/>
      <c r="AF14" s="83"/>
      <c r="AG14" s="83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</row>
    <row r="15" spans="1:47" s="76" customFormat="1" ht="17.25" customHeight="1">
      <c r="A15" s="91" t="s">
        <v>51</v>
      </c>
      <c r="B15" s="34">
        <v>1109597</v>
      </c>
      <c r="C15" s="37">
        <v>68987</v>
      </c>
      <c r="D15" s="37">
        <v>669543</v>
      </c>
      <c r="E15" s="37">
        <v>371067</v>
      </c>
      <c r="F15" s="92">
        <v>0</v>
      </c>
      <c r="G15" s="37">
        <v>874643</v>
      </c>
      <c r="H15" s="37">
        <v>273719</v>
      </c>
      <c r="I15" s="37">
        <v>2257959</v>
      </c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2"/>
      <c r="W15" s="83"/>
      <c r="X15" s="83"/>
      <c r="Y15" s="83"/>
      <c r="Z15" s="83"/>
      <c r="AA15" s="83"/>
      <c r="AB15" s="95"/>
      <c r="AC15" s="82"/>
      <c r="AD15" s="83"/>
      <c r="AE15" s="83"/>
      <c r="AF15" s="83"/>
      <c r="AG15" s="83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</row>
    <row r="16" spans="1:47" s="76" customFormat="1" ht="17.25" customHeight="1">
      <c r="A16" s="91" t="s">
        <v>52</v>
      </c>
      <c r="B16" s="34">
        <v>637429</v>
      </c>
      <c r="C16" s="37">
        <v>77501</v>
      </c>
      <c r="D16" s="37">
        <v>379100</v>
      </c>
      <c r="E16" s="37">
        <v>180828</v>
      </c>
      <c r="F16" s="92">
        <v>0</v>
      </c>
      <c r="G16" s="37">
        <v>654140</v>
      </c>
      <c r="H16" s="37">
        <v>109631</v>
      </c>
      <c r="I16" s="37">
        <v>1401200</v>
      </c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2"/>
      <c r="W16" s="83"/>
      <c r="X16" s="83"/>
      <c r="Y16" s="83"/>
      <c r="Z16" s="83"/>
      <c r="AA16" s="83"/>
      <c r="AB16" s="95"/>
      <c r="AC16" s="82"/>
      <c r="AD16" s="83"/>
      <c r="AE16" s="83"/>
      <c r="AF16" s="83"/>
      <c r="AG16" s="83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</row>
    <row r="17" spans="1:47" s="76" customFormat="1" ht="17.25" customHeight="1">
      <c r="A17" s="91" t="s">
        <v>395</v>
      </c>
      <c r="B17" s="34">
        <v>1745973</v>
      </c>
      <c r="C17" s="37">
        <v>294886</v>
      </c>
      <c r="D17" s="37">
        <v>1061938</v>
      </c>
      <c r="E17" s="37">
        <v>389149</v>
      </c>
      <c r="F17" s="92">
        <v>0</v>
      </c>
      <c r="G17" s="37">
        <v>1409283</v>
      </c>
      <c r="H17" s="37">
        <v>362702</v>
      </c>
      <c r="I17" s="37">
        <v>3517958</v>
      </c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2"/>
      <c r="W17" s="83"/>
      <c r="X17" s="83"/>
      <c r="Y17" s="83"/>
      <c r="Z17" s="83"/>
      <c r="AA17" s="83"/>
      <c r="AB17" s="95"/>
      <c r="AC17" s="82"/>
      <c r="AD17" s="83"/>
      <c r="AE17" s="83"/>
      <c r="AF17" s="83"/>
      <c r="AG17" s="83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</row>
    <row r="18" spans="1:47" s="76" customFormat="1" ht="17.25" customHeight="1">
      <c r="A18" s="91" t="s">
        <v>53</v>
      </c>
      <c r="B18" s="34">
        <v>695832</v>
      </c>
      <c r="C18" s="37">
        <v>83177</v>
      </c>
      <c r="D18" s="37">
        <v>442137</v>
      </c>
      <c r="E18" s="37">
        <v>170518</v>
      </c>
      <c r="F18" s="92">
        <v>0</v>
      </c>
      <c r="G18" s="37">
        <v>251773</v>
      </c>
      <c r="H18" s="37">
        <v>238757</v>
      </c>
      <c r="I18" s="37">
        <v>1186362</v>
      </c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2"/>
      <c r="W18" s="83"/>
      <c r="X18" s="83"/>
      <c r="Y18" s="83"/>
      <c r="Z18" s="83"/>
      <c r="AA18" s="83"/>
      <c r="AB18" s="95"/>
      <c r="AC18" s="82"/>
      <c r="AD18" s="83"/>
      <c r="AE18" s="83"/>
      <c r="AF18" s="83"/>
      <c r="AG18" s="83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</row>
    <row r="19" spans="1:47" s="76" customFormat="1" ht="17.25" customHeight="1">
      <c r="A19" s="91" t="s">
        <v>54</v>
      </c>
      <c r="B19" s="34">
        <v>3293139</v>
      </c>
      <c r="C19" s="37">
        <v>368515</v>
      </c>
      <c r="D19" s="37">
        <v>2167507</v>
      </c>
      <c r="E19" s="37">
        <v>757117</v>
      </c>
      <c r="F19" s="92">
        <v>0</v>
      </c>
      <c r="G19" s="37">
        <v>831011</v>
      </c>
      <c r="H19" s="37">
        <v>586576</v>
      </c>
      <c r="I19" s="37">
        <v>4710726</v>
      </c>
      <c r="J19" s="82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2"/>
      <c r="W19" s="83"/>
      <c r="X19" s="83"/>
      <c r="Y19" s="83"/>
      <c r="Z19" s="83"/>
      <c r="AA19" s="83"/>
      <c r="AB19" s="95"/>
      <c r="AC19" s="82"/>
      <c r="AD19" s="83"/>
      <c r="AE19" s="83"/>
      <c r="AF19" s="83"/>
      <c r="AG19" s="83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</row>
    <row r="20" spans="1:47" s="76" customFormat="1" ht="17.25" customHeight="1">
      <c r="A20" s="91" t="s">
        <v>55</v>
      </c>
      <c r="B20" s="34">
        <v>2674817</v>
      </c>
      <c r="C20" s="37">
        <v>433651</v>
      </c>
      <c r="D20" s="37">
        <v>1534996</v>
      </c>
      <c r="E20" s="37">
        <v>706170</v>
      </c>
      <c r="F20" s="92">
        <v>0</v>
      </c>
      <c r="G20" s="37">
        <v>1836862</v>
      </c>
      <c r="H20" s="37">
        <v>439907</v>
      </c>
      <c r="I20" s="37">
        <v>4951586</v>
      </c>
      <c r="J20" s="82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2"/>
      <c r="W20" s="83"/>
      <c r="X20" s="83"/>
      <c r="Y20" s="83"/>
      <c r="Z20" s="83"/>
      <c r="AA20" s="83"/>
      <c r="AB20" s="95"/>
      <c r="AC20" s="82"/>
      <c r="AD20" s="83"/>
      <c r="AE20" s="83"/>
      <c r="AF20" s="83"/>
      <c r="AG20" s="83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</row>
    <row r="21" spans="2:47" s="76" customFormat="1" ht="17.25" customHeight="1">
      <c r="B21" s="34"/>
      <c r="C21" s="37"/>
      <c r="D21" s="37"/>
      <c r="E21" s="37"/>
      <c r="F21" s="37"/>
      <c r="G21" s="37"/>
      <c r="H21" s="37"/>
      <c r="I21" s="37"/>
      <c r="J21" s="82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2"/>
      <c r="W21" s="83"/>
      <c r="X21" s="83"/>
      <c r="Y21" s="83"/>
      <c r="Z21" s="83"/>
      <c r="AA21" s="83"/>
      <c r="AB21" s="95"/>
      <c r="AC21" s="82"/>
      <c r="AD21" s="83"/>
      <c r="AE21" s="83"/>
      <c r="AF21" s="83"/>
      <c r="AG21" s="83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</row>
    <row r="22" spans="1:47" s="68" customFormat="1" ht="17.25" customHeight="1">
      <c r="A22" s="66" t="s">
        <v>290</v>
      </c>
      <c r="B22" s="543">
        <v>21537675</v>
      </c>
      <c r="C22" s="544">
        <v>1628957</v>
      </c>
      <c r="D22" s="544">
        <v>12449275</v>
      </c>
      <c r="E22" s="544">
        <v>7459443</v>
      </c>
      <c r="F22" s="547">
        <v>0</v>
      </c>
      <c r="G22" s="544">
        <v>11451622</v>
      </c>
      <c r="H22" s="544">
        <v>3564041</v>
      </c>
      <c r="I22" s="544">
        <v>36553338</v>
      </c>
      <c r="J22" s="67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83"/>
      <c r="V22" s="67"/>
      <c r="W22" s="546"/>
      <c r="X22" s="546"/>
      <c r="Y22" s="546"/>
      <c r="Z22" s="546"/>
      <c r="AA22" s="546"/>
      <c r="AB22" s="95"/>
      <c r="AC22" s="67"/>
      <c r="AD22" s="546"/>
      <c r="AE22" s="546"/>
      <c r="AF22" s="546"/>
      <c r="AG22" s="83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</row>
    <row r="23" spans="2:47" s="76" customFormat="1" ht="17.25" customHeight="1">
      <c r="B23" s="34"/>
      <c r="C23" s="37"/>
      <c r="D23" s="37"/>
      <c r="E23" s="37"/>
      <c r="F23" s="37"/>
      <c r="G23" s="37"/>
      <c r="H23" s="37"/>
      <c r="I23" s="37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2"/>
      <c r="W23" s="83"/>
      <c r="X23" s="83"/>
      <c r="Y23" s="83"/>
      <c r="Z23" s="83"/>
      <c r="AA23" s="83"/>
      <c r="AB23" s="95"/>
      <c r="AC23" s="82"/>
      <c r="AD23" s="83"/>
      <c r="AE23" s="83"/>
      <c r="AF23" s="83"/>
      <c r="AG23" s="83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</row>
    <row r="24" spans="1:47" s="76" customFormat="1" ht="17.25" customHeight="1">
      <c r="A24" s="91" t="s">
        <v>57</v>
      </c>
      <c r="B24" s="34">
        <v>545646</v>
      </c>
      <c r="C24" s="92">
        <v>71982</v>
      </c>
      <c r="D24" s="37">
        <v>258599</v>
      </c>
      <c r="E24" s="37">
        <v>215065</v>
      </c>
      <c r="F24" s="92">
        <v>0</v>
      </c>
      <c r="G24" s="37">
        <v>642835</v>
      </c>
      <c r="H24" s="37">
        <v>85446</v>
      </c>
      <c r="I24" s="37">
        <v>1273927</v>
      </c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2"/>
      <c r="W24" s="83"/>
      <c r="X24" s="83"/>
      <c r="Y24" s="83"/>
      <c r="Z24" s="83"/>
      <c r="AA24" s="83"/>
      <c r="AB24" s="95"/>
      <c r="AC24" s="82"/>
      <c r="AD24" s="83"/>
      <c r="AE24" s="83"/>
      <c r="AF24" s="83"/>
      <c r="AG24" s="83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</row>
    <row r="25" spans="1:47" s="76" customFormat="1" ht="17.25" customHeight="1">
      <c r="A25" s="91" t="s">
        <v>58</v>
      </c>
      <c r="B25" s="34">
        <v>256006</v>
      </c>
      <c r="C25" s="37">
        <v>17148</v>
      </c>
      <c r="D25" s="37">
        <v>87815</v>
      </c>
      <c r="E25" s="37">
        <v>151043</v>
      </c>
      <c r="F25" s="92">
        <v>0</v>
      </c>
      <c r="G25" s="37">
        <v>56960</v>
      </c>
      <c r="H25" s="37">
        <v>51423</v>
      </c>
      <c r="I25" s="37">
        <v>364389</v>
      </c>
      <c r="J25" s="82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2"/>
      <c r="W25" s="83"/>
      <c r="X25" s="83"/>
      <c r="Y25" s="83"/>
      <c r="Z25" s="83"/>
      <c r="AA25" s="83"/>
      <c r="AB25" s="95"/>
      <c r="AC25" s="82"/>
      <c r="AD25" s="83"/>
      <c r="AE25" s="83"/>
      <c r="AF25" s="83"/>
      <c r="AG25" s="83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</row>
    <row r="26" spans="1:47" s="76" customFormat="1" ht="17.25" customHeight="1">
      <c r="A26" s="91" t="s">
        <v>75</v>
      </c>
      <c r="B26" s="34">
        <v>714938</v>
      </c>
      <c r="C26" s="37">
        <v>34821</v>
      </c>
      <c r="D26" s="37">
        <v>556636</v>
      </c>
      <c r="E26" s="37">
        <v>123481</v>
      </c>
      <c r="F26" s="92">
        <v>0</v>
      </c>
      <c r="G26" s="37">
        <v>332572</v>
      </c>
      <c r="H26" s="37">
        <v>75472</v>
      </c>
      <c r="I26" s="37">
        <v>1122982</v>
      </c>
      <c r="J26" s="82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2"/>
      <c r="W26" s="83"/>
      <c r="X26" s="83"/>
      <c r="Y26" s="83"/>
      <c r="Z26" s="83"/>
      <c r="AA26" s="83"/>
      <c r="AB26" s="95"/>
      <c r="AC26" s="82"/>
      <c r="AD26" s="83"/>
      <c r="AE26" s="83"/>
      <c r="AF26" s="83"/>
      <c r="AG26" s="83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</row>
    <row r="27" spans="1:47" s="76" customFormat="1" ht="17.25" customHeight="1">
      <c r="A27" s="91" t="s">
        <v>60</v>
      </c>
      <c r="B27" s="34">
        <v>1550869</v>
      </c>
      <c r="C27" s="92">
        <v>0</v>
      </c>
      <c r="D27" s="37">
        <v>564829</v>
      </c>
      <c r="E27" s="37">
        <v>986040</v>
      </c>
      <c r="F27" s="92">
        <v>0</v>
      </c>
      <c r="G27" s="37">
        <v>268985</v>
      </c>
      <c r="H27" s="37">
        <v>140215</v>
      </c>
      <c r="I27" s="37">
        <v>1960069</v>
      </c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2"/>
      <c r="W27" s="83"/>
      <c r="X27" s="83"/>
      <c r="Y27" s="83"/>
      <c r="Z27" s="83"/>
      <c r="AA27" s="83"/>
      <c r="AB27" s="95"/>
      <c r="AC27" s="82"/>
      <c r="AD27" s="83"/>
      <c r="AE27" s="83"/>
      <c r="AF27" s="83"/>
      <c r="AG27" s="83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</row>
    <row r="28" spans="1:47" s="76" customFormat="1" ht="17.25" customHeight="1">
      <c r="A28" s="91" t="s">
        <v>61</v>
      </c>
      <c r="B28" s="34">
        <v>424890</v>
      </c>
      <c r="C28" s="92">
        <v>0</v>
      </c>
      <c r="D28" s="37">
        <v>223544</v>
      </c>
      <c r="E28" s="37">
        <v>201346</v>
      </c>
      <c r="F28" s="92">
        <v>0</v>
      </c>
      <c r="G28" s="37">
        <v>282073</v>
      </c>
      <c r="H28" s="37">
        <v>113639</v>
      </c>
      <c r="I28" s="37">
        <v>820602</v>
      </c>
      <c r="J28" s="82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2"/>
      <c r="W28" s="83"/>
      <c r="X28" s="83"/>
      <c r="Y28" s="83"/>
      <c r="Z28" s="83"/>
      <c r="AA28" s="83"/>
      <c r="AB28" s="95"/>
      <c r="AC28" s="82"/>
      <c r="AD28" s="83"/>
      <c r="AE28" s="83"/>
      <c r="AF28" s="83"/>
      <c r="AG28" s="83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</row>
    <row r="29" spans="1:47" s="76" customFormat="1" ht="17.25" customHeight="1">
      <c r="A29" s="91" t="s">
        <v>62</v>
      </c>
      <c r="B29" s="34">
        <v>517926</v>
      </c>
      <c r="C29" s="92">
        <v>0</v>
      </c>
      <c r="D29" s="37">
        <v>397025</v>
      </c>
      <c r="E29" s="37">
        <v>120901</v>
      </c>
      <c r="F29" s="92">
        <v>0</v>
      </c>
      <c r="G29" s="37">
        <v>253386</v>
      </c>
      <c r="H29" s="37">
        <v>85680</v>
      </c>
      <c r="I29" s="37">
        <v>856992</v>
      </c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2"/>
      <c r="W29" s="83"/>
      <c r="X29" s="83"/>
      <c r="Y29" s="83"/>
      <c r="Z29" s="83"/>
      <c r="AA29" s="83"/>
      <c r="AB29" s="95"/>
      <c r="AC29" s="82"/>
      <c r="AD29" s="83"/>
      <c r="AE29" s="83"/>
      <c r="AF29" s="83"/>
      <c r="AG29" s="83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</row>
    <row r="30" spans="1:47" s="76" customFormat="1" ht="17.25" customHeight="1">
      <c r="A30" s="91" t="s">
        <v>63</v>
      </c>
      <c r="B30" s="34">
        <v>304634</v>
      </c>
      <c r="C30" s="37">
        <v>18150</v>
      </c>
      <c r="D30" s="37">
        <v>174993</v>
      </c>
      <c r="E30" s="37">
        <v>111491</v>
      </c>
      <c r="F30" s="92">
        <v>0</v>
      </c>
      <c r="G30" s="37">
        <v>287397</v>
      </c>
      <c r="H30" s="37">
        <v>153126</v>
      </c>
      <c r="I30" s="37">
        <v>745157</v>
      </c>
      <c r="J30" s="82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2"/>
      <c r="W30" s="83"/>
      <c r="X30" s="83"/>
      <c r="Y30" s="83"/>
      <c r="Z30" s="83"/>
      <c r="AA30" s="83"/>
      <c r="AB30" s="95"/>
      <c r="AC30" s="82"/>
      <c r="AD30" s="83"/>
      <c r="AE30" s="83"/>
      <c r="AF30" s="83"/>
      <c r="AG30" s="83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</row>
    <row r="31" spans="1:47" s="76" customFormat="1" ht="17.25" customHeight="1">
      <c r="A31" s="91" t="s">
        <v>64</v>
      </c>
      <c r="B31" s="34">
        <v>424719</v>
      </c>
      <c r="C31" s="92">
        <v>0</v>
      </c>
      <c r="D31" s="37">
        <v>281259</v>
      </c>
      <c r="E31" s="37">
        <v>143460</v>
      </c>
      <c r="F31" s="92">
        <v>0</v>
      </c>
      <c r="G31" s="37">
        <v>309331</v>
      </c>
      <c r="H31" s="37">
        <v>94214</v>
      </c>
      <c r="I31" s="37">
        <v>828264</v>
      </c>
      <c r="J31" s="82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2"/>
      <c r="W31" s="83"/>
      <c r="X31" s="83"/>
      <c r="Y31" s="83"/>
      <c r="Z31" s="83"/>
      <c r="AA31" s="83"/>
      <c r="AB31" s="95"/>
      <c r="AC31" s="82"/>
      <c r="AD31" s="83"/>
      <c r="AE31" s="83"/>
      <c r="AF31" s="83"/>
      <c r="AG31" s="83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</row>
    <row r="32" spans="2:47" s="76" customFormat="1" ht="17.25" customHeight="1">
      <c r="B32" s="34"/>
      <c r="C32" s="37"/>
      <c r="D32" s="37"/>
      <c r="E32" s="37"/>
      <c r="F32" s="37"/>
      <c r="G32" s="37"/>
      <c r="H32" s="37"/>
      <c r="I32" s="37"/>
      <c r="J32" s="82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2"/>
      <c r="W32" s="83"/>
      <c r="X32" s="83"/>
      <c r="Y32" s="83"/>
      <c r="Z32" s="83"/>
      <c r="AA32" s="83"/>
      <c r="AB32" s="95"/>
      <c r="AC32" s="82"/>
      <c r="AD32" s="83"/>
      <c r="AE32" s="83"/>
      <c r="AF32" s="83"/>
      <c r="AG32" s="83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</row>
    <row r="33" spans="1:47" s="68" customFormat="1" ht="17.25" customHeight="1">
      <c r="A33" s="66" t="s">
        <v>289</v>
      </c>
      <c r="B33" s="543">
        <v>4739628</v>
      </c>
      <c r="C33" s="544">
        <v>142101</v>
      </c>
      <c r="D33" s="544">
        <v>2544700</v>
      </c>
      <c r="E33" s="544">
        <v>2052827</v>
      </c>
      <c r="F33" s="547">
        <v>0</v>
      </c>
      <c r="G33" s="544">
        <v>2433539</v>
      </c>
      <c r="H33" s="544">
        <v>799215</v>
      </c>
      <c r="I33" s="544">
        <v>7972382</v>
      </c>
      <c r="J33" s="67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83"/>
      <c r="V33" s="67"/>
      <c r="W33" s="546"/>
      <c r="X33" s="546"/>
      <c r="Y33" s="546"/>
      <c r="Z33" s="546"/>
      <c r="AA33" s="546"/>
      <c r="AB33" s="95"/>
      <c r="AC33" s="67"/>
      <c r="AD33" s="546"/>
      <c r="AE33" s="546"/>
      <c r="AF33" s="546"/>
      <c r="AG33" s="83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</row>
    <row r="34" spans="1:47" s="68" customFormat="1" ht="17.25" customHeight="1">
      <c r="A34" s="66"/>
      <c r="B34" s="543"/>
      <c r="C34" s="544"/>
      <c r="D34" s="544"/>
      <c r="E34" s="544"/>
      <c r="F34" s="547"/>
      <c r="G34" s="544"/>
      <c r="H34" s="544"/>
      <c r="I34" s="544"/>
      <c r="J34" s="67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83"/>
      <c r="V34" s="67"/>
      <c r="W34" s="546"/>
      <c r="X34" s="546"/>
      <c r="Y34" s="546"/>
      <c r="Z34" s="546"/>
      <c r="AA34" s="546"/>
      <c r="AB34" s="95"/>
      <c r="AC34" s="67"/>
      <c r="AD34" s="546"/>
      <c r="AE34" s="546"/>
      <c r="AF34" s="546"/>
      <c r="AG34" s="83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</row>
    <row r="35" spans="1:47" s="68" customFormat="1" ht="17.25" customHeight="1">
      <c r="A35" s="66" t="s">
        <v>288</v>
      </c>
      <c r="B35" s="543">
        <v>26277303</v>
      </c>
      <c r="C35" s="544">
        <v>1771058</v>
      </c>
      <c r="D35" s="544">
        <v>14993975</v>
      </c>
      <c r="E35" s="544">
        <v>9512270</v>
      </c>
      <c r="F35" s="547">
        <v>0</v>
      </c>
      <c r="G35" s="544">
        <v>13885161</v>
      </c>
      <c r="H35" s="544">
        <v>4363256</v>
      </c>
      <c r="I35" s="544">
        <v>44525720</v>
      </c>
      <c r="J35" s="67"/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83"/>
      <c r="V35" s="67"/>
      <c r="W35" s="546"/>
      <c r="X35" s="546"/>
      <c r="Y35" s="546"/>
      <c r="Z35" s="546"/>
      <c r="AA35" s="546"/>
      <c r="AB35" s="95"/>
      <c r="AC35" s="67"/>
      <c r="AD35" s="546"/>
      <c r="AE35" s="546"/>
      <c r="AF35" s="546"/>
      <c r="AG35" s="83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</row>
    <row r="36" spans="1:47" s="68" customFormat="1" ht="17.25" customHeight="1">
      <c r="A36" s="93" t="s">
        <v>287</v>
      </c>
      <c r="B36" s="548">
        <v>80599379</v>
      </c>
      <c r="C36" s="94">
        <v>2566</v>
      </c>
      <c r="D36" s="94">
        <v>32554418</v>
      </c>
      <c r="E36" s="94">
        <v>16735759</v>
      </c>
      <c r="F36" s="94">
        <v>31306636</v>
      </c>
      <c r="G36" s="94">
        <v>6691921</v>
      </c>
      <c r="H36" s="94">
        <v>3444386</v>
      </c>
      <c r="I36" s="94">
        <v>90735686</v>
      </c>
      <c r="J36" s="67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83"/>
      <c r="V36" s="67"/>
      <c r="W36" s="95"/>
      <c r="X36" s="95"/>
      <c r="Y36" s="95"/>
      <c r="Z36" s="95"/>
      <c r="AA36" s="95"/>
      <c r="AB36" s="95"/>
      <c r="AC36" s="67"/>
      <c r="AD36" s="67"/>
      <c r="AE36" s="67"/>
      <c r="AF36" s="67"/>
      <c r="AG36" s="83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</row>
    <row r="37" spans="1:47" s="76" customFormat="1" ht="14.25" customHeight="1">
      <c r="A37" s="76" t="s">
        <v>286</v>
      </c>
      <c r="J37" s="82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2"/>
      <c r="V37" s="82"/>
      <c r="W37" s="83"/>
      <c r="X37" s="83"/>
      <c r="Y37" s="83"/>
      <c r="Z37" s="83"/>
      <c r="AA37" s="83"/>
      <c r="AB37" s="83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</row>
    <row r="38" spans="2:47" ht="13.5">
      <c r="B38" s="549"/>
      <c r="C38" s="549"/>
      <c r="D38" s="549"/>
      <c r="E38" s="549"/>
      <c r="F38" s="549"/>
      <c r="G38" s="549"/>
      <c r="H38" s="549"/>
      <c r="I38" s="549"/>
      <c r="J38" s="79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79"/>
      <c r="V38" s="79"/>
      <c r="W38" s="83"/>
      <c r="X38" s="83"/>
      <c r="Y38" s="83"/>
      <c r="Z38" s="83"/>
      <c r="AA38" s="83"/>
      <c r="AB38" s="83"/>
      <c r="AC38" s="79"/>
      <c r="AD38" s="82"/>
      <c r="AE38" s="82"/>
      <c r="AF38" s="82"/>
      <c r="AG38" s="82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</row>
    <row r="39" spans="10:47" ht="13.5">
      <c r="J39" s="79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79"/>
      <c r="V39" s="79"/>
      <c r="W39" s="83"/>
      <c r="X39" s="83"/>
      <c r="Y39" s="83"/>
      <c r="Z39" s="83"/>
      <c r="AA39" s="83"/>
      <c r="AB39" s="83"/>
      <c r="AC39" s="79"/>
      <c r="AD39" s="82"/>
      <c r="AE39" s="82"/>
      <c r="AF39" s="82"/>
      <c r="AG39" s="82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</row>
    <row r="40" spans="10:47" ht="13.5">
      <c r="J40" s="79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79"/>
      <c r="V40" s="79"/>
      <c r="W40" s="83"/>
      <c r="X40" s="83"/>
      <c r="Y40" s="83"/>
      <c r="Z40" s="83"/>
      <c r="AA40" s="83"/>
      <c r="AB40" s="83"/>
      <c r="AC40" s="79"/>
      <c r="AD40" s="82"/>
      <c r="AE40" s="82"/>
      <c r="AF40" s="82"/>
      <c r="AG40" s="82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</row>
    <row r="41" spans="10:47" ht="13.5">
      <c r="J41" s="79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79"/>
      <c r="V41" s="79"/>
      <c r="W41" s="83"/>
      <c r="X41" s="83"/>
      <c r="Y41" s="83"/>
      <c r="Z41" s="83"/>
      <c r="AA41" s="83"/>
      <c r="AB41" s="83"/>
      <c r="AC41" s="79"/>
      <c r="AD41" s="82"/>
      <c r="AE41" s="82"/>
      <c r="AF41" s="82"/>
      <c r="AG41" s="82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</row>
    <row r="42" spans="10:47" ht="13.5">
      <c r="J42" s="79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79"/>
      <c r="V42" s="79"/>
      <c r="W42" s="83"/>
      <c r="X42" s="83"/>
      <c r="Y42" s="83"/>
      <c r="Z42" s="83"/>
      <c r="AA42" s="83"/>
      <c r="AB42" s="83"/>
      <c r="AC42" s="79"/>
      <c r="AD42" s="82"/>
      <c r="AE42" s="82"/>
      <c r="AF42" s="82"/>
      <c r="AG42" s="82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</row>
    <row r="43" spans="10:47" ht="13.5">
      <c r="J43" s="79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79"/>
      <c r="V43" s="79"/>
      <c r="W43" s="83"/>
      <c r="X43" s="83"/>
      <c r="Y43" s="83"/>
      <c r="Z43" s="83"/>
      <c r="AA43" s="83"/>
      <c r="AB43" s="83"/>
      <c r="AC43" s="79"/>
      <c r="AD43" s="82"/>
      <c r="AE43" s="82"/>
      <c r="AF43" s="82"/>
      <c r="AG43" s="82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</row>
    <row r="44" spans="10:47" ht="13.5">
      <c r="J44" s="79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79"/>
      <c r="V44" s="79"/>
      <c r="W44" s="83"/>
      <c r="X44" s="83"/>
      <c r="Y44" s="83"/>
      <c r="Z44" s="83"/>
      <c r="AA44" s="83"/>
      <c r="AB44" s="83"/>
      <c r="AC44" s="79"/>
      <c r="AD44" s="82"/>
      <c r="AE44" s="82"/>
      <c r="AF44" s="82"/>
      <c r="AG44" s="82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</row>
    <row r="45" spans="10:47" ht="13.5">
      <c r="J45" s="79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79"/>
      <c r="V45" s="79"/>
      <c r="W45" s="83"/>
      <c r="X45" s="83"/>
      <c r="Y45" s="83"/>
      <c r="Z45" s="83"/>
      <c r="AA45" s="83"/>
      <c r="AB45" s="83"/>
      <c r="AC45" s="79"/>
      <c r="AD45" s="82"/>
      <c r="AE45" s="82"/>
      <c r="AF45" s="82"/>
      <c r="AG45" s="82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0:47" ht="13.5">
      <c r="J46" s="79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79"/>
      <c r="V46" s="79"/>
      <c r="W46" s="83"/>
      <c r="X46" s="83"/>
      <c r="Y46" s="83"/>
      <c r="Z46" s="83"/>
      <c r="AA46" s="83"/>
      <c r="AB46" s="83"/>
      <c r="AC46" s="79"/>
      <c r="AD46" s="82"/>
      <c r="AE46" s="82"/>
      <c r="AF46" s="82"/>
      <c r="AG46" s="82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</row>
    <row r="47" spans="10:47" ht="13.5">
      <c r="J47" s="79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79"/>
      <c r="V47" s="79"/>
      <c r="W47" s="83"/>
      <c r="X47" s="83"/>
      <c r="Y47" s="83"/>
      <c r="Z47" s="83"/>
      <c r="AA47" s="83"/>
      <c r="AB47" s="83"/>
      <c r="AC47" s="79"/>
      <c r="AD47" s="82"/>
      <c r="AE47" s="82"/>
      <c r="AF47" s="82"/>
      <c r="AG47" s="82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</row>
    <row r="48" spans="10:47" ht="13.5">
      <c r="J48" s="79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79"/>
      <c r="V48" s="79"/>
      <c r="W48" s="83"/>
      <c r="X48" s="83"/>
      <c r="Y48" s="83"/>
      <c r="Z48" s="83"/>
      <c r="AA48" s="83"/>
      <c r="AB48" s="83"/>
      <c r="AC48" s="79"/>
      <c r="AD48" s="82"/>
      <c r="AE48" s="82"/>
      <c r="AF48" s="82"/>
      <c r="AG48" s="82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</row>
    <row r="49" spans="10:47" ht="13.5">
      <c r="J49" s="79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79"/>
      <c r="V49" s="79"/>
      <c r="W49" s="83"/>
      <c r="X49" s="83"/>
      <c r="Y49" s="83"/>
      <c r="Z49" s="83"/>
      <c r="AA49" s="83"/>
      <c r="AB49" s="83"/>
      <c r="AC49" s="79"/>
      <c r="AD49" s="82"/>
      <c r="AE49" s="82"/>
      <c r="AF49" s="82"/>
      <c r="AG49" s="82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</row>
    <row r="50" spans="10:47" ht="13.5">
      <c r="J50" s="79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79"/>
      <c r="V50" s="79"/>
      <c r="W50" s="83"/>
      <c r="X50" s="83"/>
      <c r="Y50" s="83"/>
      <c r="Z50" s="83"/>
      <c r="AA50" s="83"/>
      <c r="AB50" s="83"/>
      <c r="AC50" s="79"/>
      <c r="AD50" s="82"/>
      <c r="AE50" s="82"/>
      <c r="AF50" s="82"/>
      <c r="AG50" s="82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</row>
    <row r="51" spans="10:47" ht="13.5">
      <c r="J51" s="79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79"/>
      <c r="V51" s="79"/>
      <c r="W51" s="83"/>
      <c r="X51" s="83"/>
      <c r="Y51" s="83"/>
      <c r="Z51" s="83"/>
      <c r="AA51" s="83"/>
      <c r="AB51" s="83"/>
      <c r="AC51" s="79"/>
      <c r="AD51" s="82"/>
      <c r="AE51" s="82"/>
      <c r="AF51" s="82"/>
      <c r="AG51" s="82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</row>
    <row r="52" spans="10:47" ht="13.5">
      <c r="J52" s="79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79"/>
      <c r="V52" s="79"/>
      <c r="W52" s="83"/>
      <c r="X52" s="83"/>
      <c r="Y52" s="83"/>
      <c r="Z52" s="83"/>
      <c r="AA52" s="83"/>
      <c r="AB52" s="83"/>
      <c r="AC52" s="79"/>
      <c r="AD52" s="82"/>
      <c r="AE52" s="82"/>
      <c r="AF52" s="82"/>
      <c r="AG52" s="82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</row>
    <row r="53" spans="10:47" ht="13.5">
      <c r="J53" s="79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79"/>
      <c r="V53" s="79"/>
      <c r="W53" s="83"/>
      <c r="X53" s="83"/>
      <c r="Y53" s="83"/>
      <c r="Z53" s="83"/>
      <c r="AA53" s="83"/>
      <c r="AB53" s="83"/>
      <c r="AC53" s="79"/>
      <c r="AD53" s="82"/>
      <c r="AE53" s="82"/>
      <c r="AF53" s="82"/>
      <c r="AG53" s="82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</row>
    <row r="54" spans="10:47" ht="13.5">
      <c r="J54" s="79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79"/>
      <c r="V54" s="79"/>
      <c r="W54" s="83"/>
      <c r="X54" s="83"/>
      <c r="Y54" s="83"/>
      <c r="Z54" s="83"/>
      <c r="AA54" s="83"/>
      <c r="AB54" s="83"/>
      <c r="AC54" s="79"/>
      <c r="AD54" s="82"/>
      <c r="AE54" s="82"/>
      <c r="AF54" s="82"/>
      <c r="AG54" s="82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</row>
    <row r="55" spans="10:47" ht="13.5">
      <c r="J55" s="79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79"/>
      <c r="V55" s="79"/>
      <c r="W55" s="83"/>
      <c r="X55" s="83"/>
      <c r="Y55" s="83"/>
      <c r="Z55" s="83"/>
      <c r="AA55" s="83"/>
      <c r="AB55" s="83"/>
      <c r="AC55" s="79"/>
      <c r="AD55" s="82"/>
      <c r="AE55" s="82"/>
      <c r="AF55" s="82"/>
      <c r="AG55" s="82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</row>
    <row r="56" spans="10:47" ht="13.5">
      <c r="J56" s="79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79"/>
      <c r="V56" s="79"/>
      <c r="W56" s="83"/>
      <c r="X56" s="83"/>
      <c r="Y56" s="83"/>
      <c r="Z56" s="83"/>
      <c r="AA56" s="83"/>
      <c r="AB56" s="83"/>
      <c r="AC56" s="79"/>
      <c r="AD56" s="82"/>
      <c r="AE56" s="82"/>
      <c r="AF56" s="82"/>
      <c r="AG56" s="82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</row>
    <row r="57" spans="10:47" ht="13.5">
      <c r="J57" s="79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79"/>
      <c r="V57" s="79"/>
      <c r="W57" s="83"/>
      <c r="X57" s="83"/>
      <c r="Y57" s="83"/>
      <c r="Z57" s="83"/>
      <c r="AA57" s="83"/>
      <c r="AB57" s="83"/>
      <c r="AC57" s="79"/>
      <c r="AD57" s="82"/>
      <c r="AE57" s="82"/>
      <c r="AF57" s="82"/>
      <c r="AG57" s="82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</row>
    <row r="58" spans="10:47" ht="13.5">
      <c r="J58" s="79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79"/>
      <c r="V58" s="79"/>
      <c r="W58" s="83"/>
      <c r="X58" s="83"/>
      <c r="Y58" s="83"/>
      <c r="Z58" s="83"/>
      <c r="AA58" s="83"/>
      <c r="AB58" s="83"/>
      <c r="AC58" s="79"/>
      <c r="AD58" s="82"/>
      <c r="AE58" s="82"/>
      <c r="AF58" s="82"/>
      <c r="AG58" s="82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</row>
    <row r="59" spans="10:47" ht="13.5">
      <c r="J59" s="79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79"/>
      <c r="V59" s="79"/>
      <c r="W59" s="83"/>
      <c r="X59" s="83"/>
      <c r="Y59" s="83"/>
      <c r="Z59" s="83"/>
      <c r="AA59" s="83"/>
      <c r="AB59" s="83"/>
      <c r="AC59" s="79"/>
      <c r="AD59" s="82"/>
      <c r="AE59" s="82"/>
      <c r="AF59" s="82"/>
      <c r="AG59" s="82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</row>
    <row r="60" spans="10:47" ht="13.5">
      <c r="J60" s="79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79"/>
      <c r="V60" s="79"/>
      <c r="W60" s="83"/>
      <c r="X60" s="83"/>
      <c r="Y60" s="83"/>
      <c r="Z60" s="83"/>
      <c r="AA60" s="83"/>
      <c r="AB60" s="83"/>
      <c r="AC60" s="79"/>
      <c r="AD60" s="82"/>
      <c r="AE60" s="82"/>
      <c r="AF60" s="82"/>
      <c r="AG60" s="82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</row>
    <row r="61" spans="10:47" ht="13.5">
      <c r="J61" s="79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79"/>
      <c r="V61" s="79"/>
      <c r="W61" s="83"/>
      <c r="X61" s="83"/>
      <c r="Y61" s="83"/>
      <c r="Z61" s="83"/>
      <c r="AA61" s="83"/>
      <c r="AB61" s="83"/>
      <c r="AC61" s="79"/>
      <c r="AD61" s="82"/>
      <c r="AE61" s="82"/>
      <c r="AF61" s="82"/>
      <c r="AG61" s="82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</row>
    <row r="62" spans="10:47" ht="13.5">
      <c r="J62" s="79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79"/>
      <c r="V62" s="79"/>
      <c r="W62" s="83"/>
      <c r="X62" s="83"/>
      <c r="Y62" s="83"/>
      <c r="Z62" s="83"/>
      <c r="AA62" s="83"/>
      <c r="AB62" s="83"/>
      <c r="AC62" s="79"/>
      <c r="AD62" s="82"/>
      <c r="AE62" s="82"/>
      <c r="AF62" s="82"/>
      <c r="AG62" s="82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</row>
    <row r="63" spans="10:47" ht="13.5">
      <c r="J63" s="79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79"/>
      <c r="V63" s="79"/>
      <c r="W63" s="83"/>
      <c r="X63" s="83"/>
      <c r="Y63" s="83"/>
      <c r="Z63" s="83"/>
      <c r="AA63" s="83"/>
      <c r="AB63" s="83"/>
      <c r="AC63" s="79"/>
      <c r="AD63" s="82"/>
      <c r="AE63" s="82"/>
      <c r="AF63" s="82"/>
      <c r="AG63" s="82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</row>
    <row r="64" spans="10:47" ht="13.5">
      <c r="J64" s="79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79"/>
      <c r="V64" s="79"/>
      <c r="W64" s="83"/>
      <c r="X64" s="83"/>
      <c r="Y64" s="83"/>
      <c r="Z64" s="83"/>
      <c r="AA64" s="83"/>
      <c r="AB64" s="83"/>
      <c r="AC64" s="79"/>
      <c r="AD64" s="82"/>
      <c r="AE64" s="82"/>
      <c r="AF64" s="82"/>
      <c r="AG64" s="82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10:47" ht="13.5">
      <c r="J65" s="79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79"/>
      <c r="V65" s="79"/>
      <c r="W65" s="83"/>
      <c r="X65" s="83"/>
      <c r="Y65" s="83"/>
      <c r="Z65" s="83"/>
      <c r="AA65" s="83"/>
      <c r="AB65" s="83"/>
      <c r="AC65" s="79"/>
      <c r="AD65" s="82"/>
      <c r="AE65" s="82"/>
      <c r="AF65" s="82"/>
      <c r="AG65" s="82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10:47" ht="13.5">
      <c r="J66" s="79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79"/>
      <c r="V66" s="79"/>
      <c r="W66" s="83"/>
      <c r="X66" s="83"/>
      <c r="Y66" s="83"/>
      <c r="Z66" s="83"/>
      <c r="AA66" s="83"/>
      <c r="AB66" s="83"/>
      <c r="AC66" s="79"/>
      <c r="AD66" s="82"/>
      <c r="AE66" s="82"/>
      <c r="AF66" s="82"/>
      <c r="AG66" s="82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10:47" ht="13.5">
      <c r="J67" s="79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79"/>
      <c r="V67" s="79"/>
      <c r="W67" s="83"/>
      <c r="X67" s="83"/>
      <c r="Y67" s="83"/>
      <c r="Z67" s="83"/>
      <c r="AA67" s="83"/>
      <c r="AB67" s="83"/>
      <c r="AC67" s="79"/>
      <c r="AD67" s="82"/>
      <c r="AE67" s="82"/>
      <c r="AF67" s="82"/>
      <c r="AG67" s="82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</row>
    <row r="68" spans="10:47" ht="13.5">
      <c r="J68" s="79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79"/>
      <c r="V68" s="79"/>
      <c r="W68" s="83"/>
      <c r="X68" s="83"/>
      <c r="Y68" s="83"/>
      <c r="Z68" s="83"/>
      <c r="AA68" s="83"/>
      <c r="AB68" s="83"/>
      <c r="AC68" s="79"/>
      <c r="AD68" s="82"/>
      <c r="AE68" s="82"/>
      <c r="AF68" s="82"/>
      <c r="AG68" s="82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</row>
    <row r="69" spans="10:47" ht="13.5">
      <c r="J69" s="79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79"/>
      <c r="V69" s="79"/>
      <c r="W69" s="83"/>
      <c r="X69" s="83"/>
      <c r="Y69" s="83"/>
      <c r="Z69" s="83"/>
      <c r="AA69" s="83"/>
      <c r="AB69" s="83"/>
      <c r="AC69" s="79"/>
      <c r="AD69" s="82"/>
      <c r="AE69" s="82"/>
      <c r="AF69" s="82"/>
      <c r="AG69" s="82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</row>
    <row r="70" spans="10:47" ht="13.5">
      <c r="J70" s="79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79"/>
      <c r="V70" s="79"/>
      <c r="W70" s="83"/>
      <c r="X70" s="83"/>
      <c r="Y70" s="83"/>
      <c r="Z70" s="83"/>
      <c r="AA70" s="83"/>
      <c r="AB70" s="83"/>
      <c r="AC70" s="79"/>
      <c r="AD70" s="82"/>
      <c r="AE70" s="82"/>
      <c r="AF70" s="82"/>
      <c r="AG70" s="82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</row>
    <row r="71" spans="10:47" ht="13.5">
      <c r="J71" s="79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79"/>
      <c r="V71" s="79"/>
      <c r="W71" s="83"/>
      <c r="X71" s="83"/>
      <c r="Y71" s="83"/>
      <c r="Z71" s="83"/>
      <c r="AA71" s="83"/>
      <c r="AB71" s="83"/>
      <c r="AC71" s="79"/>
      <c r="AD71" s="82"/>
      <c r="AE71" s="82"/>
      <c r="AF71" s="82"/>
      <c r="AG71" s="82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</row>
    <row r="72" spans="10:47" ht="13.5">
      <c r="J72" s="79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79"/>
      <c r="V72" s="79"/>
      <c r="W72" s="83"/>
      <c r="X72" s="83"/>
      <c r="Y72" s="83"/>
      <c r="Z72" s="83"/>
      <c r="AA72" s="83"/>
      <c r="AB72" s="83"/>
      <c r="AC72" s="79"/>
      <c r="AD72" s="82"/>
      <c r="AE72" s="82"/>
      <c r="AF72" s="82"/>
      <c r="AG72" s="82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</row>
    <row r="73" spans="10:47" ht="13.5">
      <c r="J73" s="79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79"/>
      <c r="V73" s="79"/>
      <c r="W73" s="83"/>
      <c r="X73" s="83"/>
      <c r="Y73" s="83"/>
      <c r="Z73" s="83"/>
      <c r="AA73" s="83"/>
      <c r="AB73" s="83"/>
      <c r="AC73" s="79"/>
      <c r="AD73" s="82"/>
      <c r="AE73" s="82"/>
      <c r="AF73" s="82"/>
      <c r="AG73" s="82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</row>
    <row r="74" spans="10:47" ht="13.5">
      <c r="J74" s="79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79"/>
      <c r="V74" s="79"/>
      <c r="W74" s="83"/>
      <c r="X74" s="83"/>
      <c r="Y74" s="83"/>
      <c r="Z74" s="83"/>
      <c r="AA74" s="83"/>
      <c r="AB74" s="83"/>
      <c r="AC74" s="79"/>
      <c r="AD74" s="82"/>
      <c r="AE74" s="82"/>
      <c r="AF74" s="82"/>
      <c r="AG74" s="82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</row>
    <row r="75" spans="10:47" ht="13.5">
      <c r="J75" s="79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79"/>
      <c r="V75" s="79"/>
      <c r="W75" s="83"/>
      <c r="X75" s="83"/>
      <c r="Y75" s="83"/>
      <c r="Z75" s="83"/>
      <c r="AA75" s="83"/>
      <c r="AB75" s="83"/>
      <c r="AC75" s="79"/>
      <c r="AD75" s="82"/>
      <c r="AE75" s="82"/>
      <c r="AF75" s="82"/>
      <c r="AG75" s="82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</row>
    <row r="76" spans="10:47" ht="13.5">
      <c r="J76" s="79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79"/>
      <c r="V76" s="79"/>
      <c r="W76" s="83"/>
      <c r="X76" s="83"/>
      <c r="Y76" s="83"/>
      <c r="Z76" s="83"/>
      <c r="AA76" s="83"/>
      <c r="AB76" s="83"/>
      <c r="AC76" s="79"/>
      <c r="AD76" s="82"/>
      <c r="AE76" s="82"/>
      <c r="AF76" s="82"/>
      <c r="AG76" s="82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</row>
    <row r="77" spans="10:47" ht="13.5">
      <c r="J77" s="79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79"/>
      <c r="V77" s="79"/>
      <c r="W77" s="83"/>
      <c r="X77" s="83"/>
      <c r="Y77" s="83"/>
      <c r="Z77" s="83"/>
      <c r="AA77" s="83"/>
      <c r="AB77" s="83"/>
      <c r="AC77" s="79"/>
      <c r="AD77" s="82"/>
      <c r="AE77" s="82"/>
      <c r="AF77" s="82"/>
      <c r="AG77" s="82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</row>
    <row r="78" spans="10:47" ht="13.5">
      <c r="J78" s="79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79"/>
      <c r="V78" s="79"/>
      <c r="W78" s="83"/>
      <c r="X78" s="83"/>
      <c r="Y78" s="83"/>
      <c r="Z78" s="83"/>
      <c r="AA78" s="83"/>
      <c r="AB78" s="83"/>
      <c r="AC78" s="79"/>
      <c r="AD78" s="82"/>
      <c r="AE78" s="82"/>
      <c r="AF78" s="82"/>
      <c r="AG78" s="82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</row>
    <row r="79" spans="10:47" ht="13.5">
      <c r="J79" s="79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79"/>
      <c r="V79" s="79"/>
      <c r="W79" s="83"/>
      <c r="X79" s="83"/>
      <c r="Y79" s="83"/>
      <c r="Z79" s="83"/>
      <c r="AA79" s="83"/>
      <c r="AB79" s="83"/>
      <c r="AC79" s="79"/>
      <c r="AD79" s="82"/>
      <c r="AE79" s="82"/>
      <c r="AF79" s="82"/>
      <c r="AG79" s="82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</row>
    <row r="80" spans="10:47" ht="13.5">
      <c r="J80" s="79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79"/>
      <c r="V80" s="79"/>
      <c r="W80" s="83"/>
      <c r="X80" s="83"/>
      <c r="Y80" s="83"/>
      <c r="Z80" s="83"/>
      <c r="AA80" s="83"/>
      <c r="AB80" s="83"/>
      <c r="AC80" s="79"/>
      <c r="AD80" s="82"/>
      <c r="AE80" s="82"/>
      <c r="AF80" s="82"/>
      <c r="AG80" s="82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</row>
    <row r="81" spans="10:47" ht="13.5">
      <c r="J81" s="79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79"/>
      <c r="V81" s="79"/>
      <c r="W81" s="83"/>
      <c r="X81" s="83"/>
      <c r="Y81" s="83"/>
      <c r="Z81" s="83"/>
      <c r="AA81" s="83"/>
      <c r="AB81" s="83"/>
      <c r="AC81" s="79"/>
      <c r="AD81" s="82"/>
      <c r="AE81" s="82"/>
      <c r="AF81" s="82"/>
      <c r="AG81" s="82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</row>
    <row r="82" spans="10:47" ht="13.5">
      <c r="J82" s="79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79"/>
      <c r="V82" s="79"/>
      <c r="W82" s="83"/>
      <c r="X82" s="83"/>
      <c r="Y82" s="83"/>
      <c r="Z82" s="83"/>
      <c r="AA82" s="83"/>
      <c r="AB82" s="83"/>
      <c r="AC82" s="79"/>
      <c r="AD82" s="82"/>
      <c r="AE82" s="82"/>
      <c r="AF82" s="82"/>
      <c r="AG82" s="82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</row>
    <row r="83" spans="10:47" ht="13.5">
      <c r="J83" s="79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79"/>
      <c r="V83" s="79"/>
      <c r="W83" s="83"/>
      <c r="X83" s="83"/>
      <c r="Y83" s="83"/>
      <c r="Z83" s="83"/>
      <c r="AA83" s="83"/>
      <c r="AB83" s="83"/>
      <c r="AC83" s="79"/>
      <c r="AD83" s="82"/>
      <c r="AE83" s="82"/>
      <c r="AF83" s="82"/>
      <c r="AG83" s="82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</row>
    <row r="84" spans="10:47" ht="13.5">
      <c r="J84" s="79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79"/>
      <c r="V84" s="79"/>
      <c r="W84" s="83"/>
      <c r="X84" s="83"/>
      <c r="Y84" s="83"/>
      <c r="Z84" s="83"/>
      <c r="AA84" s="83"/>
      <c r="AB84" s="83"/>
      <c r="AC84" s="79"/>
      <c r="AD84" s="82"/>
      <c r="AE84" s="82"/>
      <c r="AF84" s="82"/>
      <c r="AG84" s="82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</row>
    <row r="85" spans="10:47" ht="13.5">
      <c r="J85" s="79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79"/>
      <c r="V85" s="79"/>
      <c r="W85" s="83"/>
      <c r="X85" s="83"/>
      <c r="Y85" s="83"/>
      <c r="Z85" s="83"/>
      <c r="AA85" s="83"/>
      <c r="AB85" s="83"/>
      <c r="AC85" s="79"/>
      <c r="AD85" s="82"/>
      <c r="AE85" s="82"/>
      <c r="AF85" s="82"/>
      <c r="AG85" s="82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</row>
    <row r="86" spans="10:47" ht="13.5">
      <c r="J86" s="79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79"/>
      <c r="V86" s="79"/>
      <c r="W86" s="83"/>
      <c r="X86" s="83"/>
      <c r="Y86" s="83"/>
      <c r="Z86" s="83"/>
      <c r="AA86" s="83"/>
      <c r="AB86" s="83"/>
      <c r="AC86" s="79"/>
      <c r="AD86" s="82"/>
      <c r="AE86" s="82"/>
      <c r="AF86" s="82"/>
      <c r="AG86" s="82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</row>
    <row r="87" spans="10:47" ht="13.5">
      <c r="J87" s="79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79"/>
      <c r="V87" s="79"/>
      <c r="W87" s="83"/>
      <c r="X87" s="83"/>
      <c r="Y87" s="83"/>
      <c r="Z87" s="83"/>
      <c r="AA87" s="83"/>
      <c r="AB87" s="83"/>
      <c r="AC87" s="79"/>
      <c r="AD87" s="82"/>
      <c r="AE87" s="82"/>
      <c r="AF87" s="82"/>
      <c r="AG87" s="82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</row>
    <row r="88" spans="10:47" ht="13.5">
      <c r="J88" s="79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79"/>
      <c r="V88" s="79"/>
      <c r="W88" s="83"/>
      <c r="X88" s="83"/>
      <c r="Y88" s="83"/>
      <c r="Z88" s="83"/>
      <c r="AA88" s="83"/>
      <c r="AB88" s="83"/>
      <c r="AC88" s="79"/>
      <c r="AD88" s="82"/>
      <c r="AE88" s="82"/>
      <c r="AF88" s="82"/>
      <c r="AG88" s="82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</row>
    <row r="89" spans="10:47" ht="13.5">
      <c r="J89" s="79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79"/>
      <c r="V89" s="79"/>
      <c r="W89" s="83"/>
      <c r="X89" s="83"/>
      <c r="Y89" s="83"/>
      <c r="Z89" s="83"/>
      <c r="AA89" s="83"/>
      <c r="AB89" s="83"/>
      <c r="AC89" s="79"/>
      <c r="AD89" s="82"/>
      <c r="AE89" s="82"/>
      <c r="AF89" s="82"/>
      <c r="AG89" s="82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</row>
    <row r="90" spans="10:47" ht="13.5">
      <c r="J90" s="79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79"/>
      <c r="V90" s="79"/>
      <c r="W90" s="83"/>
      <c r="X90" s="83"/>
      <c r="Y90" s="83"/>
      <c r="Z90" s="83"/>
      <c r="AA90" s="83"/>
      <c r="AB90" s="83"/>
      <c r="AC90" s="79"/>
      <c r="AD90" s="82"/>
      <c r="AE90" s="82"/>
      <c r="AF90" s="82"/>
      <c r="AG90" s="82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</row>
    <row r="91" spans="10:47" ht="13.5">
      <c r="J91" s="79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79"/>
      <c r="V91" s="79"/>
      <c r="W91" s="83"/>
      <c r="X91" s="83"/>
      <c r="Y91" s="83"/>
      <c r="Z91" s="83"/>
      <c r="AA91" s="83"/>
      <c r="AB91" s="83"/>
      <c r="AC91" s="79"/>
      <c r="AD91" s="82"/>
      <c r="AE91" s="82"/>
      <c r="AF91" s="82"/>
      <c r="AG91" s="82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</row>
    <row r="92" spans="10:47" ht="13.5">
      <c r="J92" s="79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79"/>
      <c r="V92" s="79"/>
      <c r="W92" s="83"/>
      <c r="X92" s="83"/>
      <c r="Y92" s="83"/>
      <c r="Z92" s="83"/>
      <c r="AA92" s="83"/>
      <c r="AB92" s="83"/>
      <c r="AC92" s="79"/>
      <c r="AD92" s="82"/>
      <c r="AE92" s="82"/>
      <c r="AF92" s="82"/>
      <c r="AG92" s="82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</row>
    <row r="93" spans="10:47" ht="13.5">
      <c r="J93" s="79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9"/>
      <c r="V93" s="79"/>
      <c r="W93" s="83"/>
      <c r="X93" s="83"/>
      <c r="Y93" s="83"/>
      <c r="Z93" s="83"/>
      <c r="AA93" s="83"/>
      <c r="AB93" s="83"/>
      <c r="AC93" s="79"/>
      <c r="AD93" s="82"/>
      <c r="AE93" s="82"/>
      <c r="AF93" s="82"/>
      <c r="AG93" s="82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</row>
    <row r="94" spans="10:47" ht="13.5">
      <c r="J94" s="79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79"/>
      <c r="V94" s="79"/>
      <c r="W94" s="83"/>
      <c r="X94" s="83"/>
      <c r="Y94" s="83"/>
      <c r="Z94" s="83"/>
      <c r="AA94" s="83"/>
      <c r="AB94" s="83"/>
      <c r="AC94" s="79"/>
      <c r="AD94" s="82"/>
      <c r="AE94" s="82"/>
      <c r="AF94" s="82"/>
      <c r="AG94" s="82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</row>
    <row r="95" spans="10:47" ht="13.5">
      <c r="J95" s="79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79"/>
      <c r="V95" s="79"/>
      <c r="W95" s="83"/>
      <c r="X95" s="83"/>
      <c r="Y95" s="83"/>
      <c r="Z95" s="83"/>
      <c r="AA95" s="83"/>
      <c r="AB95" s="83"/>
      <c r="AC95" s="79"/>
      <c r="AD95" s="82"/>
      <c r="AE95" s="82"/>
      <c r="AF95" s="82"/>
      <c r="AG95" s="82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</row>
    <row r="96" spans="10:47" ht="13.5">
      <c r="J96" s="79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79"/>
      <c r="V96" s="79"/>
      <c r="W96" s="83"/>
      <c r="X96" s="83"/>
      <c r="Y96" s="83"/>
      <c r="Z96" s="83"/>
      <c r="AA96" s="83"/>
      <c r="AB96" s="83"/>
      <c r="AC96" s="79"/>
      <c r="AD96" s="82"/>
      <c r="AE96" s="82"/>
      <c r="AF96" s="82"/>
      <c r="AG96" s="82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</row>
    <row r="97" spans="10:47" ht="13.5">
      <c r="J97" s="79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79"/>
      <c r="V97" s="79"/>
      <c r="W97" s="83"/>
      <c r="X97" s="83"/>
      <c r="Y97" s="83"/>
      <c r="Z97" s="83"/>
      <c r="AA97" s="83"/>
      <c r="AB97" s="83"/>
      <c r="AC97" s="79"/>
      <c r="AD97" s="82"/>
      <c r="AE97" s="82"/>
      <c r="AF97" s="82"/>
      <c r="AG97" s="82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</row>
    <row r="98" spans="10:47" ht="13.5">
      <c r="J98" s="79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79"/>
      <c r="V98" s="79"/>
      <c r="W98" s="83"/>
      <c r="X98" s="83"/>
      <c r="Y98" s="83"/>
      <c r="Z98" s="83"/>
      <c r="AA98" s="83"/>
      <c r="AB98" s="83"/>
      <c r="AC98" s="79"/>
      <c r="AD98" s="82"/>
      <c r="AE98" s="82"/>
      <c r="AF98" s="82"/>
      <c r="AG98" s="82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</row>
    <row r="99" spans="10:47" ht="13.5">
      <c r="J99" s="79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79"/>
      <c r="V99" s="79"/>
      <c r="W99" s="83"/>
      <c r="X99" s="83"/>
      <c r="Y99" s="83"/>
      <c r="Z99" s="83"/>
      <c r="AA99" s="83"/>
      <c r="AB99" s="83"/>
      <c r="AC99" s="79"/>
      <c r="AD99" s="82"/>
      <c r="AE99" s="82"/>
      <c r="AF99" s="82"/>
      <c r="AG99" s="82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</row>
    <row r="100" spans="10:47" ht="13.5">
      <c r="J100" s="79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79"/>
      <c r="V100" s="79"/>
      <c r="W100" s="83"/>
      <c r="X100" s="83"/>
      <c r="Y100" s="83"/>
      <c r="Z100" s="83"/>
      <c r="AA100" s="83"/>
      <c r="AB100" s="83"/>
      <c r="AC100" s="79"/>
      <c r="AD100" s="82"/>
      <c r="AE100" s="82"/>
      <c r="AF100" s="82"/>
      <c r="AG100" s="82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</row>
    <row r="101" spans="10:47" ht="13.5">
      <c r="J101" s="79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79"/>
      <c r="V101" s="79"/>
      <c r="W101" s="83"/>
      <c r="X101" s="83"/>
      <c r="Y101" s="83"/>
      <c r="Z101" s="83"/>
      <c r="AA101" s="83"/>
      <c r="AB101" s="83"/>
      <c r="AC101" s="79"/>
      <c r="AD101" s="82"/>
      <c r="AE101" s="82"/>
      <c r="AF101" s="82"/>
      <c r="AG101" s="82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</row>
    <row r="102" spans="10:47" ht="13.5">
      <c r="J102" s="79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79"/>
      <c r="V102" s="79"/>
      <c r="W102" s="83"/>
      <c r="X102" s="83"/>
      <c r="Y102" s="83"/>
      <c r="Z102" s="83"/>
      <c r="AA102" s="83"/>
      <c r="AB102" s="83"/>
      <c r="AC102" s="79"/>
      <c r="AD102" s="82"/>
      <c r="AE102" s="82"/>
      <c r="AF102" s="82"/>
      <c r="AG102" s="82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</row>
    <row r="103" spans="10:47" ht="13.5">
      <c r="J103" s="79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79"/>
      <c r="V103" s="79"/>
      <c r="W103" s="83"/>
      <c r="X103" s="83"/>
      <c r="Y103" s="83"/>
      <c r="Z103" s="83"/>
      <c r="AA103" s="83"/>
      <c r="AB103" s="83"/>
      <c r="AC103" s="79"/>
      <c r="AD103" s="82"/>
      <c r="AE103" s="82"/>
      <c r="AF103" s="82"/>
      <c r="AG103" s="82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</row>
    <row r="104" spans="10:47" ht="13.5">
      <c r="J104" s="79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9"/>
      <c r="V104" s="79"/>
      <c r="W104" s="83"/>
      <c r="X104" s="83"/>
      <c r="Y104" s="83"/>
      <c r="Z104" s="83"/>
      <c r="AA104" s="83"/>
      <c r="AB104" s="83"/>
      <c r="AC104" s="79"/>
      <c r="AD104" s="82"/>
      <c r="AE104" s="82"/>
      <c r="AF104" s="82"/>
      <c r="AG104" s="82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</row>
    <row r="105" spans="10:47" ht="13.5">
      <c r="J105" s="79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79"/>
      <c r="V105" s="79"/>
      <c r="W105" s="83"/>
      <c r="X105" s="83"/>
      <c r="Y105" s="83"/>
      <c r="Z105" s="83"/>
      <c r="AA105" s="83"/>
      <c r="AB105" s="83"/>
      <c r="AC105" s="79"/>
      <c r="AD105" s="82"/>
      <c r="AE105" s="82"/>
      <c r="AF105" s="82"/>
      <c r="AG105" s="82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</row>
    <row r="106" spans="10:47" ht="13.5">
      <c r="J106" s="79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79"/>
      <c r="V106" s="79"/>
      <c r="W106" s="83"/>
      <c r="X106" s="83"/>
      <c r="Y106" s="83"/>
      <c r="Z106" s="83"/>
      <c r="AA106" s="83"/>
      <c r="AB106" s="83"/>
      <c r="AC106" s="79"/>
      <c r="AD106" s="82"/>
      <c r="AE106" s="82"/>
      <c r="AF106" s="82"/>
      <c r="AG106" s="82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</row>
    <row r="107" spans="10:47" ht="13.5">
      <c r="J107" s="79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79"/>
      <c r="V107" s="79"/>
      <c r="W107" s="83"/>
      <c r="X107" s="83"/>
      <c r="Y107" s="83"/>
      <c r="Z107" s="83"/>
      <c r="AA107" s="83"/>
      <c r="AB107" s="83"/>
      <c r="AC107" s="79"/>
      <c r="AD107" s="82"/>
      <c r="AE107" s="82"/>
      <c r="AF107" s="82"/>
      <c r="AG107" s="82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</row>
    <row r="108" spans="10:47" ht="13.5">
      <c r="J108" s="79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79"/>
      <c r="V108" s="79"/>
      <c r="W108" s="83"/>
      <c r="X108" s="83"/>
      <c r="Y108" s="83"/>
      <c r="Z108" s="83"/>
      <c r="AA108" s="83"/>
      <c r="AB108" s="83"/>
      <c r="AC108" s="79"/>
      <c r="AD108" s="82"/>
      <c r="AE108" s="82"/>
      <c r="AF108" s="82"/>
      <c r="AG108" s="82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</row>
    <row r="109" spans="10:47" ht="13.5">
      <c r="J109" s="79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79"/>
      <c r="V109" s="79"/>
      <c r="W109" s="83"/>
      <c r="X109" s="83"/>
      <c r="Y109" s="83"/>
      <c r="Z109" s="83"/>
      <c r="AA109" s="83"/>
      <c r="AB109" s="83"/>
      <c r="AC109" s="79"/>
      <c r="AD109" s="82"/>
      <c r="AE109" s="82"/>
      <c r="AF109" s="82"/>
      <c r="AG109" s="82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</row>
    <row r="110" spans="10:47" ht="13.5">
      <c r="J110" s="79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79"/>
      <c r="V110" s="79"/>
      <c r="W110" s="83"/>
      <c r="X110" s="83"/>
      <c r="Y110" s="83"/>
      <c r="Z110" s="83"/>
      <c r="AA110" s="83"/>
      <c r="AB110" s="83"/>
      <c r="AC110" s="79"/>
      <c r="AD110" s="82"/>
      <c r="AE110" s="82"/>
      <c r="AF110" s="82"/>
      <c r="AG110" s="82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</row>
    <row r="111" spans="10:47" ht="13.5">
      <c r="J111" s="79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79"/>
      <c r="V111" s="79"/>
      <c r="W111" s="83"/>
      <c r="X111" s="83"/>
      <c r="Y111" s="83"/>
      <c r="Z111" s="83"/>
      <c r="AA111" s="83"/>
      <c r="AB111" s="83"/>
      <c r="AC111" s="79"/>
      <c r="AD111" s="82"/>
      <c r="AE111" s="82"/>
      <c r="AF111" s="82"/>
      <c r="AG111" s="82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</row>
    <row r="112" spans="10:47" ht="13.5">
      <c r="J112" s="79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79"/>
      <c r="V112" s="79"/>
      <c r="W112" s="83"/>
      <c r="X112" s="83"/>
      <c r="Y112" s="83"/>
      <c r="Z112" s="83"/>
      <c r="AA112" s="83"/>
      <c r="AB112" s="83"/>
      <c r="AC112" s="79"/>
      <c r="AD112" s="82"/>
      <c r="AE112" s="82"/>
      <c r="AF112" s="82"/>
      <c r="AG112" s="82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</row>
    <row r="113" spans="10:47" ht="13.5">
      <c r="J113" s="79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79"/>
      <c r="V113" s="79"/>
      <c r="W113" s="83"/>
      <c r="X113" s="83"/>
      <c r="Y113" s="83"/>
      <c r="Z113" s="83"/>
      <c r="AA113" s="83"/>
      <c r="AB113" s="83"/>
      <c r="AC113" s="79"/>
      <c r="AD113" s="82"/>
      <c r="AE113" s="82"/>
      <c r="AF113" s="82"/>
      <c r="AG113" s="82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</row>
    <row r="114" spans="10:47" ht="13.5">
      <c r="J114" s="79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79"/>
      <c r="V114" s="79"/>
      <c r="W114" s="83"/>
      <c r="X114" s="83"/>
      <c r="Y114" s="83"/>
      <c r="Z114" s="83"/>
      <c r="AA114" s="83"/>
      <c r="AB114" s="83"/>
      <c r="AC114" s="79"/>
      <c r="AD114" s="82"/>
      <c r="AE114" s="82"/>
      <c r="AF114" s="82"/>
      <c r="AG114" s="82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</row>
    <row r="115" spans="10:47" ht="13.5">
      <c r="J115" s="79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79"/>
      <c r="V115" s="79"/>
      <c r="W115" s="83"/>
      <c r="X115" s="83"/>
      <c r="Y115" s="83"/>
      <c r="Z115" s="83"/>
      <c r="AA115" s="83"/>
      <c r="AB115" s="83"/>
      <c r="AC115" s="79"/>
      <c r="AD115" s="82"/>
      <c r="AE115" s="82"/>
      <c r="AF115" s="82"/>
      <c r="AG115" s="82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</row>
    <row r="116" spans="10:47" ht="13.5">
      <c r="J116" s="79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79"/>
      <c r="V116" s="79"/>
      <c r="W116" s="83"/>
      <c r="X116" s="83"/>
      <c r="Y116" s="83"/>
      <c r="Z116" s="83"/>
      <c r="AA116" s="83"/>
      <c r="AB116" s="83"/>
      <c r="AC116" s="79"/>
      <c r="AD116" s="82"/>
      <c r="AE116" s="82"/>
      <c r="AF116" s="82"/>
      <c r="AG116" s="82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</row>
    <row r="117" spans="10:47" ht="13.5">
      <c r="J117" s="79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79"/>
      <c r="V117" s="79"/>
      <c r="W117" s="83"/>
      <c r="X117" s="83"/>
      <c r="Y117" s="83"/>
      <c r="Z117" s="83"/>
      <c r="AA117" s="83"/>
      <c r="AB117" s="83"/>
      <c r="AC117" s="79"/>
      <c r="AD117" s="82"/>
      <c r="AE117" s="82"/>
      <c r="AF117" s="82"/>
      <c r="AG117" s="82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</row>
    <row r="118" spans="10:47" ht="13.5">
      <c r="J118" s="79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79"/>
      <c r="V118" s="79"/>
      <c r="W118" s="83"/>
      <c r="X118" s="83"/>
      <c r="Y118" s="83"/>
      <c r="Z118" s="83"/>
      <c r="AA118" s="83"/>
      <c r="AB118" s="83"/>
      <c r="AC118" s="79"/>
      <c r="AD118" s="82"/>
      <c r="AE118" s="82"/>
      <c r="AF118" s="82"/>
      <c r="AG118" s="82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</row>
    <row r="119" spans="10:47" ht="13.5">
      <c r="J119" s="79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79"/>
      <c r="V119" s="79"/>
      <c r="W119" s="83"/>
      <c r="X119" s="83"/>
      <c r="Y119" s="83"/>
      <c r="Z119" s="83"/>
      <c r="AA119" s="83"/>
      <c r="AB119" s="83"/>
      <c r="AC119" s="79"/>
      <c r="AD119" s="82"/>
      <c r="AE119" s="82"/>
      <c r="AF119" s="82"/>
      <c r="AG119" s="82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</row>
    <row r="120" spans="10:47" ht="13.5">
      <c r="J120" s="79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79"/>
      <c r="V120" s="79"/>
      <c r="W120" s="83"/>
      <c r="X120" s="83"/>
      <c r="Y120" s="83"/>
      <c r="Z120" s="83"/>
      <c r="AA120" s="83"/>
      <c r="AB120" s="83"/>
      <c r="AC120" s="79"/>
      <c r="AD120" s="82"/>
      <c r="AE120" s="82"/>
      <c r="AF120" s="82"/>
      <c r="AG120" s="82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</row>
    <row r="121" spans="10:47" ht="13.5">
      <c r="J121" s="79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79"/>
      <c r="V121" s="79"/>
      <c r="W121" s="83"/>
      <c r="X121" s="83"/>
      <c r="Y121" s="83"/>
      <c r="Z121" s="83"/>
      <c r="AA121" s="83"/>
      <c r="AB121" s="83"/>
      <c r="AC121" s="79"/>
      <c r="AD121" s="82"/>
      <c r="AE121" s="82"/>
      <c r="AF121" s="82"/>
      <c r="AG121" s="82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</row>
    <row r="122" spans="10:47" ht="13.5">
      <c r="J122" s="79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79"/>
      <c r="V122" s="79"/>
      <c r="W122" s="83"/>
      <c r="X122" s="83"/>
      <c r="Y122" s="83"/>
      <c r="Z122" s="83"/>
      <c r="AA122" s="83"/>
      <c r="AB122" s="83"/>
      <c r="AC122" s="79"/>
      <c r="AD122" s="82"/>
      <c r="AE122" s="82"/>
      <c r="AF122" s="82"/>
      <c r="AG122" s="82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</row>
    <row r="123" spans="10:47" ht="13.5">
      <c r="J123" s="79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79"/>
      <c r="V123" s="79"/>
      <c r="W123" s="83"/>
      <c r="X123" s="83"/>
      <c r="Y123" s="83"/>
      <c r="Z123" s="83"/>
      <c r="AA123" s="83"/>
      <c r="AB123" s="83"/>
      <c r="AC123" s="79"/>
      <c r="AD123" s="82"/>
      <c r="AE123" s="82"/>
      <c r="AF123" s="82"/>
      <c r="AG123" s="82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</row>
    <row r="124" spans="10:47" ht="13.5">
      <c r="J124" s="79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79"/>
      <c r="V124" s="79"/>
      <c r="W124" s="83"/>
      <c r="X124" s="83"/>
      <c r="Y124" s="83"/>
      <c r="Z124" s="83"/>
      <c r="AA124" s="83"/>
      <c r="AB124" s="83"/>
      <c r="AC124" s="79"/>
      <c r="AD124" s="82"/>
      <c r="AE124" s="82"/>
      <c r="AF124" s="82"/>
      <c r="AG124" s="82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</row>
    <row r="125" spans="10:47" ht="13.5">
      <c r="J125" s="79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79"/>
      <c r="V125" s="79"/>
      <c r="W125" s="83"/>
      <c r="X125" s="83"/>
      <c r="Y125" s="83"/>
      <c r="Z125" s="83"/>
      <c r="AA125" s="83"/>
      <c r="AB125" s="83"/>
      <c r="AC125" s="79"/>
      <c r="AD125" s="82"/>
      <c r="AE125" s="82"/>
      <c r="AF125" s="82"/>
      <c r="AG125" s="82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</row>
    <row r="126" spans="10:47" ht="13.5">
      <c r="J126" s="79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79"/>
      <c r="V126" s="79"/>
      <c r="W126" s="83"/>
      <c r="X126" s="83"/>
      <c r="Y126" s="83"/>
      <c r="Z126" s="83"/>
      <c r="AA126" s="83"/>
      <c r="AB126" s="83"/>
      <c r="AC126" s="79"/>
      <c r="AD126" s="82"/>
      <c r="AE126" s="82"/>
      <c r="AF126" s="82"/>
      <c r="AG126" s="82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</row>
    <row r="127" spans="10:47" ht="13.5">
      <c r="J127" s="79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79"/>
      <c r="V127" s="79"/>
      <c r="W127" s="83"/>
      <c r="X127" s="83"/>
      <c r="Y127" s="83"/>
      <c r="Z127" s="83"/>
      <c r="AA127" s="83"/>
      <c r="AB127" s="83"/>
      <c r="AC127" s="79"/>
      <c r="AD127" s="82"/>
      <c r="AE127" s="82"/>
      <c r="AF127" s="82"/>
      <c r="AG127" s="82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</row>
    <row r="128" spans="10:47" ht="13.5">
      <c r="J128" s="79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79"/>
      <c r="V128" s="79"/>
      <c r="W128" s="83"/>
      <c r="X128" s="83"/>
      <c r="Y128" s="83"/>
      <c r="Z128" s="83"/>
      <c r="AA128" s="83"/>
      <c r="AB128" s="83"/>
      <c r="AC128" s="79"/>
      <c r="AD128" s="82"/>
      <c r="AE128" s="82"/>
      <c r="AF128" s="82"/>
      <c r="AG128" s="82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</row>
    <row r="129" spans="10:47" ht="13.5">
      <c r="J129" s="79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79"/>
      <c r="V129" s="79"/>
      <c r="W129" s="83"/>
      <c r="X129" s="83"/>
      <c r="Y129" s="83"/>
      <c r="Z129" s="83"/>
      <c r="AA129" s="83"/>
      <c r="AB129" s="83"/>
      <c r="AC129" s="79"/>
      <c r="AD129" s="82"/>
      <c r="AE129" s="82"/>
      <c r="AF129" s="82"/>
      <c r="AG129" s="82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</row>
    <row r="130" spans="10:47" ht="13.5">
      <c r="J130" s="79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79"/>
      <c r="V130" s="79"/>
      <c r="W130" s="83"/>
      <c r="X130" s="83"/>
      <c r="Y130" s="83"/>
      <c r="Z130" s="83"/>
      <c r="AA130" s="83"/>
      <c r="AB130" s="83"/>
      <c r="AC130" s="79"/>
      <c r="AD130" s="82"/>
      <c r="AE130" s="82"/>
      <c r="AF130" s="82"/>
      <c r="AG130" s="82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</row>
    <row r="131" spans="10:47" ht="13.5">
      <c r="J131" s="79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79"/>
      <c r="V131" s="79"/>
      <c r="W131" s="83"/>
      <c r="X131" s="83"/>
      <c r="Y131" s="83"/>
      <c r="Z131" s="83"/>
      <c r="AA131" s="83"/>
      <c r="AB131" s="83"/>
      <c r="AC131" s="79"/>
      <c r="AD131" s="82"/>
      <c r="AE131" s="82"/>
      <c r="AF131" s="82"/>
      <c r="AG131" s="82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</row>
    <row r="132" spans="10:47" ht="13.5">
      <c r="J132" s="79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79"/>
      <c r="V132" s="79"/>
      <c r="W132" s="83"/>
      <c r="X132" s="83"/>
      <c r="Y132" s="83"/>
      <c r="Z132" s="83"/>
      <c r="AA132" s="83"/>
      <c r="AB132" s="83"/>
      <c r="AC132" s="79"/>
      <c r="AD132" s="82"/>
      <c r="AE132" s="82"/>
      <c r="AF132" s="82"/>
      <c r="AG132" s="82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</row>
    <row r="133" spans="10:47" ht="13.5">
      <c r="J133" s="79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79"/>
      <c r="V133" s="79"/>
      <c r="W133" s="83"/>
      <c r="X133" s="83"/>
      <c r="Y133" s="83"/>
      <c r="Z133" s="83"/>
      <c r="AA133" s="83"/>
      <c r="AB133" s="83"/>
      <c r="AC133" s="79"/>
      <c r="AD133" s="82"/>
      <c r="AE133" s="82"/>
      <c r="AF133" s="82"/>
      <c r="AG133" s="82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</row>
    <row r="134" spans="10:47" ht="13.5">
      <c r="J134" s="79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79"/>
      <c r="V134" s="79"/>
      <c r="W134" s="83"/>
      <c r="X134" s="83"/>
      <c r="Y134" s="83"/>
      <c r="Z134" s="83"/>
      <c r="AA134" s="83"/>
      <c r="AB134" s="83"/>
      <c r="AC134" s="79"/>
      <c r="AD134" s="82"/>
      <c r="AE134" s="82"/>
      <c r="AF134" s="82"/>
      <c r="AG134" s="82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</row>
    <row r="135" spans="10:47" ht="13.5">
      <c r="J135" s="79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79"/>
      <c r="V135" s="79"/>
      <c r="W135" s="83"/>
      <c r="X135" s="83"/>
      <c r="Y135" s="83"/>
      <c r="Z135" s="83"/>
      <c r="AA135" s="83"/>
      <c r="AB135" s="83"/>
      <c r="AC135" s="79"/>
      <c r="AD135" s="82"/>
      <c r="AE135" s="82"/>
      <c r="AF135" s="82"/>
      <c r="AG135" s="82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</row>
    <row r="136" spans="10:47" ht="13.5">
      <c r="J136" s="79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79"/>
      <c r="V136" s="79"/>
      <c r="W136" s="83"/>
      <c r="X136" s="83"/>
      <c r="Y136" s="83"/>
      <c r="Z136" s="83"/>
      <c r="AA136" s="83"/>
      <c r="AB136" s="83"/>
      <c r="AC136" s="79"/>
      <c r="AD136" s="82"/>
      <c r="AE136" s="82"/>
      <c r="AF136" s="82"/>
      <c r="AG136" s="82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</row>
    <row r="137" spans="10:47" ht="13.5">
      <c r="J137" s="79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79"/>
      <c r="V137" s="79"/>
      <c r="W137" s="83"/>
      <c r="X137" s="83"/>
      <c r="Y137" s="83"/>
      <c r="Z137" s="83"/>
      <c r="AA137" s="83"/>
      <c r="AB137" s="83"/>
      <c r="AC137" s="79"/>
      <c r="AD137" s="82"/>
      <c r="AE137" s="82"/>
      <c r="AF137" s="82"/>
      <c r="AG137" s="82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</row>
    <row r="138" spans="10:47" ht="13.5">
      <c r="J138" s="79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79"/>
      <c r="V138" s="79"/>
      <c r="W138" s="83"/>
      <c r="X138" s="83"/>
      <c r="Y138" s="83"/>
      <c r="Z138" s="83"/>
      <c r="AA138" s="83"/>
      <c r="AB138" s="83"/>
      <c r="AC138" s="79"/>
      <c r="AD138" s="82"/>
      <c r="AE138" s="82"/>
      <c r="AF138" s="82"/>
      <c r="AG138" s="82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</row>
    <row r="139" spans="10:47" ht="13.5">
      <c r="J139" s="79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79"/>
      <c r="V139" s="79"/>
      <c r="W139" s="83"/>
      <c r="X139" s="83"/>
      <c r="Y139" s="83"/>
      <c r="Z139" s="83"/>
      <c r="AA139" s="83"/>
      <c r="AB139" s="83"/>
      <c r="AC139" s="79"/>
      <c r="AD139" s="82"/>
      <c r="AE139" s="82"/>
      <c r="AF139" s="82"/>
      <c r="AG139" s="82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</row>
    <row r="140" spans="10:47" ht="13.5">
      <c r="J140" s="79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79"/>
      <c r="V140" s="79"/>
      <c r="W140" s="83"/>
      <c r="X140" s="83"/>
      <c r="Y140" s="83"/>
      <c r="Z140" s="83"/>
      <c r="AA140" s="83"/>
      <c r="AB140" s="83"/>
      <c r="AC140" s="79"/>
      <c r="AD140" s="82"/>
      <c r="AE140" s="82"/>
      <c r="AF140" s="82"/>
      <c r="AG140" s="82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</row>
    <row r="141" spans="10:47" ht="13.5">
      <c r="J141" s="79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79"/>
      <c r="V141" s="79"/>
      <c r="W141" s="83"/>
      <c r="X141" s="83"/>
      <c r="Y141" s="83"/>
      <c r="Z141" s="83"/>
      <c r="AA141" s="83"/>
      <c r="AB141" s="83"/>
      <c r="AC141" s="79"/>
      <c r="AD141" s="82"/>
      <c r="AE141" s="82"/>
      <c r="AF141" s="82"/>
      <c r="AG141" s="82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</row>
    <row r="142" spans="10:47" ht="13.5">
      <c r="J142" s="79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79"/>
      <c r="V142" s="79"/>
      <c r="W142" s="83"/>
      <c r="X142" s="83"/>
      <c r="Y142" s="83"/>
      <c r="Z142" s="83"/>
      <c r="AA142" s="83"/>
      <c r="AB142" s="83"/>
      <c r="AC142" s="79"/>
      <c r="AD142" s="82"/>
      <c r="AE142" s="82"/>
      <c r="AF142" s="82"/>
      <c r="AG142" s="82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</row>
    <row r="143" spans="10:47" ht="13.5">
      <c r="J143" s="79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79"/>
      <c r="V143" s="79"/>
      <c r="W143" s="83"/>
      <c r="X143" s="83"/>
      <c r="Y143" s="83"/>
      <c r="Z143" s="83"/>
      <c r="AA143" s="83"/>
      <c r="AB143" s="83"/>
      <c r="AC143" s="79"/>
      <c r="AD143" s="82"/>
      <c r="AE143" s="82"/>
      <c r="AF143" s="82"/>
      <c r="AG143" s="82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</row>
    <row r="144" spans="10:47" ht="13.5">
      <c r="J144" s="79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79"/>
      <c r="V144" s="79"/>
      <c r="W144" s="83"/>
      <c r="X144" s="83"/>
      <c r="Y144" s="83"/>
      <c r="Z144" s="83"/>
      <c r="AA144" s="83"/>
      <c r="AB144" s="83"/>
      <c r="AC144" s="79"/>
      <c r="AD144" s="82"/>
      <c r="AE144" s="82"/>
      <c r="AF144" s="82"/>
      <c r="AG144" s="82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</row>
    <row r="145" spans="10:47" ht="13.5">
      <c r="J145" s="7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79"/>
      <c r="V145" s="79"/>
      <c r="W145" s="83"/>
      <c r="X145" s="83"/>
      <c r="Y145" s="83"/>
      <c r="Z145" s="83"/>
      <c r="AA145" s="83"/>
      <c r="AB145" s="83"/>
      <c r="AC145" s="79"/>
      <c r="AD145" s="82"/>
      <c r="AE145" s="82"/>
      <c r="AF145" s="82"/>
      <c r="AG145" s="82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</row>
    <row r="146" spans="10:47" ht="13.5">
      <c r="J146" s="7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79"/>
      <c r="V146" s="79"/>
      <c r="W146" s="83"/>
      <c r="X146" s="83"/>
      <c r="Y146" s="83"/>
      <c r="Z146" s="83"/>
      <c r="AA146" s="83"/>
      <c r="AB146" s="83"/>
      <c r="AC146" s="79"/>
      <c r="AD146" s="82"/>
      <c r="AE146" s="82"/>
      <c r="AF146" s="82"/>
      <c r="AG146" s="82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</row>
    <row r="147" spans="10:47" ht="13.5">
      <c r="J147" s="7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79"/>
      <c r="V147" s="79"/>
      <c r="W147" s="83"/>
      <c r="X147" s="83"/>
      <c r="Y147" s="83"/>
      <c r="Z147" s="83"/>
      <c r="AA147" s="83"/>
      <c r="AB147" s="83"/>
      <c r="AC147" s="79"/>
      <c r="AD147" s="82"/>
      <c r="AE147" s="82"/>
      <c r="AF147" s="82"/>
      <c r="AG147" s="82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</row>
    <row r="148" spans="10:47" ht="13.5">
      <c r="J148" s="7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79"/>
      <c r="V148" s="79"/>
      <c r="W148" s="83"/>
      <c r="X148" s="83"/>
      <c r="Y148" s="83"/>
      <c r="Z148" s="83"/>
      <c r="AA148" s="83"/>
      <c r="AB148" s="83"/>
      <c r="AC148" s="79"/>
      <c r="AD148" s="82"/>
      <c r="AE148" s="82"/>
      <c r="AF148" s="82"/>
      <c r="AG148" s="82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</row>
    <row r="149" spans="10:47" ht="13.5">
      <c r="J149" s="79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79"/>
      <c r="V149" s="79"/>
      <c r="W149" s="83"/>
      <c r="X149" s="83"/>
      <c r="Y149" s="83"/>
      <c r="Z149" s="83"/>
      <c r="AA149" s="83"/>
      <c r="AB149" s="83"/>
      <c r="AC149" s="79"/>
      <c r="AD149" s="82"/>
      <c r="AE149" s="82"/>
      <c r="AF149" s="82"/>
      <c r="AG149" s="82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</row>
    <row r="150" spans="10:47" ht="13.5">
      <c r="J150" s="79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79"/>
      <c r="V150" s="79"/>
      <c r="W150" s="83"/>
      <c r="X150" s="83"/>
      <c r="Y150" s="83"/>
      <c r="Z150" s="83"/>
      <c r="AA150" s="83"/>
      <c r="AB150" s="83"/>
      <c r="AC150" s="79"/>
      <c r="AD150" s="82"/>
      <c r="AE150" s="82"/>
      <c r="AF150" s="82"/>
      <c r="AG150" s="82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</row>
    <row r="151" spans="10:47" ht="13.5">
      <c r="J151" s="79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79"/>
      <c r="V151" s="79"/>
      <c r="W151" s="83"/>
      <c r="X151" s="83"/>
      <c r="Y151" s="83"/>
      <c r="Z151" s="83"/>
      <c r="AA151" s="83"/>
      <c r="AB151" s="83"/>
      <c r="AC151" s="79"/>
      <c r="AD151" s="82"/>
      <c r="AE151" s="82"/>
      <c r="AF151" s="82"/>
      <c r="AG151" s="82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</row>
    <row r="152" spans="10:47" ht="13.5">
      <c r="J152" s="79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79"/>
      <c r="V152" s="79"/>
      <c r="W152" s="83"/>
      <c r="X152" s="83"/>
      <c r="Y152" s="83"/>
      <c r="Z152" s="83"/>
      <c r="AA152" s="83"/>
      <c r="AB152" s="83"/>
      <c r="AC152" s="79"/>
      <c r="AD152" s="82"/>
      <c r="AE152" s="82"/>
      <c r="AF152" s="82"/>
      <c r="AG152" s="82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</row>
    <row r="153" spans="10:47" ht="13.5">
      <c r="J153" s="79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79"/>
      <c r="V153" s="79"/>
      <c r="W153" s="83"/>
      <c r="X153" s="83"/>
      <c r="Y153" s="83"/>
      <c r="Z153" s="83"/>
      <c r="AA153" s="83"/>
      <c r="AB153" s="83"/>
      <c r="AC153" s="79"/>
      <c r="AD153" s="82"/>
      <c r="AE153" s="82"/>
      <c r="AF153" s="82"/>
      <c r="AG153" s="82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</row>
    <row r="154" spans="10:47" ht="13.5">
      <c r="J154" s="79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79"/>
      <c r="V154" s="79"/>
      <c r="W154" s="83"/>
      <c r="X154" s="83"/>
      <c r="Y154" s="83"/>
      <c r="Z154" s="83"/>
      <c r="AA154" s="83"/>
      <c r="AB154" s="83"/>
      <c r="AC154" s="79"/>
      <c r="AD154" s="82"/>
      <c r="AE154" s="82"/>
      <c r="AF154" s="82"/>
      <c r="AG154" s="82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</row>
    <row r="155" spans="10:47" ht="13.5">
      <c r="J155" s="79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79"/>
      <c r="V155" s="79"/>
      <c r="W155" s="83"/>
      <c r="X155" s="83"/>
      <c r="Y155" s="83"/>
      <c r="Z155" s="83"/>
      <c r="AA155" s="83"/>
      <c r="AB155" s="83"/>
      <c r="AC155" s="79"/>
      <c r="AD155" s="82"/>
      <c r="AE155" s="82"/>
      <c r="AF155" s="82"/>
      <c r="AG155" s="82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</row>
    <row r="156" spans="10:47" ht="13.5">
      <c r="J156" s="79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79"/>
      <c r="V156" s="79"/>
      <c r="W156" s="83"/>
      <c r="X156" s="83"/>
      <c r="Y156" s="83"/>
      <c r="Z156" s="83"/>
      <c r="AA156" s="83"/>
      <c r="AB156" s="83"/>
      <c r="AC156" s="79"/>
      <c r="AD156" s="82"/>
      <c r="AE156" s="82"/>
      <c r="AF156" s="82"/>
      <c r="AG156" s="82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</row>
    <row r="157" spans="10:47" ht="13.5">
      <c r="J157" s="79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79"/>
      <c r="V157" s="79"/>
      <c r="W157" s="83"/>
      <c r="X157" s="83"/>
      <c r="Y157" s="83"/>
      <c r="Z157" s="83"/>
      <c r="AA157" s="83"/>
      <c r="AB157" s="83"/>
      <c r="AC157" s="79"/>
      <c r="AD157" s="82"/>
      <c r="AE157" s="82"/>
      <c r="AF157" s="82"/>
      <c r="AG157" s="82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</row>
    <row r="158" spans="10:47" ht="13.5">
      <c r="J158" s="79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79"/>
      <c r="V158" s="79"/>
      <c r="W158" s="83"/>
      <c r="X158" s="83"/>
      <c r="Y158" s="83"/>
      <c r="Z158" s="83"/>
      <c r="AA158" s="83"/>
      <c r="AB158" s="83"/>
      <c r="AC158" s="79"/>
      <c r="AD158" s="82"/>
      <c r="AE158" s="82"/>
      <c r="AF158" s="82"/>
      <c r="AG158" s="82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</row>
    <row r="159" spans="10:47" ht="13.5">
      <c r="J159" s="79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79"/>
      <c r="V159" s="79"/>
      <c r="W159" s="83"/>
      <c r="X159" s="83"/>
      <c r="Y159" s="83"/>
      <c r="Z159" s="83"/>
      <c r="AA159" s="83"/>
      <c r="AB159" s="83"/>
      <c r="AC159" s="79"/>
      <c r="AD159" s="82"/>
      <c r="AE159" s="82"/>
      <c r="AF159" s="82"/>
      <c r="AG159" s="82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</row>
    <row r="160" spans="10:47" ht="13.5">
      <c r="J160" s="79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79"/>
      <c r="V160" s="79"/>
      <c r="W160" s="83"/>
      <c r="X160" s="83"/>
      <c r="Y160" s="83"/>
      <c r="Z160" s="83"/>
      <c r="AA160" s="83"/>
      <c r="AB160" s="83"/>
      <c r="AC160" s="79"/>
      <c r="AD160" s="82"/>
      <c r="AE160" s="82"/>
      <c r="AF160" s="82"/>
      <c r="AG160" s="82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</row>
    <row r="161" spans="10:47" ht="13.5">
      <c r="J161" s="79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79"/>
      <c r="V161" s="79"/>
      <c r="W161" s="83"/>
      <c r="X161" s="83"/>
      <c r="Y161" s="83"/>
      <c r="Z161" s="83"/>
      <c r="AA161" s="83"/>
      <c r="AB161" s="83"/>
      <c r="AC161" s="79"/>
      <c r="AD161" s="82"/>
      <c r="AE161" s="82"/>
      <c r="AF161" s="82"/>
      <c r="AG161" s="82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</row>
    <row r="162" spans="10:47" ht="13.5">
      <c r="J162" s="79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79"/>
      <c r="V162" s="79"/>
      <c r="W162" s="83"/>
      <c r="X162" s="83"/>
      <c r="Y162" s="83"/>
      <c r="Z162" s="83"/>
      <c r="AA162" s="83"/>
      <c r="AB162" s="83"/>
      <c r="AC162" s="79"/>
      <c r="AD162" s="82"/>
      <c r="AE162" s="82"/>
      <c r="AF162" s="82"/>
      <c r="AG162" s="82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</row>
    <row r="163" spans="10:47" ht="13.5">
      <c r="J163" s="79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79"/>
      <c r="V163" s="79"/>
      <c r="W163" s="83"/>
      <c r="X163" s="83"/>
      <c r="Y163" s="83"/>
      <c r="Z163" s="83"/>
      <c r="AA163" s="83"/>
      <c r="AB163" s="83"/>
      <c r="AC163" s="79"/>
      <c r="AD163" s="82"/>
      <c r="AE163" s="82"/>
      <c r="AF163" s="82"/>
      <c r="AG163" s="82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</row>
    <row r="164" spans="10:47" ht="13.5">
      <c r="J164" s="79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79"/>
      <c r="V164" s="79"/>
      <c r="W164" s="83"/>
      <c r="X164" s="83"/>
      <c r="Y164" s="83"/>
      <c r="Z164" s="83"/>
      <c r="AA164" s="83"/>
      <c r="AB164" s="83"/>
      <c r="AC164" s="79"/>
      <c r="AD164" s="82"/>
      <c r="AE164" s="82"/>
      <c r="AF164" s="82"/>
      <c r="AG164" s="82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</row>
    <row r="165" spans="10:47" ht="13.5">
      <c r="J165" s="79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79"/>
      <c r="V165" s="79"/>
      <c r="W165" s="83"/>
      <c r="X165" s="83"/>
      <c r="Y165" s="83"/>
      <c r="Z165" s="83"/>
      <c r="AA165" s="83"/>
      <c r="AB165" s="83"/>
      <c r="AC165" s="79"/>
      <c r="AD165" s="82"/>
      <c r="AE165" s="82"/>
      <c r="AF165" s="82"/>
      <c r="AG165" s="82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</row>
    <row r="166" spans="10:47" ht="13.5">
      <c r="J166" s="79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79"/>
      <c r="V166" s="79"/>
      <c r="W166" s="83"/>
      <c r="X166" s="83"/>
      <c r="Y166" s="83"/>
      <c r="Z166" s="83"/>
      <c r="AA166" s="83"/>
      <c r="AB166" s="83"/>
      <c r="AC166" s="79"/>
      <c r="AD166" s="82"/>
      <c r="AE166" s="82"/>
      <c r="AF166" s="82"/>
      <c r="AG166" s="82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</row>
    <row r="167" spans="10:47" ht="13.5">
      <c r="J167" s="79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79"/>
      <c r="V167" s="79"/>
      <c r="W167" s="83"/>
      <c r="X167" s="83"/>
      <c r="Y167" s="83"/>
      <c r="Z167" s="83"/>
      <c r="AA167" s="83"/>
      <c r="AB167" s="83"/>
      <c r="AC167" s="79"/>
      <c r="AD167" s="82"/>
      <c r="AE167" s="82"/>
      <c r="AF167" s="82"/>
      <c r="AG167" s="82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</row>
    <row r="168" spans="10:47" ht="13.5">
      <c r="J168" s="79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79"/>
      <c r="V168" s="79"/>
      <c r="W168" s="83"/>
      <c r="X168" s="83"/>
      <c r="Y168" s="83"/>
      <c r="Z168" s="83"/>
      <c r="AA168" s="83"/>
      <c r="AB168" s="83"/>
      <c r="AC168" s="79"/>
      <c r="AD168" s="82"/>
      <c r="AE168" s="82"/>
      <c r="AF168" s="82"/>
      <c r="AG168" s="82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</row>
    <row r="169" spans="10:47" ht="13.5">
      <c r="J169" s="79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79"/>
      <c r="V169" s="79"/>
      <c r="W169" s="83"/>
      <c r="X169" s="83"/>
      <c r="Y169" s="83"/>
      <c r="Z169" s="83"/>
      <c r="AA169" s="83"/>
      <c r="AB169" s="83"/>
      <c r="AC169" s="79"/>
      <c r="AD169" s="82"/>
      <c r="AE169" s="82"/>
      <c r="AF169" s="82"/>
      <c r="AG169" s="82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</row>
    <row r="170" spans="10:47" ht="13.5">
      <c r="J170" s="79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79"/>
      <c r="V170" s="79"/>
      <c r="W170" s="83"/>
      <c r="X170" s="83"/>
      <c r="Y170" s="83"/>
      <c r="Z170" s="83"/>
      <c r="AA170" s="83"/>
      <c r="AB170" s="83"/>
      <c r="AC170" s="79"/>
      <c r="AD170" s="82"/>
      <c r="AE170" s="82"/>
      <c r="AF170" s="82"/>
      <c r="AG170" s="82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</row>
    <row r="171" spans="10:47" ht="13.5">
      <c r="J171" s="79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79"/>
      <c r="V171" s="79"/>
      <c r="W171" s="83"/>
      <c r="X171" s="83"/>
      <c r="Y171" s="83"/>
      <c r="Z171" s="83"/>
      <c r="AA171" s="83"/>
      <c r="AB171" s="83"/>
      <c r="AC171" s="79"/>
      <c r="AD171" s="82"/>
      <c r="AE171" s="82"/>
      <c r="AF171" s="82"/>
      <c r="AG171" s="82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</row>
    <row r="172" spans="10:47" ht="13.5">
      <c r="J172" s="79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79"/>
      <c r="V172" s="79"/>
      <c r="W172" s="83"/>
      <c r="X172" s="83"/>
      <c r="Y172" s="83"/>
      <c r="Z172" s="83"/>
      <c r="AA172" s="83"/>
      <c r="AB172" s="83"/>
      <c r="AC172" s="79"/>
      <c r="AD172" s="82"/>
      <c r="AE172" s="82"/>
      <c r="AF172" s="82"/>
      <c r="AG172" s="82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</row>
    <row r="173" spans="10:47" ht="13.5">
      <c r="J173" s="79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79"/>
      <c r="V173" s="79"/>
      <c r="W173" s="83"/>
      <c r="X173" s="83"/>
      <c r="Y173" s="83"/>
      <c r="Z173" s="83"/>
      <c r="AA173" s="83"/>
      <c r="AB173" s="83"/>
      <c r="AC173" s="79"/>
      <c r="AD173" s="82"/>
      <c r="AE173" s="82"/>
      <c r="AF173" s="82"/>
      <c r="AG173" s="82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</row>
    <row r="174" spans="10:47" ht="13.5">
      <c r="J174" s="79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79"/>
      <c r="V174" s="79"/>
      <c r="W174" s="83"/>
      <c r="X174" s="83"/>
      <c r="Y174" s="83"/>
      <c r="Z174" s="83"/>
      <c r="AA174" s="83"/>
      <c r="AB174" s="83"/>
      <c r="AC174" s="79"/>
      <c r="AD174" s="82"/>
      <c r="AE174" s="82"/>
      <c r="AF174" s="82"/>
      <c r="AG174" s="82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</row>
    <row r="175" spans="10:47" ht="13.5">
      <c r="J175" s="79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79"/>
      <c r="V175" s="79"/>
      <c r="W175" s="83"/>
      <c r="X175" s="83"/>
      <c r="Y175" s="83"/>
      <c r="Z175" s="83"/>
      <c r="AA175" s="83"/>
      <c r="AB175" s="83"/>
      <c r="AC175" s="79"/>
      <c r="AD175" s="82"/>
      <c r="AE175" s="82"/>
      <c r="AF175" s="82"/>
      <c r="AG175" s="82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</row>
    <row r="176" spans="10:47" ht="13.5">
      <c r="J176" s="79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79"/>
      <c r="V176" s="79"/>
      <c r="W176" s="83"/>
      <c r="X176" s="83"/>
      <c r="Y176" s="83"/>
      <c r="Z176" s="83"/>
      <c r="AA176" s="83"/>
      <c r="AB176" s="83"/>
      <c r="AC176" s="79"/>
      <c r="AD176" s="82"/>
      <c r="AE176" s="82"/>
      <c r="AF176" s="82"/>
      <c r="AG176" s="82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</row>
    <row r="177" spans="10:47" ht="13.5">
      <c r="J177" s="79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79"/>
      <c r="V177" s="79"/>
      <c r="W177" s="83"/>
      <c r="X177" s="83"/>
      <c r="Y177" s="83"/>
      <c r="Z177" s="83"/>
      <c r="AA177" s="83"/>
      <c r="AB177" s="83"/>
      <c r="AC177" s="79"/>
      <c r="AD177" s="82"/>
      <c r="AE177" s="82"/>
      <c r="AF177" s="82"/>
      <c r="AG177" s="82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</row>
    <row r="178" spans="10:47" ht="13.5">
      <c r="J178" s="79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79"/>
      <c r="V178" s="79"/>
      <c r="W178" s="83"/>
      <c r="X178" s="83"/>
      <c r="Y178" s="83"/>
      <c r="Z178" s="83"/>
      <c r="AA178" s="83"/>
      <c r="AB178" s="83"/>
      <c r="AC178" s="79"/>
      <c r="AD178" s="82"/>
      <c r="AE178" s="82"/>
      <c r="AF178" s="82"/>
      <c r="AG178" s="82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</row>
    <row r="179" spans="10:47" ht="13.5">
      <c r="J179" s="79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79"/>
      <c r="V179" s="79"/>
      <c r="W179" s="83"/>
      <c r="X179" s="83"/>
      <c r="Y179" s="83"/>
      <c r="Z179" s="83"/>
      <c r="AA179" s="83"/>
      <c r="AB179" s="83"/>
      <c r="AC179" s="79"/>
      <c r="AD179" s="82"/>
      <c r="AE179" s="82"/>
      <c r="AF179" s="82"/>
      <c r="AG179" s="82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</row>
    <row r="180" spans="10:47" ht="13.5">
      <c r="J180" s="79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79"/>
      <c r="V180" s="79"/>
      <c r="W180" s="83"/>
      <c r="X180" s="83"/>
      <c r="Y180" s="83"/>
      <c r="Z180" s="83"/>
      <c r="AA180" s="83"/>
      <c r="AB180" s="83"/>
      <c r="AC180" s="79"/>
      <c r="AD180" s="82"/>
      <c r="AE180" s="82"/>
      <c r="AF180" s="82"/>
      <c r="AG180" s="82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</row>
    <row r="181" spans="10:47" ht="13.5">
      <c r="J181" s="79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79"/>
      <c r="V181" s="79"/>
      <c r="W181" s="83"/>
      <c r="X181" s="83"/>
      <c r="Y181" s="83"/>
      <c r="Z181" s="83"/>
      <c r="AA181" s="83"/>
      <c r="AB181" s="83"/>
      <c r="AC181" s="79"/>
      <c r="AD181" s="82"/>
      <c r="AE181" s="82"/>
      <c r="AF181" s="82"/>
      <c r="AG181" s="82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</row>
    <row r="182" spans="10:47" ht="13.5">
      <c r="J182" s="79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79"/>
      <c r="V182" s="79"/>
      <c r="W182" s="83"/>
      <c r="X182" s="83"/>
      <c r="Y182" s="83"/>
      <c r="Z182" s="83"/>
      <c r="AA182" s="83"/>
      <c r="AB182" s="83"/>
      <c r="AC182" s="79"/>
      <c r="AD182" s="82"/>
      <c r="AE182" s="82"/>
      <c r="AF182" s="82"/>
      <c r="AG182" s="82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</row>
    <row r="183" spans="10:47" ht="13.5">
      <c r="J183" s="79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79"/>
      <c r="V183" s="79"/>
      <c r="W183" s="83"/>
      <c r="X183" s="83"/>
      <c r="Y183" s="83"/>
      <c r="Z183" s="83"/>
      <c r="AA183" s="83"/>
      <c r="AB183" s="83"/>
      <c r="AC183" s="79"/>
      <c r="AD183" s="82"/>
      <c r="AE183" s="82"/>
      <c r="AF183" s="82"/>
      <c r="AG183" s="82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</row>
    <row r="184" spans="10:47" ht="13.5">
      <c r="J184" s="79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79"/>
      <c r="V184" s="79"/>
      <c r="W184" s="83"/>
      <c r="X184" s="83"/>
      <c r="Y184" s="83"/>
      <c r="Z184" s="83"/>
      <c r="AA184" s="83"/>
      <c r="AB184" s="83"/>
      <c r="AC184" s="79"/>
      <c r="AD184" s="82"/>
      <c r="AE184" s="82"/>
      <c r="AF184" s="82"/>
      <c r="AG184" s="82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</row>
    <row r="185" spans="10:47" ht="13.5">
      <c r="J185" s="79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79"/>
      <c r="V185" s="79"/>
      <c r="W185" s="83"/>
      <c r="X185" s="83"/>
      <c r="Y185" s="83"/>
      <c r="Z185" s="83"/>
      <c r="AA185" s="83"/>
      <c r="AB185" s="83"/>
      <c r="AC185" s="79"/>
      <c r="AD185" s="82"/>
      <c r="AE185" s="82"/>
      <c r="AF185" s="82"/>
      <c r="AG185" s="82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</row>
    <row r="186" spans="10:47" ht="13.5">
      <c r="J186" s="79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79"/>
      <c r="V186" s="79"/>
      <c r="W186" s="83"/>
      <c r="X186" s="83"/>
      <c r="Y186" s="83"/>
      <c r="Z186" s="83"/>
      <c r="AA186" s="83"/>
      <c r="AB186" s="83"/>
      <c r="AC186" s="79"/>
      <c r="AD186" s="82"/>
      <c r="AE186" s="82"/>
      <c r="AF186" s="82"/>
      <c r="AG186" s="82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</row>
    <row r="187" spans="10:47" ht="13.5">
      <c r="J187" s="79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79"/>
      <c r="V187" s="79"/>
      <c r="W187" s="83"/>
      <c r="X187" s="83"/>
      <c r="Y187" s="83"/>
      <c r="Z187" s="83"/>
      <c r="AA187" s="83"/>
      <c r="AB187" s="83"/>
      <c r="AC187" s="79"/>
      <c r="AD187" s="82"/>
      <c r="AE187" s="82"/>
      <c r="AF187" s="82"/>
      <c r="AG187" s="82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</row>
    <row r="188" spans="10:47" ht="13.5">
      <c r="J188" s="79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79"/>
      <c r="V188" s="79"/>
      <c r="W188" s="83"/>
      <c r="X188" s="83"/>
      <c r="Y188" s="83"/>
      <c r="Z188" s="83"/>
      <c r="AA188" s="83"/>
      <c r="AB188" s="83"/>
      <c r="AC188" s="79"/>
      <c r="AD188" s="82"/>
      <c r="AE188" s="82"/>
      <c r="AF188" s="82"/>
      <c r="AG188" s="82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</row>
    <row r="189" spans="10:47" ht="13.5">
      <c r="J189" s="79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79"/>
      <c r="V189" s="79"/>
      <c r="W189" s="83"/>
      <c r="X189" s="83"/>
      <c r="Y189" s="83"/>
      <c r="Z189" s="83"/>
      <c r="AA189" s="83"/>
      <c r="AB189" s="83"/>
      <c r="AC189" s="79"/>
      <c r="AD189" s="82"/>
      <c r="AE189" s="82"/>
      <c r="AF189" s="82"/>
      <c r="AG189" s="82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</row>
    <row r="190" spans="10:47" ht="13.5">
      <c r="J190" s="79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79"/>
      <c r="V190" s="79"/>
      <c r="W190" s="83"/>
      <c r="X190" s="83"/>
      <c r="Y190" s="83"/>
      <c r="Z190" s="83"/>
      <c r="AA190" s="83"/>
      <c r="AB190" s="83"/>
      <c r="AC190" s="79"/>
      <c r="AD190" s="82"/>
      <c r="AE190" s="82"/>
      <c r="AF190" s="82"/>
      <c r="AG190" s="82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</row>
    <row r="191" spans="10:47" ht="13.5">
      <c r="J191" s="79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79"/>
      <c r="V191" s="79"/>
      <c r="W191" s="83"/>
      <c r="X191" s="83"/>
      <c r="Y191" s="83"/>
      <c r="Z191" s="83"/>
      <c r="AA191" s="83"/>
      <c r="AB191" s="83"/>
      <c r="AC191" s="79"/>
      <c r="AD191" s="82"/>
      <c r="AE191" s="82"/>
      <c r="AF191" s="82"/>
      <c r="AG191" s="82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</row>
    <row r="192" spans="10:47" ht="13.5">
      <c r="J192" s="79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79"/>
      <c r="V192" s="79"/>
      <c r="W192" s="83"/>
      <c r="X192" s="83"/>
      <c r="Y192" s="83"/>
      <c r="Z192" s="83"/>
      <c r="AA192" s="83"/>
      <c r="AB192" s="83"/>
      <c r="AC192" s="79"/>
      <c r="AD192" s="82"/>
      <c r="AE192" s="82"/>
      <c r="AF192" s="82"/>
      <c r="AG192" s="82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</row>
    <row r="193" spans="10:47" ht="13.5">
      <c r="J193" s="79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79"/>
      <c r="V193" s="79"/>
      <c r="W193" s="83"/>
      <c r="X193" s="83"/>
      <c r="Y193" s="83"/>
      <c r="Z193" s="83"/>
      <c r="AA193" s="83"/>
      <c r="AB193" s="83"/>
      <c r="AC193" s="79"/>
      <c r="AD193" s="82"/>
      <c r="AE193" s="82"/>
      <c r="AF193" s="82"/>
      <c r="AG193" s="82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</row>
    <row r="194" spans="10:47" ht="13.5">
      <c r="J194" s="79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79"/>
      <c r="V194" s="79"/>
      <c r="W194" s="83"/>
      <c r="X194" s="83"/>
      <c r="Y194" s="83"/>
      <c r="Z194" s="83"/>
      <c r="AA194" s="83"/>
      <c r="AB194" s="83"/>
      <c r="AC194" s="79"/>
      <c r="AD194" s="82"/>
      <c r="AE194" s="82"/>
      <c r="AF194" s="82"/>
      <c r="AG194" s="82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</row>
    <row r="195" spans="10:47" ht="13.5">
      <c r="J195" s="79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79"/>
      <c r="V195" s="79"/>
      <c r="W195" s="83"/>
      <c r="X195" s="83"/>
      <c r="Y195" s="83"/>
      <c r="Z195" s="83"/>
      <c r="AA195" s="83"/>
      <c r="AB195" s="83"/>
      <c r="AC195" s="79"/>
      <c r="AD195" s="82"/>
      <c r="AE195" s="82"/>
      <c r="AF195" s="82"/>
      <c r="AG195" s="82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</row>
    <row r="196" spans="10:47" ht="13.5">
      <c r="J196" s="79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79"/>
      <c r="V196" s="79"/>
      <c r="W196" s="83"/>
      <c r="X196" s="83"/>
      <c r="Y196" s="83"/>
      <c r="Z196" s="83"/>
      <c r="AA196" s="83"/>
      <c r="AB196" s="83"/>
      <c r="AC196" s="79"/>
      <c r="AD196" s="82"/>
      <c r="AE196" s="82"/>
      <c r="AF196" s="82"/>
      <c r="AG196" s="82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</row>
    <row r="197" spans="10:47" ht="13.5">
      <c r="J197" s="79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79"/>
      <c r="V197" s="79"/>
      <c r="W197" s="83"/>
      <c r="X197" s="83"/>
      <c r="Y197" s="83"/>
      <c r="Z197" s="83"/>
      <c r="AA197" s="83"/>
      <c r="AB197" s="83"/>
      <c r="AC197" s="79"/>
      <c r="AD197" s="82"/>
      <c r="AE197" s="82"/>
      <c r="AF197" s="82"/>
      <c r="AG197" s="82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</row>
    <row r="198" spans="10:47" ht="13.5">
      <c r="J198" s="79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79"/>
      <c r="V198" s="79"/>
      <c r="W198" s="83"/>
      <c r="X198" s="83"/>
      <c r="Y198" s="83"/>
      <c r="Z198" s="83"/>
      <c r="AA198" s="83"/>
      <c r="AB198" s="83"/>
      <c r="AC198" s="79"/>
      <c r="AD198" s="82"/>
      <c r="AE198" s="82"/>
      <c r="AF198" s="82"/>
      <c r="AG198" s="82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</row>
    <row r="199" spans="10:47" ht="13.5">
      <c r="J199" s="79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79"/>
      <c r="V199" s="79"/>
      <c r="W199" s="83"/>
      <c r="X199" s="83"/>
      <c r="Y199" s="83"/>
      <c r="Z199" s="83"/>
      <c r="AA199" s="83"/>
      <c r="AB199" s="83"/>
      <c r="AC199" s="79"/>
      <c r="AD199" s="82"/>
      <c r="AE199" s="82"/>
      <c r="AF199" s="82"/>
      <c r="AG199" s="82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</row>
    <row r="200" spans="10:47" ht="13.5">
      <c r="J200" s="79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79"/>
      <c r="V200" s="79"/>
      <c r="W200" s="83"/>
      <c r="X200" s="83"/>
      <c r="Y200" s="83"/>
      <c r="Z200" s="83"/>
      <c r="AA200" s="83"/>
      <c r="AB200" s="83"/>
      <c r="AC200" s="79"/>
      <c r="AD200" s="82"/>
      <c r="AE200" s="82"/>
      <c r="AF200" s="82"/>
      <c r="AG200" s="82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</row>
    <row r="201" spans="10:47" ht="13.5">
      <c r="J201" s="79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79"/>
      <c r="V201" s="79"/>
      <c r="W201" s="83"/>
      <c r="X201" s="83"/>
      <c r="Y201" s="83"/>
      <c r="Z201" s="83"/>
      <c r="AA201" s="83"/>
      <c r="AB201" s="83"/>
      <c r="AC201" s="79"/>
      <c r="AD201" s="82"/>
      <c r="AE201" s="82"/>
      <c r="AF201" s="82"/>
      <c r="AG201" s="82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</row>
    <row r="202" spans="10:47" ht="13.5">
      <c r="J202" s="79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79"/>
      <c r="V202" s="79"/>
      <c r="W202" s="83"/>
      <c r="X202" s="83"/>
      <c r="Y202" s="83"/>
      <c r="Z202" s="83"/>
      <c r="AA202" s="83"/>
      <c r="AB202" s="83"/>
      <c r="AC202" s="79"/>
      <c r="AD202" s="82"/>
      <c r="AE202" s="82"/>
      <c r="AF202" s="82"/>
      <c r="AG202" s="82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</row>
    <row r="203" spans="10:47" ht="13.5">
      <c r="J203" s="79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79"/>
      <c r="V203" s="79"/>
      <c r="W203" s="83"/>
      <c r="X203" s="83"/>
      <c r="Y203" s="83"/>
      <c r="Z203" s="83"/>
      <c r="AA203" s="83"/>
      <c r="AB203" s="83"/>
      <c r="AC203" s="79"/>
      <c r="AD203" s="82"/>
      <c r="AE203" s="82"/>
      <c r="AF203" s="82"/>
      <c r="AG203" s="82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</row>
  </sheetData>
  <sheetProtection/>
  <mergeCells count="7">
    <mergeCell ref="A1:B1"/>
    <mergeCell ref="A3:I3"/>
    <mergeCell ref="A6:A7"/>
    <mergeCell ref="B6:F6"/>
    <mergeCell ref="G6:G7"/>
    <mergeCell ref="H6:H7"/>
    <mergeCell ref="I6:I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cellComments="asDisplayed" horizontalDpi="600" verticalDpi="600" orientation="portrait" paperSize="9" r:id="rId1"/>
  <headerFooter scaleWithDoc="0">
    <oddFooter>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SheetLayoutView="85" zoomScalePageLayoutView="0" workbookViewId="0" topLeftCell="A1">
      <pane ySplit="9" topLeftCell="A10" activePane="bottomLeft" state="frozen"/>
      <selection pane="topLeft" activeCell="A1" sqref="A1:C1"/>
      <selection pane="bottomLeft" activeCell="A1" sqref="A1:C1"/>
    </sheetView>
  </sheetViews>
  <sheetFormatPr defaultColWidth="9.00390625" defaultRowHeight="13.5"/>
  <cols>
    <col min="1" max="1" width="10.375" style="5" customWidth="1"/>
    <col min="2" max="3" width="6.25390625" style="5" customWidth="1"/>
    <col min="4" max="4" width="7.625" style="5" customWidth="1"/>
    <col min="5" max="5" width="7.625" style="5" bestFit="1" customWidth="1"/>
    <col min="6" max="7" width="6.25390625" style="5" customWidth="1"/>
    <col min="8" max="8" width="7.625" style="5" customWidth="1"/>
    <col min="9" max="9" width="7.625" style="5" bestFit="1" customWidth="1"/>
    <col min="10" max="11" width="6.25390625" style="5" customWidth="1"/>
    <col min="12" max="13" width="7.625" style="5" customWidth="1"/>
    <col min="14" max="15" width="6.25390625" style="5" customWidth="1"/>
    <col min="16" max="17" width="7.625" style="5" customWidth="1"/>
    <col min="18" max="19" width="6.25390625" style="5" customWidth="1"/>
    <col min="20" max="21" width="7.625" style="5" customWidth="1"/>
    <col min="22" max="16384" width="9.00390625" style="5" customWidth="1"/>
  </cols>
  <sheetData>
    <row r="1" spans="1:3" ht="14.25">
      <c r="A1" s="571" t="s">
        <v>357</v>
      </c>
      <c r="B1" s="571"/>
      <c r="C1" s="571"/>
    </row>
    <row r="2" ht="14.25">
      <c r="A2" s="164" t="s">
        <v>29</v>
      </c>
    </row>
    <row r="3" spans="1:21" s="164" customFormat="1" ht="18">
      <c r="A3" s="587" t="s">
        <v>34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</row>
    <row r="4" spans="1:21" s="9" customFormat="1" ht="12.75">
      <c r="A4" s="588" t="s">
        <v>203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</row>
    <row r="5" spans="10:21" ht="14.25"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</row>
    <row r="6" spans="1:21" ht="6" customHeight="1" thickBo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</row>
    <row r="7" spans="1:22" s="9" customFormat="1" ht="15" customHeight="1" thickTop="1">
      <c r="A7" s="581" t="s">
        <v>35</v>
      </c>
      <c r="B7" s="584" t="s">
        <v>36</v>
      </c>
      <c r="C7" s="585"/>
      <c r="D7" s="585"/>
      <c r="E7" s="586"/>
      <c r="F7" s="584" t="s">
        <v>37</v>
      </c>
      <c r="G7" s="585"/>
      <c r="H7" s="585"/>
      <c r="I7" s="586"/>
      <c r="J7" s="585" t="s">
        <v>38</v>
      </c>
      <c r="K7" s="585"/>
      <c r="L7" s="585"/>
      <c r="M7" s="586"/>
      <c r="N7" s="584" t="s">
        <v>39</v>
      </c>
      <c r="O7" s="585"/>
      <c r="P7" s="585"/>
      <c r="Q7" s="586"/>
      <c r="R7" s="584" t="s">
        <v>40</v>
      </c>
      <c r="S7" s="585"/>
      <c r="T7" s="585"/>
      <c r="U7" s="585"/>
      <c r="V7" s="431"/>
    </row>
    <row r="8" spans="1:22" s="9" customFormat="1" ht="15" customHeight="1">
      <c r="A8" s="582"/>
      <c r="B8" s="589" t="s">
        <v>5</v>
      </c>
      <c r="C8" s="590"/>
      <c r="D8" s="591" t="s">
        <v>41</v>
      </c>
      <c r="E8" s="593" t="s">
        <v>9</v>
      </c>
      <c r="F8" s="589" t="s">
        <v>5</v>
      </c>
      <c r="G8" s="590"/>
      <c r="H8" s="591" t="s">
        <v>41</v>
      </c>
      <c r="I8" s="593" t="s">
        <v>42</v>
      </c>
      <c r="J8" s="595" t="s">
        <v>5</v>
      </c>
      <c r="K8" s="590"/>
      <c r="L8" s="591" t="s">
        <v>206</v>
      </c>
      <c r="M8" s="593" t="s">
        <v>13</v>
      </c>
      <c r="N8" s="589" t="s">
        <v>43</v>
      </c>
      <c r="O8" s="590"/>
      <c r="P8" s="591" t="s">
        <v>206</v>
      </c>
      <c r="Q8" s="593" t="s">
        <v>21</v>
      </c>
      <c r="R8" s="589" t="s">
        <v>43</v>
      </c>
      <c r="S8" s="590"/>
      <c r="T8" s="591" t="s">
        <v>206</v>
      </c>
      <c r="U8" s="596" t="s">
        <v>21</v>
      </c>
      <c r="V8" s="431"/>
    </row>
    <row r="9" spans="1:22" s="9" customFormat="1" ht="15" customHeight="1">
      <c r="A9" s="583"/>
      <c r="B9" s="7" t="s">
        <v>44</v>
      </c>
      <c r="C9" s="7" t="s">
        <v>45</v>
      </c>
      <c r="D9" s="592"/>
      <c r="E9" s="594"/>
      <c r="F9" s="7" t="s">
        <v>44</v>
      </c>
      <c r="G9" s="7" t="s">
        <v>45</v>
      </c>
      <c r="H9" s="592"/>
      <c r="I9" s="594"/>
      <c r="J9" s="433" t="s">
        <v>44</v>
      </c>
      <c r="K9" s="7" t="s">
        <v>45</v>
      </c>
      <c r="L9" s="592"/>
      <c r="M9" s="594"/>
      <c r="N9" s="7" t="s">
        <v>46</v>
      </c>
      <c r="O9" s="7" t="s">
        <v>47</v>
      </c>
      <c r="P9" s="592"/>
      <c r="Q9" s="594"/>
      <c r="R9" s="7" t="s">
        <v>46</v>
      </c>
      <c r="S9" s="7" t="s">
        <v>47</v>
      </c>
      <c r="T9" s="592"/>
      <c r="U9" s="597"/>
      <c r="V9" s="431"/>
    </row>
    <row r="10" spans="1:21" s="12" customFormat="1" ht="12.75">
      <c r="A10" s="439" t="s">
        <v>205</v>
      </c>
      <c r="B10" s="60">
        <v>212</v>
      </c>
      <c r="C10" s="60">
        <v>3</v>
      </c>
      <c r="D10" s="60">
        <v>3245</v>
      </c>
      <c r="E10" s="60">
        <v>49467</v>
      </c>
      <c r="F10" s="60">
        <v>82</v>
      </c>
      <c r="G10" s="60">
        <v>5</v>
      </c>
      <c r="H10" s="60">
        <v>1897</v>
      </c>
      <c r="I10" s="60">
        <v>25140</v>
      </c>
      <c r="J10" s="60">
        <v>37</v>
      </c>
      <c r="K10" s="60">
        <v>2</v>
      </c>
      <c r="L10" s="60">
        <v>1899</v>
      </c>
      <c r="M10" s="60">
        <v>25248</v>
      </c>
      <c r="N10" s="60">
        <v>95</v>
      </c>
      <c r="O10" s="60">
        <v>1</v>
      </c>
      <c r="P10" s="60">
        <v>226</v>
      </c>
      <c r="Q10" s="60">
        <v>2742</v>
      </c>
      <c r="R10" s="60">
        <v>32</v>
      </c>
      <c r="S10" s="442">
        <v>0</v>
      </c>
      <c r="T10" s="60">
        <v>301</v>
      </c>
      <c r="U10" s="60">
        <v>3432</v>
      </c>
    </row>
    <row r="11" spans="1:21" s="9" customFormat="1" ht="12.75">
      <c r="A11" s="439">
        <v>19</v>
      </c>
      <c r="B11" s="60">
        <v>213</v>
      </c>
      <c r="C11" s="60">
        <v>2</v>
      </c>
      <c r="D11" s="60">
        <v>3229</v>
      </c>
      <c r="E11" s="60">
        <v>48715</v>
      </c>
      <c r="F11" s="60">
        <v>82</v>
      </c>
      <c r="G11" s="60">
        <v>5</v>
      </c>
      <c r="H11" s="60">
        <v>1911</v>
      </c>
      <c r="I11" s="60">
        <v>25204</v>
      </c>
      <c r="J11" s="60">
        <v>37</v>
      </c>
      <c r="K11" s="60">
        <v>2</v>
      </c>
      <c r="L11" s="60">
        <v>1859</v>
      </c>
      <c r="M11" s="60">
        <v>24517</v>
      </c>
      <c r="N11" s="60">
        <v>95</v>
      </c>
      <c r="O11" s="60">
        <v>1</v>
      </c>
      <c r="P11" s="60">
        <v>223</v>
      </c>
      <c r="Q11" s="60">
        <v>2736</v>
      </c>
      <c r="R11" s="60">
        <v>32</v>
      </c>
      <c r="S11" s="442">
        <v>0</v>
      </c>
      <c r="T11" s="60">
        <v>317</v>
      </c>
      <c r="U11" s="60">
        <v>3348</v>
      </c>
    </row>
    <row r="12" spans="1:21" s="12" customFormat="1" ht="12.75">
      <c r="A12" s="440">
        <v>20</v>
      </c>
      <c r="B12" s="460">
        <v>212</v>
      </c>
      <c r="C12" s="461">
        <v>2</v>
      </c>
      <c r="D12" s="461">
        <v>3230</v>
      </c>
      <c r="E12" s="461">
        <v>48274</v>
      </c>
      <c r="F12" s="461">
        <v>82</v>
      </c>
      <c r="G12" s="461">
        <v>5</v>
      </c>
      <c r="H12" s="461">
        <v>1937</v>
      </c>
      <c r="I12" s="461">
        <v>25059</v>
      </c>
      <c r="J12" s="461">
        <v>37</v>
      </c>
      <c r="K12" s="461">
        <v>2</v>
      </c>
      <c r="L12" s="461">
        <v>1859</v>
      </c>
      <c r="M12" s="461">
        <v>23991</v>
      </c>
      <c r="N12" s="461">
        <v>94</v>
      </c>
      <c r="O12" s="461">
        <v>1</v>
      </c>
      <c r="P12" s="461">
        <v>218</v>
      </c>
      <c r="Q12" s="461">
        <v>2600</v>
      </c>
      <c r="R12" s="461">
        <v>32</v>
      </c>
      <c r="S12" s="65">
        <v>0</v>
      </c>
      <c r="T12" s="461">
        <v>318</v>
      </c>
      <c r="U12" s="461">
        <v>3018</v>
      </c>
    </row>
    <row r="13" spans="1:21" s="444" customFormat="1" ht="12.75">
      <c r="A13" s="443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1:21" s="9" customFormat="1" ht="12.75">
      <c r="A14" s="439" t="s">
        <v>48</v>
      </c>
      <c r="B14" s="63">
        <v>53</v>
      </c>
      <c r="C14" s="65">
        <v>0</v>
      </c>
      <c r="D14" s="65">
        <v>924</v>
      </c>
      <c r="E14" s="65">
        <v>15547</v>
      </c>
      <c r="F14" s="64">
        <v>27</v>
      </c>
      <c r="G14" s="65">
        <v>1</v>
      </c>
      <c r="H14" s="64">
        <v>606</v>
      </c>
      <c r="I14" s="64">
        <v>7848</v>
      </c>
      <c r="J14" s="64">
        <v>13</v>
      </c>
      <c r="K14" s="65">
        <v>0</v>
      </c>
      <c r="L14" s="60">
        <v>751</v>
      </c>
      <c r="M14" s="60">
        <v>10922</v>
      </c>
      <c r="N14" s="65">
        <v>25</v>
      </c>
      <c r="O14" s="65">
        <v>1</v>
      </c>
      <c r="P14" s="65">
        <v>44</v>
      </c>
      <c r="Q14" s="65">
        <v>430</v>
      </c>
      <c r="R14" s="65">
        <v>20</v>
      </c>
      <c r="S14" s="65">
        <v>0</v>
      </c>
      <c r="T14" s="65">
        <v>235</v>
      </c>
      <c r="U14" s="65">
        <v>2205</v>
      </c>
    </row>
    <row r="15" spans="1:21" s="9" customFormat="1" ht="12.75">
      <c r="A15" s="439" t="s">
        <v>49</v>
      </c>
      <c r="B15" s="63">
        <v>15</v>
      </c>
      <c r="C15" s="65">
        <v>0</v>
      </c>
      <c r="D15" s="64">
        <v>252</v>
      </c>
      <c r="E15" s="64">
        <v>4185</v>
      </c>
      <c r="F15" s="64">
        <v>7</v>
      </c>
      <c r="G15" s="65">
        <v>0</v>
      </c>
      <c r="H15" s="64">
        <v>144</v>
      </c>
      <c r="I15" s="64">
        <v>1975</v>
      </c>
      <c r="J15" s="64">
        <v>4</v>
      </c>
      <c r="K15" s="65">
        <v>0</v>
      </c>
      <c r="L15" s="60">
        <v>172</v>
      </c>
      <c r="M15" s="60">
        <v>2048</v>
      </c>
      <c r="N15" s="64">
        <v>2</v>
      </c>
      <c r="O15" s="65">
        <v>0</v>
      </c>
      <c r="P15" s="64">
        <v>8</v>
      </c>
      <c r="Q15" s="64">
        <v>117</v>
      </c>
      <c r="R15" s="64">
        <v>3</v>
      </c>
      <c r="S15" s="65">
        <v>0</v>
      </c>
      <c r="T15" s="64">
        <v>30</v>
      </c>
      <c r="U15" s="64">
        <v>454</v>
      </c>
    </row>
    <row r="16" spans="1:21" s="9" customFormat="1" ht="12.75">
      <c r="A16" s="439" t="s">
        <v>50</v>
      </c>
      <c r="B16" s="63">
        <v>13</v>
      </c>
      <c r="C16" s="65">
        <v>0</v>
      </c>
      <c r="D16" s="64">
        <v>160</v>
      </c>
      <c r="E16" s="64">
        <v>1800</v>
      </c>
      <c r="F16" s="64">
        <v>2</v>
      </c>
      <c r="G16" s="65">
        <v>0</v>
      </c>
      <c r="H16" s="64">
        <v>72</v>
      </c>
      <c r="I16" s="64">
        <v>1053</v>
      </c>
      <c r="J16" s="64">
        <v>3</v>
      </c>
      <c r="K16" s="65">
        <v>0</v>
      </c>
      <c r="L16" s="60">
        <v>152</v>
      </c>
      <c r="M16" s="60">
        <v>1761</v>
      </c>
      <c r="N16" s="64">
        <v>1</v>
      </c>
      <c r="O16" s="65">
        <v>0</v>
      </c>
      <c r="P16" s="64">
        <v>5</v>
      </c>
      <c r="Q16" s="64">
        <v>59</v>
      </c>
      <c r="R16" s="64">
        <v>1</v>
      </c>
      <c r="S16" s="65">
        <v>0</v>
      </c>
      <c r="T16" s="64">
        <v>9</v>
      </c>
      <c r="U16" s="64">
        <v>84</v>
      </c>
    </row>
    <row r="17" spans="1:21" s="9" customFormat="1" ht="12.75">
      <c r="A17" s="439" t="s">
        <v>51</v>
      </c>
      <c r="B17" s="63">
        <v>12</v>
      </c>
      <c r="C17" s="65">
        <v>0</v>
      </c>
      <c r="D17" s="64">
        <v>152</v>
      </c>
      <c r="E17" s="64">
        <v>1954</v>
      </c>
      <c r="F17" s="64">
        <v>5</v>
      </c>
      <c r="G17" s="65">
        <v>0</v>
      </c>
      <c r="H17" s="64">
        <v>100</v>
      </c>
      <c r="I17" s="64">
        <v>1125</v>
      </c>
      <c r="J17" s="64">
        <v>2</v>
      </c>
      <c r="K17" s="65">
        <v>0</v>
      </c>
      <c r="L17" s="60">
        <v>100</v>
      </c>
      <c r="M17" s="60">
        <v>1060</v>
      </c>
      <c r="N17" s="64">
        <v>5</v>
      </c>
      <c r="O17" s="65">
        <v>0</v>
      </c>
      <c r="P17" s="64">
        <v>11</v>
      </c>
      <c r="Q17" s="64">
        <v>63</v>
      </c>
      <c r="R17" s="64">
        <v>3</v>
      </c>
      <c r="S17" s="65">
        <v>0</v>
      </c>
      <c r="T17" s="64">
        <v>13</v>
      </c>
      <c r="U17" s="64">
        <v>29</v>
      </c>
    </row>
    <row r="18" spans="1:21" s="9" customFormat="1" ht="12">
      <c r="A18" s="439" t="s">
        <v>52</v>
      </c>
      <c r="B18" s="63">
        <v>10</v>
      </c>
      <c r="C18" s="64">
        <v>1</v>
      </c>
      <c r="D18" s="64">
        <v>120</v>
      </c>
      <c r="E18" s="64">
        <v>1313</v>
      </c>
      <c r="F18" s="64">
        <v>4</v>
      </c>
      <c r="G18" s="65">
        <v>0</v>
      </c>
      <c r="H18" s="64">
        <v>66</v>
      </c>
      <c r="I18" s="64">
        <v>771</v>
      </c>
      <c r="J18" s="64">
        <v>2</v>
      </c>
      <c r="K18" s="65">
        <v>0</v>
      </c>
      <c r="L18" s="60">
        <v>71</v>
      </c>
      <c r="M18" s="60">
        <v>700</v>
      </c>
      <c r="N18" s="64">
        <v>2</v>
      </c>
      <c r="O18" s="64">
        <v>0</v>
      </c>
      <c r="P18" s="64">
        <v>8</v>
      </c>
      <c r="Q18" s="64">
        <v>78</v>
      </c>
      <c r="R18" s="64">
        <v>0</v>
      </c>
      <c r="S18" s="64">
        <v>0</v>
      </c>
      <c r="T18" s="64">
        <v>0</v>
      </c>
      <c r="U18" s="64">
        <v>0</v>
      </c>
    </row>
    <row r="19" spans="1:21" s="9" customFormat="1" ht="12">
      <c r="A19" s="439" t="s">
        <v>395</v>
      </c>
      <c r="B19" s="63">
        <v>12</v>
      </c>
      <c r="C19" s="65">
        <v>0</v>
      </c>
      <c r="D19" s="64">
        <v>246</v>
      </c>
      <c r="E19" s="64">
        <v>4352</v>
      </c>
      <c r="F19" s="64">
        <v>3</v>
      </c>
      <c r="G19" s="65">
        <v>0</v>
      </c>
      <c r="H19" s="64">
        <v>130</v>
      </c>
      <c r="I19" s="64">
        <v>2038</v>
      </c>
      <c r="J19" s="64">
        <v>2</v>
      </c>
      <c r="K19" s="65">
        <v>0</v>
      </c>
      <c r="L19" s="60">
        <v>94</v>
      </c>
      <c r="M19" s="60">
        <v>1129</v>
      </c>
      <c r="N19" s="64">
        <v>7</v>
      </c>
      <c r="O19" s="65">
        <v>0</v>
      </c>
      <c r="P19" s="64">
        <v>33</v>
      </c>
      <c r="Q19" s="64">
        <v>464</v>
      </c>
      <c r="R19" s="65">
        <v>0</v>
      </c>
      <c r="S19" s="65">
        <v>0</v>
      </c>
      <c r="T19" s="65">
        <v>0</v>
      </c>
      <c r="U19" s="65">
        <v>0</v>
      </c>
    </row>
    <row r="20" spans="1:21" s="9" customFormat="1" ht="12">
      <c r="A20" s="439" t="s">
        <v>53</v>
      </c>
      <c r="B20" s="63">
        <v>10</v>
      </c>
      <c r="C20" s="65">
        <v>0</v>
      </c>
      <c r="D20" s="64">
        <v>136</v>
      </c>
      <c r="E20" s="64">
        <v>1641</v>
      </c>
      <c r="F20" s="64">
        <v>2</v>
      </c>
      <c r="G20" s="65">
        <v>0</v>
      </c>
      <c r="H20" s="64">
        <v>67</v>
      </c>
      <c r="I20" s="64">
        <v>940</v>
      </c>
      <c r="J20" s="64">
        <v>1</v>
      </c>
      <c r="K20" s="65">
        <v>0</v>
      </c>
      <c r="L20" s="60">
        <v>55</v>
      </c>
      <c r="M20" s="60">
        <v>774</v>
      </c>
      <c r="N20" s="64">
        <v>10</v>
      </c>
      <c r="O20" s="65">
        <v>0</v>
      </c>
      <c r="P20" s="64">
        <v>14</v>
      </c>
      <c r="Q20" s="64">
        <v>198</v>
      </c>
      <c r="R20" s="65">
        <v>0</v>
      </c>
      <c r="S20" s="65">
        <v>0</v>
      </c>
      <c r="T20" s="65">
        <v>0</v>
      </c>
      <c r="U20" s="65">
        <v>0</v>
      </c>
    </row>
    <row r="21" spans="1:21" s="9" customFormat="1" ht="12">
      <c r="A21" s="439" t="s">
        <v>54</v>
      </c>
      <c r="B21" s="63">
        <v>17</v>
      </c>
      <c r="C21" s="64">
        <v>0</v>
      </c>
      <c r="D21" s="64">
        <v>304</v>
      </c>
      <c r="E21" s="64">
        <v>5164</v>
      </c>
      <c r="F21" s="64">
        <v>7</v>
      </c>
      <c r="G21" s="64">
        <v>1</v>
      </c>
      <c r="H21" s="64">
        <v>202</v>
      </c>
      <c r="I21" s="64">
        <v>2789</v>
      </c>
      <c r="J21" s="64">
        <v>4</v>
      </c>
      <c r="K21" s="65">
        <v>0</v>
      </c>
      <c r="L21" s="60">
        <v>210</v>
      </c>
      <c r="M21" s="60">
        <v>2649</v>
      </c>
      <c r="N21" s="64">
        <v>16</v>
      </c>
      <c r="O21" s="65">
        <v>0</v>
      </c>
      <c r="P21" s="64">
        <v>33</v>
      </c>
      <c r="Q21" s="64">
        <v>480</v>
      </c>
      <c r="R21" s="64">
        <v>4</v>
      </c>
      <c r="S21" s="65">
        <v>0</v>
      </c>
      <c r="T21" s="64">
        <v>25</v>
      </c>
      <c r="U21" s="64">
        <v>207</v>
      </c>
    </row>
    <row r="22" spans="1:21" s="9" customFormat="1" ht="12">
      <c r="A22" s="439" t="s">
        <v>55</v>
      </c>
      <c r="B22" s="63">
        <v>20</v>
      </c>
      <c r="C22" s="65">
        <v>0</v>
      </c>
      <c r="D22" s="64">
        <v>365</v>
      </c>
      <c r="E22" s="64">
        <v>6220</v>
      </c>
      <c r="F22" s="64">
        <v>5</v>
      </c>
      <c r="G22" s="64">
        <v>1</v>
      </c>
      <c r="H22" s="64">
        <v>206</v>
      </c>
      <c r="I22" s="64">
        <v>3114</v>
      </c>
      <c r="J22" s="64">
        <v>4</v>
      </c>
      <c r="K22" s="65">
        <v>1</v>
      </c>
      <c r="L22" s="60">
        <v>171</v>
      </c>
      <c r="M22" s="60">
        <v>1914</v>
      </c>
      <c r="N22" s="64">
        <v>19</v>
      </c>
      <c r="O22" s="65">
        <v>0</v>
      </c>
      <c r="P22" s="64">
        <v>45</v>
      </c>
      <c r="Q22" s="64">
        <v>543</v>
      </c>
      <c r="R22" s="64">
        <v>1</v>
      </c>
      <c r="S22" s="65">
        <v>0</v>
      </c>
      <c r="T22" s="64">
        <v>6</v>
      </c>
      <c r="U22" s="64">
        <v>39</v>
      </c>
    </row>
    <row r="23" spans="1:21" s="9" customFormat="1" ht="12">
      <c r="A23" s="439"/>
      <c r="B23" s="63"/>
      <c r="C23" s="64"/>
      <c r="D23" s="64"/>
      <c r="E23" s="64"/>
      <c r="F23" s="64"/>
      <c r="G23" s="64"/>
      <c r="H23" s="64"/>
      <c r="I23" s="64"/>
      <c r="J23" s="64"/>
      <c r="K23" s="65"/>
      <c r="L23" s="64"/>
      <c r="M23" s="64"/>
      <c r="N23" s="64"/>
      <c r="O23" s="64"/>
      <c r="P23" s="64"/>
      <c r="Q23" s="64"/>
      <c r="R23" s="64"/>
      <c r="S23" s="65"/>
      <c r="T23" s="64"/>
      <c r="U23" s="64"/>
    </row>
    <row r="24" spans="1:21" s="12" customFormat="1" ht="12">
      <c r="A24" s="440" t="s">
        <v>56</v>
      </c>
      <c r="B24" s="460">
        <v>162</v>
      </c>
      <c r="C24" s="461">
        <v>1</v>
      </c>
      <c r="D24" s="461">
        <v>2659</v>
      </c>
      <c r="E24" s="461">
        <v>42176</v>
      </c>
      <c r="F24" s="461">
        <v>62</v>
      </c>
      <c r="G24" s="461">
        <v>3</v>
      </c>
      <c r="H24" s="461">
        <v>1593</v>
      </c>
      <c r="I24" s="461">
        <v>21653</v>
      </c>
      <c r="J24" s="461">
        <v>35</v>
      </c>
      <c r="K24" s="461">
        <v>1</v>
      </c>
      <c r="L24" s="461">
        <v>1776</v>
      </c>
      <c r="M24" s="461">
        <v>22957</v>
      </c>
      <c r="N24" s="461">
        <v>87</v>
      </c>
      <c r="O24" s="461">
        <v>1</v>
      </c>
      <c r="P24" s="461">
        <v>201</v>
      </c>
      <c r="Q24" s="461">
        <v>2432</v>
      </c>
      <c r="R24" s="461">
        <v>32</v>
      </c>
      <c r="S24" s="461">
        <v>0</v>
      </c>
      <c r="T24" s="461">
        <v>318</v>
      </c>
      <c r="U24" s="461">
        <v>3018</v>
      </c>
    </row>
    <row r="25" spans="1:21" s="9" customFormat="1" ht="12">
      <c r="A25" s="439"/>
      <c r="B25" s="63"/>
      <c r="C25" s="64"/>
      <c r="D25" s="64"/>
      <c r="E25" s="64"/>
      <c r="F25" s="64"/>
      <c r="G25" s="65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4"/>
      <c r="U25" s="64"/>
    </row>
    <row r="26" spans="1:21" s="9" customFormat="1" ht="12">
      <c r="A26" s="439" t="s">
        <v>57</v>
      </c>
      <c r="B26" s="63">
        <v>7</v>
      </c>
      <c r="C26" s="65">
        <v>0</v>
      </c>
      <c r="D26" s="64">
        <v>87</v>
      </c>
      <c r="E26" s="64">
        <v>1173</v>
      </c>
      <c r="F26" s="64">
        <v>3</v>
      </c>
      <c r="G26" s="65">
        <v>0</v>
      </c>
      <c r="H26" s="64">
        <v>52</v>
      </c>
      <c r="I26" s="64">
        <v>648</v>
      </c>
      <c r="J26" s="65">
        <v>0</v>
      </c>
      <c r="K26" s="65">
        <v>0</v>
      </c>
      <c r="L26" s="65">
        <v>0</v>
      </c>
      <c r="M26" s="65">
        <v>0</v>
      </c>
      <c r="N26" s="65">
        <v>3</v>
      </c>
      <c r="O26" s="65">
        <v>0</v>
      </c>
      <c r="P26" s="65">
        <v>9</v>
      </c>
      <c r="Q26" s="65">
        <v>72</v>
      </c>
      <c r="R26" s="65">
        <v>0</v>
      </c>
      <c r="S26" s="65">
        <v>0</v>
      </c>
      <c r="T26" s="65">
        <v>0</v>
      </c>
      <c r="U26" s="65">
        <v>0</v>
      </c>
    </row>
    <row r="27" spans="1:21" s="9" customFormat="1" ht="12">
      <c r="A27" s="439" t="s">
        <v>58</v>
      </c>
      <c r="B27" s="63">
        <v>2</v>
      </c>
      <c r="C27" s="65">
        <v>0</v>
      </c>
      <c r="D27" s="64">
        <v>17</v>
      </c>
      <c r="E27" s="64">
        <v>139</v>
      </c>
      <c r="F27" s="64">
        <v>1</v>
      </c>
      <c r="G27" s="65">
        <v>0</v>
      </c>
      <c r="H27" s="64">
        <v>12</v>
      </c>
      <c r="I27" s="64">
        <v>89</v>
      </c>
      <c r="J27" s="65">
        <v>0</v>
      </c>
      <c r="K27" s="65">
        <v>1</v>
      </c>
      <c r="L27" s="65">
        <v>8</v>
      </c>
      <c r="M27" s="65">
        <v>67</v>
      </c>
      <c r="N27" s="64">
        <v>1</v>
      </c>
      <c r="O27" s="65">
        <v>0</v>
      </c>
      <c r="P27" s="64">
        <v>2</v>
      </c>
      <c r="Q27" s="64">
        <v>31</v>
      </c>
      <c r="R27" s="65">
        <v>0</v>
      </c>
      <c r="S27" s="65">
        <v>0</v>
      </c>
      <c r="T27" s="65">
        <v>0</v>
      </c>
      <c r="U27" s="65">
        <v>0</v>
      </c>
    </row>
    <row r="28" spans="1:21" s="9" customFormat="1" ht="12">
      <c r="A28" s="439" t="s">
        <v>59</v>
      </c>
      <c r="B28" s="63">
        <v>4</v>
      </c>
      <c r="C28" s="65">
        <v>0</v>
      </c>
      <c r="D28" s="64">
        <v>57</v>
      </c>
      <c r="E28" s="64">
        <v>672</v>
      </c>
      <c r="F28" s="64">
        <v>3</v>
      </c>
      <c r="G28" s="65">
        <v>0</v>
      </c>
      <c r="H28" s="64">
        <v>37</v>
      </c>
      <c r="I28" s="64">
        <v>372</v>
      </c>
      <c r="J28" s="65">
        <v>0</v>
      </c>
      <c r="K28" s="65">
        <v>0</v>
      </c>
      <c r="L28" s="65">
        <v>0</v>
      </c>
      <c r="M28" s="65">
        <v>0</v>
      </c>
      <c r="N28" s="64">
        <v>2</v>
      </c>
      <c r="O28" s="65">
        <v>0</v>
      </c>
      <c r="P28" s="64">
        <v>3</v>
      </c>
      <c r="Q28" s="64">
        <v>53</v>
      </c>
      <c r="R28" s="65">
        <v>0</v>
      </c>
      <c r="S28" s="65">
        <v>0</v>
      </c>
      <c r="T28" s="65">
        <v>0</v>
      </c>
      <c r="U28" s="65">
        <v>0</v>
      </c>
    </row>
    <row r="29" spans="1:21" s="9" customFormat="1" ht="12">
      <c r="A29" s="439" t="s">
        <v>60</v>
      </c>
      <c r="B29" s="63">
        <v>8</v>
      </c>
      <c r="C29" s="65">
        <v>0</v>
      </c>
      <c r="D29" s="64">
        <v>106</v>
      </c>
      <c r="E29" s="64">
        <v>1360</v>
      </c>
      <c r="F29" s="64">
        <v>5</v>
      </c>
      <c r="G29" s="65">
        <v>0</v>
      </c>
      <c r="H29" s="64">
        <v>79</v>
      </c>
      <c r="I29" s="64">
        <v>744</v>
      </c>
      <c r="J29" s="65">
        <v>1</v>
      </c>
      <c r="K29" s="65">
        <v>0</v>
      </c>
      <c r="L29" s="65">
        <v>34</v>
      </c>
      <c r="M29" s="65">
        <v>425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s="9" customFormat="1" ht="12">
      <c r="A30" s="439" t="s">
        <v>61</v>
      </c>
      <c r="B30" s="63">
        <v>7</v>
      </c>
      <c r="C30" s="65">
        <v>0</v>
      </c>
      <c r="D30" s="64">
        <v>76</v>
      </c>
      <c r="E30" s="64">
        <v>532</v>
      </c>
      <c r="F30" s="64">
        <v>1</v>
      </c>
      <c r="G30" s="64">
        <v>1</v>
      </c>
      <c r="H30" s="64">
        <v>34</v>
      </c>
      <c r="I30" s="64">
        <v>306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</row>
    <row r="31" spans="1:21" s="9" customFormat="1" ht="12">
      <c r="A31" s="439" t="s">
        <v>62</v>
      </c>
      <c r="B31" s="63">
        <v>7</v>
      </c>
      <c r="C31" s="65">
        <v>1</v>
      </c>
      <c r="D31" s="64">
        <v>72</v>
      </c>
      <c r="E31" s="64">
        <v>719</v>
      </c>
      <c r="F31" s="64">
        <v>3</v>
      </c>
      <c r="G31" s="65">
        <v>0</v>
      </c>
      <c r="H31" s="64">
        <v>46</v>
      </c>
      <c r="I31" s="64">
        <v>395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s="9" customFormat="1" ht="12">
      <c r="A32" s="439" t="s">
        <v>63</v>
      </c>
      <c r="B32" s="63">
        <v>4</v>
      </c>
      <c r="C32" s="65">
        <v>0</v>
      </c>
      <c r="D32" s="64">
        <v>50</v>
      </c>
      <c r="E32" s="64">
        <v>554</v>
      </c>
      <c r="F32" s="64">
        <v>2</v>
      </c>
      <c r="G32" s="65">
        <v>0</v>
      </c>
      <c r="H32" s="64">
        <v>31</v>
      </c>
      <c r="I32" s="64">
        <v>282</v>
      </c>
      <c r="J32" s="65">
        <v>0</v>
      </c>
      <c r="K32" s="65">
        <v>0</v>
      </c>
      <c r="L32" s="65">
        <v>0</v>
      </c>
      <c r="M32" s="65">
        <v>0</v>
      </c>
      <c r="N32" s="65">
        <v>1</v>
      </c>
      <c r="O32" s="65">
        <v>0</v>
      </c>
      <c r="P32" s="64">
        <v>3</v>
      </c>
      <c r="Q32" s="64">
        <v>12</v>
      </c>
      <c r="R32" s="65">
        <v>0</v>
      </c>
      <c r="S32" s="65">
        <v>0</v>
      </c>
      <c r="T32" s="65">
        <v>0</v>
      </c>
      <c r="U32" s="65">
        <v>0</v>
      </c>
    </row>
    <row r="33" spans="1:21" s="9" customFormat="1" ht="12">
      <c r="A33" s="439" t="s">
        <v>64</v>
      </c>
      <c r="B33" s="63">
        <v>11</v>
      </c>
      <c r="C33" s="65">
        <v>0</v>
      </c>
      <c r="D33" s="64">
        <v>106</v>
      </c>
      <c r="E33" s="64">
        <v>949</v>
      </c>
      <c r="F33" s="64">
        <v>2</v>
      </c>
      <c r="G33" s="65">
        <v>1</v>
      </c>
      <c r="H33" s="64">
        <v>53</v>
      </c>
      <c r="I33" s="64">
        <v>570</v>
      </c>
      <c r="J33" s="65">
        <v>1</v>
      </c>
      <c r="K33" s="65">
        <v>0</v>
      </c>
      <c r="L33" s="65">
        <v>41</v>
      </c>
      <c r="M33" s="65">
        <v>542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s="9" customFormat="1" ht="12">
      <c r="A34" s="439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s="12" customFormat="1" ht="12">
      <c r="A35" s="441" t="s">
        <v>65</v>
      </c>
      <c r="B35" s="462">
        <v>50</v>
      </c>
      <c r="C35" s="463">
        <v>1</v>
      </c>
      <c r="D35" s="463">
        <v>571</v>
      </c>
      <c r="E35" s="463">
        <v>6098</v>
      </c>
      <c r="F35" s="463">
        <v>20</v>
      </c>
      <c r="G35" s="463">
        <v>2</v>
      </c>
      <c r="H35" s="463">
        <v>344</v>
      </c>
      <c r="I35" s="463">
        <v>3406</v>
      </c>
      <c r="J35" s="463">
        <v>2</v>
      </c>
      <c r="K35" s="463">
        <v>1</v>
      </c>
      <c r="L35" s="463">
        <v>83</v>
      </c>
      <c r="M35" s="463">
        <v>1034</v>
      </c>
      <c r="N35" s="463">
        <v>7</v>
      </c>
      <c r="O35" s="464">
        <v>0</v>
      </c>
      <c r="P35" s="463">
        <v>17</v>
      </c>
      <c r="Q35" s="463">
        <v>168</v>
      </c>
      <c r="R35" s="464">
        <v>0</v>
      </c>
      <c r="S35" s="464">
        <v>0</v>
      </c>
      <c r="T35" s="464">
        <v>0</v>
      </c>
      <c r="U35" s="464">
        <v>0</v>
      </c>
    </row>
    <row r="36" spans="1:19" s="9" customFormat="1" ht="18.75" customHeight="1">
      <c r="A36" s="9" t="s">
        <v>66</v>
      </c>
      <c r="O36" s="445"/>
      <c r="S36" s="445"/>
    </row>
  </sheetData>
  <sheetProtection/>
  <mergeCells count="24">
    <mergeCell ref="T8:T9"/>
    <mergeCell ref="U8:U9"/>
    <mergeCell ref="L8:L9"/>
    <mergeCell ref="M8:M9"/>
    <mergeCell ref="N8:O8"/>
    <mergeCell ref="P8:P9"/>
    <mergeCell ref="Q8:Q9"/>
    <mergeCell ref="R8:S8"/>
    <mergeCell ref="D8:D9"/>
    <mergeCell ref="E8:E9"/>
    <mergeCell ref="F8:G8"/>
    <mergeCell ref="H8:H9"/>
    <mergeCell ref="I8:I9"/>
    <mergeCell ref="J8:K8"/>
    <mergeCell ref="A1:C1"/>
    <mergeCell ref="A7:A9"/>
    <mergeCell ref="B7:E7"/>
    <mergeCell ref="F7:I7"/>
    <mergeCell ref="J7:M7"/>
    <mergeCell ref="A3:U3"/>
    <mergeCell ref="A4:U4"/>
    <mergeCell ref="N7:Q7"/>
    <mergeCell ref="R7:U7"/>
    <mergeCell ref="B8:C8"/>
  </mergeCells>
  <hyperlinks>
    <hyperlink ref="A1" location="'20教育'!A1" display="20　教育　目次へ＜＜"/>
  </hyperlinks>
  <printOptions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scale="95" r:id="rId3"/>
  <headerFooter scaleWithDoc="0">
    <oddFooter>&amp;R&amp;F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SheetLayoutView="100" zoomScalePageLayoutView="0" workbookViewId="0" topLeftCell="A1">
      <pane xSplit="1" ySplit="9" topLeftCell="B10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0.375" style="5" customWidth="1"/>
    <col min="2" max="4" width="6.375" style="5" customWidth="1"/>
    <col min="5" max="25" width="6.25390625" style="5" customWidth="1"/>
    <col min="26" max="16384" width="9.00390625" style="5" customWidth="1"/>
  </cols>
  <sheetData>
    <row r="1" spans="1:3" ht="13.5">
      <c r="A1" s="598" t="s">
        <v>357</v>
      </c>
      <c r="B1" s="598"/>
      <c r="C1" s="598"/>
    </row>
    <row r="2" ht="13.5">
      <c r="A2" s="164" t="s">
        <v>29</v>
      </c>
    </row>
    <row r="3" spans="1:25" s="164" customFormat="1" ht="17.25">
      <c r="A3" s="587" t="s">
        <v>195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</row>
    <row r="4" spans="1:25" s="9" customFormat="1" ht="12" customHeight="1">
      <c r="A4" s="588" t="s">
        <v>203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</row>
    <row r="5" spans="1:25" ht="13.5">
      <c r="A5" s="558"/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</row>
    <row r="6" spans="1:25" ht="6" customHeight="1" thickBo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30"/>
      <c r="R6" s="430"/>
      <c r="S6" s="430"/>
      <c r="T6" s="430"/>
      <c r="U6" s="430"/>
      <c r="V6" s="430"/>
      <c r="W6" s="430"/>
      <c r="X6" s="430"/>
      <c r="Y6" s="430"/>
    </row>
    <row r="7" spans="1:26" s="9" customFormat="1" ht="18.75" customHeight="1" thickTop="1">
      <c r="A7" s="581" t="s">
        <v>35</v>
      </c>
      <c r="B7" s="584" t="s">
        <v>36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6"/>
      <c r="Q7" s="597" t="s">
        <v>37</v>
      </c>
      <c r="R7" s="599"/>
      <c r="S7" s="599"/>
      <c r="T7" s="599"/>
      <c r="U7" s="599"/>
      <c r="V7" s="599"/>
      <c r="W7" s="599"/>
      <c r="X7" s="599"/>
      <c r="Y7" s="599"/>
      <c r="Z7" s="431"/>
    </row>
    <row r="8" spans="1:26" s="9" customFormat="1" ht="18.75" customHeight="1">
      <c r="A8" s="582"/>
      <c r="B8" s="589" t="s">
        <v>67</v>
      </c>
      <c r="C8" s="595"/>
      <c r="D8" s="590"/>
      <c r="E8" s="589" t="s">
        <v>68</v>
      </c>
      <c r="F8" s="590"/>
      <c r="G8" s="589" t="s">
        <v>69</v>
      </c>
      <c r="H8" s="590"/>
      <c r="I8" s="589" t="s">
        <v>70</v>
      </c>
      <c r="J8" s="590"/>
      <c r="K8" s="589" t="s">
        <v>71</v>
      </c>
      <c r="L8" s="590"/>
      <c r="M8" s="589" t="s">
        <v>72</v>
      </c>
      <c r="N8" s="590"/>
      <c r="O8" s="595" t="s">
        <v>73</v>
      </c>
      <c r="P8" s="590"/>
      <c r="Q8" s="589" t="s">
        <v>67</v>
      </c>
      <c r="R8" s="595"/>
      <c r="S8" s="590"/>
      <c r="T8" s="589" t="s">
        <v>68</v>
      </c>
      <c r="U8" s="590"/>
      <c r="V8" s="589" t="s">
        <v>69</v>
      </c>
      <c r="W8" s="590"/>
      <c r="X8" s="589" t="s">
        <v>70</v>
      </c>
      <c r="Y8" s="595"/>
      <c r="Z8" s="431"/>
    </row>
    <row r="9" spans="1:26" s="9" customFormat="1" ht="18.75" customHeight="1">
      <c r="A9" s="583"/>
      <c r="B9" s="434" t="s">
        <v>74</v>
      </c>
      <c r="C9" s="434" t="s">
        <v>10</v>
      </c>
      <c r="D9" s="434" t="s">
        <v>11</v>
      </c>
      <c r="E9" s="434" t="s">
        <v>10</v>
      </c>
      <c r="F9" s="434" t="s">
        <v>11</v>
      </c>
      <c r="G9" s="434" t="s">
        <v>10</v>
      </c>
      <c r="H9" s="434" t="s">
        <v>11</v>
      </c>
      <c r="I9" s="434" t="s">
        <v>10</v>
      </c>
      <c r="J9" s="434" t="s">
        <v>11</v>
      </c>
      <c r="K9" s="434" t="s">
        <v>10</v>
      </c>
      <c r="L9" s="434" t="s">
        <v>11</v>
      </c>
      <c r="M9" s="434" t="s">
        <v>10</v>
      </c>
      <c r="N9" s="434" t="s">
        <v>11</v>
      </c>
      <c r="O9" s="436" t="s">
        <v>10</v>
      </c>
      <c r="P9" s="434" t="s">
        <v>11</v>
      </c>
      <c r="Q9" s="434" t="s">
        <v>74</v>
      </c>
      <c r="R9" s="434" t="s">
        <v>10</v>
      </c>
      <c r="S9" s="434" t="s">
        <v>11</v>
      </c>
      <c r="T9" s="434" t="s">
        <v>10</v>
      </c>
      <c r="U9" s="434" t="s">
        <v>11</v>
      </c>
      <c r="V9" s="434" t="s">
        <v>10</v>
      </c>
      <c r="W9" s="434" t="s">
        <v>11</v>
      </c>
      <c r="X9" s="434" t="s">
        <v>10</v>
      </c>
      <c r="Y9" s="435" t="s">
        <v>11</v>
      </c>
      <c r="Z9" s="431"/>
    </row>
    <row r="10" spans="1:25" s="12" customFormat="1" ht="12">
      <c r="A10" s="432" t="s">
        <v>205</v>
      </c>
      <c r="B10" s="14">
        <v>49467</v>
      </c>
      <c r="C10" s="13">
        <v>25398</v>
      </c>
      <c r="D10" s="13">
        <v>24069</v>
      </c>
      <c r="E10" s="13">
        <v>4066</v>
      </c>
      <c r="F10" s="13">
        <v>3884</v>
      </c>
      <c r="G10" s="13">
        <v>4183</v>
      </c>
      <c r="H10" s="13">
        <v>4096</v>
      </c>
      <c r="I10" s="13">
        <v>4112</v>
      </c>
      <c r="J10" s="13">
        <v>3957</v>
      </c>
      <c r="K10" s="13">
        <v>4314</v>
      </c>
      <c r="L10" s="13">
        <v>4024</v>
      </c>
      <c r="M10" s="13">
        <v>4304</v>
      </c>
      <c r="N10" s="13">
        <v>3958</v>
      </c>
      <c r="O10" s="437">
        <v>4419</v>
      </c>
      <c r="P10" s="437">
        <v>4150</v>
      </c>
      <c r="Q10" s="437">
        <v>25140</v>
      </c>
      <c r="R10" s="437">
        <v>13017</v>
      </c>
      <c r="S10" s="437">
        <v>12123</v>
      </c>
      <c r="T10" s="437">
        <v>4259</v>
      </c>
      <c r="U10" s="437">
        <v>4065</v>
      </c>
      <c r="V10" s="437">
        <v>4351</v>
      </c>
      <c r="W10" s="437">
        <v>4009</v>
      </c>
      <c r="X10" s="437">
        <v>4407</v>
      </c>
      <c r="Y10" s="437">
        <v>4049</v>
      </c>
    </row>
    <row r="11" spans="1:25" s="9" customFormat="1" ht="12">
      <c r="A11" s="432">
        <v>19</v>
      </c>
      <c r="B11" s="14">
        <v>48715</v>
      </c>
      <c r="C11" s="13">
        <v>24942</v>
      </c>
      <c r="D11" s="13">
        <v>23773</v>
      </c>
      <c r="E11" s="13">
        <v>3965</v>
      </c>
      <c r="F11" s="13">
        <v>3877</v>
      </c>
      <c r="G11" s="13">
        <v>4079</v>
      </c>
      <c r="H11" s="13">
        <v>3875</v>
      </c>
      <c r="I11" s="13">
        <v>4175</v>
      </c>
      <c r="J11" s="13">
        <v>4074</v>
      </c>
      <c r="K11" s="13">
        <v>4101</v>
      </c>
      <c r="L11" s="13">
        <v>3963</v>
      </c>
      <c r="M11" s="13">
        <v>4312</v>
      </c>
      <c r="N11" s="13">
        <v>4025</v>
      </c>
      <c r="O11" s="437">
        <v>4310</v>
      </c>
      <c r="P11" s="437">
        <v>3959</v>
      </c>
      <c r="Q11" s="437">
        <v>25204</v>
      </c>
      <c r="R11" s="437">
        <v>13001</v>
      </c>
      <c r="S11" s="437">
        <v>12203</v>
      </c>
      <c r="T11" s="437">
        <v>4394</v>
      </c>
      <c r="U11" s="437">
        <v>4130</v>
      </c>
      <c r="V11" s="437">
        <v>4254</v>
      </c>
      <c r="W11" s="437">
        <v>4060</v>
      </c>
      <c r="X11" s="437">
        <v>4353</v>
      </c>
      <c r="Y11" s="437">
        <v>4013</v>
      </c>
    </row>
    <row r="12" spans="1:25" s="12" customFormat="1" ht="12">
      <c r="A12" s="11">
        <v>20</v>
      </c>
      <c r="B12" s="465">
        <v>48274</v>
      </c>
      <c r="C12" s="466">
        <v>24628</v>
      </c>
      <c r="D12" s="466">
        <v>23646</v>
      </c>
      <c r="E12" s="466">
        <v>4041</v>
      </c>
      <c r="F12" s="466">
        <v>3849</v>
      </c>
      <c r="G12" s="466">
        <v>3957</v>
      </c>
      <c r="H12" s="466">
        <v>3863</v>
      </c>
      <c r="I12" s="466">
        <v>4067</v>
      </c>
      <c r="J12" s="466">
        <v>3885</v>
      </c>
      <c r="K12" s="466">
        <v>4151</v>
      </c>
      <c r="L12" s="466">
        <v>4067</v>
      </c>
      <c r="M12" s="466">
        <v>4101</v>
      </c>
      <c r="N12" s="466">
        <v>3959</v>
      </c>
      <c r="O12" s="466">
        <v>4311</v>
      </c>
      <c r="P12" s="466">
        <v>4023</v>
      </c>
      <c r="Q12" s="466">
        <v>25059</v>
      </c>
      <c r="R12" s="466">
        <v>12941</v>
      </c>
      <c r="S12" s="466">
        <v>12118</v>
      </c>
      <c r="T12" s="466">
        <v>4281</v>
      </c>
      <c r="U12" s="466">
        <v>3948</v>
      </c>
      <c r="V12" s="466">
        <v>4399</v>
      </c>
      <c r="W12" s="466">
        <v>4124</v>
      </c>
      <c r="X12" s="466">
        <v>4261</v>
      </c>
      <c r="Y12" s="466">
        <v>4046</v>
      </c>
    </row>
    <row r="13" spans="1:25" s="9" customFormat="1" ht="12">
      <c r="A13" s="438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9" customFormat="1" ht="12">
      <c r="A14" s="439" t="s">
        <v>48</v>
      </c>
      <c r="B14" s="14">
        <v>15547</v>
      </c>
      <c r="C14" s="13">
        <v>7959</v>
      </c>
      <c r="D14" s="13">
        <v>7588</v>
      </c>
      <c r="E14" s="13">
        <v>1369</v>
      </c>
      <c r="F14" s="13">
        <v>1253</v>
      </c>
      <c r="G14" s="13">
        <v>1302</v>
      </c>
      <c r="H14" s="13">
        <v>1236</v>
      </c>
      <c r="I14" s="13">
        <v>1284</v>
      </c>
      <c r="J14" s="13">
        <v>1220</v>
      </c>
      <c r="K14" s="13">
        <v>1353</v>
      </c>
      <c r="L14" s="13">
        <v>1357</v>
      </c>
      <c r="M14" s="13">
        <v>1331</v>
      </c>
      <c r="N14" s="13">
        <v>1233</v>
      </c>
      <c r="O14" s="13">
        <v>1320</v>
      </c>
      <c r="P14" s="13">
        <v>1289</v>
      </c>
      <c r="Q14" s="13">
        <v>7848</v>
      </c>
      <c r="R14" s="13">
        <v>4050</v>
      </c>
      <c r="S14" s="13">
        <v>3798</v>
      </c>
      <c r="T14" s="13">
        <v>1372</v>
      </c>
      <c r="U14" s="13">
        <v>1236</v>
      </c>
      <c r="V14" s="13">
        <v>1382</v>
      </c>
      <c r="W14" s="13">
        <v>1267</v>
      </c>
      <c r="X14" s="13">
        <v>1296</v>
      </c>
      <c r="Y14" s="13">
        <v>1295</v>
      </c>
    </row>
    <row r="15" spans="1:25" s="9" customFormat="1" ht="12">
      <c r="A15" s="439" t="s">
        <v>49</v>
      </c>
      <c r="B15" s="14">
        <v>4185</v>
      </c>
      <c r="C15" s="13">
        <v>2173</v>
      </c>
      <c r="D15" s="13">
        <v>2012</v>
      </c>
      <c r="E15" s="13">
        <v>352</v>
      </c>
      <c r="F15" s="13">
        <v>327</v>
      </c>
      <c r="G15" s="13">
        <v>344</v>
      </c>
      <c r="H15" s="13">
        <v>328</v>
      </c>
      <c r="I15" s="13">
        <v>370</v>
      </c>
      <c r="J15" s="13">
        <v>323</v>
      </c>
      <c r="K15" s="13">
        <v>367</v>
      </c>
      <c r="L15" s="13">
        <v>361</v>
      </c>
      <c r="M15" s="13">
        <v>373</v>
      </c>
      <c r="N15" s="13">
        <v>340</v>
      </c>
      <c r="O15" s="13">
        <v>367</v>
      </c>
      <c r="P15" s="13">
        <v>333</v>
      </c>
      <c r="Q15" s="13">
        <v>1975</v>
      </c>
      <c r="R15" s="13">
        <v>1026</v>
      </c>
      <c r="S15" s="13">
        <v>949</v>
      </c>
      <c r="T15" s="13">
        <v>326</v>
      </c>
      <c r="U15" s="13">
        <v>286</v>
      </c>
      <c r="V15" s="13">
        <v>365</v>
      </c>
      <c r="W15" s="13">
        <v>332</v>
      </c>
      <c r="X15" s="13">
        <v>335</v>
      </c>
      <c r="Y15" s="13">
        <v>331</v>
      </c>
    </row>
    <row r="16" spans="1:25" s="9" customFormat="1" ht="12">
      <c r="A16" s="439" t="s">
        <v>50</v>
      </c>
      <c r="B16" s="14">
        <v>1800</v>
      </c>
      <c r="C16" s="13">
        <v>938</v>
      </c>
      <c r="D16" s="13">
        <v>862</v>
      </c>
      <c r="E16" s="13">
        <v>152</v>
      </c>
      <c r="F16" s="13">
        <v>126</v>
      </c>
      <c r="G16" s="13">
        <v>144</v>
      </c>
      <c r="H16" s="13">
        <v>139</v>
      </c>
      <c r="I16" s="13">
        <v>154</v>
      </c>
      <c r="J16" s="13">
        <v>131</v>
      </c>
      <c r="K16" s="13">
        <v>168</v>
      </c>
      <c r="L16" s="13">
        <v>152</v>
      </c>
      <c r="M16" s="13">
        <v>149</v>
      </c>
      <c r="N16" s="13">
        <v>156</v>
      </c>
      <c r="O16" s="13">
        <v>171</v>
      </c>
      <c r="P16" s="13">
        <v>158</v>
      </c>
      <c r="Q16" s="13">
        <v>1053</v>
      </c>
      <c r="R16" s="13">
        <v>563</v>
      </c>
      <c r="S16" s="13">
        <v>490</v>
      </c>
      <c r="T16" s="13">
        <v>196</v>
      </c>
      <c r="U16" s="13">
        <v>162</v>
      </c>
      <c r="V16" s="13">
        <v>190</v>
      </c>
      <c r="W16" s="13">
        <v>164</v>
      </c>
      <c r="X16" s="13">
        <v>177</v>
      </c>
      <c r="Y16" s="13">
        <v>164</v>
      </c>
    </row>
    <row r="17" spans="1:25" s="9" customFormat="1" ht="12">
      <c r="A17" s="439" t="s">
        <v>51</v>
      </c>
      <c r="B17" s="14">
        <v>1954</v>
      </c>
      <c r="C17" s="13">
        <v>1007</v>
      </c>
      <c r="D17" s="13">
        <v>947</v>
      </c>
      <c r="E17" s="13">
        <v>166</v>
      </c>
      <c r="F17" s="13">
        <v>146</v>
      </c>
      <c r="G17" s="13">
        <v>149</v>
      </c>
      <c r="H17" s="13">
        <v>146</v>
      </c>
      <c r="I17" s="13">
        <v>173</v>
      </c>
      <c r="J17" s="13">
        <v>164</v>
      </c>
      <c r="K17" s="13">
        <v>146</v>
      </c>
      <c r="L17" s="13">
        <v>174</v>
      </c>
      <c r="M17" s="13">
        <v>171</v>
      </c>
      <c r="N17" s="13">
        <v>160</v>
      </c>
      <c r="O17" s="13">
        <v>202</v>
      </c>
      <c r="P17" s="13">
        <v>157</v>
      </c>
      <c r="Q17" s="13">
        <v>1125</v>
      </c>
      <c r="R17" s="13">
        <v>562</v>
      </c>
      <c r="S17" s="13">
        <v>563</v>
      </c>
      <c r="T17" s="13">
        <v>182</v>
      </c>
      <c r="U17" s="13">
        <v>182</v>
      </c>
      <c r="V17" s="13">
        <v>189</v>
      </c>
      <c r="W17" s="13">
        <v>179</v>
      </c>
      <c r="X17" s="13">
        <v>191</v>
      </c>
      <c r="Y17" s="13">
        <v>202</v>
      </c>
    </row>
    <row r="18" spans="1:25" s="9" customFormat="1" ht="12">
      <c r="A18" s="439" t="s">
        <v>52</v>
      </c>
      <c r="B18" s="14">
        <v>1313</v>
      </c>
      <c r="C18" s="13">
        <v>616</v>
      </c>
      <c r="D18" s="13">
        <v>697</v>
      </c>
      <c r="E18" s="13">
        <v>95</v>
      </c>
      <c r="F18" s="13">
        <v>90</v>
      </c>
      <c r="G18" s="13">
        <v>97</v>
      </c>
      <c r="H18" s="13">
        <v>112</v>
      </c>
      <c r="I18" s="13">
        <v>91</v>
      </c>
      <c r="J18" s="13">
        <v>130</v>
      </c>
      <c r="K18" s="13">
        <v>106</v>
      </c>
      <c r="L18" s="13">
        <v>117</v>
      </c>
      <c r="M18" s="13">
        <v>114</v>
      </c>
      <c r="N18" s="13">
        <v>116</v>
      </c>
      <c r="O18" s="13">
        <v>113</v>
      </c>
      <c r="P18" s="13">
        <v>132</v>
      </c>
      <c r="Q18" s="13">
        <v>771</v>
      </c>
      <c r="R18" s="13">
        <v>413</v>
      </c>
      <c r="S18" s="13">
        <v>358</v>
      </c>
      <c r="T18" s="13">
        <v>134</v>
      </c>
      <c r="U18" s="13">
        <v>108</v>
      </c>
      <c r="V18" s="13">
        <v>137</v>
      </c>
      <c r="W18" s="13">
        <v>133</v>
      </c>
      <c r="X18" s="13">
        <v>142</v>
      </c>
      <c r="Y18" s="13">
        <v>117</v>
      </c>
    </row>
    <row r="19" spans="1:25" s="9" customFormat="1" ht="12">
      <c r="A19" s="439" t="s">
        <v>395</v>
      </c>
      <c r="B19" s="14">
        <v>4352</v>
      </c>
      <c r="C19" s="13">
        <v>2230</v>
      </c>
      <c r="D19" s="13">
        <v>2122</v>
      </c>
      <c r="E19" s="13">
        <v>356</v>
      </c>
      <c r="F19" s="13">
        <v>391</v>
      </c>
      <c r="G19" s="13">
        <v>387</v>
      </c>
      <c r="H19" s="13">
        <v>364</v>
      </c>
      <c r="I19" s="13">
        <v>391</v>
      </c>
      <c r="J19" s="13">
        <v>378</v>
      </c>
      <c r="K19" s="13">
        <v>405</v>
      </c>
      <c r="L19" s="13">
        <v>311</v>
      </c>
      <c r="M19" s="13">
        <v>357</v>
      </c>
      <c r="N19" s="13">
        <v>322</v>
      </c>
      <c r="O19" s="13">
        <v>334</v>
      </c>
      <c r="P19" s="13">
        <v>356</v>
      </c>
      <c r="Q19" s="13">
        <v>2038</v>
      </c>
      <c r="R19" s="13">
        <v>1036</v>
      </c>
      <c r="S19" s="13">
        <v>1002</v>
      </c>
      <c r="T19" s="13">
        <v>350</v>
      </c>
      <c r="U19" s="13">
        <v>350</v>
      </c>
      <c r="V19" s="13">
        <v>336</v>
      </c>
      <c r="W19" s="13">
        <v>340</v>
      </c>
      <c r="X19" s="13">
        <v>350</v>
      </c>
      <c r="Y19" s="13">
        <v>312</v>
      </c>
    </row>
    <row r="20" spans="1:25" s="9" customFormat="1" ht="12">
      <c r="A20" s="439" t="s">
        <v>53</v>
      </c>
      <c r="B20" s="14">
        <v>1641</v>
      </c>
      <c r="C20" s="13">
        <v>828</v>
      </c>
      <c r="D20" s="13">
        <v>813</v>
      </c>
      <c r="E20" s="13">
        <v>135</v>
      </c>
      <c r="F20" s="13">
        <v>112</v>
      </c>
      <c r="G20" s="13">
        <v>120</v>
      </c>
      <c r="H20" s="13">
        <v>149</v>
      </c>
      <c r="I20" s="13">
        <v>139</v>
      </c>
      <c r="J20" s="13">
        <v>137</v>
      </c>
      <c r="K20" s="13">
        <v>145</v>
      </c>
      <c r="L20" s="13">
        <v>136</v>
      </c>
      <c r="M20" s="13">
        <v>136</v>
      </c>
      <c r="N20" s="13">
        <v>146</v>
      </c>
      <c r="O20" s="13">
        <v>153</v>
      </c>
      <c r="P20" s="13">
        <v>133</v>
      </c>
      <c r="Q20" s="13">
        <v>940</v>
      </c>
      <c r="R20" s="13">
        <v>482</v>
      </c>
      <c r="S20" s="13">
        <v>458</v>
      </c>
      <c r="T20" s="13">
        <v>167</v>
      </c>
      <c r="U20" s="13">
        <v>139</v>
      </c>
      <c r="V20" s="13">
        <v>167</v>
      </c>
      <c r="W20" s="13">
        <v>157</v>
      </c>
      <c r="X20" s="13">
        <v>148</v>
      </c>
      <c r="Y20" s="13">
        <v>162</v>
      </c>
    </row>
    <row r="21" spans="1:25" s="9" customFormat="1" ht="12">
      <c r="A21" s="439" t="s">
        <v>54</v>
      </c>
      <c r="B21" s="14">
        <v>5164</v>
      </c>
      <c r="C21" s="13">
        <v>2608</v>
      </c>
      <c r="D21" s="13">
        <v>2556</v>
      </c>
      <c r="E21" s="13">
        <v>407</v>
      </c>
      <c r="F21" s="13">
        <v>411</v>
      </c>
      <c r="G21" s="13">
        <v>422</v>
      </c>
      <c r="H21" s="13">
        <v>416</v>
      </c>
      <c r="I21" s="13">
        <v>440</v>
      </c>
      <c r="J21" s="13">
        <v>405</v>
      </c>
      <c r="K21" s="13">
        <v>414</v>
      </c>
      <c r="L21" s="13">
        <v>431</v>
      </c>
      <c r="M21" s="13">
        <v>450</v>
      </c>
      <c r="N21" s="13">
        <v>454</v>
      </c>
      <c r="O21" s="13">
        <v>475</v>
      </c>
      <c r="P21" s="13">
        <v>439</v>
      </c>
      <c r="Q21" s="13">
        <v>2789</v>
      </c>
      <c r="R21" s="13">
        <v>1425</v>
      </c>
      <c r="S21" s="13">
        <v>1364</v>
      </c>
      <c r="T21" s="13">
        <v>462</v>
      </c>
      <c r="U21" s="13">
        <v>481</v>
      </c>
      <c r="V21" s="13">
        <v>474</v>
      </c>
      <c r="W21" s="13">
        <v>446</v>
      </c>
      <c r="X21" s="13">
        <v>489</v>
      </c>
      <c r="Y21" s="13">
        <v>437</v>
      </c>
    </row>
    <row r="22" spans="1:25" s="9" customFormat="1" ht="12">
      <c r="A22" s="439" t="s">
        <v>55</v>
      </c>
      <c r="B22" s="14">
        <v>6220</v>
      </c>
      <c r="C22" s="13">
        <v>3172</v>
      </c>
      <c r="D22" s="13">
        <v>3048</v>
      </c>
      <c r="E22" s="13">
        <v>536</v>
      </c>
      <c r="F22" s="13">
        <v>516</v>
      </c>
      <c r="G22" s="13">
        <v>480</v>
      </c>
      <c r="H22" s="13">
        <v>486</v>
      </c>
      <c r="I22" s="13">
        <v>533</v>
      </c>
      <c r="J22" s="13">
        <v>491</v>
      </c>
      <c r="K22" s="13">
        <v>520</v>
      </c>
      <c r="L22" s="13">
        <v>525</v>
      </c>
      <c r="M22" s="13">
        <v>513</v>
      </c>
      <c r="N22" s="13">
        <v>534</v>
      </c>
      <c r="O22" s="13">
        <v>590</v>
      </c>
      <c r="P22" s="13">
        <v>496</v>
      </c>
      <c r="Q22" s="13">
        <v>3114</v>
      </c>
      <c r="R22" s="13">
        <v>1592</v>
      </c>
      <c r="S22" s="13">
        <v>1522</v>
      </c>
      <c r="T22" s="13">
        <v>519</v>
      </c>
      <c r="U22" s="13">
        <v>491</v>
      </c>
      <c r="V22" s="13">
        <v>546</v>
      </c>
      <c r="W22" s="13">
        <v>536</v>
      </c>
      <c r="X22" s="13">
        <v>527</v>
      </c>
      <c r="Y22" s="13">
        <v>495</v>
      </c>
    </row>
    <row r="23" spans="1:25" s="9" customFormat="1" ht="12">
      <c r="A23" s="439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12" customFormat="1" ht="12">
      <c r="A24" s="440" t="s">
        <v>56</v>
      </c>
      <c r="B24" s="465">
        <v>42176</v>
      </c>
      <c r="C24" s="466">
        <v>21531</v>
      </c>
      <c r="D24" s="466">
        <v>20645</v>
      </c>
      <c r="E24" s="466">
        <v>3568</v>
      </c>
      <c r="F24" s="466">
        <v>3372</v>
      </c>
      <c r="G24" s="466">
        <v>3445</v>
      </c>
      <c r="H24" s="466">
        <v>3376</v>
      </c>
      <c r="I24" s="466">
        <v>3575</v>
      </c>
      <c r="J24" s="466">
        <v>3379</v>
      </c>
      <c r="K24" s="466">
        <v>3624</v>
      </c>
      <c r="L24" s="466">
        <v>3564</v>
      </c>
      <c r="M24" s="466">
        <v>3594</v>
      </c>
      <c r="N24" s="466">
        <v>3461</v>
      </c>
      <c r="O24" s="466">
        <v>3725</v>
      </c>
      <c r="P24" s="466">
        <v>3493</v>
      </c>
      <c r="Q24" s="466">
        <v>21653</v>
      </c>
      <c r="R24" s="466">
        <v>11149</v>
      </c>
      <c r="S24" s="466">
        <v>10504</v>
      </c>
      <c r="T24" s="466">
        <v>3708</v>
      </c>
      <c r="U24" s="466">
        <v>3435</v>
      </c>
      <c r="V24" s="466">
        <v>3786</v>
      </c>
      <c r="W24" s="466">
        <v>3554</v>
      </c>
      <c r="X24" s="466">
        <v>3655</v>
      </c>
      <c r="Y24" s="466">
        <v>3515</v>
      </c>
    </row>
    <row r="25" spans="1:25" s="9" customFormat="1" ht="12">
      <c r="A25" s="439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9" customFormat="1" ht="12">
      <c r="A26" s="439" t="s">
        <v>57</v>
      </c>
      <c r="B26" s="14">
        <v>1173</v>
      </c>
      <c r="C26" s="13">
        <v>624</v>
      </c>
      <c r="D26" s="13">
        <v>549</v>
      </c>
      <c r="E26" s="13">
        <v>113</v>
      </c>
      <c r="F26" s="13">
        <v>74</v>
      </c>
      <c r="G26" s="13">
        <v>109</v>
      </c>
      <c r="H26" s="13">
        <v>94</v>
      </c>
      <c r="I26" s="13">
        <v>106</v>
      </c>
      <c r="J26" s="13">
        <v>91</v>
      </c>
      <c r="K26" s="13">
        <v>114</v>
      </c>
      <c r="L26" s="13">
        <v>98</v>
      </c>
      <c r="M26" s="13">
        <v>83</v>
      </c>
      <c r="N26" s="13">
        <v>95</v>
      </c>
      <c r="O26" s="13">
        <v>99</v>
      </c>
      <c r="P26" s="13">
        <v>97</v>
      </c>
      <c r="Q26" s="13">
        <v>648</v>
      </c>
      <c r="R26" s="13">
        <v>367</v>
      </c>
      <c r="S26" s="13">
        <v>281</v>
      </c>
      <c r="T26" s="13">
        <v>124</v>
      </c>
      <c r="U26" s="13">
        <v>89</v>
      </c>
      <c r="V26" s="13">
        <v>116</v>
      </c>
      <c r="W26" s="13">
        <v>84</v>
      </c>
      <c r="X26" s="13">
        <v>127</v>
      </c>
      <c r="Y26" s="13">
        <v>108</v>
      </c>
    </row>
    <row r="27" spans="1:25" s="9" customFormat="1" ht="12">
      <c r="A27" s="439" t="s">
        <v>58</v>
      </c>
      <c r="B27" s="14">
        <v>139</v>
      </c>
      <c r="C27" s="13">
        <v>61</v>
      </c>
      <c r="D27" s="13">
        <v>78</v>
      </c>
      <c r="E27" s="13">
        <v>6</v>
      </c>
      <c r="F27" s="13">
        <v>12</v>
      </c>
      <c r="G27" s="13">
        <v>8</v>
      </c>
      <c r="H27" s="13">
        <v>14</v>
      </c>
      <c r="I27" s="13">
        <v>13</v>
      </c>
      <c r="J27" s="13">
        <v>13</v>
      </c>
      <c r="K27" s="13">
        <v>10</v>
      </c>
      <c r="L27" s="13">
        <v>14</v>
      </c>
      <c r="M27" s="13">
        <v>10</v>
      </c>
      <c r="N27" s="13">
        <v>8</v>
      </c>
      <c r="O27" s="13">
        <v>14</v>
      </c>
      <c r="P27" s="13">
        <v>17</v>
      </c>
      <c r="Q27" s="13">
        <v>89</v>
      </c>
      <c r="R27" s="13">
        <v>43</v>
      </c>
      <c r="S27" s="13">
        <v>46</v>
      </c>
      <c r="T27" s="13">
        <v>10</v>
      </c>
      <c r="U27" s="13">
        <v>16</v>
      </c>
      <c r="V27" s="13">
        <v>17</v>
      </c>
      <c r="W27" s="13">
        <v>16</v>
      </c>
      <c r="X27" s="13">
        <v>16</v>
      </c>
      <c r="Y27" s="13">
        <v>14</v>
      </c>
    </row>
    <row r="28" spans="1:25" s="9" customFormat="1" ht="12">
      <c r="A28" s="439" t="s">
        <v>75</v>
      </c>
      <c r="B28" s="14">
        <v>672</v>
      </c>
      <c r="C28" s="13">
        <v>350</v>
      </c>
      <c r="D28" s="13">
        <v>322</v>
      </c>
      <c r="E28" s="13">
        <v>42</v>
      </c>
      <c r="F28" s="13">
        <v>52</v>
      </c>
      <c r="G28" s="13">
        <v>57</v>
      </c>
      <c r="H28" s="13">
        <v>57</v>
      </c>
      <c r="I28" s="13">
        <v>53</v>
      </c>
      <c r="J28" s="13">
        <v>47</v>
      </c>
      <c r="K28" s="13">
        <v>64</v>
      </c>
      <c r="L28" s="13">
        <v>56</v>
      </c>
      <c r="M28" s="13">
        <v>62</v>
      </c>
      <c r="N28" s="13">
        <v>59</v>
      </c>
      <c r="O28" s="13">
        <v>72</v>
      </c>
      <c r="P28" s="13">
        <v>51</v>
      </c>
      <c r="Q28" s="13">
        <v>372</v>
      </c>
      <c r="R28" s="13">
        <v>203</v>
      </c>
      <c r="S28" s="13">
        <v>169</v>
      </c>
      <c r="T28" s="13">
        <v>66</v>
      </c>
      <c r="U28" s="13">
        <v>56</v>
      </c>
      <c r="V28" s="13">
        <v>69</v>
      </c>
      <c r="W28" s="13">
        <v>59</v>
      </c>
      <c r="X28" s="13">
        <v>68</v>
      </c>
      <c r="Y28" s="13">
        <v>54</v>
      </c>
    </row>
    <row r="29" spans="1:25" s="9" customFormat="1" ht="12">
      <c r="A29" s="439" t="s">
        <v>60</v>
      </c>
      <c r="B29" s="14">
        <v>1360</v>
      </c>
      <c r="C29" s="13">
        <v>683</v>
      </c>
      <c r="D29" s="13">
        <v>677</v>
      </c>
      <c r="E29" s="13">
        <v>102</v>
      </c>
      <c r="F29" s="13">
        <v>111</v>
      </c>
      <c r="G29" s="13">
        <v>106</v>
      </c>
      <c r="H29" s="13">
        <v>96</v>
      </c>
      <c r="I29" s="13">
        <v>97</v>
      </c>
      <c r="J29" s="13">
        <v>133</v>
      </c>
      <c r="K29" s="13">
        <v>109</v>
      </c>
      <c r="L29" s="13">
        <v>108</v>
      </c>
      <c r="M29" s="13">
        <v>126</v>
      </c>
      <c r="N29" s="13">
        <v>111</v>
      </c>
      <c r="O29" s="13">
        <v>143</v>
      </c>
      <c r="P29" s="13">
        <v>118</v>
      </c>
      <c r="Q29" s="13">
        <v>744</v>
      </c>
      <c r="R29" s="13">
        <v>382</v>
      </c>
      <c r="S29" s="13">
        <v>362</v>
      </c>
      <c r="T29" s="13">
        <v>132</v>
      </c>
      <c r="U29" s="13">
        <v>122</v>
      </c>
      <c r="V29" s="13">
        <v>120</v>
      </c>
      <c r="W29" s="13">
        <v>128</v>
      </c>
      <c r="X29" s="13">
        <v>130</v>
      </c>
      <c r="Y29" s="13">
        <v>112</v>
      </c>
    </row>
    <row r="30" spans="1:25" s="9" customFormat="1" ht="12">
      <c r="A30" s="439" t="s">
        <v>61</v>
      </c>
      <c r="B30" s="14">
        <v>532</v>
      </c>
      <c r="C30" s="13">
        <v>265</v>
      </c>
      <c r="D30" s="13">
        <v>267</v>
      </c>
      <c r="E30" s="13">
        <v>44</v>
      </c>
      <c r="F30" s="13">
        <v>45</v>
      </c>
      <c r="G30" s="13">
        <v>42</v>
      </c>
      <c r="H30" s="13">
        <v>42</v>
      </c>
      <c r="I30" s="13">
        <v>46</v>
      </c>
      <c r="J30" s="13">
        <v>40</v>
      </c>
      <c r="K30" s="13">
        <v>32</v>
      </c>
      <c r="L30" s="13">
        <v>40</v>
      </c>
      <c r="M30" s="13">
        <v>41</v>
      </c>
      <c r="N30" s="13">
        <v>53</v>
      </c>
      <c r="O30" s="13">
        <v>60</v>
      </c>
      <c r="P30" s="13">
        <v>47</v>
      </c>
      <c r="Q30" s="13">
        <v>306</v>
      </c>
      <c r="R30" s="13">
        <v>157</v>
      </c>
      <c r="S30" s="13">
        <v>149</v>
      </c>
      <c r="T30" s="13">
        <v>38</v>
      </c>
      <c r="U30" s="13">
        <v>43</v>
      </c>
      <c r="V30" s="13">
        <v>63</v>
      </c>
      <c r="W30" s="13">
        <v>57</v>
      </c>
      <c r="X30" s="13">
        <v>56</v>
      </c>
      <c r="Y30" s="13">
        <v>49</v>
      </c>
    </row>
    <row r="31" spans="1:25" s="9" customFormat="1" ht="12">
      <c r="A31" s="439" t="s">
        <v>62</v>
      </c>
      <c r="B31" s="14">
        <v>719</v>
      </c>
      <c r="C31" s="13">
        <v>371</v>
      </c>
      <c r="D31" s="13">
        <v>348</v>
      </c>
      <c r="E31" s="13">
        <v>58</v>
      </c>
      <c r="F31" s="13">
        <v>66</v>
      </c>
      <c r="G31" s="13">
        <v>60</v>
      </c>
      <c r="H31" s="13">
        <v>46</v>
      </c>
      <c r="I31" s="13">
        <v>57</v>
      </c>
      <c r="J31" s="13">
        <v>65</v>
      </c>
      <c r="K31" s="13">
        <v>72</v>
      </c>
      <c r="L31" s="13">
        <v>64</v>
      </c>
      <c r="M31" s="13">
        <v>59</v>
      </c>
      <c r="N31" s="13">
        <v>43</v>
      </c>
      <c r="O31" s="13">
        <v>65</v>
      </c>
      <c r="P31" s="13">
        <v>64</v>
      </c>
      <c r="Q31" s="13">
        <v>395</v>
      </c>
      <c r="R31" s="13">
        <v>207</v>
      </c>
      <c r="S31" s="13">
        <v>188</v>
      </c>
      <c r="T31" s="13">
        <v>61</v>
      </c>
      <c r="U31" s="13">
        <v>59</v>
      </c>
      <c r="V31" s="13">
        <v>75</v>
      </c>
      <c r="W31" s="13">
        <v>82</v>
      </c>
      <c r="X31" s="13">
        <v>71</v>
      </c>
      <c r="Y31" s="13">
        <v>47</v>
      </c>
    </row>
    <row r="32" spans="1:25" s="9" customFormat="1" ht="12">
      <c r="A32" s="439" t="s">
        <v>63</v>
      </c>
      <c r="B32" s="14">
        <v>554</v>
      </c>
      <c r="C32" s="13">
        <v>273</v>
      </c>
      <c r="D32" s="13">
        <v>281</v>
      </c>
      <c r="E32" s="13">
        <v>40</v>
      </c>
      <c r="F32" s="13">
        <v>51</v>
      </c>
      <c r="G32" s="13">
        <v>42</v>
      </c>
      <c r="H32" s="13">
        <v>56</v>
      </c>
      <c r="I32" s="13">
        <v>47</v>
      </c>
      <c r="J32" s="13">
        <v>36</v>
      </c>
      <c r="K32" s="13">
        <v>55</v>
      </c>
      <c r="L32" s="13">
        <v>38</v>
      </c>
      <c r="M32" s="13">
        <v>45</v>
      </c>
      <c r="N32" s="13">
        <v>45</v>
      </c>
      <c r="O32" s="13">
        <v>44</v>
      </c>
      <c r="P32" s="13">
        <v>55</v>
      </c>
      <c r="Q32" s="13">
        <v>282</v>
      </c>
      <c r="R32" s="13">
        <v>147</v>
      </c>
      <c r="S32" s="13">
        <v>135</v>
      </c>
      <c r="T32" s="13">
        <v>47</v>
      </c>
      <c r="U32" s="13">
        <v>46</v>
      </c>
      <c r="V32" s="13">
        <v>56</v>
      </c>
      <c r="W32" s="13">
        <v>45</v>
      </c>
      <c r="X32" s="13">
        <v>44</v>
      </c>
      <c r="Y32" s="13">
        <v>44</v>
      </c>
    </row>
    <row r="33" spans="1:25" s="9" customFormat="1" ht="12">
      <c r="A33" s="439" t="s">
        <v>64</v>
      </c>
      <c r="B33" s="14">
        <v>949</v>
      </c>
      <c r="C33" s="13">
        <v>470</v>
      </c>
      <c r="D33" s="13">
        <v>479</v>
      </c>
      <c r="E33" s="13">
        <v>68</v>
      </c>
      <c r="F33" s="13">
        <v>66</v>
      </c>
      <c r="G33" s="13">
        <v>88</v>
      </c>
      <c r="H33" s="13">
        <v>82</v>
      </c>
      <c r="I33" s="13">
        <v>73</v>
      </c>
      <c r="J33" s="13">
        <v>81</v>
      </c>
      <c r="K33" s="13">
        <v>71</v>
      </c>
      <c r="L33" s="13">
        <v>85</v>
      </c>
      <c r="M33" s="13">
        <v>81</v>
      </c>
      <c r="N33" s="13">
        <v>84</v>
      </c>
      <c r="O33" s="13">
        <v>89</v>
      </c>
      <c r="P33" s="13">
        <v>81</v>
      </c>
      <c r="Q33" s="13">
        <v>570</v>
      </c>
      <c r="R33" s="13">
        <v>286</v>
      </c>
      <c r="S33" s="13">
        <v>284</v>
      </c>
      <c r="T33" s="13">
        <v>95</v>
      </c>
      <c r="U33" s="13">
        <v>82</v>
      </c>
      <c r="V33" s="13">
        <v>97</v>
      </c>
      <c r="W33" s="13">
        <v>99</v>
      </c>
      <c r="X33" s="13">
        <v>94</v>
      </c>
      <c r="Y33" s="13">
        <v>103</v>
      </c>
    </row>
    <row r="34" spans="1:25" s="9" customFormat="1" ht="12">
      <c r="A34" s="439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12" customFormat="1" ht="12">
      <c r="A35" s="441" t="s">
        <v>65</v>
      </c>
      <c r="B35" s="467">
        <v>6098</v>
      </c>
      <c r="C35" s="468">
        <v>3097</v>
      </c>
      <c r="D35" s="468">
        <v>3001</v>
      </c>
      <c r="E35" s="468">
        <v>473</v>
      </c>
      <c r="F35" s="468">
        <v>477</v>
      </c>
      <c r="G35" s="468">
        <v>512</v>
      </c>
      <c r="H35" s="468">
        <v>487</v>
      </c>
      <c r="I35" s="468">
        <v>492</v>
      </c>
      <c r="J35" s="468">
        <v>506</v>
      </c>
      <c r="K35" s="468">
        <v>527</v>
      </c>
      <c r="L35" s="468">
        <v>503</v>
      </c>
      <c r="M35" s="468">
        <v>507</v>
      </c>
      <c r="N35" s="468">
        <v>498</v>
      </c>
      <c r="O35" s="468">
        <v>586</v>
      </c>
      <c r="P35" s="468">
        <v>530</v>
      </c>
      <c r="Q35" s="468">
        <v>3406</v>
      </c>
      <c r="R35" s="468">
        <v>1792</v>
      </c>
      <c r="S35" s="468">
        <v>1614</v>
      </c>
      <c r="T35" s="468">
        <v>573</v>
      </c>
      <c r="U35" s="468">
        <v>513</v>
      </c>
      <c r="V35" s="468">
        <v>613</v>
      </c>
      <c r="W35" s="468">
        <v>570</v>
      </c>
      <c r="X35" s="468">
        <v>606</v>
      </c>
      <c r="Y35" s="468">
        <v>531</v>
      </c>
    </row>
    <row r="36" s="9" customFormat="1" ht="18.75" customHeight="1">
      <c r="A36" s="9" t="s">
        <v>66</v>
      </c>
    </row>
  </sheetData>
  <sheetProtection/>
  <mergeCells count="17">
    <mergeCell ref="O8:P8"/>
    <mergeCell ref="B8:D8"/>
    <mergeCell ref="E8:F8"/>
    <mergeCell ref="G8:H8"/>
    <mergeCell ref="I8:J8"/>
    <mergeCell ref="K8:L8"/>
    <mergeCell ref="M8:N8"/>
    <mergeCell ref="A1:C1"/>
    <mergeCell ref="Q8:S8"/>
    <mergeCell ref="T8:U8"/>
    <mergeCell ref="A7:A9"/>
    <mergeCell ref="B7:P7"/>
    <mergeCell ref="A3:Y3"/>
    <mergeCell ref="A4:Y4"/>
    <mergeCell ref="V8:W8"/>
    <mergeCell ref="X8:Y8"/>
    <mergeCell ref="Q7:Y7"/>
  </mergeCells>
  <hyperlinks>
    <hyperlink ref="A1" location="'20教育'!A1" display="20　教育　目次へ＜＜"/>
  </hyperlinks>
  <printOptions/>
  <pageMargins left="0.3937007874015748" right="0.3937007874015748" top="0.5905511811023623" bottom="0.3937007874015748" header="0.5118110236220472" footer="0"/>
  <pageSetup blackAndWhite="1" fitToHeight="1" fitToWidth="1" horizontalDpi="600" verticalDpi="600" orientation="landscape" paperSize="9" scale="88" r:id="rId1"/>
  <headerFooter scaleWithDoc="0">
    <oddFooter>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:C1"/>
      <selection pane="bottomLeft" activeCell="A1" sqref="A1:C1"/>
    </sheetView>
  </sheetViews>
  <sheetFormatPr defaultColWidth="9.00390625" defaultRowHeight="13.5"/>
  <cols>
    <col min="1" max="1" width="9.00390625" style="404" customWidth="1"/>
    <col min="2" max="2" width="5.50390625" style="404" bestFit="1" customWidth="1"/>
    <col min="3" max="15" width="7.75390625" style="404" customWidth="1"/>
    <col min="16" max="16384" width="9.00390625" style="404" customWidth="1"/>
  </cols>
  <sheetData>
    <row r="1" spans="1:3" ht="13.5">
      <c r="A1" s="598" t="s">
        <v>357</v>
      </c>
      <c r="B1" s="598"/>
      <c r="C1" s="598"/>
    </row>
    <row r="2" ht="13.5">
      <c r="A2" s="405" t="s">
        <v>29</v>
      </c>
    </row>
    <row r="3" spans="1:15" s="405" customFormat="1" ht="17.25">
      <c r="A3" s="603" t="s">
        <v>89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</row>
    <row r="4" spans="1:15" ht="13.5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</row>
    <row r="5" spans="1:15" ht="6" customHeight="1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</row>
    <row r="6" spans="1:16" s="409" customFormat="1" ht="21" customHeight="1" thickTop="1">
      <c r="A6" s="407"/>
      <c r="B6" s="408"/>
      <c r="C6" s="606" t="s">
        <v>88</v>
      </c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4" t="s">
        <v>87</v>
      </c>
      <c r="P6" s="422"/>
    </row>
    <row r="7" spans="1:16" s="409" customFormat="1" ht="21" customHeight="1">
      <c r="A7" s="410"/>
      <c r="B7" s="411"/>
      <c r="C7" s="412" t="s">
        <v>74</v>
      </c>
      <c r="D7" s="413" t="s">
        <v>86</v>
      </c>
      <c r="E7" s="413" t="s">
        <v>317</v>
      </c>
      <c r="F7" s="413" t="s">
        <v>85</v>
      </c>
      <c r="G7" s="414" t="s">
        <v>319</v>
      </c>
      <c r="H7" s="414" t="s">
        <v>320</v>
      </c>
      <c r="I7" s="413" t="s">
        <v>84</v>
      </c>
      <c r="J7" s="413" t="s">
        <v>83</v>
      </c>
      <c r="K7" s="414" t="s">
        <v>82</v>
      </c>
      <c r="L7" s="414" t="s">
        <v>81</v>
      </c>
      <c r="M7" s="414" t="s">
        <v>80</v>
      </c>
      <c r="N7" s="413" t="s">
        <v>79</v>
      </c>
      <c r="O7" s="605"/>
      <c r="P7" s="422"/>
    </row>
    <row r="8" spans="1:15" s="418" customFormat="1" ht="15.75" customHeight="1">
      <c r="A8" s="608" t="s">
        <v>205</v>
      </c>
      <c r="B8" s="609"/>
      <c r="C8" s="415">
        <v>8278</v>
      </c>
      <c r="D8" s="416">
        <v>374</v>
      </c>
      <c r="E8" s="469" t="s">
        <v>240</v>
      </c>
      <c r="F8" s="416">
        <v>378</v>
      </c>
      <c r="G8" s="469" t="s">
        <v>240</v>
      </c>
      <c r="H8" s="469" t="s">
        <v>240</v>
      </c>
      <c r="I8" s="416">
        <v>6821</v>
      </c>
      <c r="J8" s="416">
        <v>11</v>
      </c>
      <c r="K8" s="416">
        <v>322</v>
      </c>
      <c r="L8" s="416">
        <v>28</v>
      </c>
      <c r="M8" s="417">
        <v>34</v>
      </c>
      <c r="N8" s="416">
        <v>310</v>
      </c>
      <c r="O8" s="416">
        <v>1197</v>
      </c>
    </row>
    <row r="9" spans="1:15" s="409" customFormat="1" ht="15.75" customHeight="1">
      <c r="A9" s="610">
        <v>19</v>
      </c>
      <c r="B9" s="611"/>
      <c r="C9" s="415">
        <v>8254</v>
      </c>
      <c r="D9" s="416">
        <v>371</v>
      </c>
      <c r="E9" s="469" t="s">
        <v>240</v>
      </c>
      <c r="F9" s="416">
        <v>382</v>
      </c>
      <c r="G9" s="469" t="s">
        <v>240</v>
      </c>
      <c r="H9" s="469" t="s">
        <v>240</v>
      </c>
      <c r="I9" s="416">
        <v>6759</v>
      </c>
      <c r="J9" s="416">
        <v>20</v>
      </c>
      <c r="K9" s="416">
        <v>319</v>
      </c>
      <c r="L9" s="416">
        <v>26</v>
      </c>
      <c r="M9" s="417">
        <v>32</v>
      </c>
      <c r="N9" s="416">
        <v>345</v>
      </c>
      <c r="O9" s="416">
        <v>1172</v>
      </c>
    </row>
    <row r="10" spans="1:16" s="418" customFormat="1" ht="15.75" customHeight="1">
      <c r="A10" s="612">
        <v>20</v>
      </c>
      <c r="B10" s="613"/>
      <c r="C10" s="470">
        <v>8283</v>
      </c>
      <c r="D10" s="471">
        <v>367</v>
      </c>
      <c r="E10" s="471">
        <v>19</v>
      </c>
      <c r="F10" s="471">
        <v>371</v>
      </c>
      <c r="G10" s="471">
        <v>6</v>
      </c>
      <c r="H10" s="471">
        <v>4</v>
      </c>
      <c r="I10" s="471">
        <v>6689</v>
      </c>
      <c r="J10" s="471">
        <v>17</v>
      </c>
      <c r="K10" s="471">
        <v>310</v>
      </c>
      <c r="L10" s="471">
        <v>33</v>
      </c>
      <c r="M10" s="471">
        <v>34</v>
      </c>
      <c r="N10" s="471">
        <v>433</v>
      </c>
      <c r="O10" s="471">
        <v>1221</v>
      </c>
      <c r="P10" s="409"/>
    </row>
    <row r="11" spans="1:16" s="418" customFormat="1" ht="15.75" customHeight="1">
      <c r="A11" s="420"/>
      <c r="B11" s="421"/>
      <c r="C11" s="470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09"/>
    </row>
    <row r="12" spans="1:15" s="409" customFormat="1" ht="15.75" customHeight="1">
      <c r="A12" s="422"/>
      <c r="B12" s="419" t="s">
        <v>1</v>
      </c>
      <c r="C12" s="415">
        <v>18</v>
      </c>
      <c r="D12" s="423">
        <v>0</v>
      </c>
      <c r="E12" s="423">
        <v>1</v>
      </c>
      <c r="F12" s="416">
        <v>1</v>
      </c>
      <c r="G12" s="416">
        <v>1</v>
      </c>
      <c r="H12" s="416">
        <v>0</v>
      </c>
      <c r="I12" s="416">
        <v>13</v>
      </c>
      <c r="J12" s="423">
        <v>0</v>
      </c>
      <c r="K12" s="416">
        <v>1</v>
      </c>
      <c r="L12" s="423">
        <v>0</v>
      </c>
      <c r="M12" s="423">
        <v>1</v>
      </c>
      <c r="N12" s="423">
        <v>0</v>
      </c>
      <c r="O12" s="416">
        <v>6</v>
      </c>
    </row>
    <row r="13" spans="1:15" s="409" customFormat="1" ht="15.75" customHeight="1">
      <c r="A13" s="424" t="s">
        <v>36</v>
      </c>
      <c r="B13" s="419" t="s">
        <v>2</v>
      </c>
      <c r="C13" s="415">
        <v>3209</v>
      </c>
      <c r="D13" s="416">
        <v>209</v>
      </c>
      <c r="E13" s="416">
        <v>0</v>
      </c>
      <c r="F13" s="416">
        <v>208</v>
      </c>
      <c r="G13" s="416">
        <v>0</v>
      </c>
      <c r="H13" s="416">
        <v>0</v>
      </c>
      <c r="I13" s="416">
        <v>2394</v>
      </c>
      <c r="J13" s="423">
        <v>0</v>
      </c>
      <c r="K13" s="416">
        <v>189</v>
      </c>
      <c r="L13" s="416">
        <v>26</v>
      </c>
      <c r="M13" s="416">
        <v>23</v>
      </c>
      <c r="N13" s="416">
        <v>160</v>
      </c>
      <c r="O13" s="416">
        <v>295</v>
      </c>
    </row>
    <row r="14" spans="1:15" s="409" customFormat="1" ht="15.75" customHeight="1">
      <c r="A14" s="422"/>
      <c r="B14" s="419" t="s">
        <v>3</v>
      </c>
      <c r="C14" s="415">
        <v>3</v>
      </c>
      <c r="D14" s="416">
        <v>0</v>
      </c>
      <c r="E14" s="416">
        <v>0</v>
      </c>
      <c r="F14" s="423">
        <v>0</v>
      </c>
      <c r="G14" s="423">
        <v>0</v>
      </c>
      <c r="H14" s="423">
        <v>0</v>
      </c>
      <c r="I14" s="416">
        <v>3</v>
      </c>
      <c r="J14" s="423">
        <v>0</v>
      </c>
      <c r="K14" s="423">
        <v>0</v>
      </c>
      <c r="L14" s="423">
        <v>0</v>
      </c>
      <c r="M14" s="423">
        <v>0</v>
      </c>
      <c r="N14" s="423">
        <v>0</v>
      </c>
      <c r="O14" s="416">
        <v>8</v>
      </c>
    </row>
    <row r="15" spans="1:15" s="409" customFormat="1" ht="15.75" customHeight="1">
      <c r="A15" s="422"/>
      <c r="B15" s="419" t="s">
        <v>1</v>
      </c>
      <c r="C15" s="415">
        <v>19</v>
      </c>
      <c r="D15" s="423">
        <v>0</v>
      </c>
      <c r="E15" s="423">
        <v>1</v>
      </c>
      <c r="F15" s="416">
        <v>1</v>
      </c>
      <c r="G15" s="416">
        <v>1</v>
      </c>
      <c r="H15" s="416">
        <v>0</v>
      </c>
      <c r="I15" s="416">
        <v>15</v>
      </c>
      <c r="J15" s="423">
        <v>0</v>
      </c>
      <c r="K15" s="416">
        <v>1</v>
      </c>
      <c r="L15" s="423">
        <v>0</v>
      </c>
      <c r="M15" s="423">
        <v>0</v>
      </c>
      <c r="N15" s="423">
        <v>0</v>
      </c>
      <c r="O15" s="416">
        <v>9</v>
      </c>
    </row>
    <row r="16" spans="1:15" s="409" customFormat="1" ht="15.75" customHeight="1">
      <c r="A16" s="424" t="s">
        <v>37</v>
      </c>
      <c r="B16" s="419" t="s">
        <v>2</v>
      </c>
      <c r="C16" s="415">
        <v>1887</v>
      </c>
      <c r="D16" s="416">
        <v>66</v>
      </c>
      <c r="E16" s="416">
        <v>0</v>
      </c>
      <c r="F16" s="416">
        <v>76</v>
      </c>
      <c r="G16" s="416">
        <v>0</v>
      </c>
      <c r="H16" s="416">
        <v>0</v>
      </c>
      <c r="I16" s="416">
        <v>1546</v>
      </c>
      <c r="J16" s="423">
        <v>0</v>
      </c>
      <c r="K16" s="416">
        <v>69</v>
      </c>
      <c r="L16" s="416">
        <v>6</v>
      </c>
      <c r="M16" s="416">
        <v>7</v>
      </c>
      <c r="N16" s="416">
        <v>117</v>
      </c>
      <c r="O16" s="416">
        <v>136</v>
      </c>
    </row>
    <row r="17" spans="1:15" s="409" customFormat="1" ht="15.75" customHeight="1">
      <c r="A17" s="422"/>
      <c r="B17" s="419" t="s">
        <v>3</v>
      </c>
      <c r="C17" s="415">
        <v>31</v>
      </c>
      <c r="D17" s="416">
        <v>1</v>
      </c>
      <c r="E17" s="416">
        <v>0</v>
      </c>
      <c r="F17" s="416">
        <v>2</v>
      </c>
      <c r="G17" s="416">
        <v>0</v>
      </c>
      <c r="H17" s="416">
        <v>0</v>
      </c>
      <c r="I17" s="416">
        <v>25</v>
      </c>
      <c r="J17" s="423">
        <v>1</v>
      </c>
      <c r="K17" s="423">
        <v>1</v>
      </c>
      <c r="L17" s="423">
        <v>0</v>
      </c>
      <c r="M17" s="423">
        <v>0</v>
      </c>
      <c r="N17" s="423">
        <v>1</v>
      </c>
      <c r="O17" s="416">
        <v>66</v>
      </c>
    </row>
    <row r="18" spans="1:15" s="409" customFormat="1" ht="15.75" customHeight="1">
      <c r="A18" s="600" t="s">
        <v>38</v>
      </c>
      <c r="B18" s="419" t="s">
        <v>2</v>
      </c>
      <c r="C18" s="415">
        <v>1489</v>
      </c>
      <c r="D18" s="416">
        <v>30</v>
      </c>
      <c r="E18" s="416">
        <v>0</v>
      </c>
      <c r="F18" s="416">
        <v>40</v>
      </c>
      <c r="G18" s="416">
        <v>0</v>
      </c>
      <c r="H18" s="416">
        <v>0</v>
      </c>
      <c r="I18" s="416">
        <v>1345</v>
      </c>
      <c r="J18" s="423">
        <v>0</v>
      </c>
      <c r="K18" s="416">
        <v>30</v>
      </c>
      <c r="L18" s="416">
        <v>1</v>
      </c>
      <c r="M18" s="423">
        <v>0</v>
      </c>
      <c r="N18" s="416">
        <v>43</v>
      </c>
      <c r="O18" s="416">
        <v>226</v>
      </c>
    </row>
    <row r="19" spans="1:15" s="409" customFormat="1" ht="15.75" customHeight="1">
      <c r="A19" s="602"/>
      <c r="B19" s="419" t="s">
        <v>3</v>
      </c>
      <c r="C19" s="415">
        <v>370</v>
      </c>
      <c r="D19" s="416">
        <v>7</v>
      </c>
      <c r="E19" s="416">
        <v>3</v>
      </c>
      <c r="F19" s="416">
        <v>11</v>
      </c>
      <c r="G19" s="416">
        <v>1</v>
      </c>
      <c r="H19" s="416">
        <v>0</v>
      </c>
      <c r="I19" s="416">
        <v>291</v>
      </c>
      <c r="J19" s="416">
        <v>7</v>
      </c>
      <c r="K19" s="416">
        <v>6</v>
      </c>
      <c r="L19" s="423">
        <v>0</v>
      </c>
      <c r="M19" s="423">
        <v>0</v>
      </c>
      <c r="N19" s="416">
        <v>44</v>
      </c>
      <c r="O19" s="416">
        <v>225</v>
      </c>
    </row>
    <row r="20" spans="1:15" s="409" customFormat="1" ht="15.75" customHeight="1">
      <c r="A20" s="422"/>
      <c r="B20" s="419" t="s">
        <v>1</v>
      </c>
      <c r="C20" s="415">
        <v>7</v>
      </c>
      <c r="D20" s="423">
        <v>0</v>
      </c>
      <c r="E20" s="423">
        <v>1</v>
      </c>
      <c r="F20" s="416">
        <v>0</v>
      </c>
      <c r="G20" s="416">
        <v>0</v>
      </c>
      <c r="H20" s="416">
        <v>0</v>
      </c>
      <c r="I20" s="416">
        <v>5</v>
      </c>
      <c r="J20" s="423">
        <v>0</v>
      </c>
      <c r="K20" s="416">
        <v>1</v>
      </c>
      <c r="L20" s="423">
        <v>0</v>
      </c>
      <c r="M20" s="423">
        <v>0</v>
      </c>
      <c r="N20" s="423">
        <v>0</v>
      </c>
      <c r="O20" s="416">
        <v>5</v>
      </c>
    </row>
    <row r="21" spans="1:15" s="409" customFormat="1" ht="15.75" customHeight="1">
      <c r="A21" s="424" t="s">
        <v>78</v>
      </c>
      <c r="B21" s="419" t="s">
        <v>2</v>
      </c>
      <c r="C21" s="415">
        <v>211</v>
      </c>
      <c r="D21" s="416">
        <v>15</v>
      </c>
      <c r="E21" s="416">
        <v>6</v>
      </c>
      <c r="F21" s="416">
        <v>13</v>
      </c>
      <c r="G21" s="416">
        <v>0</v>
      </c>
      <c r="H21" s="416">
        <v>0</v>
      </c>
      <c r="I21" s="416">
        <v>140</v>
      </c>
      <c r="J21" s="423">
        <v>0</v>
      </c>
      <c r="K21" s="423">
        <v>0</v>
      </c>
      <c r="L21" s="423">
        <v>0</v>
      </c>
      <c r="M21" s="423">
        <v>0</v>
      </c>
      <c r="N21" s="423">
        <v>37</v>
      </c>
      <c r="O21" s="416">
        <v>161</v>
      </c>
    </row>
    <row r="22" spans="1:15" s="409" customFormat="1" ht="15.75" customHeight="1">
      <c r="A22" s="422"/>
      <c r="B22" s="419" t="s">
        <v>3</v>
      </c>
      <c r="C22" s="415">
        <v>318</v>
      </c>
      <c r="D22" s="416">
        <v>29</v>
      </c>
      <c r="E22" s="416">
        <v>6</v>
      </c>
      <c r="F22" s="416">
        <v>6</v>
      </c>
      <c r="G22" s="416">
        <v>3</v>
      </c>
      <c r="H22" s="416">
        <v>4</v>
      </c>
      <c r="I22" s="416">
        <v>258</v>
      </c>
      <c r="J22" s="416">
        <v>9</v>
      </c>
      <c r="K22" s="423">
        <v>0</v>
      </c>
      <c r="L22" s="423">
        <v>0</v>
      </c>
      <c r="M22" s="423">
        <v>0</v>
      </c>
      <c r="N22" s="423">
        <v>3</v>
      </c>
      <c r="O22" s="416">
        <v>58</v>
      </c>
    </row>
    <row r="23" spans="1:15" s="409" customFormat="1" ht="15.75" customHeight="1">
      <c r="A23" s="600" t="s">
        <v>77</v>
      </c>
      <c r="B23" s="419" t="s">
        <v>1</v>
      </c>
      <c r="C23" s="415">
        <v>33</v>
      </c>
      <c r="D23" s="423">
        <v>0</v>
      </c>
      <c r="E23" s="423">
        <v>1</v>
      </c>
      <c r="F23" s="423">
        <v>1</v>
      </c>
      <c r="G23" s="423">
        <v>0</v>
      </c>
      <c r="H23" s="423">
        <v>0</v>
      </c>
      <c r="I23" s="416">
        <v>29</v>
      </c>
      <c r="J23" s="423">
        <v>0</v>
      </c>
      <c r="K23" s="416">
        <v>1</v>
      </c>
      <c r="L23" s="423">
        <v>0</v>
      </c>
      <c r="M23" s="423">
        <v>1</v>
      </c>
      <c r="N23" s="423">
        <v>0</v>
      </c>
      <c r="O23" s="416">
        <v>3</v>
      </c>
    </row>
    <row r="24" spans="1:15" s="409" customFormat="1" ht="15.75" customHeight="1">
      <c r="A24" s="601"/>
      <c r="B24" s="425" t="s">
        <v>2</v>
      </c>
      <c r="C24" s="472">
        <v>688</v>
      </c>
      <c r="D24" s="426">
        <v>10</v>
      </c>
      <c r="E24" s="426">
        <v>0</v>
      </c>
      <c r="F24" s="426">
        <v>12</v>
      </c>
      <c r="G24" s="426">
        <v>0</v>
      </c>
      <c r="H24" s="426">
        <v>0</v>
      </c>
      <c r="I24" s="426">
        <v>625</v>
      </c>
      <c r="J24" s="427">
        <v>0</v>
      </c>
      <c r="K24" s="426">
        <v>11</v>
      </c>
      <c r="L24" s="427">
        <v>0</v>
      </c>
      <c r="M24" s="427">
        <v>2</v>
      </c>
      <c r="N24" s="426">
        <v>28</v>
      </c>
      <c r="O24" s="426">
        <v>23</v>
      </c>
    </row>
    <row r="25" spans="1:15" s="46" customFormat="1" ht="15.75" customHeight="1">
      <c r="A25" s="473" t="s">
        <v>318</v>
      </c>
      <c r="B25" s="45"/>
      <c r="C25" s="16"/>
      <c r="D25" s="16"/>
      <c r="E25" s="16"/>
      <c r="F25" s="16"/>
      <c r="G25" s="16"/>
      <c r="H25" s="16"/>
      <c r="I25" s="16"/>
      <c r="J25" s="8"/>
      <c r="K25" s="16"/>
      <c r="L25" s="8"/>
      <c r="M25" s="8"/>
      <c r="N25" s="16"/>
      <c r="O25" s="16"/>
    </row>
    <row r="26" spans="1:10" s="46" customFormat="1" ht="16.5" customHeight="1">
      <c r="A26" s="46" t="s">
        <v>76</v>
      </c>
      <c r="J26" s="428"/>
    </row>
  </sheetData>
  <sheetProtection/>
  <mergeCells count="9">
    <mergeCell ref="A1:C1"/>
    <mergeCell ref="A23:A24"/>
    <mergeCell ref="A18:A19"/>
    <mergeCell ref="A3:O3"/>
    <mergeCell ref="O6:O7"/>
    <mergeCell ref="C6:N6"/>
    <mergeCell ref="A8:B8"/>
    <mergeCell ref="A9:B9"/>
    <mergeCell ref="A10:B10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fitToHeight="1" fitToWidth="1" horizontalDpi="600" verticalDpi="600" orientation="portrait" paperSize="9" scale="79" r:id="rId2"/>
  <headerFooter scaleWithDoc="0">
    <oddFooter>&amp;R&amp;F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1.875" style="386" customWidth="1"/>
    <col min="2" max="9" width="10.00390625" style="386" customWidth="1"/>
    <col min="10" max="16384" width="9.00390625" style="386" customWidth="1"/>
  </cols>
  <sheetData>
    <row r="1" spans="1:2" ht="13.5">
      <c r="A1" s="598" t="s">
        <v>357</v>
      </c>
      <c r="B1" s="598"/>
    </row>
    <row r="2" ht="13.5">
      <c r="A2" s="387" t="s">
        <v>29</v>
      </c>
    </row>
    <row r="3" spans="1:9" s="387" customFormat="1" ht="17.25">
      <c r="A3" s="614" t="s">
        <v>90</v>
      </c>
      <c r="B3" s="614"/>
      <c r="C3" s="614"/>
      <c r="D3" s="614"/>
      <c r="E3" s="614"/>
      <c r="F3" s="614"/>
      <c r="G3" s="614"/>
      <c r="H3" s="614"/>
      <c r="I3" s="614"/>
    </row>
    <row r="4" spans="1:9" ht="13.5">
      <c r="A4" s="554"/>
      <c r="B4" s="554"/>
      <c r="C4" s="554"/>
      <c r="D4" s="554"/>
      <c r="E4" s="554"/>
      <c r="F4" s="554"/>
      <c r="G4" s="554"/>
      <c r="H4" s="554"/>
      <c r="I4" s="554"/>
    </row>
    <row r="5" spans="1:9" ht="6" customHeight="1" thickBot="1">
      <c r="A5" s="388"/>
      <c r="B5" s="388"/>
      <c r="C5" s="388"/>
      <c r="D5" s="388"/>
      <c r="E5" s="388"/>
      <c r="F5" s="388"/>
      <c r="G5" s="388"/>
      <c r="H5" s="388"/>
      <c r="I5" s="388"/>
    </row>
    <row r="6" spans="1:10" s="391" customFormat="1" ht="21.75" customHeight="1" thickTop="1">
      <c r="A6" s="389"/>
      <c r="B6" s="615" t="s">
        <v>91</v>
      </c>
      <c r="C6" s="616"/>
      <c r="D6" s="616"/>
      <c r="E6" s="616"/>
      <c r="F6" s="615" t="s">
        <v>92</v>
      </c>
      <c r="G6" s="616"/>
      <c r="H6" s="616"/>
      <c r="I6" s="616"/>
      <c r="J6" s="390"/>
    </row>
    <row r="7" spans="1:10" s="391" customFormat="1" ht="21.75" customHeight="1">
      <c r="A7" s="392"/>
      <c r="B7" s="393" t="s">
        <v>74</v>
      </c>
      <c r="C7" s="393" t="s">
        <v>93</v>
      </c>
      <c r="D7" s="393" t="s">
        <v>94</v>
      </c>
      <c r="E7" s="394" t="s">
        <v>95</v>
      </c>
      <c r="F7" s="393" t="s">
        <v>74</v>
      </c>
      <c r="G7" s="393" t="s">
        <v>93</v>
      </c>
      <c r="H7" s="393" t="s">
        <v>94</v>
      </c>
      <c r="I7" s="395" t="s">
        <v>95</v>
      </c>
      <c r="J7" s="390"/>
    </row>
    <row r="8" spans="1:9" s="398" customFormat="1" ht="21.75" customHeight="1">
      <c r="A8" s="396" t="s">
        <v>205</v>
      </c>
      <c r="B8" s="397">
        <v>2910</v>
      </c>
      <c r="C8" s="397">
        <v>2632</v>
      </c>
      <c r="D8" s="397">
        <v>84</v>
      </c>
      <c r="E8" s="397">
        <v>194</v>
      </c>
      <c r="F8" s="16">
        <v>74607</v>
      </c>
      <c r="G8" s="397">
        <v>73246</v>
      </c>
      <c r="H8" s="397">
        <v>726</v>
      </c>
      <c r="I8" s="397">
        <v>635</v>
      </c>
    </row>
    <row r="9" spans="1:9" s="391" customFormat="1" ht="21.75" customHeight="1">
      <c r="A9" s="399">
        <v>19</v>
      </c>
      <c r="B9" s="397">
        <v>2939</v>
      </c>
      <c r="C9" s="397">
        <v>2653</v>
      </c>
      <c r="D9" s="397">
        <v>88</v>
      </c>
      <c r="E9" s="397">
        <v>198</v>
      </c>
      <c r="F9" s="397">
        <v>73919</v>
      </c>
      <c r="G9" s="397">
        <v>72465</v>
      </c>
      <c r="H9" s="397">
        <v>797</v>
      </c>
      <c r="I9" s="397">
        <v>657</v>
      </c>
    </row>
    <row r="10" spans="1:9" s="398" customFormat="1" ht="21.75" customHeight="1">
      <c r="A10" s="400">
        <v>20</v>
      </c>
      <c r="B10" s="474">
        <v>2957</v>
      </c>
      <c r="C10" s="475">
        <v>2659</v>
      </c>
      <c r="D10" s="475">
        <v>89</v>
      </c>
      <c r="E10" s="475">
        <v>209</v>
      </c>
      <c r="F10" s="475">
        <v>73333</v>
      </c>
      <c r="G10" s="475">
        <v>71812</v>
      </c>
      <c r="H10" s="475">
        <v>803</v>
      </c>
      <c r="I10" s="475">
        <v>718</v>
      </c>
    </row>
    <row r="11" spans="1:9" s="391" customFormat="1" ht="21.75" customHeight="1">
      <c r="A11" s="389"/>
      <c r="B11" s="15"/>
      <c r="C11" s="16"/>
      <c r="D11" s="16"/>
      <c r="E11" s="16"/>
      <c r="F11" s="16"/>
      <c r="G11" s="16"/>
      <c r="H11" s="16"/>
      <c r="I11" s="16"/>
    </row>
    <row r="12" spans="1:9" s="391" customFormat="1" ht="21.75" customHeight="1">
      <c r="A12" s="396" t="s">
        <v>36</v>
      </c>
      <c r="B12" s="15">
        <v>2009</v>
      </c>
      <c r="C12" s="16">
        <v>1779</v>
      </c>
      <c r="D12" s="16">
        <v>89</v>
      </c>
      <c r="E12" s="16">
        <v>141</v>
      </c>
      <c r="F12" s="16">
        <v>48274</v>
      </c>
      <c r="G12" s="16">
        <v>47014</v>
      </c>
      <c r="H12" s="16">
        <v>803</v>
      </c>
      <c r="I12" s="16">
        <v>457</v>
      </c>
    </row>
    <row r="13" spans="1:9" s="391" customFormat="1" ht="21.75" customHeight="1">
      <c r="A13" s="401" t="s">
        <v>37</v>
      </c>
      <c r="B13" s="476">
        <v>948</v>
      </c>
      <c r="C13" s="402">
        <v>880</v>
      </c>
      <c r="D13" s="403">
        <v>0</v>
      </c>
      <c r="E13" s="402">
        <v>68</v>
      </c>
      <c r="F13" s="402">
        <v>25059</v>
      </c>
      <c r="G13" s="402">
        <v>24798</v>
      </c>
      <c r="H13" s="403">
        <v>0</v>
      </c>
      <c r="I13" s="402">
        <v>261</v>
      </c>
    </row>
    <row r="14" s="391" customFormat="1" ht="15" customHeight="1">
      <c r="A14" s="391" t="s">
        <v>76</v>
      </c>
    </row>
  </sheetData>
  <sheetProtection/>
  <mergeCells count="4">
    <mergeCell ref="A3:I3"/>
    <mergeCell ref="B6:E6"/>
    <mergeCell ref="F6:I6"/>
    <mergeCell ref="A1:B1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SheetLayoutView="75" zoomScalePageLayoutView="0" workbookViewId="0" topLeftCell="A1">
      <pane ySplit="8" topLeftCell="A9" activePane="bottomLeft" state="frozen"/>
      <selection pane="topLeft" activeCell="A1" sqref="A1:C1"/>
      <selection pane="bottomLeft" activeCell="A1" sqref="A1:C1"/>
    </sheetView>
  </sheetViews>
  <sheetFormatPr defaultColWidth="9.00390625" defaultRowHeight="13.5"/>
  <cols>
    <col min="1" max="1" width="2.00390625" style="6" customWidth="1"/>
    <col min="2" max="2" width="8.50390625" style="6" bestFit="1" customWidth="1"/>
    <col min="3" max="3" width="4.375" style="6" customWidth="1"/>
    <col min="4" max="6" width="8.625" style="6" bestFit="1" customWidth="1"/>
    <col min="7" max="12" width="7.75390625" style="6" bestFit="1" customWidth="1"/>
    <col min="13" max="14" width="6.75390625" style="6" customWidth="1"/>
    <col min="15" max="16384" width="9.00390625" style="6" customWidth="1"/>
  </cols>
  <sheetData>
    <row r="1" spans="1:4" ht="13.5">
      <c r="A1" s="571" t="s">
        <v>357</v>
      </c>
      <c r="B1" s="571"/>
      <c r="C1" s="571"/>
      <c r="D1" s="571"/>
    </row>
    <row r="2" ht="13.5">
      <c r="A2" s="368" t="s">
        <v>29</v>
      </c>
    </row>
    <row r="3" spans="2:14" s="368" customFormat="1" ht="17.25">
      <c r="B3" s="617" t="s">
        <v>96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</row>
    <row r="4" spans="2:14" ht="13.5"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</row>
    <row r="5" ht="6" customHeight="1" thickBot="1"/>
    <row r="6" spans="1:14" s="21" customFormat="1" ht="16.5" customHeight="1" thickTop="1">
      <c r="A6" s="369"/>
      <c r="B6" s="370"/>
      <c r="C6" s="618" t="s">
        <v>97</v>
      </c>
      <c r="D6" s="621" t="s">
        <v>98</v>
      </c>
      <c r="E6" s="622"/>
      <c r="F6" s="622"/>
      <c r="G6" s="623"/>
      <c r="H6" s="623"/>
      <c r="I6" s="623"/>
      <c r="J6" s="623"/>
      <c r="K6" s="623"/>
      <c r="L6" s="623"/>
      <c r="M6" s="623"/>
      <c r="N6" s="623"/>
    </row>
    <row r="7" spans="2:14" s="21" customFormat="1" ht="16.5" customHeight="1">
      <c r="B7" s="371"/>
      <c r="C7" s="619"/>
      <c r="D7" s="624" t="s">
        <v>67</v>
      </c>
      <c r="E7" s="625"/>
      <c r="F7" s="626"/>
      <c r="G7" s="624" t="s">
        <v>68</v>
      </c>
      <c r="H7" s="626"/>
      <c r="I7" s="624" t="s">
        <v>69</v>
      </c>
      <c r="J7" s="626"/>
      <c r="K7" s="624" t="s">
        <v>70</v>
      </c>
      <c r="L7" s="626"/>
      <c r="M7" s="625" t="s">
        <v>71</v>
      </c>
      <c r="N7" s="625"/>
    </row>
    <row r="8" spans="1:14" s="21" customFormat="1" ht="16.5" customHeight="1">
      <c r="A8" s="373"/>
      <c r="B8" s="374"/>
      <c r="C8" s="620"/>
      <c r="D8" s="372" t="s">
        <v>74</v>
      </c>
      <c r="E8" s="372" t="s">
        <v>10</v>
      </c>
      <c r="F8" s="372" t="s">
        <v>11</v>
      </c>
      <c r="G8" s="372" t="s">
        <v>10</v>
      </c>
      <c r="H8" s="372" t="s">
        <v>11</v>
      </c>
      <c r="I8" s="372" t="s">
        <v>10</v>
      </c>
      <c r="J8" s="372" t="s">
        <v>11</v>
      </c>
      <c r="K8" s="372" t="s">
        <v>10</v>
      </c>
      <c r="L8" s="372" t="s">
        <v>11</v>
      </c>
      <c r="M8" s="372" t="s">
        <v>10</v>
      </c>
      <c r="N8" s="372" t="s">
        <v>11</v>
      </c>
    </row>
    <row r="9" spans="1:15" s="377" customFormat="1" ht="13.5" customHeight="1">
      <c r="A9" s="627" t="s">
        <v>205</v>
      </c>
      <c r="B9" s="628"/>
      <c r="C9" s="17">
        <v>64</v>
      </c>
      <c r="D9" s="18">
        <v>25141</v>
      </c>
      <c r="E9" s="18">
        <v>12654</v>
      </c>
      <c r="F9" s="18">
        <v>12487</v>
      </c>
      <c r="G9" s="18">
        <v>4165</v>
      </c>
      <c r="H9" s="18">
        <v>4195</v>
      </c>
      <c r="I9" s="18">
        <v>4199</v>
      </c>
      <c r="J9" s="18">
        <v>4111</v>
      </c>
      <c r="K9" s="18">
        <v>4236</v>
      </c>
      <c r="L9" s="18">
        <v>4160</v>
      </c>
      <c r="M9" s="18">
        <v>54</v>
      </c>
      <c r="N9" s="18">
        <v>21</v>
      </c>
      <c r="O9" s="376"/>
    </row>
    <row r="10" spans="1:15" s="21" customFormat="1" ht="13.5" customHeight="1">
      <c r="A10" s="629">
        <v>19</v>
      </c>
      <c r="B10" s="630"/>
      <c r="C10" s="19">
        <v>64</v>
      </c>
      <c r="D10" s="20">
        <v>24406</v>
      </c>
      <c r="E10" s="20">
        <v>12358</v>
      </c>
      <c r="F10" s="20">
        <v>12048</v>
      </c>
      <c r="G10" s="20">
        <v>4182</v>
      </c>
      <c r="H10" s="20">
        <v>3971</v>
      </c>
      <c r="I10" s="20">
        <v>4019</v>
      </c>
      <c r="J10" s="20">
        <v>4058</v>
      </c>
      <c r="K10" s="20">
        <v>4085</v>
      </c>
      <c r="L10" s="20">
        <v>3978</v>
      </c>
      <c r="M10" s="20">
        <v>72</v>
      </c>
      <c r="N10" s="20">
        <v>41</v>
      </c>
      <c r="O10" s="378"/>
    </row>
    <row r="11" spans="1:15" s="377" customFormat="1" ht="13.5" customHeight="1">
      <c r="A11" s="631">
        <v>20</v>
      </c>
      <c r="B11" s="632"/>
      <c r="C11" s="379">
        <v>64</v>
      </c>
      <c r="D11" s="22">
        <v>23882</v>
      </c>
      <c r="E11" s="22">
        <v>12123</v>
      </c>
      <c r="F11" s="22">
        <v>11759</v>
      </c>
      <c r="G11" s="22">
        <v>4152</v>
      </c>
      <c r="H11" s="22">
        <v>3954</v>
      </c>
      <c r="I11" s="22">
        <v>4039</v>
      </c>
      <c r="J11" s="22">
        <v>3845</v>
      </c>
      <c r="K11" s="22">
        <v>3886</v>
      </c>
      <c r="L11" s="22">
        <v>3924</v>
      </c>
      <c r="M11" s="22">
        <v>46</v>
      </c>
      <c r="N11" s="22">
        <v>36</v>
      </c>
      <c r="O11" s="376"/>
    </row>
    <row r="12" spans="2:15" s="21" customFormat="1" ht="13.5" customHeight="1">
      <c r="B12" s="371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78"/>
    </row>
    <row r="13" spans="1:15" s="21" customFormat="1" ht="13.5" customHeight="1">
      <c r="A13" s="627" t="s">
        <v>99</v>
      </c>
      <c r="B13" s="628"/>
      <c r="C13" s="19">
        <v>44</v>
      </c>
      <c r="D13" s="20">
        <v>17546</v>
      </c>
      <c r="E13" s="20">
        <v>9045</v>
      </c>
      <c r="F13" s="20">
        <v>8501</v>
      </c>
      <c r="G13" s="20">
        <v>3063</v>
      </c>
      <c r="H13" s="20">
        <v>2816</v>
      </c>
      <c r="I13" s="20">
        <v>3017</v>
      </c>
      <c r="J13" s="20">
        <v>2817</v>
      </c>
      <c r="K13" s="20">
        <v>2965</v>
      </c>
      <c r="L13" s="20">
        <v>2868</v>
      </c>
      <c r="M13" s="20">
        <v>0</v>
      </c>
      <c r="N13" s="20">
        <v>0</v>
      </c>
      <c r="O13" s="378"/>
    </row>
    <row r="14" spans="2:15" s="21" customFormat="1" ht="13.5" customHeight="1">
      <c r="B14" s="375" t="s">
        <v>100</v>
      </c>
      <c r="C14" s="19">
        <v>18</v>
      </c>
      <c r="D14" s="20">
        <v>10539</v>
      </c>
      <c r="E14" s="20">
        <v>5432</v>
      </c>
      <c r="F14" s="20">
        <v>5107</v>
      </c>
      <c r="G14" s="20">
        <v>1794</v>
      </c>
      <c r="H14" s="20">
        <v>1642</v>
      </c>
      <c r="I14" s="20">
        <v>1841</v>
      </c>
      <c r="J14" s="20">
        <v>1705</v>
      </c>
      <c r="K14" s="20">
        <v>1797</v>
      </c>
      <c r="L14" s="20">
        <v>1760</v>
      </c>
      <c r="M14" s="10">
        <v>0</v>
      </c>
      <c r="N14" s="10">
        <v>0</v>
      </c>
      <c r="O14" s="378"/>
    </row>
    <row r="15" spans="2:15" s="21" customFormat="1" ht="13.5" customHeight="1">
      <c r="B15" s="375" t="s">
        <v>101</v>
      </c>
      <c r="C15" s="19">
        <v>3</v>
      </c>
      <c r="D15" s="20">
        <v>863</v>
      </c>
      <c r="E15" s="20">
        <v>394</v>
      </c>
      <c r="F15" s="20">
        <v>469</v>
      </c>
      <c r="G15" s="20">
        <v>145</v>
      </c>
      <c r="H15" s="20">
        <v>167</v>
      </c>
      <c r="I15" s="20">
        <v>120</v>
      </c>
      <c r="J15" s="20">
        <v>159</v>
      </c>
      <c r="K15" s="20">
        <v>129</v>
      </c>
      <c r="L15" s="20">
        <v>143</v>
      </c>
      <c r="M15" s="10">
        <v>0</v>
      </c>
      <c r="N15" s="10">
        <v>0</v>
      </c>
      <c r="O15" s="378"/>
    </row>
    <row r="16" spans="2:15" s="21" customFormat="1" ht="13.5" customHeight="1">
      <c r="B16" s="375" t="s">
        <v>102</v>
      </c>
      <c r="C16" s="19">
        <v>6</v>
      </c>
      <c r="D16" s="20">
        <v>2082</v>
      </c>
      <c r="E16" s="20">
        <v>1857</v>
      </c>
      <c r="F16" s="20">
        <v>225</v>
      </c>
      <c r="G16" s="20">
        <v>650</v>
      </c>
      <c r="H16" s="20">
        <v>81</v>
      </c>
      <c r="I16" s="20">
        <v>606</v>
      </c>
      <c r="J16" s="20">
        <v>71</v>
      </c>
      <c r="K16" s="20">
        <v>601</v>
      </c>
      <c r="L16" s="20">
        <v>73</v>
      </c>
      <c r="M16" s="10">
        <v>0</v>
      </c>
      <c r="N16" s="10">
        <v>0</v>
      </c>
      <c r="O16" s="378"/>
    </row>
    <row r="17" spans="2:15" s="21" customFormat="1" ht="13.5" customHeight="1">
      <c r="B17" s="375" t="s">
        <v>103</v>
      </c>
      <c r="C17" s="19">
        <v>6</v>
      </c>
      <c r="D17" s="20">
        <v>2190</v>
      </c>
      <c r="E17" s="20">
        <v>721</v>
      </c>
      <c r="F17" s="20">
        <v>1469</v>
      </c>
      <c r="G17" s="20">
        <v>244</v>
      </c>
      <c r="H17" s="20">
        <v>488</v>
      </c>
      <c r="I17" s="20">
        <v>244</v>
      </c>
      <c r="J17" s="20">
        <v>472</v>
      </c>
      <c r="K17" s="20">
        <v>233</v>
      </c>
      <c r="L17" s="20">
        <v>509</v>
      </c>
      <c r="M17" s="10">
        <v>0</v>
      </c>
      <c r="N17" s="10">
        <v>0</v>
      </c>
      <c r="O17" s="378"/>
    </row>
    <row r="18" spans="2:15" s="21" customFormat="1" ht="13.5" customHeight="1">
      <c r="B18" s="375" t="s">
        <v>104</v>
      </c>
      <c r="C18" s="19">
        <v>1</v>
      </c>
      <c r="D18" s="20">
        <v>218</v>
      </c>
      <c r="E18" s="20">
        <v>120</v>
      </c>
      <c r="F18" s="20">
        <v>98</v>
      </c>
      <c r="G18" s="20">
        <v>46</v>
      </c>
      <c r="H18" s="20">
        <v>42</v>
      </c>
      <c r="I18" s="20">
        <v>45</v>
      </c>
      <c r="J18" s="20">
        <v>34</v>
      </c>
      <c r="K18" s="20">
        <v>29</v>
      </c>
      <c r="L18" s="20">
        <v>22</v>
      </c>
      <c r="M18" s="10">
        <v>0</v>
      </c>
      <c r="N18" s="10">
        <v>0</v>
      </c>
      <c r="O18" s="378"/>
    </row>
    <row r="19" spans="2:15" s="21" customFormat="1" ht="13.5" customHeight="1">
      <c r="B19" s="375" t="s">
        <v>105</v>
      </c>
      <c r="C19" s="19">
        <v>3</v>
      </c>
      <c r="D19" s="20">
        <v>384</v>
      </c>
      <c r="E19" s="20">
        <v>44</v>
      </c>
      <c r="F19" s="20">
        <v>340</v>
      </c>
      <c r="G19" s="20">
        <v>14</v>
      </c>
      <c r="H19" s="20">
        <v>126</v>
      </c>
      <c r="I19" s="20">
        <v>15</v>
      </c>
      <c r="J19" s="20">
        <v>109</v>
      </c>
      <c r="K19" s="20">
        <v>15</v>
      </c>
      <c r="L19" s="20">
        <v>105</v>
      </c>
      <c r="M19" s="10">
        <v>0</v>
      </c>
      <c r="N19" s="10">
        <v>0</v>
      </c>
      <c r="O19" s="378"/>
    </row>
    <row r="20" spans="2:15" s="21" customFormat="1" ht="13.5" customHeight="1">
      <c r="B20" s="375" t="s">
        <v>106</v>
      </c>
      <c r="C20" s="19">
        <v>6</v>
      </c>
      <c r="D20" s="20">
        <v>745</v>
      </c>
      <c r="E20" s="20">
        <v>309</v>
      </c>
      <c r="F20" s="20">
        <v>436</v>
      </c>
      <c r="G20" s="20">
        <v>107</v>
      </c>
      <c r="H20" s="20">
        <v>149</v>
      </c>
      <c r="I20" s="20">
        <v>98</v>
      </c>
      <c r="J20" s="20">
        <v>146</v>
      </c>
      <c r="K20" s="20">
        <v>104</v>
      </c>
      <c r="L20" s="20">
        <v>141</v>
      </c>
      <c r="M20" s="10">
        <v>0</v>
      </c>
      <c r="N20" s="10">
        <v>0</v>
      </c>
      <c r="O20" s="378"/>
    </row>
    <row r="21" spans="1:15" s="21" customFormat="1" ht="13.5" customHeight="1">
      <c r="A21" s="380"/>
      <c r="B21" s="375" t="s">
        <v>107</v>
      </c>
      <c r="C21" s="19">
        <v>1</v>
      </c>
      <c r="D21" s="20">
        <v>525</v>
      </c>
      <c r="E21" s="20">
        <v>168</v>
      </c>
      <c r="F21" s="20">
        <v>357</v>
      </c>
      <c r="G21" s="20">
        <v>63</v>
      </c>
      <c r="H21" s="20">
        <v>121</v>
      </c>
      <c r="I21" s="20">
        <v>48</v>
      </c>
      <c r="J21" s="20">
        <v>121</v>
      </c>
      <c r="K21" s="20">
        <v>57</v>
      </c>
      <c r="L21" s="20">
        <v>115</v>
      </c>
      <c r="M21" s="10">
        <v>0</v>
      </c>
      <c r="N21" s="10">
        <v>0</v>
      </c>
      <c r="O21" s="378"/>
    </row>
    <row r="22" spans="2:15" s="21" customFormat="1" ht="13.5" customHeight="1">
      <c r="B22" s="381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78"/>
    </row>
    <row r="23" spans="1:15" s="21" customFormat="1" ht="13.5" customHeight="1">
      <c r="A23" s="627" t="s">
        <v>108</v>
      </c>
      <c r="B23" s="628"/>
      <c r="C23" s="19">
        <v>8</v>
      </c>
      <c r="D23" s="20">
        <v>639</v>
      </c>
      <c r="E23" s="20">
        <v>330</v>
      </c>
      <c r="F23" s="20">
        <v>309</v>
      </c>
      <c r="G23" s="20">
        <v>128</v>
      </c>
      <c r="H23" s="20">
        <v>124</v>
      </c>
      <c r="I23" s="20">
        <v>88</v>
      </c>
      <c r="J23" s="20">
        <v>95</v>
      </c>
      <c r="K23" s="20">
        <v>68</v>
      </c>
      <c r="L23" s="20">
        <v>54</v>
      </c>
      <c r="M23" s="20">
        <v>46</v>
      </c>
      <c r="N23" s="20">
        <v>36</v>
      </c>
      <c r="O23" s="378"/>
    </row>
    <row r="24" spans="2:15" s="21" customFormat="1" ht="13.5" customHeight="1">
      <c r="B24" s="375" t="s">
        <v>100</v>
      </c>
      <c r="C24" s="19">
        <v>7</v>
      </c>
      <c r="D24" s="20">
        <v>616</v>
      </c>
      <c r="E24" s="20">
        <v>315</v>
      </c>
      <c r="F24" s="20">
        <v>301</v>
      </c>
      <c r="G24" s="20">
        <v>122</v>
      </c>
      <c r="H24" s="20">
        <v>122</v>
      </c>
      <c r="I24" s="20">
        <v>88</v>
      </c>
      <c r="J24" s="20">
        <v>93</v>
      </c>
      <c r="K24" s="20">
        <v>60</v>
      </c>
      <c r="L24" s="20">
        <v>53</v>
      </c>
      <c r="M24" s="20">
        <v>45</v>
      </c>
      <c r="N24" s="20">
        <v>33</v>
      </c>
      <c r="O24" s="378"/>
    </row>
    <row r="25" spans="2:15" s="21" customFormat="1" ht="13.5" customHeight="1">
      <c r="B25" s="375" t="s">
        <v>103</v>
      </c>
      <c r="C25" s="19">
        <v>1</v>
      </c>
      <c r="D25" s="20">
        <v>23</v>
      </c>
      <c r="E25" s="20">
        <v>15</v>
      </c>
      <c r="F25" s="20">
        <v>8</v>
      </c>
      <c r="G25" s="20">
        <v>6</v>
      </c>
      <c r="H25" s="20">
        <v>2</v>
      </c>
      <c r="I25" s="20">
        <v>0</v>
      </c>
      <c r="J25" s="20">
        <v>2</v>
      </c>
      <c r="K25" s="20">
        <v>8</v>
      </c>
      <c r="L25" s="20">
        <v>1</v>
      </c>
      <c r="M25" s="10">
        <v>1</v>
      </c>
      <c r="N25" s="10">
        <v>3</v>
      </c>
      <c r="O25" s="378"/>
    </row>
    <row r="26" spans="2:15" s="21" customFormat="1" ht="13.5" customHeight="1">
      <c r="B26" s="381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78"/>
    </row>
    <row r="27" spans="1:15" s="21" customFormat="1" ht="13.5" customHeight="1">
      <c r="A27" s="627" t="s">
        <v>109</v>
      </c>
      <c r="B27" s="628"/>
      <c r="C27" s="19">
        <v>16</v>
      </c>
      <c r="D27" s="20">
        <v>5447</v>
      </c>
      <c r="E27" s="20">
        <v>2581</v>
      </c>
      <c r="F27" s="20">
        <v>2866</v>
      </c>
      <c r="G27" s="20">
        <v>900</v>
      </c>
      <c r="H27" s="20">
        <v>984</v>
      </c>
      <c r="I27" s="20">
        <v>881</v>
      </c>
      <c r="J27" s="20">
        <v>912</v>
      </c>
      <c r="K27" s="20">
        <v>800</v>
      </c>
      <c r="L27" s="20">
        <v>970</v>
      </c>
      <c r="M27" s="20">
        <v>0</v>
      </c>
      <c r="N27" s="20">
        <v>0</v>
      </c>
      <c r="O27" s="378"/>
    </row>
    <row r="28" spans="2:15" s="21" customFormat="1" ht="13.5" customHeight="1">
      <c r="B28" s="375" t="s">
        <v>100</v>
      </c>
      <c r="C28" s="19">
        <v>6</v>
      </c>
      <c r="D28" s="20">
        <v>3850</v>
      </c>
      <c r="E28" s="20">
        <v>1785</v>
      </c>
      <c r="F28" s="20">
        <v>2065</v>
      </c>
      <c r="G28" s="20">
        <v>626</v>
      </c>
      <c r="H28" s="20">
        <v>740</v>
      </c>
      <c r="I28" s="20">
        <v>645</v>
      </c>
      <c r="J28" s="20">
        <v>668</v>
      </c>
      <c r="K28" s="20">
        <v>514</v>
      </c>
      <c r="L28" s="20">
        <v>657</v>
      </c>
      <c r="M28" s="10">
        <v>0</v>
      </c>
      <c r="N28" s="10">
        <v>0</v>
      </c>
      <c r="O28" s="378"/>
    </row>
    <row r="29" spans="2:15" s="21" customFormat="1" ht="13.5" customHeight="1">
      <c r="B29" s="375" t="s">
        <v>102</v>
      </c>
      <c r="C29" s="19">
        <v>2</v>
      </c>
      <c r="D29" s="20">
        <v>400</v>
      </c>
      <c r="E29" s="20">
        <v>397</v>
      </c>
      <c r="F29" s="20">
        <v>3</v>
      </c>
      <c r="G29" s="20">
        <v>125</v>
      </c>
      <c r="H29" s="10">
        <v>1</v>
      </c>
      <c r="I29" s="20">
        <v>118</v>
      </c>
      <c r="J29" s="10">
        <v>1</v>
      </c>
      <c r="K29" s="20">
        <v>154</v>
      </c>
      <c r="L29" s="10">
        <v>1</v>
      </c>
      <c r="M29" s="10">
        <v>0</v>
      </c>
      <c r="N29" s="10">
        <v>0</v>
      </c>
      <c r="O29" s="378"/>
    </row>
    <row r="30" spans="2:15" s="21" customFormat="1" ht="13.5" customHeight="1">
      <c r="B30" s="375" t="s">
        <v>103</v>
      </c>
      <c r="C30" s="19">
        <v>3</v>
      </c>
      <c r="D30" s="20">
        <v>615</v>
      </c>
      <c r="E30" s="20">
        <v>328</v>
      </c>
      <c r="F30" s="20">
        <v>287</v>
      </c>
      <c r="G30" s="20">
        <v>127</v>
      </c>
      <c r="H30" s="20">
        <v>80</v>
      </c>
      <c r="I30" s="20">
        <v>96</v>
      </c>
      <c r="J30" s="20">
        <v>87</v>
      </c>
      <c r="K30" s="20">
        <v>105</v>
      </c>
      <c r="L30" s="20">
        <v>120</v>
      </c>
      <c r="M30" s="10">
        <v>0</v>
      </c>
      <c r="N30" s="10">
        <v>0</v>
      </c>
      <c r="O30" s="378"/>
    </row>
    <row r="31" spans="2:15" s="21" customFormat="1" ht="13.5" customHeight="1">
      <c r="B31" s="375" t="s">
        <v>105</v>
      </c>
      <c r="C31" s="19">
        <v>1</v>
      </c>
      <c r="D31" s="20">
        <v>329</v>
      </c>
      <c r="E31" s="20">
        <v>54</v>
      </c>
      <c r="F31" s="20">
        <v>275</v>
      </c>
      <c r="G31" s="20">
        <v>17</v>
      </c>
      <c r="H31" s="20">
        <v>99</v>
      </c>
      <c r="I31" s="20">
        <v>18</v>
      </c>
      <c r="J31" s="20">
        <v>97</v>
      </c>
      <c r="K31" s="20">
        <v>19</v>
      </c>
      <c r="L31" s="20">
        <v>79</v>
      </c>
      <c r="M31" s="10">
        <v>0</v>
      </c>
      <c r="N31" s="10">
        <v>0</v>
      </c>
      <c r="O31" s="378"/>
    </row>
    <row r="32" spans="2:15" s="21" customFormat="1" ht="13.5" customHeight="1">
      <c r="B32" s="375" t="s">
        <v>110</v>
      </c>
      <c r="C32" s="19">
        <v>1</v>
      </c>
      <c r="D32" s="20">
        <v>101</v>
      </c>
      <c r="E32" s="20">
        <v>5</v>
      </c>
      <c r="F32" s="20">
        <v>96</v>
      </c>
      <c r="G32" s="20">
        <v>2</v>
      </c>
      <c r="H32" s="20">
        <v>27</v>
      </c>
      <c r="I32" s="20">
        <v>1</v>
      </c>
      <c r="J32" s="20">
        <v>30</v>
      </c>
      <c r="K32" s="20">
        <v>2</v>
      </c>
      <c r="L32" s="20">
        <v>39</v>
      </c>
      <c r="M32" s="10">
        <v>0</v>
      </c>
      <c r="N32" s="10">
        <v>0</v>
      </c>
      <c r="O32" s="378"/>
    </row>
    <row r="33" spans="2:15" s="21" customFormat="1" ht="13.5" customHeight="1">
      <c r="B33" s="375" t="s">
        <v>111</v>
      </c>
      <c r="C33" s="19">
        <v>1</v>
      </c>
      <c r="D33" s="20">
        <v>60</v>
      </c>
      <c r="E33" s="20">
        <v>8</v>
      </c>
      <c r="F33" s="20">
        <v>52</v>
      </c>
      <c r="G33" s="20">
        <v>3</v>
      </c>
      <c r="H33" s="20">
        <v>13</v>
      </c>
      <c r="I33" s="20">
        <v>3</v>
      </c>
      <c r="J33" s="20">
        <v>11</v>
      </c>
      <c r="K33" s="20">
        <v>2</v>
      </c>
      <c r="L33" s="20">
        <v>28</v>
      </c>
      <c r="M33" s="10">
        <v>0</v>
      </c>
      <c r="N33" s="10">
        <v>0</v>
      </c>
      <c r="O33" s="378"/>
    </row>
    <row r="34" spans="2:15" s="21" customFormat="1" ht="13.5" customHeight="1">
      <c r="B34" s="375" t="s">
        <v>106</v>
      </c>
      <c r="C34" s="19">
        <v>2</v>
      </c>
      <c r="D34" s="20">
        <v>92</v>
      </c>
      <c r="E34" s="20">
        <v>4</v>
      </c>
      <c r="F34" s="20">
        <v>88</v>
      </c>
      <c r="G34" s="20">
        <v>0</v>
      </c>
      <c r="H34" s="20">
        <v>24</v>
      </c>
      <c r="I34" s="20">
        <v>0</v>
      </c>
      <c r="J34" s="20">
        <v>18</v>
      </c>
      <c r="K34" s="20">
        <v>4</v>
      </c>
      <c r="L34" s="20">
        <v>46</v>
      </c>
      <c r="M34" s="10">
        <v>0</v>
      </c>
      <c r="N34" s="10">
        <v>0</v>
      </c>
      <c r="O34" s="378"/>
    </row>
    <row r="35" spans="2:15" s="21" customFormat="1" ht="13.5" customHeight="1">
      <c r="B35" s="381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10"/>
      <c r="N35" s="10"/>
      <c r="O35" s="378"/>
    </row>
    <row r="36" spans="1:15" s="21" customFormat="1" ht="13.5" customHeight="1">
      <c r="A36" s="627" t="s">
        <v>112</v>
      </c>
      <c r="B36" s="628"/>
      <c r="C36" s="19">
        <v>1</v>
      </c>
      <c r="D36" s="20">
        <v>250</v>
      </c>
      <c r="E36" s="20">
        <v>167</v>
      </c>
      <c r="F36" s="20">
        <v>83</v>
      </c>
      <c r="G36" s="20">
        <v>61</v>
      </c>
      <c r="H36" s="20">
        <v>30</v>
      </c>
      <c r="I36" s="20">
        <v>53</v>
      </c>
      <c r="J36" s="20">
        <v>21</v>
      </c>
      <c r="K36" s="20">
        <v>53</v>
      </c>
      <c r="L36" s="20">
        <v>32</v>
      </c>
      <c r="M36" s="20">
        <v>0</v>
      </c>
      <c r="N36" s="20">
        <v>0</v>
      </c>
      <c r="O36" s="378"/>
    </row>
    <row r="37" spans="1:15" s="21" customFormat="1" ht="13.5" customHeight="1">
      <c r="A37" s="382"/>
      <c r="B37" s="383" t="s">
        <v>107</v>
      </c>
      <c r="C37" s="282">
        <v>1</v>
      </c>
      <c r="D37" s="279">
        <v>250</v>
      </c>
      <c r="E37" s="279">
        <v>167</v>
      </c>
      <c r="F37" s="279">
        <v>83</v>
      </c>
      <c r="G37" s="279">
        <v>61</v>
      </c>
      <c r="H37" s="279">
        <v>30</v>
      </c>
      <c r="I37" s="279">
        <v>53</v>
      </c>
      <c r="J37" s="279">
        <v>21</v>
      </c>
      <c r="K37" s="279">
        <v>53</v>
      </c>
      <c r="L37" s="279">
        <v>32</v>
      </c>
      <c r="M37" s="384">
        <v>0</v>
      </c>
      <c r="N37" s="384">
        <v>0</v>
      </c>
      <c r="O37" s="378"/>
    </row>
    <row r="38" s="21" customFormat="1" ht="16.5" customHeight="1">
      <c r="A38" s="385" t="s">
        <v>113</v>
      </c>
    </row>
    <row r="39" s="21" customFormat="1" ht="16.5" customHeight="1">
      <c r="A39" s="385" t="s">
        <v>76</v>
      </c>
    </row>
  </sheetData>
  <sheetProtection/>
  <mergeCells count="16">
    <mergeCell ref="A36:B36"/>
    <mergeCell ref="A9:B9"/>
    <mergeCell ref="A10:B10"/>
    <mergeCell ref="A11:B11"/>
    <mergeCell ref="A13:B13"/>
    <mergeCell ref="A23:B23"/>
    <mergeCell ref="A27:B27"/>
    <mergeCell ref="A1:D1"/>
    <mergeCell ref="B3:N3"/>
    <mergeCell ref="C6:C8"/>
    <mergeCell ref="D6:N6"/>
    <mergeCell ref="D7:F7"/>
    <mergeCell ref="G7:H7"/>
    <mergeCell ref="I7:J7"/>
    <mergeCell ref="K7:L7"/>
    <mergeCell ref="M7:N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fitToHeight="1" fitToWidth="1" horizontalDpi="600" verticalDpi="600" orientation="portrait" paperSize="9" scale="91" r:id="rId1"/>
  <headerFooter scaleWithDoc="0">
    <oddFooter>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3.75390625" style="357" customWidth="1"/>
    <col min="2" max="6" width="15.625" style="357" customWidth="1"/>
    <col min="7" max="16384" width="9.00390625" style="357" customWidth="1"/>
  </cols>
  <sheetData>
    <row r="1" spans="1:2" ht="13.5">
      <c r="A1" s="571" t="s">
        <v>357</v>
      </c>
      <c r="B1" s="571"/>
    </row>
    <row r="2" ht="13.5">
      <c r="A2" s="358" t="s">
        <v>29</v>
      </c>
    </row>
    <row r="3" spans="1:6" s="358" customFormat="1" ht="17.25">
      <c r="A3" s="633" t="s">
        <v>114</v>
      </c>
      <c r="B3" s="633"/>
      <c r="C3" s="633"/>
      <c r="D3" s="633"/>
      <c r="E3" s="633"/>
      <c r="F3" s="633"/>
    </row>
    <row r="5" ht="6" customHeight="1" thickBot="1"/>
    <row r="6" spans="1:7" ht="27.75" customHeight="1" thickTop="1">
      <c r="A6" s="359"/>
      <c r="B6" s="360" t="s">
        <v>67</v>
      </c>
      <c r="C6" s="360" t="s">
        <v>115</v>
      </c>
      <c r="D6" s="360" t="s">
        <v>116</v>
      </c>
      <c r="E6" s="360" t="s">
        <v>117</v>
      </c>
      <c r="F6" s="361" t="s">
        <v>118</v>
      </c>
      <c r="G6" s="362"/>
    </row>
    <row r="7" spans="1:6" ht="22.5" customHeight="1">
      <c r="A7" s="363" t="s">
        <v>31</v>
      </c>
      <c r="B7" s="332">
        <v>851</v>
      </c>
      <c r="C7" s="335">
        <v>8</v>
      </c>
      <c r="D7" s="335">
        <v>296</v>
      </c>
      <c r="E7" s="335">
        <v>187</v>
      </c>
      <c r="F7" s="335">
        <v>360</v>
      </c>
    </row>
    <row r="8" spans="1:6" ht="22.5" customHeight="1">
      <c r="A8" s="364">
        <v>19</v>
      </c>
      <c r="B8" s="332">
        <v>876</v>
      </c>
      <c r="C8" s="335">
        <v>7</v>
      </c>
      <c r="D8" s="335">
        <v>286</v>
      </c>
      <c r="E8" s="335">
        <v>191</v>
      </c>
      <c r="F8" s="335">
        <v>392</v>
      </c>
    </row>
    <row r="9" spans="1:6" s="358" customFormat="1" ht="22.5" customHeight="1">
      <c r="A9" s="365">
        <v>20</v>
      </c>
      <c r="B9" s="337">
        <v>912</v>
      </c>
      <c r="C9" s="338">
        <v>7</v>
      </c>
      <c r="D9" s="338">
        <v>301</v>
      </c>
      <c r="E9" s="338">
        <v>208</v>
      </c>
      <c r="F9" s="338">
        <v>396</v>
      </c>
    </row>
    <row r="10" ht="14.25" customHeight="1">
      <c r="A10" s="366" t="s">
        <v>419</v>
      </c>
    </row>
    <row r="11" ht="15.75" customHeight="1">
      <c r="A11" s="367" t="s">
        <v>76</v>
      </c>
    </row>
  </sheetData>
  <sheetProtection/>
  <mergeCells count="2">
    <mergeCell ref="A3:F3"/>
    <mergeCell ref="A1:B1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1.875" style="340" customWidth="1"/>
    <col min="2" max="10" width="8.875" style="340" customWidth="1"/>
    <col min="11" max="16384" width="9.00390625" style="340" customWidth="1"/>
  </cols>
  <sheetData>
    <row r="1" spans="1:2" ht="13.5">
      <c r="A1" s="571" t="s">
        <v>357</v>
      </c>
      <c r="B1" s="571"/>
    </row>
    <row r="2" ht="13.5">
      <c r="A2" s="341" t="s">
        <v>29</v>
      </c>
    </row>
    <row r="3" spans="1:10" s="341" customFormat="1" ht="17.25">
      <c r="A3" s="638" t="s">
        <v>119</v>
      </c>
      <c r="B3" s="638"/>
      <c r="C3" s="638"/>
      <c r="D3" s="638"/>
      <c r="E3" s="638"/>
      <c r="F3" s="638"/>
      <c r="G3" s="638"/>
      <c r="H3" s="638"/>
      <c r="I3" s="638"/>
      <c r="J3" s="638"/>
    </row>
    <row r="4" spans="1:10" ht="13.5">
      <c r="A4" s="556"/>
      <c r="B4" s="556"/>
      <c r="C4" s="556"/>
      <c r="D4" s="556"/>
      <c r="E4" s="556"/>
      <c r="F4" s="556"/>
      <c r="G4" s="556"/>
      <c r="H4" s="556"/>
      <c r="I4" s="556"/>
      <c r="J4" s="556"/>
    </row>
    <row r="5" ht="6" customHeight="1" thickBot="1"/>
    <row r="6" spans="1:11" ht="18" thickTop="1">
      <c r="A6" s="342"/>
      <c r="B6" s="639" t="s">
        <v>120</v>
      </c>
      <c r="C6" s="640"/>
      <c r="D6" s="640"/>
      <c r="E6" s="640"/>
      <c r="F6" s="640"/>
      <c r="G6" s="640"/>
      <c r="H6" s="640"/>
      <c r="I6" s="640"/>
      <c r="J6" s="640"/>
      <c r="K6" s="343"/>
    </row>
    <row r="7" spans="1:10" ht="19.5" customHeight="1">
      <c r="A7" s="344"/>
      <c r="B7" s="642" t="s">
        <v>1</v>
      </c>
      <c r="C7" s="634"/>
      <c r="D7" s="643"/>
      <c r="E7" s="642" t="s">
        <v>2</v>
      </c>
      <c r="F7" s="634"/>
      <c r="G7" s="643"/>
      <c r="H7" s="634" t="s">
        <v>3</v>
      </c>
      <c r="I7" s="644"/>
      <c r="J7" s="644"/>
    </row>
    <row r="8" spans="1:10" ht="19.5" customHeight="1">
      <c r="A8" s="345"/>
      <c r="B8" s="346" t="s">
        <v>74</v>
      </c>
      <c r="C8" s="346" t="s">
        <v>10</v>
      </c>
      <c r="D8" s="346" t="s">
        <v>11</v>
      </c>
      <c r="E8" s="346" t="s">
        <v>74</v>
      </c>
      <c r="F8" s="346" t="s">
        <v>10</v>
      </c>
      <c r="G8" s="346" t="s">
        <v>11</v>
      </c>
      <c r="H8" s="346" t="s">
        <v>74</v>
      </c>
      <c r="I8" s="346" t="s">
        <v>10</v>
      </c>
      <c r="J8" s="347" t="s">
        <v>11</v>
      </c>
    </row>
    <row r="9" spans="1:10" ht="19.5" customHeight="1">
      <c r="A9" s="348" t="s">
        <v>31</v>
      </c>
      <c r="B9" s="349">
        <v>5121</v>
      </c>
      <c r="C9" s="350">
        <v>3589</v>
      </c>
      <c r="D9" s="350">
        <v>1532</v>
      </c>
      <c r="E9" s="350">
        <v>1762</v>
      </c>
      <c r="F9" s="351">
        <v>801</v>
      </c>
      <c r="G9" s="351">
        <v>961</v>
      </c>
      <c r="H9" s="350">
        <v>3445</v>
      </c>
      <c r="I9" s="351">
        <v>2827</v>
      </c>
      <c r="J9" s="350">
        <v>618</v>
      </c>
    </row>
    <row r="10" spans="1:10" ht="19.5" customHeight="1">
      <c r="A10" s="352">
        <v>19</v>
      </c>
      <c r="B10" s="349">
        <v>5061</v>
      </c>
      <c r="C10" s="350">
        <v>3560</v>
      </c>
      <c r="D10" s="350">
        <v>1501</v>
      </c>
      <c r="E10" s="350">
        <v>1748</v>
      </c>
      <c r="F10" s="350">
        <v>804</v>
      </c>
      <c r="G10" s="350">
        <v>944</v>
      </c>
      <c r="H10" s="350">
        <v>3177</v>
      </c>
      <c r="I10" s="350">
        <v>2577</v>
      </c>
      <c r="J10" s="350">
        <v>600</v>
      </c>
    </row>
    <row r="11" spans="1:10" s="341" customFormat="1" ht="19.5" customHeight="1">
      <c r="A11" s="353">
        <v>20</v>
      </c>
      <c r="B11" s="477">
        <v>5055</v>
      </c>
      <c r="C11" s="354">
        <v>3587</v>
      </c>
      <c r="D11" s="354">
        <v>1468</v>
      </c>
      <c r="E11" s="478">
        <v>1763</v>
      </c>
      <c r="F11" s="354">
        <v>823</v>
      </c>
      <c r="G11" s="354">
        <v>940</v>
      </c>
      <c r="H11" s="478">
        <v>2902</v>
      </c>
      <c r="I11" s="354">
        <v>2309</v>
      </c>
      <c r="J11" s="354">
        <v>593</v>
      </c>
    </row>
    <row r="12" ht="17.25" customHeight="1">
      <c r="A12" s="355"/>
    </row>
    <row r="13" ht="6" customHeight="1" thickBot="1"/>
    <row r="14" spans="1:7" ht="17.25" customHeight="1" thickTop="1">
      <c r="A14" s="342"/>
      <c r="B14" s="640" t="s">
        <v>121</v>
      </c>
      <c r="C14" s="640"/>
      <c r="D14" s="641"/>
      <c r="E14" s="639" t="s">
        <v>26</v>
      </c>
      <c r="F14" s="640"/>
      <c r="G14" s="640"/>
    </row>
    <row r="15" spans="1:7" ht="17.25" customHeight="1">
      <c r="A15" s="344"/>
      <c r="B15" s="634" t="s">
        <v>3</v>
      </c>
      <c r="C15" s="635"/>
      <c r="D15" s="635"/>
      <c r="E15" s="636" t="s">
        <v>1</v>
      </c>
      <c r="F15" s="637"/>
      <c r="G15" s="637"/>
    </row>
    <row r="16" spans="1:7" ht="17.25" customHeight="1">
      <c r="A16" s="345"/>
      <c r="B16" s="346" t="s">
        <v>74</v>
      </c>
      <c r="C16" s="346" t="s">
        <v>10</v>
      </c>
      <c r="D16" s="347" t="s">
        <v>11</v>
      </c>
      <c r="E16" s="346" t="s">
        <v>74</v>
      </c>
      <c r="F16" s="346" t="s">
        <v>10</v>
      </c>
      <c r="G16" s="347" t="s">
        <v>11</v>
      </c>
    </row>
    <row r="17" spans="1:7" ht="17.25" customHeight="1">
      <c r="A17" s="348" t="s">
        <v>31</v>
      </c>
      <c r="B17" s="350">
        <v>1205</v>
      </c>
      <c r="C17" s="351">
        <v>122</v>
      </c>
      <c r="D17" s="350">
        <v>1083</v>
      </c>
      <c r="E17" s="350">
        <v>1053</v>
      </c>
      <c r="F17" s="351">
        <v>865</v>
      </c>
      <c r="G17" s="350">
        <v>188</v>
      </c>
    </row>
    <row r="18" spans="1:7" ht="17.25" customHeight="1">
      <c r="A18" s="352">
        <v>19</v>
      </c>
      <c r="B18" s="350">
        <v>1325</v>
      </c>
      <c r="C18" s="350">
        <v>162</v>
      </c>
      <c r="D18" s="350">
        <v>1163</v>
      </c>
      <c r="E18" s="350">
        <v>1064</v>
      </c>
      <c r="F18" s="350">
        <v>882</v>
      </c>
      <c r="G18" s="350">
        <v>182</v>
      </c>
    </row>
    <row r="19" spans="1:7" ht="17.25" customHeight="1">
      <c r="A19" s="353">
        <v>20</v>
      </c>
      <c r="B19" s="477">
        <v>1473</v>
      </c>
      <c r="C19" s="354">
        <v>206</v>
      </c>
      <c r="D19" s="354">
        <v>1267</v>
      </c>
      <c r="E19" s="478">
        <v>1042</v>
      </c>
      <c r="F19" s="354">
        <v>869</v>
      </c>
      <c r="G19" s="354">
        <v>173</v>
      </c>
    </row>
    <row r="20" ht="17.25" customHeight="1">
      <c r="A20" s="356" t="s">
        <v>122</v>
      </c>
    </row>
    <row r="21" ht="17.25" customHeight="1"/>
  </sheetData>
  <sheetProtection/>
  <mergeCells count="10">
    <mergeCell ref="A1:B1"/>
    <mergeCell ref="B15:D15"/>
    <mergeCell ref="E15:G15"/>
    <mergeCell ref="A3:J3"/>
    <mergeCell ref="B6:J6"/>
    <mergeCell ref="B14:D14"/>
    <mergeCell ref="E14:G14"/>
    <mergeCell ref="B7:D7"/>
    <mergeCell ref="E7:G7"/>
    <mergeCell ref="H7:J7"/>
  </mergeCells>
  <hyperlinks>
    <hyperlink ref="A1" location="'20教育'!A1" display="20　教育　目次へ＜＜"/>
  </hyperlink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2010-03-30T02:47:56Z</cp:lastPrinted>
  <dcterms:created xsi:type="dcterms:W3CDTF">2005-09-12T07:00:46Z</dcterms:created>
  <dcterms:modified xsi:type="dcterms:W3CDTF">2010-11-02T02:43:56Z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