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/>
  <xr:revisionPtr revIDLastSave="15" documentId="8_{DED1013D-7017-40CB-AB6B-A7EF76AF70A4}" xr6:coauthVersionLast="47" xr6:coauthVersionMax="47" xr10:uidLastSave="{AC0CDA6A-86C6-49C7-B91F-17B8BBB74661}"/>
  <bookViews>
    <workbookView xWindow="22920" yWindow="-120" windowWidth="19440" windowHeight="15000" tabRatio="796" xr2:uid="{00000000-000D-0000-FFFF-FFFF00000000}"/>
  </bookViews>
  <sheets>
    <sheet name="22観光目次" sheetId="6" r:id="rId1"/>
    <sheet name="22-1" sheetId="30" r:id="rId2"/>
    <sheet name="22-2" sheetId="2" r:id="rId3"/>
    <sheet name="22-3" sheetId="3" r:id="rId4"/>
    <sheet name="22-4" sheetId="4" r:id="rId5"/>
    <sheet name="22-5" sheetId="5" r:id="rId6"/>
    <sheet name="22-6" sheetId="29" r:id="rId7"/>
  </sheets>
  <definedNames>
    <definedName name="_xlnm.Print_Area" localSheetId="1">'22-1'!$A$2:$G$98</definedName>
    <definedName name="_xlnm.Print_Area" localSheetId="2">'22-2'!$A$2:$H$26</definedName>
    <definedName name="_xlnm.Print_Area" localSheetId="3">'22-3'!$A$2:$I$42</definedName>
    <definedName name="_xlnm.Print_Area" localSheetId="4">'22-4'!$A$2:$G$16</definedName>
    <definedName name="_xlnm.Print_Area" localSheetId="5">'22-5'!$A$2:$J$27</definedName>
    <definedName name="_xlnm.Print_Area" localSheetId="6">'22-6'!$A$2:$H$12</definedName>
    <definedName name="_xlnm.Print_Titles" localSheetId="1">'22-1'!$7:$8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8" i="30" l="1"/>
  <c r="G87" i="30"/>
  <c r="D87" i="30"/>
  <c r="G25" i="30"/>
  <c r="D92" i="30"/>
  <c r="G92" i="30" s="1"/>
  <c r="D79" i="30"/>
  <c r="G79" i="30" s="1"/>
  <c r="G30" i="30"/>
  <c r="G83" i="30"/>
  <c r="D69" i="30"/>
  <c r="G69" i="30" s="1"/>
  <c r="D72" i="30"/>
  <c r="G72" i="30" s="1"/>
  <c r="D63" i="30"/>
  <c r="G63" i="30" s="1"/>
  <c r="D58" i="30"/>
  <c r="G58" i="30" s="1"/>
  <c r="D61" i="30"/>
  <c r="G61" i="30" s="1"/>
  <c r="D51" i="30"/>
  <c r="G51" i="30" s="1"/>
  <c r="D49" i="30"/>
  <c r="G49" i="30" s="1"/>
  <c r="D44" i="30"/>
  <c r="G44" i="30" s="1"/>
  <c r="D40" i="30"/>
  <c r="G40" i="30" s="1"/>
  <c r="D27" i="30"/>
  <c r="G27" i="30" s="1"/>
  <c r="D20" i="30"/>
  <c r="G20" i="30" s="1"/>
  <c r="D17" i="30"/>
  <c r="G17" i="30" s="1"/>
  <c r="D14" i="30"/>
  <c r="G14" i="30" s="1"/>
  <c r="D13" i="30"/>
  <c r="G13" i="30" s="1"/>
  <c r="D11" i="30"/>
  <c r="G11" i="30" s="1"/>
  <c r="D67" i="30"/>
  <c r="G67" i="30" s="1"/>
  <c r="D57" i="30"/>
  <c r="G57" i="30" s="1"/>
  <c r="H10" i="29"/>
  <c r="J8" i="5"/>
  <c r="I8" i="5"/>
  <c r="H8" i="5"/>
  <c r="G8" i="5"/>
  <c r="F8" i="5"/>
  <c r="E8" i="5"/>
  <c r="D8" i="5"/>
  <c r="C8" i="5"/>
  <c r="B8" i="5"/>
  <c r="E6" i="4"/>
  <c r="D74" i="30"/>
  <c r="G74" i="30" s="1"/>
  <c r="G37" i="30"/>
  <c r="D31" i="30"/>
  <c r="G31" i="30" s="1"/>
  <c r="D95" i="30"/>
  <c r="G95" i="30" s="1"/>
  <c r="D93" i="30"/>
  <c r="G93" i="30" s="1"/>
  <c r="D91" i="30"/>
  <c r="G91" i="30" s="1"/>
  <c r="D90" i="30"/>
  <c r="G90" i="30" s="1"/>
  <c r="D89" i="30"/>
  <c r="G89" i="30" s="1"/>
  <c r="D85" i="30"/>
  <c r="G85" i="30" s="1"/>
  <c r="D84" i="30"/>
  <c r="G84" i="30" s="1"/>
  <c r="D81" i="30"/>
  <c r="G81" i="30" s="1"/>
  <c r="D80" i="30"/>
  <c r="G80" i="30" s="1"/>
  <c r="D78" i="30"/>
  <c r="G78" i="30" s="1"/>
  <c r="D77" i="30"/>
  <c r="G77" i="30" s="1"/>
  <c r="G76" i="30"/>
  <c r="D75" i="30"/>
  <c r="G75" i="30" s="1"/>
  <c r="D71" i="30"/>
  <c r="G71" i="30" s="1"/>
  <c r="D70" i="30"/>
  <c r="G70" i="30" s="1"/>
  <c r="D60" i="30"/>
  <c r="G60" i="30" s="1"/>
  <c r="D62" i="30"/>
  <c r="G62" i="30" s="1"/>
  <c r="D64" i="30"/>
  <c r="G64" i="30" s="1"/>
  <c r="D65" i="30"/>
  <c r="G65" i="30" s="1"/>
  <c r="D55" i="30"/>
  <c r="G55" i="30" s="1"/>
  <c r="G54" i="30"/>
  <c r="D53" i="30"/>
  <c r="G53" i="30" s="1"/>
  <c r="D56" i="30"/>
  <c r="G56" i="30" s="1"/>
  <c r="D52" i="30"/>
  <c r="G52" i="30" s="1"/>
  <c r="D50" i="30"/>
  <c r="G50" i="30" s="1"/>
  <c r="D48" i="30"/>
  <c r="G48" i="30" s="1"/>
  <c r="D47" i="30"/>
  <c r="G47" i="30" s="1"/>
  <c r="G46" i="30"/>
  <c r="D45" i="30"/>
  <c r="G45" i="30" s="1"/>
  <c r="D43" i="30"/>
  <c r="G43" i="30" s="1"/>
  <c r="D42" i="30"/>
  <c r="G42" i="30" s="1"/>
  <c r="D41" i="30"/>
  <c r="G41" i="30" s="1"/>
  <c r="G39" i="30"/>
  <c r="D38" i="30"/>
  <c r="G38" i="30" s="1"/>
  <c r="D36" i="30"/>
  <c r="G36" i="30" s="1"/>
  <c r="D35" i="30"/>
  <c r="G35" i="30" s="1"/>
  <c r="G34" i="30"/>
  <c r="G33" i="30"/>
  <c r="D32" i="30"/>
  <c r="G32" i="30" s="1"/>
  <c r="G29" i="30"/>
  <c r="G28" i="30"/>
  <c r="D26" i="30"/>
  <c r="G26" i="30" s="1"/>
  <c r="G23" i="30"/>
  <c r="D21" i="30"/>
  <c r="G21" i="30" s="1"/>
  <c r="D19" i="30"/>
  <c r="G19" i="30" s="1"/>
  <c r="D18" i="30"/>
  <c r="G18" i="30" s="1"/>
  <c r="D12" i="30"/>
  <c r="G12" i="30" s="1"/>
  <c r="G22" i="30"/>
  <c r="G10" i="30"/>
  <c r="D9" i="30"/>
  <c r="G9" i="30" s="1"/>
  <c r="G82" i="30"/>
  <c r="G94" i="30"/>
  <c r="G66" i="30"/>
  <c r="G68" i="30"/>
  <c r="G73" i="30"/>
  <c r="G15" i="30"/>
  <c r="G86" i="30"/>
  <c r="G59" i="30"/>
  <c r="E96" i="30" l="1"/>
  <c r="F96" i="30"/>
  <c r="D96" i="30"/>
  <c r="G96" i="30" s="1"/>
</calcChain>
</file>

<file path=xl/sharedStrings.xml><?xml version="1.0" encoding="utf-8"?>
<sst xmlns="http://schemas.openxmlformats.org/spreadsheetml/2006/main" count="309" uniqueCount="267">
  <si>
    <t>22　観光</t>
    <rPh sb="3" eb="5">
      <t>カンコウ</t>
    </rPh>
    <phoneticPr fontId="5"/>
  </si>
  <si>
    <t>22-1</t>
    <phoneticPr fontId="5"/>
  </si>
  <si>
    <t>主要観光地入込状況（延べ人数）（入込数５万人以上）</t>
    <rPh sb="0" eb="2">
      <t>シュヨウ</t>
    </rPh>
    <rPh sb="2" eb="5">
      <t>カンコウチ</t>
    </rPh>
    <rPh sb="5" eb="7">
      <t>イリコ</t>
    </rPh>
    <rPh sb="7" eb="9">
      <t>ジョウキョウ</t>
    </rPh>
    <rPh sb="10" eb="11">
      <t>ノ</t>
    </rPh>
    <rPh sb="12" eb="14">
      <t>ニンズウ</t>
    </rPh>
    <rPh sb="16" eb="18">
      <t>イリコ</t>
    </rPh>
    <rPh sb="18" eb="19">
      <t>スウ</t>
    </rPh>
    <rPh sb="20" eb="22">
      <t>マンニン</t>
    </rPh>
    <rPh sb="22" eb="24">
      <t>イジョウ</t>
    </rPh>
    <phoneticPr fontId="2"/>
  </si>
  <si>
    <t>22-2</t>
  </si>
  <si>
    <t>市町別四季別観光客入込状況（延べ人数）</t>
    <rPh sb="0" eb="2">
      <t>シチョウ</t>
    </rPh>
    <rPh sb="2" eb="3">
      <t>ベツ</t>
    </rPh>
    <rPh sb="3" eb="5">
      <t>シキ</t>
    </rPh>
    <rPh sb="5" eb="6">
      <t>ベツ</t>
    </rPh>
    <rPh sb="6" eb="9">
      <t>カンコウキャク</t>
    </rPh>
    <rPh sb="9" eb="11">
      <t>イリコミ</t>
    </rPh>
    <rPh sb="11" eb="13">
      <t>ジョウキョウ</t>
    </rPh>
    <rPh sb="14" eb="15">
      <t>ノ</t>
    </rPh>
    <rPh sb="16" eb="18">
      <t>ニンズウ</t>
    </rPh>
    <phoneticPr fontId="5"/>
  </si>
  <si>
    <t>22-3</t>
  </si>
  <si>
    <t>暦年別観光客入込状況（実人数）</t>
    <rPh sb="0" eb="1">
      <t>コヨミ</t>
    </rPh>
    <rPh sb="1" eb="3">
      <t>ネンベツ</t>
    </rPh>
    <rPh sb="3" eb="6">
      <t>カンコウキャク</t>
    </rPh>
    <rPh sb="6" eb="8">
      <t>イリコミ</t>
    </rPh>
    <rPh sb="8" eb="10">
      <t>ジョウキョウ</t>
    </rPh>
    <rPh sb="11" eb="12">
      <t>ジツ</t>
    </rPh>
    <rPh sb="12" eb="14">
      <t>ニンズウ</t>
    </rPh>
    <phoneticPr fontId="5"/>
  </si>
  <si>
    <t>22-4</t>
  </si>
  <si>
    <t>県外客の発地別入込状況</t>
    <rPh sb="0" eb="2">
      <t>ケンガイ</t>
    </rPh>
    <rPh sb="2" eb="3">
      <t>キャク</t>
    </rPh>
    <rPh sb="4" eb="5">
      <t>ハツ</t>
    </rPh>
    <rPh sb="5" eb="6">
      <t>チ</t>
    </rPh>
    <rPh sb="6" eb="7">
      <t>ベツ</t>
    </rPh>
    <rPh sb="7" eb="9">
      <t>イリコミ</t>
    </rPh>
    <rPh sb="9" eb="11">
      <t>ジョウキョウ</t>
    </rPh>
    <phoneticPr fontId="5"/>
  </si>
  <si>
    <t>22-5</t>
  </si>
  <si>
    <t>市町別目的別入込状況（延べ人数）</t>
    <rPh sb="0" eb="2">
      <t>シチョウ</t>
    </rPh>
    <rPh sb="2" eb="3">
      <t>ベツ</t>
    </rPh>
    <rPh sb="3" eb="5">
      <t>モクテキ</t>
    </rPh>
    <rPh sb="5" eb="6">
      <t>ベツ</t>
    </rPh>
    <rPh sb="6" eb="8">
      <t>イリコミ</t>
    </rPh>
    <rPh sb="8" eb="10">
      <t>ジョウキョウ</t>
    </rPh>
    <rPh sb="11" eb="12">
      <t>ノ</t>
    </rPh>
    <rPh sb="13" eb="15">
      <t>ニンズウ</t>
    </rPh>
    <phoneticPr fontId="5"/>
  </si>
  <si>
    <t>22-6</t>
  </si>
  <si>
    <t>年次別、年齢別旅券発行件数</t>
    <phoneticPr fontId="5"/>
  </si>
  <si>
    <t>22　観光</t>
    <rPh sb="3" eb="4">
      <t>カン</t>
    </rPh>
    <rPh sb="4" eb="5">
      <t>ヒカリ</t>
    </rPh>
    <phoneticPr fontId="2"/>
  </si>
  <si>
    <t>２２　観光</t>
    <rPh sb="3" eb="4">
      <t>ミ</t>
    </rPh>
    <rPh sb="4" eb="5">
      <t>ヒカリ</t>
    </rPh>
    <phoneticPr fontId="2"/>
  </si>
  <si>
    <t>１　主要観光地入込状況（延べ人数）（入込数５万人以上）</t>
    <rPh sb="2" eb="4">
      <t>シュヨウ</t>
    </rPh>
    <rPh sb="4" eb="7">
      <t>カンコウチ</t>
    </rPh>
    <rPh sb="7" eb="9">
      <t>イリコ</t>
    </rPh>
    <rPh sb="9" eb="11">
      <t>ジョウキョウ</t>
    </rPh>
    <rPh sb="12" eb="13">
      <t>ノ</t>
    </rPh>
    <rPh sb="14" eb="16">
      <t>ニンズウ</t>
    </rPh>
    <rPh sb="18" eb="20">
      <t>イリコ</t>
    </rPh>
    <rPh sb="20" eb="21">
      <t>スウ</t>
    </rPh>
    <rPh sb="22" eb="24">
      <t>マンニン</t>
    </rPh>
    <rPh sb="24" eb="26">
      <t>イジョウ</t>
    </rPh>
    <phoneticPr fontId="2"/>
  </si>
  <si>
    <t>(単位：千人、％）</t>
    <phoneticPr fontId="2"/>
  </si>
  <si>
    <t>市町名</t>
    <phoneticPr fontId="2"/>
  </si>
  <si>
    <t>観光地（施設）名</t>
    <phoneticPr fontId="2"/>
  </si>
  <si>
    <t>令和3年</t>
  </si>
  <si>
    <t>令和4年</t>
  </si>
  <si>
    <t>県内客</t>
    <rPh sb="0" eb="2">
      <t>ケンナイ</t>
    </rPh>
    <rPh sb="2" eb="3">
      <t>キャク</t>
    </rPh>
    <phoneticPr fontId="2"/>
  </si>
  <si>
    <t>県外客</t>
    <rPh sb="0" eb="2">
      <t>ケンガイ</t>
    </rPh>
    <rPh sb="2" eb="3">
      <t>キャク</t>
    </rPh>
    <phoneticPr fontId="2"/>
  </si>
  <si>
    <t>対前年比</t>
    <phoneticPr fontId="2"/>
  </si>
  <si>
    <t>福井市</t>
  </si>
  <si>
    <t>一乗谷朝倉氏遺跡</t>
  </si>
  <si>
    <t>越前海岸（福井市）</t>
  </si>
  <si>
    <t>あさくら水の駅</t>
    <rPh sb="4" eb="5">
      <t>ミズ</t>
    </rPh>
    <rPh sb="6" eb="7">
      <t>エキ</t>
    </rPh>
    <phoneticPr fontId="2"/>
  </si>
  <si>
    <t>足羽山公園遊園地</t>
    <rPh sb="0" eb="2">
      <t>アスワ</t>
    </rPh>
    <rPh sb="2" eb="3">
      <t>ヤマ</t>
    </rPh>
    <rPh sb="3" eb="5">
      <t>コウエン</t>
    </rPh>
    <rPh sb="5" eb="8">
      <t>ユウエンチ</t>
    </rPh>
    <phoneticPr fontId="2"/>
  </si>
  <si>
    <t>セーレンプラネット</t>
    <phoneticPr fontId="2"/>
  </si>
  <si>
    <t>福福館</t>
    <rPh sb="0" eb="1">
      <t>フク</t>
    </rPh>
    <rPh sb="1" eb="2">
      <t>フク</t>
    </rPh>
    <rPh sb="2" eb="3">
      <t>カン</t>
    </rPh>
    <phoneticPr fontId="2"/>
  </si>
  <si>
    <t>健康の森温泉</t>
  </si>
  <si>
    <t>越前水仙の里温泉波の華</t>
    <rPh sb="0" eb="2">
      <t>エチゼン</t>
    </rPh>
    <rPh sb="2" eb="4">
      <t>スイセン</t>
    </rPh>
    <rPh sb="5" eb="6">
      <t>サト</t>
    </rPh>
    <rPh sb="6" eb="8">
      <t>オンセン</t>
    </rPh>
    <rPh sb="8" eb="9">
      <t>ナミ</t>
    </rPh>
    <rPh sb="10" eb="11">
      <t>ハナ</t>
    </rPh>
    <phoneticPr fontId="2"/>
  </si>
  <si>
    <t>敦賀市</t>
  </si>
  <si>
    <t>日本海さかな街</t>
    <rPh sb="0" eb="2">
      <t>ニホン</t>
    </rPh>
    <rPh sb="2" eb="3">
      <t>カイ</t>
    </rPh>
    <rPh sb="6" eb="7">
      <t>マチ</t>
    </rPh>
    <phoneticPr fontId="2"/>
  </si>
  <si>
    <t>氣比神宮</t>
  </si>
  <si>
    <t>気比の松原（海水浴を除く）</t>
  </si>
  <si>
    <t>あっとほうむ</t>
  </si>
  <si>
    <t>金崎宮</t>
  </si>
  <si>
    <t>敦賀赤レンガ倉庫</t>
    <rPh sb="0" eb="2">
      <t>ツルガ</t>
    </rPh>
    <rPh sb="2" eb="3">
      <t>アカ</t>
    </rPh>
    <rPh sb="6" eb="8">
      <t>ソウコ</t>
    </rPh>
    <phoneticPr fontId="2"/>
  </si>
  <si>
    <t>小浜市</t>
  </si>
  <si>
    <t>道の駅「若狭おばま」</t>
    <rPh sb="0" eb="1">
      <t>ミチ</t>
    </rPh>
    <rPh sb="2" eb="3">
      <t>エキ</t>
    </rPh>
    <rPh sb="4" eb="6">
      <t>ワカサ</t>
    </rPh>
    <phoneticPr fontId="2"/>
  </si>
  <si>
    <t>蘇洞門・若狭ﾌｨｯｼｬｰﾏﾝｽﾞﾜｰﾌ</t>
    <rPh sb="4" eb="6">
      <t>ワカサ</t>
    </rPh>
    <phoneticPr fontId="2"/>
  </si>
  <si>
    <t>御食国若狭おばま食文化館</t>
  </si>
  <si>
    <t>まちの駅・旭座</t>
    <rPh sb="3" eb="4">
      <t>エキ</t>
    </rPh>
    <rPh sb="5" eb="6">
      <t>アサヒ</t>
    </rPh>
    <rPh sb="6" eb="7">
      <t>ザ</t>
    </rPh>
    <phoneticPr fontId="2"/>
  </si>
  <si>
    <t>大野市</t>
  </si>
  <si>
    <t>道の駅「越前おおの荒島の郷」</t>
    <rPh sb="0" eb="1">
      <t>ミチ</t>
    </rPh>
    <rPh sb="2" eb="3">
      <t>エキ</t>
    </rPh>
    <rPh sb="4" eb="6">
      <t>エチゼン</t>
    </rPh>
    <rPh sb="9" eb="11">
      <t>アラシマ</t>
    </rPh>
    <rPh sb="12" eb="13">
      <t>ゴウ</t>
    </rPh>
    <phoneticPr fontId="2"/>
  </si>
  <si>
    <t>大野まちなか観光</t>
    <phoneticPr fontId="2"/>
  </si>
  <si>
    <t>九頭竜湖</t>
  </si>
  <si>
    <t>六呂師高原</t>
  </si>
  <si>
    <t>道の駅「九頭竜」</t>
  </si>
  <si>
    <t>和泉ふれあい会館</t>
  </si>
  <si>
    <t>勝山市</t>
  </si>
  <si>
    <t>県立恐竜博物館・かつやま恐竜の森（野外恐竜博物館含む）</t>
    <rPh sb="17" eb="19">
      <t>ヤガイ</t>
    </rPh>
    <rPh sb="19" eb="21">
      <t>キョウリュウ</t>
    </rPh>
    <rPh sb="21" eb="24">
      <t>ハクブツカン</t>
    </rPh>
    <rPh sb="24" eb="25">
      <t>フク</t>
    </rPh>
    <phoneticPr fontId="2"/>
  </si>
  <si>
    <t>道の駅「恐竜渓谷かつやま」</t>
    <rPh sb="0" eb="1">
      <t>ミチ</t>
    </rPh>
    <rPh sb="2" eb="3">
      <t>エキ</t>
    </rPh>
    <rPh sb="4" eb="6">
      <t>キョウリュウ</t>
    </rPh>
    <rPh sb="6" eb="8">
      <t>ケイコク</t>
    </rPh>
    <phoneticPr fontId="2"/>
  </si>
  <si>
    <t>スキージャム勝山</t>
  </si>
  <si>
    <t>越前大仏・勝山城博物館</t>
  </si>
  <si>
    <t>平泉寺白山神社</t>
  </si>
  <si>
    <t>鯖江市</t>
    <rPh sb="0" eb="1">
      <t>サバ</t>
    </rPh>
    <phoneticPr fontId="2"/>
  </si>
  <si>
    <t>西山公園</t>
  </si>
  <si>
    <t>道の駅「西山公園」</t>
    <rPh sb="0" eb="1">
      <t>ミチ</t>
    </rPh>
    <rPh sb="2" eb="3">
      <t>エキ</t>
    </rPh>
    <rPh sb="4" eb="6">
      <t>ニシヤマ</t>
    </rPh>
    <rPh sb="6" eb="8">
      <t>コウエン</t>
    </rPh>
    <phoneticPr fontId="2"/>
  </si>
  <si>
    <t>めがねミュージアム</t>
    <phoneticPr fontId="2"/>
  </si>
  <si>
    <t>ラポーゼかわだ</t>
  </si>
  <si>
    <t>うるしの里会館</t>
  </si>
  <si>
    <t>あわら市</t>
  </si>
  <si>
    <t>あわら温泉</t>
  </si>
  <si>
    <t>きららの丘</t>
    <rPh sb="4" eb="5">
      <t>オカ</t>
    </rPh>
    <phoneticPr fontId="2"/>
  </si>
  <si>
    <t>芦湯</t>
    <rPh sb="0" eb="1">
      <t>アシ</t>
    </rPh>
    <rPh sb="1" eb="2">
      <t>ユ</t>
    </rPh>
    <phoneticPr fontId="2"/>
  </si>
  <si>
    <t>金津創作の森</t>
  </si>
  <si>
    <t>北潟湖畔</t>
  </si>
  <si>
    <t>越前市</t>
  </si>
  <si>
    <t>武生中央公園</t>
    <rPh sb="0" eb="2">
      <t>タケフ</t>
    </rPh>
    <rPh sb="2" eb="4">
      <t>チュウオウ</t>
    </rPh>
    <rPh sb="4" eb="6">
      <t>コウエン</t>
    </rPh>
    <phoneticPr fontId="2"/>
  </si>
  <si>
    <t>越前そばの里</t>
  </si>
  <si>
    <t>しきぶ温泉湯楽里</t>
  </si>
  <si>
    <t>越前和紙の里</t>
    <rPh sb="2" eb="4">
      <t>ワシ</t>
    </rPh>
    <phoneticPr fontId="2"/>
  </si>
  <si>
    <t>紫式部公園</t>
    <rPh sb="0" eb="1">
      <t>ムラサキ</t>
    </rPh>
    <rPh sb="1" eb="3">
      <t>シキブ</t>
    </rPh>
    <rPh sb="3" eb="5">
      <t>コウエン</t>
    </rPh>
    <phoneticPr fontId="2"/>
  </si>
  <si>
    <t>万葉の里味真野苑・万葉館</t>
    <rPh sb="0" eb="2">
      <t>マンヨウ</t>
    </rPh>
    <rPh sb="3" eb="4">
      <t>サト</t>
    </rPh>
    <rPh sb="4" eb="5">
      <t>アジ</t>
    </rPh>
    <rPh sb="5" eb="7">
      <t>マノ</t>
    </rPh>
    <rPh sb="7" eb="8">
      <t>エン</t>
    </rPh>
    <rPh sb="9" eb="11">
      <t>マンヨウ</t>
    </rPh>
    <rPh sb="11" eb="12">
      <t>カン</t>
    </rPh>
    <phoneticPr fontId="2"/>
  </si>
  <si>
    <t>坂井市</t>
  </si>
  <si>
    <t>東尋坊</t>
  </si>
  <si>
    <t>三国湊町散策</t>
    <rPh sb="0" eb="2">
      <t>ミクニ</t>
    </rPh>
    <rPh sb="2" eb="3">
      <t>ミナト</t>
    </rPh>
    <rPh sb="3" eb="4">
      <t>マチ</t>
    </rPh>
    <rPh sb="4" eb="6">
      <t>サンサク</t>
    </rPh>
    <phoneticPr fontId="2"/>
  </si>
  <si>
    <t>福井県総合グリーンセンター</t>
  </si>
  <si>
    <t>福井県児童科学館</t>
  </si>
  <si>
    <t>芝政ワールド</t>
    <phoneticPr fontId="2"/>
  </si>
  <si>
    <t>越前松島水族館</t>
  </si>
  <si>
    <t>ふれあいパーク三里浜</t>
  </si>
  <si>
    <t>丸岡城</t>
  </si>
  <si>
    <t>地域交流センターいねす</t>
  </si>
  <si>
    <t>ゆりの里公園</t>
    <rPh sb="3" eb="4">
      <t>サト</t>
    </rPh>
    <rPh sb="4" eb="6">
      <t>コウエン</t>
    </rPh>
    <phoneticPr fontId="2"/>
  </si>
  <si>
    <t>三国温泉ゆあぽーと</t>
  </si>
  <si>
    <t>永平寺町</t>
  </si>
  <si>
    <t>道の駅「禅の里」</t>
    <rPh sb="0" eb="1">
      <t>ミチ</t>
    </rPh>
    <rPh sb="2" eb="3">
      <t>エキ</t>
    </rPh>
    <rPh sb="4" eb="5">
      <t>ゼン</t>
    </rPh>
    <rPh sb="6" eb="7">
      <t>サト</t>
    </rPh>
    <phoneticPr fontId="2"/>
  </si>
  <si>
    <t>大本山永平寺</t>
  </si>
  <si>
    <t>永平寺温泉「禅の里」</t>
    <rPh sb="0" eb="3">
      <t>エイヘイジ</t>
    </rPh>
    <rPh sb="3" eb="5">
      <t>オンセン</t>
    </rPh>
    <rPh sb="6" eb="7">
      <t>ゼン</t>
    </rPh>
    <rPh sb="8" eb="9">
      <t>サト</t>
    </rPh>
    <phoneticPr fontId="2"/>
  </si>
  <si>
    <t>池田町</t>
    <rPh sb="0" eb="3">
      <t>イケダチョウ</t>
    </rPh>
    <phoneticPr fontId="2"/>
  </si>
  <si>
    <t>こってコテいけだ</t>
    <phoneticPr fontId="2"/>
  </si>
  <si>
    <t>南越前町</t>
    <rPh sb="0" eb="4">
      <t>ミナミエチゼンチョウ</t>
    </rPh>
    <phoneticPr fontId="2"/>
  </si>
  <si>
    <t>道の駅「南えちぜん山海里」</t>
    <rPh sb="4" eb="5">
      <t>ミナミ</t>
    </rPh>
    <rPh sb="9" eb="10">
      <t>ヤマ</t>
    </rPh>
    <rPh sb="10" eb="11">
      <t>ウミ</t>
    </rPh>
    <rPh sb="11" eb="12">
      <t>サト</t>
    </rPh>
    <phoneticPr fontId="2"/>
  </si>
  <si>
    <t>越前海岸（南越前町）</t>
    <rPh sb="0" eb="2">
      <t>エチゼン</t>
    </rPh>
    <rPh sb="2" eb="4">
      <t>カイガン</t>
    </rPh>
    <rPh sb="5" eb="6">
      <t>ミナミ</t>
    </rPh>
    <rPh sb="6" eb="9">
      <t>エチゼンチョウ</t>
    </rPh>
    <phoneticPr fontId="2"/>
  </si>
  <si>
    <t>河野地区買物・地域交流拠点施設</t>
    <rPh sb="0" eb="2">
      <t>コウノ</t>
    </rPh>
    <rPh sb="2" eb="4">
      <t>チク</t>
    </rPh>
    <rPh sb="4" eb="6">
      <t>カイモノ</t>
    </rPh>
    <rPh sb="7" eb="9">
      <t>チイキ</t>
    </rPh>
    <rPh sb="9" eb="11">
      <t>コウリュウ</t>
    </rPh>
    <rPh sb="11" eb="13">
      <t>キョテン</t>
    </rPh>
    <rPh sb="13" eb="15">
      <t>シセツ</t>
    </rPh>
    <phoneticPr fontId="2"/>
  </si>
  <si>
    <t>道の駅「河野」</t>
  </si>
  <si>
    <t>花はす温泉そまやま</t>
  </si>
  <si>
    <t>越前町</t>
  </si>
  <si>
    <t>道の駅「越前」</t>
    <rPh sb="0" eb="1">
      <t>ミチ</t>
    </rPh>
    <rPh sb="2" eb="3">
      <t>エキ</t>
    </rPh>
    <rPh sb="4" eb="6">
      <t>エチゼン</t>
    </rPh>
    <phoneticPr fontId="2"/>
  </si>
  <si>
    <t>越前海岸（越前町）</t>
  </si>
  <si>
    <t>劔神社</t>
  </si>
  <si>
    <t>越前陶芸村</t>
  </si>
  <si>
    <t>美浜町・若狭町</t>
  </si>
  <si>
    <t>レインボーライン</t>
  </si>
  <si>
    <t>高浜町</t>
  </si>
  <si>
    <t>道の駅「シーサイド高浜」</t>
  </si>
  <si>
    <t>ＵＭＩＫＡＲＡ</t>
    <phoneticPr fontId="2"/>
  </si>
  <si>
    <t>若狭高浜エルどらんど</t>
  </si>
  <si>
    <t>おおい町</t>
  </si>
  <si>
    <t>道の駅「うみんぴあ大飯」</t>
    <rPh sb="0" eb="1">
      <t>ミチ</t>
    </rPh>
    <rPh sb="2" eb="3">
      <t>エキ</t>
    </rPh>
    <rPh sb="9" eb="11">
      <t>オオイ</t>
    </rPh>
    <phoneticPr fontId="2"/>
  </si>
  <si>
    <t>道の駅「名田庄」</t>
  </si>
  <si>
    <t>あみーシャン大飯</t>
  </si>
  <si>
    <t>若狭町</t>
  </si>
  <si>
    <t>熊川宿・道の駅｢熊川宿｣</t>
    <phoneticPr fontId="2"/>
  </si>
  <si>
    <t>道の駅「三方五湖」</t>
    <rPh sb="0" eb="1">
      <t>ミチ</t>
    </rPh>
    <rPh sb="2" eb="3">
      <t>エキ</t>
    </rPh>
    <rPh sb="4" eb="8">
      <t>ミカタゴコ</t>
    </rPh>
    <phoneticPr fontId="2"/>
  </si>
  <si>
    <t>常神半島</t>
  </si>
  <si>
    <t>福井県海浜自然センター</t>
    <rPh sb="0" eb="3">
      <t>フクイケン</t>
    </rPh>
    <rPh sb="3" eb="5">
      <t>カイヒン</t>
    </rPh>
    <rPh sb="5" eb="7">
      <t>シゼン</t>
    </rPh>
    <phoneticPr fontId="2"/>
  </si>
  <si>
    <t>梅の里会館</t>
    <rPh sb="0" eb="1">
      <t>ウメ</t>
    </rPh>
    <rPh sb="2" eb="3">
      <t>サト</t>
    </rPh>
    <rPh sb="3" eb="5">
      <t>カイカン</t>
    </rPh>
    <phoneticPr fontId="2"/>
  </si>
  <si>
    <t>若狭瓜割名水公園</t>
  </si>
  <si>
    <t>みかた温泉「きららの湯」</t>
  </si>
  <si>
    <t>入込数５万人以上の観光地の計</t>
  </si>
  <si>
    <t>（注）千人未満を四捨五入している。</t>
    <rPh sb="1" eb="2">
      <t>チュウ</t>
    </rPh>
    <phoneticPr fontId="2"/>
  </si>
  <si>
    <t>資料：福井県観光誘客課｢福井県観光客入込数(推計)｣</t>
    <rPh sb="0" eb="1">
      <t>シ</t>
    </rPh>
    <rPh sb="1" eb="2">
      <t>リョウ</t>
    </rPh>
    <rPh sb="3" eb="6">
      <t>フクイケン</t>
    </rPh>
    <rPh sb="6" eb="8">
      <t>カンコウ</t>
    </rPh>
    <rPh sb="8" eb="10">
      <t>ユウキャク</t>
    </rPh>
    <rPh sb="10" eb="11">
      <t>カ</t>
    </rPh>
    <rPh sb="12" eb="15">
      <t>フクイケン</t>
    </rPh>
    <rPh sb="15" eb="18">
      <t>カンコウキャク</t>
    </rPh>
    <rPh sb="18" eb="20">
      <t>イリコ</t>
    </rPh>
    <rPh sb="20" eb="21">
      <t>スウ</t>
    </rPh>
    <rPh sb="22" eb="24">
      <t>スイケイ</t>
    </rPh>
    <phoneticPr fontId="2"/>
  </si>
  <si>
    <t>２　市町別季節別観光客入込状況（延べ人数）</t>
    <rPh sb="2" eb="4">
      <t>シチョウ</t>
    </rPh>
    <rPh sb="4" eb="5">
      <t>ベツ</t>
    </rPh>
    <rPh sb="5" eb="7">
      <t>キセツ</t>
    </rPh>
    <rPh sb="7" eb="8">
      <t>ベツ</t>
    </rPh>
    <rPh sb="8" eb="11">
      <t>カンコウキャク</t>
    </rPh>
    <rPh sb="11" eb="13">
      <t>イリコ</t>
    </rPh>
    <rPh sb="13" eb="15">
      <t>ジョウキョウ</t>
    </rPh>
    <rPh sb="16" eb="17">
      <t>ノ</t>
    </rPh>
    <rPh sb="18" eb="20">
      <t>ニンズウ</t>
    </rPh>
    <phoneticPr fontId="2"/>
  </si>
  <si>
    <t>（単位：千人、％）</t>
    <phoneticPr fontId="2"/>
  </si>
  <si>
    <t>春
(3～5月)</t>
    <rPh sb="6" eb="7">
      <t>ガツ</t>
    </rPh>
    <phoneticPr fontId="2"/>
  </si>
  <si>
    <t>夏
(6～8月)</t>
    <rPh sb="6" eb="7">
      <t>ガツ</t>
    </rPh>
    <phoneticPr fontId="2"/>
  </si>
  <si>
    <t>秋
(9～11月)</t>
    <rPh sb="7" eb="8">
      <t>ガツ</t>
    </rPh>
    <phoneticPr fontId="2"/>
  </si>
  <si>
    <t>冬
(1、2、12月)</t>
    <rPh sb="9" eb="10">
      <t>ガツ</t>
    </rPh>
    <phoneticPr fontId="2"/>
  </si>
  <si>
    <t>合計</t>
    <rPh sb="0" eb="1">
      <t>ゴウ</t>
    </rPh>
    <rPh sb="1" eb="2">
      <t>ケイ</t>
    </rPh>
    <phoneticPr fontId="2"/>
  </si>
  <si>
    <t>福井市</t>
    <rPh sb="0" eb="1">
      <t>フク</t>
    </rPh>
    <rPh sb="1" eb="2">
      <t>セイ</t>
    </rPh>
    <rPh sb="2" eb="3">
      <t>シ</t>
    </rPh>
    <phoneticPr fontId="2"/>
  </si>
  <si>
    <t>敦賀市</t>
    <rPh sb="0" eb="1">
      <t>アツシ</t>
    </rPh>
    <rPh sb="1" eb="2">
      <t>ガ</t>
    </rPh>
    <rPh sb="2" eb="3">
      <t>シ</t>
    </rPh>
    <phoneticPr fontId="2"/>
  </si>
  <si>
    <t>小浜市</t>
    <rPh sb="0" eb="1">
      <t>ショウ</t>
    </rPh>
    <rPh sb="1" eb="2">
      <t>ハマ</t>
    </rPh>
    <rPh sb="2" eb="3">
      <t>シ</t>
    </rPh>
    <phoneticPr fontId="2"/>
  </si>
  <si>
    <t>大野市</t>
    <rPh sb="0" eb="1">
      <t>ダイ</t>
    </rPh>
    <rPh sb="1" eb="2">
      <t>ノ</t>
    </rPh>
    <rPh sb="2" eb="3">
      <t>シ</t>
    </rPh>
    <phoneticPr fontId="2"/>
  </si>
  <si>
    <t>勝山市</t>
    <rPh sb="0" eb="1">
      <t>カツ</t>
    </rPh>
    <rPh sb="1" eb="2">
      <t>ヤマ</t>
    </rPh>
    <rPh sb="2" eb="3">
      <t>シ</t>
    </rPh>
    <phoneticPr fontId="2"/>
  </si>
  <si>
    <t>鯖江市</t>
    <rPh sb="0" eb="1">
      <t>サバ</t>
    </rPh>
    <rPh sb="1" eb="2">
      <t>エ</t>
    </rPh>
    <rPh sb="2" eb="3">
      <t>シ</t>
    </rPh>
    <phoneticPr fontId="2"/>
  </si>
  <si>
    <t>あわら市</t>
    <rPh sb="3" eb="4">
      <t>シ</t>
    </rPh>
    <phoneticPr fontId="2"/>
  </si>
  <si>
    <t>越前市</t>
    <rPh sb="0" eb="1">
      <t>コシ</t>
    </rPh>
    <rPh sb="1" eb="2">
      <t>マエ</t>
    </rPh>
    <rPh sb="2" eb="3">
      <t>シ</t>
    </rPh>
    <phoneticPr fontId="2"/>
  </si>
  <si>
    <t>坂井市</t>
    <rPh sb="0" eb="1">
      <t>サカ</t>
    </rPh>
    <rPh sb="1" eb="2">
      <t>セイ</t>
    </rPh>
    <rPh sb="2" eb="3">
      <t>シ</t>
    </rPh>
    <phoneticPr fontId="2"/>
  </si>
  <si>
    <t>永平寺町</t>
    <rPh sb="0" eb="3">
      <t>エイヘイジ</t>
    </rPh>
    <rPh sb="3" eb="4">
      <t>チョウ</t>
    </rPh>
    <phoneticPr fontId="2"/>
  </si>
  <si>
    <t>池田町</t>
    <rPh sb="0" eb="1">
      <t>イケ</t>
    </rPh>
    <rPh sb="1" eb="2">
      <t>タ</t>
    </rPh>
    <rPh sb="2" eb="3">
      <t>マチ</t>
    </rPh>
    <phoneticPr fontId="2"/>
  </si>
  <si>
    <t>南越前町</t>
    <rPh sb="0" eb="1">
      <t>ミナミ</t>
    </rPh>
    <rPh sb="1" eb="4">
      <t>エチゼンチョウ</t>
    </rPh>
    <phoneticPr fontId="2"/>
  </si>
  <si>
    <t>越前町</t>
    <rPh sb="0" eb="1">
      <t>コシ</t>
    </rPh>
    <rPh sb="1" eb="2">
      <t>マエ</t>
    </rPh>
    <rPh sb="2" eb="3">
      <t>マチ</t>
    </rPh>
    <phoneticPr fontId="2"/>
  </si>
  <si>
    <t>美浜町</t>
    <rPh sb="0" eb="1">
      <t>ビ</t>
    </rPh>
    <rPh sb="1" eb="2">
      <t>ハマ</t>
    </rPh>
    <rPh sb="2" eb="3">
      <t>マチ</t>
    </rPh>
    <phoneticPr fontId="2"/>
  </si>
  <si>
    <t>高浜町</t>
    <rPh sb="0" eb="1">
      <t>タカ</t>
    </rPh>
    <rPh sb="1" eb="2">
      <t>ハマ</t>
    </rPh>
    <rPh sb="2" eb="3">
      <t>チョウ</t>
    </rPh>
    <phoneticPr fontId="2"/>
  </si>
  <si>
    <t>おおい町</t>
    <rPh sb="3" eb="4">
      <t>チョウ</t>
    </rPh>
    <phoneticPr fontId="2"/>
  </si>
  <si>
    <t>若狭町</t>
    <rPh sb="0" eb="1">
      <t>ワカ</t>
    </rPh>
    <rPh sb="1" eb="2">
      <t>セマ</t>
    </rPh>
    <rPh sb="2" eb="3">
      <t>チョウ</t>
    </rPh>
    <phoneticPr fontId="2"/>
  </si>
  <si>
    <t>資料：福井県観光誘客課｢福井県観光客入込数(推計)｣</t>
    <rPh sb="0" eb="1">
      <t>シ</t>
    </rPh>
    <rPh sb="1" eb="2">
      <t>リョウ</t>
    </rPh>
    <rPh sb="3" eb="6">
      <t>フクイケン</t>
    </rPh>
    <rPh sb="6" eb="8">
      <t>カンコウ</t>
    </rPh>
    <rPh sb="8" eb="10">
      <t>ユウキャク</t>
    </rPh>
    <rPh sb="10" eb="11">
      <t>カ</t>
    </rPh>
    <rPh sb="12" eb="15">
      <t>フクイケン</t>
    </rPh>
    <rPh sb="15" eb="17">
      <t>カンコウ</t>
    </rPh>
    <rPh sb="17" eb="18">
      <t>キャク</t>
    </rPh>
    <rPh sb="18" eb="20">
      <t>イリコ</t>
    </rPh>
    <rPh sb="20" eb="21">
      <t>スウ</t>
    </rPh>
    <rPh sb="22" eb="24">
      <t>スイケイ</t>
    </rPh>
    <phoneticPr fontId="2"/>
  </si>
  <si>
    <t>３　暦年別観光客入込状況（実人数）</t>
    <rPh sb="2" eb="3">
      <t>コヨミ</t>
    </rPh>
    <rPh sb="3" eb="5">
      <t>ネンベツ</t>
    </rPh>
    <rPh sb="5" eb="8">
      <t>カンコウキャク</t>
    </rPh>
    <rPh sb="8" eb="10">
      <t>イリコ</t>
    </rPh>
    <rPh sb="10" eb="12">
      <t>ジョウキョウ</t>
    </rPh>
    <rPh sb="13" eb="14">
      <t>ジツ</t>
    </rPh>
    <rPh sb="14" eb="16">
      <t>ニンズウ</t>
    </rPh>
    <phoneticPr fontId="2"/>
  </si>
  <si>
    <t>総観光客数</t>
    <phoneticPr fontId="2"/>
  </si>
  <si>
    <t>地域別</t>
    <rPh sb="0" eb="2">
      <t>チイキ</t>
    </rPh>
    <phoneticPr fontId="2"/>
  </si>
  <si>
    <t>日程別</t>
    <rPh sb="0" eb="2">
      <t>ニッテイ</t>
    </rPh>
    <phoneticPr fontId="2"/>
  </si>
  <si>
    <t>総消費額</t>
    <rPh sb="0" eb="1">
      <t>ソウ</t>
    </rPh>
    <rPh sb="1" eb="3">
      <t>ショウヒ</t>
    </rPh>
    <rPh sb="3" eb="4">
      <t>ガク</t>
    </rPh>
    <phoneticPr fontId="2"/>
  </si>
  <si>
    <t>人員</t>
    <rPh sb="0" eb="2">
      <t>ジンイン</t>
    </rPh>
    <phoneticPr fontId="2"/>
  </si>
  <si>
    <t>対前年比</t>
    <rPh sb="0" eb="1">
      <t>タイ</t>
    </rPh>
    <rPh sb="1" eb="4">
      <t>ゼンネンヒ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</si>
  <si>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</si>
  <si>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</si>
  <si>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日帰り</t>
    <rPh sb="0" eb="2">
      <t>ヒガエ</t>
    </rPh>
    <phoneticPr fontId="2"/>
  </si>
  <si>
    <t>宿泊</t>
    <rPh sb="0" eb="2">
      <t>シュクハク</t>
    </rPh>
    <phoneticPr fontId="2"/>
  </si>
  <si>
    <t>消費額</t>
    <rPh sb="0" eb="2">
      <t>ショウヒ</t>
    </rPh>
    <rPh sb="2" eb="3">
      <t>ガク</t>
    </rPh>
    <phoneticPr fontId="2"/>
  </si>
  <si>
    <t>（千人）</t>
    <rPh sb="1" eb="2">
      <t>セン</t>
    </rPh>
    <rPh sb="2" eb="3">
      <t>ニン</t>
    </rPh>
    <phoneticPr fontId="2"/>
  </si>
  <si>
    <t>（％）</t>
    <phoneticPr fontId="2"/>
  </si>
  <si>
    <t>（千人）</t>
    <rPh sb="1" eb="2">
      <t>セン</t>
    </rPh>
    <phoneticPr fontId="2"/>
  </si>
  <si>
    <t>（億円）</t>
    <rPh sb="1" eb="2">
      <t>オク</t>
    </rPh>
    <rPh sb="2" eb="3">
      <t>エン</t>
    </rPh>
    <phoneticPr fontId="2"/>
  </si>
  <si>
    <t>平成3年</t>
    <phoneticPr fontId="2"/>
  </si>
  <si>
    <t xml:space="preserve">        …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</si>
  <si>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</si>
  <si>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</si>
  <si>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</si>
  <si>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</si>
  <si>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</si>
  <si>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</si>
  <si>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</si>
  <si>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</si>
  <si>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</si>
  <si>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</si>
  <si>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</si>
  <si>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</si>
  <si>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</si>
  <si>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</si>
  <si>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</si>
  <si>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</si>
  <si>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</si>
  <si>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</si>
  <si>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</si>
  <si>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</si>
  <si>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</si>
  <si>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</si>
  <si>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</si>
  <si>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</si>
  <si>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</si>
  <si>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</si>
  <si>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  <phoneticPr fontId="2"/>
  </si>
  <si>
    <t>2</t>
  </si>
  <si>
    <t>3</t>
    <phoneticPr fontId="2"/>
  </si>
  <si>
    <t>4</t>
  </si>
  <si>
    <t>（注）平成28年から、時点修正後の積算係数（平均訪問点数/人）を用いて推計</t>
    <rPh sb="1" eb="2">
      <t>チュウ</t>
    </rPh>
    <rPh sb="3" eb="5">
      <t>ヘイセイ</t>
    </rPh>
    <rPh sb="7" eb="8">
      <t>ネン</t>
    </rPh>
    <rPh sb="11" eb="13">
      <t>ジテン</t>
    </rPh>
    <rPh sb="13" eb="15">
      <t>シュウセイ</t>
    </rPh>
    <rPh sb="15" eb="16">
      <t>ゴ</t>
    </rPh>
    <rPh sb="17" eb="19">
      <t>セキサン</t>
    </rPh>
    <rPh sb="19" eb="21">
      <t>ケイスウ</t>
    </rPh>
    <rPh sb="22" eb="24">
      <t>ヘイキン</t>
    </rPh>
    <rPh sb="24" eb="26">
      <t>ホウモン</t>
    </rPh>
    <rPh sb="26" eb="28">
      <t>テンスウ</t>
    </rPh>
    <rPh sb="29" eb="30">
      <t>ヒト</t>
    </rPh>
    <rPh sb="32" eb="33">
      <t>モチ</t>
    </rPh>
    <rPh sb="35" eb="37">
      <t>スイケイ</t>
    </rPh>
    <phoneticPr fontId="2"/>
  </si>
  <si>
    <t>資料：福井県観光誘客課「福井県観光客入込数(推計)」</t>
    <rPh sb="0" eb="1">
      <t>シ</t>
    </rPh>
    <rPh sb="1" eb="2">
      <t>リョウ</t>
    </rPh>
    <rPh sb="3" eb="6">
      <t>フクイケン</t>
    </rPh>
    <rPh sb="6" eb="8">
      <t>カンコウ</t>
    </rPh>
    <rPh sb="8" eb="10">
      <t>ユウキャク</t>
    </rPh>
    <rPh sb="10" eb="11">
      <t>カ</t>
    </rPh>
    <rPh sb="12" eb="15">
      <t>フクイケン</t>
    </rPh>
    <rPh sb="15" eb="18">
      <t>カンコウキャク</t>
    </rPh>
    <rPh sb="18" eb="20">
      <t>イリコ</t>
    </rPh>
    <rPh sb="20" eb="21">
      <t>スウ</t>
    </rPh>
    <rPh sb="22" eb="24">
      <t>スイケイ</t>
    </rPh>
    <phoneticPr fontId="2"/>
  </si>
  <si>
    <t>４　県外客の発地別入込状況</t>
    <rPh sb="2" eb="4">
      <t>ケンガイ</t>
    </rPh>
    <rPh sb="4" eb="5">
      <t>キャク</t>
    </rPh>
    <rPh sb="6" eb="7">
      <t>ハツ</t>
    </rPh>
    <rPh sb="7" eb="8">
      <t>チ</t>
    </rPh>
    <rPh sb="8" eb="9">
      <t>ベツ</t>
    </rPh>
    <rPh sb="9" eb="11">
      <t>イリコ</t>
    </rPh>
    <rPh sb="11" eb="13">
      <t>ジョウキョウ</t>
    </rPh>
    <phoneticPr fontId="5"/>
  </si>
  <si>
    <t>観光客数（実人数）</t>
    <rPh sb="0" eb="3">
      <t>カンコウキャク</t>
    </rPh>
    <rPh sb="3" eb="4">
      <t>スウ</t>
    </rPh>
    <rPh sb="5" eb="6">
      <t>ジツ</t>
    </rPh>
    <rPh sb="6" eb="7">
      <t>ジン</t>
    </rPh>
    <rPh sb="7" eb="8">
      <t>スウ</t>
    </rPh>
    <phoneticPr fontId="5"/>
  </si>
  <si>
    <t>〔参考〕観光客数(延人数)</t>
    <rPh sb="1" eb="3">
      <t>サンコウ</t>
    </rPh>
    <rPh sb="4" eb="7">
      <t>カンコウキャク</t>
    </rPh>
    <rPh sb="7" eb="8">
      <t>スウ</t>
    </rPh>
    <rPh sb="9" eb="10">
      <t>ノベ</t>
    </rPh>
    <rPh sb="10" eb="12">
      <t>ニンズウ</t>
    </rPh>
    <phoneticPr fontId="5"/>
  </si>
  <si>
    <t>区分</t>
    <phoneticPr fontId="2"/>
  </si>
  <si>
    <t>構成比</t>
    <phoneticPr fontId="2"/>
  </si>
  <si>
    <t>計</t>
    <rPh sb="0" eb="1">
      <t>ケイ</t>
    </rPh>
    <phoneticPr fontId="5"/>
  </si>
  <si>
    <t>関西地区</t>
    <rPh sb="0" eb="2">
      <t>カンサイ</t>
    </rPh>
    <rPh sb="2" eb="4">
      <t>チク</t>
    </rPh>
    <phoneticPr fontId="5"/>
  </si>
  <si>
    <t>中京地区</t>
    <rPh sb="0" eb="2">
      <t>チュウキョウ</t>
    </rPh>
    <rPh sb="2" eb="4">
      <t>チク</t>
    </rPh>
    <phoneticPr fontId="5"/>
  </si>
  <si>
    <t>関東地区</t>
    <rPh sb="0" eb="2">
      <t>カントウ</t>
    </rPh>
    <rPh sb="2" eb="4">
      <t>チク</t>
    </rPh>
    <phoneticPr fontId="5"/>
  </si>
  <si>
    <t>北陸地区</t>
    <rPh sb="0" eb="2">
      <t>ホクリク</t>
    </rPh>
    <rPh sb="2" eb="4">
      <t>チク</t>
    </rPh>
    <phoneticPr fontId="5"/>
  </si>
  <si>
    <t>その他</t>
    <rPh sb="2" eb="3">
      <t>タ</t>
    </rPh>
    <phoneticPr fontId="5"/>
  </si>
  <si>
    <t>資　料：福井県観光誘客課「福井県観光客入込数(推計)」</t>
    <rPh sb="0" eb="1">
      <t>シ</t>
    </rPh>
    <rPh sb="2" eb="3">
      <t>リョウ</t>
    </rPh>
    <rPh sb="4" eb="7">
      <t>フクイケン</t>
    </rPh>
    <rPh sb="7" eb="9">
      <t>カンコウ</t>
    </rPh>
    <rPh sb="9" eb="11">
      <t>ユウキャク</t>
    </rPh>
    <rPh sb="11" eb="12">
      <t>カ</t>
    </rPh>
    <rPh sb="13" eb="16">
      <t>フクイケン</t>
    </rPh>
    <rPh sb="16" eb="19">
      <t>カンコウキャク</t>
    </rPh>
    <rPh sb="19" eb="21">
      <t>イリコ</t>
    </rPh>
    <rPh sb="21" eb="22">
      <t>スウ</t>
    </rPh>
    <rPh sb="23" eb="25">
      <t>スイケイ</t>
    </rPh>
    <phoneticPr fontId="5"/>
  </si>
  <si>
    <t>５　市町別目的別入込状況（延べ人数）</t>
    <rPh sb="2" eb="4">
      <t>シチョウ</t>
    </rPh>
    <rPh sb="4" eb="5">
      <t>ベツ</t>
    </rPh>
    <rPh sb="5" eb="7">
      <t>モクテキ</t>
    </rPh>
    <rPh sb="7" eb="8">
      <t>ベツ</t>
    </rPh>
    <rPh sb="8" eb="10">
      <t>イリコ</t>
    </rPh>
    <rPh sb="10" eb="12">
      <t>ジョウキョウ</t>
    </rPh>
    <rPh sb="13" eb="14">
      <t>ノ</t>
    </rPh>
    <rPh sb="15" eb="17">
      <t>ニンズウ</t>
    </rPh>
    <phoneticPr fontId="5"/>
  </si>
  <si>
    <t>(単位：千人）</t>
    <rPh sb="1" eb="3">
      <t>タンイ</t>
    </rPh>
    <rPh sb="4" eb="5">
      <t>セン</t>
    </rPh>
    <rPh sb="5" eb="6">
      <t>ニン</t>
    </rPh>
    <phoneticPr fontId="5"/>
  </si>
  <si>
    <t>市町名</t>
    <rPh sb="0" eb="2">
      <t>シチョウ</t>
    </rPh>
    <rPh sb="2" eb="3">
      <t>メイ</t>
    </rPh>
    <phoneticPr fontId="5"/>
  </si>
  <si>
    <t>自然</t>
    <rPh sb="0" eb="2">
      <t>シゼン</t>
    </rPh>
    <phoneticPr fontId="5"/>
  </si>
  <si>
    <t>文化・歴史</t>
    <rPh sb="0" eb="2">
      <t>ブンカ</t>
    </rPh>
    <rPh sb="3" eb="5">
      <t>レキシ</t>
    </rPh>
    <phoneticPr fontId="5"/>
  </si>
  <si>
    <t>産業観光</t>
    <rPh sb="0" eb="2">
      <t>サンギョウ</t>
    </rPh>
    <rPh sb="2" eb="4">
      <t>カンコウ</t>
    </rPh>
    <phoneticPr fontId="5"/>
  </si>
  <si>
    <t>スポーツ・
レクリエーション</t>
    <phoneticPr fontId="5"/>
  </si>
  <si>
    <t>温泉</t>
    <rPh sb="0" eb="2">
      <t>オンセン</t>
    </rPh>
    <phoneticPr fontId="5"/>
  </si>
  <si>
    <t>買物</t>
    <rPh sb="0" eb="2">
      <t>カイモノ</t>
    </rPh>
    <phoneticPr fontId="5"/>
  </si>
  <si>
    <t>行・祭事</t>
    <rPh sb="0" eb="1">
      <t>ギョウ</t>
    </rPh>
    <rPh sb="2" eb="4">
      <t>サイジ</t>
    </rPh>
    <phoneticPr fontId="5"/>
  </si>
  <si>
    <t>イベント</t>
    <phoneticPr fontId="5"/>
  </si>
  <si>
    <t>令和2年</t>
  </si>
  <si>
    <t>福井市</t>
    <rPh sb="0" eb="1">
      <t>フク</t>
    </rPh>
    <rPh sb="1" eb="2">
      <t>セイ</t>
    </rPh>
    <rPh sb="2" eb="3">
      <t>シ</t>
    </rPh>
    <phoneticPr fontId="5"/>
  </si>
  <si>
    <t>敦賀市</t>
    <rPh sb="0" eb="1">
      <t>アツシ</t>
    </rPh>
    <rPh sb="1" eb="2">
      <t>ガ</t>
    </rPh>
    <rPh sb="2" eb="3">
      <t>シ</t>
    </rPh>
    <phoneticPr fontId="5"/>
  </si>
  <si>
    <t>小浜市</t>
    <rPh sb="0" eb="1">
      <t>ショウ</t>
    </rPh>
    <rPh sb="1" eb="2">
      <t>ハマ</t>
    </rPh>
    <rPh sb="2" eb="3">
      <t>シ</t>
    </rPh>
    <phoneticPr fontId="5"/>
  </si>
  <si>
    <t>大野市</t>
    <rPh sb="0" eb="1">
      <t>ダイ</t>
    </rPh>
    <rPh sb="1" eb="2">
      <t>ノ</t>
    </rPh>
    <rPh sb="2" eb="3">
      <t>シ</t>
    </rPh>
    <phoneticPr fontId="5"/>
  </si>
  <si>
    <t>勝山市</t>
    <rPh sb="0" eb="1">
      <t>カツ</t>
    </rPh>
    <rPh sb="1" eb="2">
      <t>ヤマ</t>
    </rPh>
    <rPh sb="2" eb="3">
      <t>シ</t>
    </rPh>
    <phoneticPr fontId="5"/>
  </si>
  <si>
    <t>鯖江市</t>
    <rPh sb="0" eb="1">
      <t>サバ</t>
    </rPh>
    <rPh sb="1" eb="2">
      <t>エ</t>
    </rPh>
    <rPh sb="2" eb="3">
      <t>シ</t>
    </rPh>
    <phoneticPr fontId="5"/>
  </si>
  <si>
    <t>あわら市</t>
    <rPh sb="3" eb="4">
      <t>シ</t>
    </rPh>
    <phoneticPr fontId="5"/>
  </si>
  <si>
    <t>越前市</t>
    <rPh sb="0" eb="1">
      <t>コシ</t>
    </rPh>
    <rPh sb="1" eb="2">
      <t>マエ</t>
    </rPh>
    <rPh sb="2" eb="3">
      <t>シ</t>
    </rPh>
    <phoneticPr fontId="5"/>
  </si>
  <si>
    <t>坂井市</t>
    <rPh sb="0" eb="1">
      <t>サカ</t>
    </rPh>
    <rPh sb="1" eb="2">
      <t>セイ</t>
    </rPh>
    <rPh sb="2" eb="3">
      <t>シ</t>
    </rPh>
    <phoneticPr fontId="5"/>
  </si>
  <si>
    <t>永平寺町</t>
    <rPh sb="0" eb="4">
      <t>エイヘイジチョウ</t>
    </rPh>
    <phoneticPr fontId="5"/>
  </si>
  <si>
    <t>池田町</t>
    <rPh sb="0" eb="1">
      <t>イケ</t>
    </rPh>
    <rPh sb="1" eb="2">
      <t>タ</t>
    </rPh>
    <rPh sb="2" eb="3">
      <t>マチ</t>
    </rPh>
    <phoneticPr fontId="5"/>
  </si>
  <si>
    <t>南越前町</t>
    <rPh sb="0" eb="1">
      <t>ミナミ</t>
    </rPh>
    <rPh sb="1" eb="4">
      <t>エチゼンチョウ</t>
    </rPh>
    <phoneticPr fontId="5"/>
  </si>
  <si>
    <t>越前町</t>
    <rPh sb="0" eb="1">
      <t>コシ</t>
    </rPh>
    <rPh sb="1" eb="2">
      <t>マエ</t>
    </rPh>
    <rPh sb="2" eb="3">
      <t>マチ</t>
    </rPh>
    <phoneticPr fontId="5"/>
  </si>
  <si>
    <t>美浜町</t>
    <rPh sb="0" eb="1">
      <t>ビ</t>
    </rPh>
    <rPh sb="1" eb="2">
      <t>ハマ</t>
    </rPh>
    <rPh sb="2" eb="3">
      <t>マチ</t>
    </rPh>
    <phoneticPr fontId="5"/>
  </si>
  <si>
    <t>高浜町</t>
    <rPh sb="0" eb="1">
      <t>タカ</t>
    </rPh>
    <rPh sb="1" eb="2">
      <t>ハマ</t>
    </rPh>
    <rPh sb="2" eb="3">
      <t>マチ</t>
    </rPh>
    <phoneticPr fontId="5"/>
  </si>
  <si>
    <t>おおい町</t>
    <rPh sb="3" eb="4">
      <t>チョウ</t>
    </rPh>
    <phoneticPr fontId="5"/>
  </si>
  <si>
    <t>若狭町</t>
    <rPh sb="0" eb="1">
      <t>ワカ</t>
    </rPh>
    <rPh sb="1" eb="2">
      <t>セマ</t>
    </rPh>
    <rPh sb="2" eb="3">
      <t>チョウ</t>
    </rPh>
    <phoneticPr fontId="5"/>
  </si>
  <si>
    <t>資料：福井県観光誘客課「福井県観光客入込数（推計）」</t>
    <rPh sb="0" eb="1">
      <t>シ</t>
    </rPh>
    <rPh sb="1" eb="2">
      <t>リョウ</t>
    </rPh>
    <rPh sb="3" eb="6">
      <t>フクイケン</t>
    </rPh>
    <rPh sb="6" eb="8">
      <t>カンコウ</t>
    </rPh>
    <rPh sb="8" eb="10">
      <t>ユウキャク</t>
    </rPh>
    <rPh sb="10" eb="11">
      <t>カ</t>
    </rPh>
    <rPh sb="12" eb="15">
      <t>フクイケン</t>
    </rPh>
    <rPh sb="15" eb="17">
      <t>カンコウ</t>
    </rPh>
    <rPh sb="17" eb="18">
      <t>キャク</t>
    </rPh>
    <rPh sb="18" eb="20">
      <t>イリコ</t>
    </rPh>
    <rPh sb="20" eb="21">
      <t>スウ</t>
    </rPh>
    <rPh sb="22" eb="24">
      <t>スイケイ</t>
    </rPh>
    <phoneticPr fontId="5"/>
  </si>
  <si>
    <t>６　年次別、年齢別旅券発行件数</t>
    <rPh sb="2" eb="5">
      <t>ネンジベツ</t>
    </rPh>
    <rPh sb="6" eb="8">
      <t>ネンレイ</t>
    </rPh>
    <rPh sb="8" eb="9">
      <t>ベツ</t>
    </rPh>
    <rPh sb="9" eb="11">
      <t>リョケン</t>
    </rPh>
    <rPh sb="11" eb="13">
      <t>ハッコウ</t>
    </rPh>
    <rPh sb="13" eb="15">
      <t>ケンスウ</t>
    </rPh>
    <phoneticPr fontId="5"/>
  </si>
  <si>
    <t>（単位：人）</t>
    <rPh sb="1" eb="3">
      <t>タンイ</t>
    </rPh>
    <rPh sb="4" eb="5">
      <t>ヒト</t>
    </rPh>
    <phoneticPr fontId="5"/>
  </si>
  <si>
    <t>年齢別</t>
    <rPh sb="0" eb="1">
      <t>ネン</t>
    </rPh>
    <rPh sb="1" eb="2">
      <t>ヨワイ</t>
    </rPh>
    <rPh sb="2" eb="3">
      <t>ベツ</t>
    </rPh>
    <phoneticPr fontId="5"/>
  </si>
  <si>
    <t>年次別</t>
    <phoneticPr fontId="2"/>
  </si>
  <si>
    <t>総数</t>
    <phoneticPr fontId="2"/>
  </si>
  <si>
    <t>0～19歳</t>
    <rPh sb="4" eb="5">
      <t>サイ</t>
    </rPh>
    <phoneticPr fontId="5"/>
  </si>
  <si>
    <t>20～29歳</t>
    <rPh sb="5" eb="6">
      <t>サイ</t>
    </rPh>
    <phoneticPr fontId="5"/>
  </si>
  <si>
    <t>30～39歳</t>
    <rPh sb="5" eb="6">
      <t>サイ</t>
    </rPh>
    <phoneticPr fontId="5"/>
  </si>
  <si>
    <t>40～49歳</t>
    <rPh sb="5" eb="6">
      <t>サイ</t>
    </rPh>
    <phoneticPr fontId="5"/>
  </si>
  <si>
    <t>50～59歳</t>
    <rPh sb="5" eb="6">
      <t>サイ</t>
    </rPh>
    <phoneticPr fontId="5"/>
  </si>
  <si>
    <t>60歳以上</t>
    <rPh sb="2" eb="3">
      <t>サイ</t>
    </rPh>
    <rPh sb="3" eb="5">
      <t>イジョウ</t>
    </rPh>
    <phoneticPr fontId="5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</si>
  <si>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</si>
  <si>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</si>
  <si>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資料：福井県国際経済課「福井県の国際化の現状」</t>
    <rPh sb="0" eb="1">
      <t>シ</t>
    </rPh>
    <rPh sb="1" eb="2">
      <t>リョウ</t>
    </rPh>
    <rPh sb="3" eb="6">
      <t>フクイケン</t>
    </rPh>
    <rPh sb="6" eb="8">
      <t>コクサイ</t>
    </rPh>
    <rPh sb="8" eb="10">
      <t>ケイザイ</t>
    </rPh>
    <rPh sb="10" eb="11">
      <t>カ</t>
    </rPh>
    <rPh sb="12" eb="15">
      <t>フクイケン</t>
    </rPh>
    <rPh sb="16" eb="19">
      <t>コクサイカ</t>
    </rPh>
    <rPh sb="20" eb="22">
      <t>ゲンジョウ</t>
    </rPh>
    <phoneticPr fontId="5"/>
  </si>
  <si>
    <t xml:space="preserve"> </t>
    <phoneticPr fontId="5"/>
  </si>
  <si>
    <t>敦賀きらめき温泉リラ・ポート</t>
    <rPh sb="0" eb="2">
      <t>ツルガ</t>
    </rPh>
    <rPh sb="6" eb="8">
      <t>オンセン</t>
    </rPh>
    <phoneticPr fontId="2"/>
  </si>
  <si>
    <t>‐</t>
    <phoneticPr fontId="2"/>
  </si>
  <si>
    <t>一乗谷朝倉氏遺跡博物館</t>
    <rPh sb="6" eb="8">
      <t>イセキ</t>
    </rPh>
    <rPh sb="8" eb="11">
      <t>ハクブツカン</t>
    </rPh>
    <phoneticPr fontId="2"/>
  </si>
  <si>
    <t>小牧かまぼこ</t>
    <rPh sb="0" eb="2">
      <t>コマキ</t>
    </rPh>
    <phoneticPr fontId="2"/>
  </si>
  <si>
    <t>福井県こども家族館</t>
    <rPh sb="0" eb="3">
      <t>フクイケン</t>
    </rPh>
    <rPh sb="6" eb="8">
      <t>カゾク</t>
    </rPh>
    <rPh sb="8" eb="9">
      <t>ヤカタ</t>
    </rPh>
    <phoneticPr fontId="2"/>
  </si>
  <si>
    <t>令和４年福井県統計年鑑</t>
    <rPh sb="0" eb="2">
      <t>レイワ</t>
    </rPh>
    <rPh sb="3" eb="4">
      <t>ネン</t>
    </rPh>
    <rPh sb="4" eb="7">
      <t>フクイケン</t>
    </rPh>
    <rPh sb="7" eb="9">
      <t>トウケイ</t>
    </rPh>
    <rPh sb="9" eb="11">
      <t>ネンカン</t>
    </rPh>
    <phoneticPr fontId="5"/>
  </si>
  <si>
    <t>令和４年　四季別入込状況</t>
    <rPh sb="0" eb="1">
      <t>レイ</t>
    </rPh>
    <rPh sb="1" eb="2">
      <t>ワ</t>
    </rPh>
    <rPh sb="3" eb="4">
      <t>ネン</t>
    </rPh>
    <rPh sb="7" eb="8">
      <t>ベツ</t>
    </rPh>
    <rPh sb="8" eb="10">
      <t>イリコ</t>
    </rPh>
    <rPh sb="10" eb="12">
      <t>ジョウキョウ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</si>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</sst>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176" formatCode="#,##0.0;[Red]\-#,##0.0"/>
    <numFmt numFmtId="177" formatCode="0.0%"/>
    <numFmt numFmtId="178" formatCode="_ * #,##0.0_ ;_ * \-#,##0.0_ ;_ * &quot;-&quot;?_ ;_ @_ "/>
    <numFmt numFmtId="179" formatCode="#,##0.0"/>
    <numFmt numFmtId="180" formatCode="_ * #,##0.0_ ;_ * \-#,##0.0_ ;_ * &quot;-&quot;_ ;_ @_ "/>
    <numFmt numFmtId="181" formatCode="#,##0.0;[Red]#,##0.0"/>
    <numFmt numFmtId="182" formatCode="0.0_);[Red]\(0.0\)"/>
    <numFmt numFmtId="183" formatCode="#,##0.0_ ;[Red]\-#,##0.0\ "/>
    <numFmt numFmtId="184" formatCode="#,##0;;\-"/>
    <numFmt numFmtId="185" formatCode="#,##0;\-#,##0;\-"/>
    <numFmt numFmtId="186" formatCode="#,##0.0;\-#,##0.0;\-"/>
    <numFmt numFmtId="187" formatCode="#,##0;[Red]#,##0"/>
    <numFmt numFmtId="188" formatCode="#,##0_ "/>
  </numFmts>
  <fonts count="1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8"/>
      <color theme="1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6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  <font>
      <u/>
      <sz val="11"/>
      <name val="BIZ UDP明朝 Medium"/>
      <family val="1"/>
      <charset val="128"/>
    </font>
    <font>
      <sz val="11"/>
      <color rgb="FFFF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</cellStyleXfs>
  <cellXfs count="256">
    <xf numFmtId="0" fontId="0" fillId="0" borderId="0" xfId="0"/>
    <xf numFmtId="0" fontId="7" fillId="2" borderId="0" xfId="9" applyFont="1" applyFill="1">
      <alignment vertical="center"/>
    </xf>
    <xf numFmtId="184" fontId="7" fillId="2" borderId="0" xfId="7" applyNumberFormat="1" applyFont="1" applyFill="1" applyBorder="1" applyAlignment="1">
      <alignment horizontal="right" vertical="center"/>
    </xf>
    <xf numFmtId="0" fontId="7" fillId="2" borderId="0" xfId="8" applyFont="1" applyFill="1"/>
    <xf numFmtId="38" fontId="7" fillId="2" borderId="0" xfId="4" applyFont="1" applyFill="1" applyBorder="1" applyAlignment="1">
      <alignment vertical="center"/>
    </xf>
    <xf numFmtId="41" fontId="7" fillId="2" borderId="0" xfId="0" applyNumberFormat="1" applyFont="1" applyFill="1" applyAlignment="1">
      <alignment vertical="center"/>
    </xf>
    <xf numFmtId="0" fontId="7" fillId="2" borderId="13" xfId="0" applyFont="1" applyFill="1" applyBorder="1" applyAlignment="1">
      <alignment vertical="center"/>
    </xf>
    <xf numFmtId="0" fontId="8" fillId="0" borderId="0" xfId="2" applyFont="1" applyFill="1" applyAlignment="1" applyProtection="1"/>
    <xf numFmtId="0" fontId="8" fillId="0" borderId="0" xfId="10" applyFont="1">
      <alignment vertical="center"/>
    </xf>
    <xf numFmtId="0" fontId="8" fillId="0" borderId="0" xfId="9" applyFont="1">
      <alignment vertical="center"/>
    </xf>
    <xf numFmtId="0" fontId="9" fillId="0" borderId="0" xfId="9" applyFont="1" applyAlignment="1">
      <alignment horizontal="centerContinuous" vertical="center"/>
    </xf>
    <xf numFmtId="0" fontId="9" fillId="0" borderId="0" xfId="9" applyFont="1" applyAlignment="1">
      <alignment horizontal="center" vertical="center"/>
    </xf>
    <xf numFmtId="0" fontId="10" fillId="0" borderId="0" xfId="9" applyFont="1" applyAlignment="1">
      <alignment horizontal="right" vertical="center"/>
    </xf>
    <xf numFmtId="0" fontId="8" fillId="0" borderId="1" xfId="9" applyFont="1" applyBorder="1">
      <alignment vertical="center"/>
    </xf>
    <xf numFmtId="0" fontId="10" fillId="0" borderId="12" xfId="9" applyFont="1" applyBorder="1" applyAlignment="1">
      <alignment vertical="center" justifyLastLine="1"/>
    </xf>
    <xf numFmtId="0" fontId="10" fillId="0" borderId="24" xfId="9" applyFont="1" applyBorder="1" applyAlignment="1">
      <alignment vertical="center" justifyLastLine="1"/>
    </xf>
    <xf numFmtId="0" fontId="10" fillId="0" borderId="14" xfId="9" applyFont="1" applyBorder="1" applyAlignment="1">
      <alignment horizontal="centerContinuous" vertical="center"/>
    </xf>
    <xf numFmtId="0" fontId="10" fillId="0" borderId="15" xfId="9" applyFont="1" applyBorder="1" applyAlignment="1">
      <alignment horizontal="centerContinuous" vertical="center"/>
    </xf>
    <xf numFmtId="0" fontId="10" fillId="0" borderId="0" xfId="9" applyFont="1">
      <alignment vertical="center"/>
    </xf>
    <xf numFmtId="0" fontId="10" fillId="0" borderId="9" xfId="9" applyFont="1" applyBorder="1" applyAlignment="1">
      <alignment horizontal="center" vertical="center"/>
    </xf>
    <xf numFmtId="0" fontId="10" fillId="0" borderId="14" xfId="9" applyFont="1" applyBorder="1" applyAlignment="1">
      <alignment horizontal="center" vertical="center"/>
    </xf>
    <xf numFmtId="0" fontId="10" fillId="0" borderId="3" xfId="9" applyFont="1" applyBorder="1" applyAlignment="1">
      <alignment horizontal="center" vertical="center"/>
    </xf>
    <xf numFmtId="0" fontId="10" fillId="0" borderId="19" xfId="9" applyFont="1" applyBorder="1" applyAlignment="1">
      <alignment horizontal="center" vertical="center"/>
    </xf>
    <xf numFmtId="49" fontId="10" fillId="0" borderId="7" xfId="9" applyNumberFormat="1" applyFont="1" applyBorder="1" applyAlignment="1">
      <alignment horizontal="center" vertical="center"/>
    </xf>
    <xf numFmtId="187" fontId="10" fillId="0" borderId="8" xfId="9" applyNumberFormat="1" applyFont="1" applyBorder="1" applyAlignment="1">
      <alignment horizontal="right" vertical="center"/>
    </xf>
    <xf numFmtId="187" fontId="10" fillId="0" borderId="0" xfId="9" applyNumberFormat="1" applyFont="1" applyAlignment="1">
      <alignment horizontal="right" vertical="center"/>
    </xf>
    <xf numFmtId="0" fontId="10" fillId="0" borderId="7" xfId="9" applyNumberFormat="1" applyFont="1" applyBorder="1" applyAlignment="1">
      <alignment horizontal="center" vertical="center"/>
    </xf>
    <xf numFmtId="0" fontId="10" fillId="0" borderId="29" xfId="9" applyNumberFormat="1" applyFont="1" applyBorder="1" applyAlignment="1">
      <alignment horizontal="center" vertical="center"/>
    </xf>
    <xf numFmtId="0" fontId="10" fillId="2" borderId="9" xfId="9" applyNumberFormat="1" applyFont="1" applyFill="1" applyBorder="1" applyAlignment="1">
      <alignment horizontal="center" vertical="center"/>
    </xf>
    <xf numFmtId="187" fontId="10" fillId="2" borderId="15" xfId="9" applyNumberFormat="1" applyFont="1" applyFill="1" applyBorder="1" applyAlignment="1">
      <alignment horizontal="right" vertical="center"/>
    </xf>
    <xf numFmtId="187" fontId="10" fillId="2" borderId="10" xfId="9" applyNumberFormat="1" applyFont="1" applyFill="1" applyBorder="1" applyAlignment="1">
      <alignment horizontal="right" vertical="center"/>
    </xf>
    <xf numFmtId="0" fontId="10" fillId="2" borderId="0" xfId="9" applyFont="1" applyFill="1">
      <alignment vertical="center"/>
    </xf>
    <xf numFmtId="188" fontId="10" fillId="2" borderId="0" xfId="9" applyNumberFormat="1" applyFont="1" applyFill="1">
      <alignment vertical="center"/>
    </xf>
    <xf numFmtId="0" fontId="8" fillId="0" borderId="0" xfId="0" applyFont="1"/>
    <xf numFmtId="0" fontId="9" fillId="0" borderId="0" xfId="10" applyFont="1" applyAlignment="1">
      <alignment horizontal="centerContinuous" vertical="center"/>
    </xf>
    <xf numFmtId="0" fontId="8" fillId="0" borderId="0" xfId="10" applyFont="1" applyAlignment="1">
      <alignment horizontal="centerContinuous" vertical="center"/>
    </xf>
    <xf numFmtId="0" fontId="10" fillId="0" borderId="0" xfId="10" applyFont="1" applyAlignment="1">
      <alignment horizontal="right" vertical="center"/>
    </xf>
    <xf numFmtId="0" fontId="8" fillId="0" borderId="0" xfId="10" applyFont="1" applyAlignment="1">
      <alignment horizontal="right" vertical="center"/>
    </xf>
    <xf numFmtId="0" fontId="8" fillId="0" borderId="0" xfId="10" applyFont="1" applyAlignment="1">
      <alignment horizontal="center" vertical="center"/>
    </xf>
    <xf numFmtId="0" fontId="11" fillId="0" borderId="16" xfId="10" applyFont="1" applyBorder="1" applyAlignment="1">
      <alignment horizontal="distributed" vertical="center" justifyLastLine="1"/>
    </xf>
    <xf numFmtId="0" fontId="11" fillId="0" borderId="17" xfId="10" applyFont="1" applyBorder="1" applyAlignment="1">
      <alignment horizontal="distributed" vertical="center" justifyLastLine="1"/>
    </xf>
    <xf numFmtId="0" fontId="11" fillId="0" borderId="18" xfId="10" applyFont="1" applyBorder="1" applyAlignment="1">
      <alignment horizontal="distributed" vertical="center" justifyLastLine="1"/>
    </xf>
    <xf numFmtId="0" fontId="12" fillId="0" borderId="18" xfId="10" applyFont="1" applyBorder="1" applyAlignment="1">
      <alignment horizontal="distributed" vertical="center" wrapText="1" justifyLastLine="1"/>
    </xf>
    <xf numFmtId="0" fontId="11" fillId="0" borderId="18" xfId="10" applyFont="1" applyBorder="1" applyAlignment="1">
      <alignment horizontal="distributed" vertical="center" wrapText="1" justifyLastLine="1"/>
    </xf>
    <xf numFmtId="0" fontId="11" fillId="0" borderId="2" xfId="10" applyFont="1" applyBorder="1" applyAlignment="1">
      <alignment horizontal="distributed" vertical="center" justifyLastLine="1"/>
    </xf>
    <xf numFmtId="0" fontId="11" fillId="0" borderId="0" xfId="10" applyFont="1">
      <alignment vertical="center"/>
    </xf>
    <xf numFmtId="0" fontId="11" fillId="0" borderId="7" xfId="10" applyFont="1" applyBorder="1" applyAlignment="1">
      <alignment horizontal="distributed" vertical="center" justifyLastLine="1"/>
    </xf>
    <xf numFmtId="184" fontId="11" fillId="0" borderId="8" xfId="7" applyNumberFormat="1" applyFont="1" applyFill="1" applyBorder="1" applyAlignment="1">
      <alignment horizontal="right" vertical="center"/>
    </xf>
    <xf numFmtId="184" fontId="11" fillId="0" borderId="0" xfId="10" applyNumberFormat="1" applyFont="1" applyAlignment="1">
      <alignment horizontal="right" vertical="center"/>
    </xf>
    <xf numFmtId="184" fontId="11" fillId="0" borderId="0" xfId="7" applyNumberFormat="1" applyFont="1" applyFill="1" applyBorder="1" applyAlignment="1">
      <alignment horizontal="right" vertical="center"/>
    </xf>
    <xf numFmtId="38" fontId="11" fillId="0" borderId="0" xfId="10" applyNumberFormat="1" applyFont="1">
      <alignment vertical="center"/>
    </xf>
    <xf numFmtId="0" fontId="11" fillId="0" borderId="7" xfId="10" quotePrefix="1" applyFont="1" applyBorder="1" applyAlignment="1">
      <alignment horizontal="distributed" vertical="center"/>
    </xf>
    <xf numFmtId="0" fontId="11" fillId="2" borderId="7" xfId="10" quotePrefix="1" applyFont="1" applyFill="1" applyBorder="1" applyAlignment="1">
      <alignment horizontal="distributed" vertical="center"/>
    </xf>
    <xf numFmtId="184" fontId="11" fillId="2" borderId="8" xfId="7" applyNumberFormat="1" applyFont="1" applyFill="1" applyBorder="1" applyAlignment="1">
      <alignment horizontal="right" vertical="center"/>
    </xf>
    <xf numFmtId="184" fontId="11" fillId="2" borderId="0" xfId="10" applyNumberFormat="1" applyFont="1" applyFill="1" applyAlignment="1">
      <alignment horizontal="right" vertical="center"/>
    </xf>
    <xf numFmtId="184" fontId="11" fillId="2" borderId="0" xfId="7" applyNumberFormat="1" applyFont="1" applyFill="1" applyBorder="1" applyAlignment="1">
      <alignment horizontal="right" vertical="center"/>
    </xf>
    <xf numFmtId="41" fontId="11" fillId="0" borderId="0" xfId="10" applyNumberFormat="1" applyFont="1">
      <alignment vertical="center"/>
    </xf>
    <xf numFmtId="0" fontId="11" fillId="2" borderId="7" xfId="10" applyFont="1" applyFill="1" applyBorder="1" applyAlignment="1">
      <alignment horizontal="distributed" vertical="center" justifyLastLine="1"/>
    </xf>
    <xf numFmtId="184" fontId="11" fillId="2" borderId="0" xfId="7" applyNumberFormat="1" applyFont="1" applyFill="1" applyAlignment="1">
      <alignment horizontal="right" vertical="center"/>
    </xf>
    <xf numFmtId="184" fontId="11" fillId="2" borderId="15" xfId="7" applyNumberFormat="1" applyFont="1" applyFill="1" applyBorder="1" applyAlignment="1">
      <alignment horizontal="right" vertical="center"/>
    </xf>
    <xf numFmtId="184" fontId="11" fillId="2" borderId="10" xfId="7" applyNumberFormat="1" applyFont="1" applyFill="1" applyBorder="1" applyAlignment="1">
      <alignment horizontal="right" vertical="center"/>
    </xf>
    <xf numFmtId="0" fontId="11" fillId="2" borderId="6" xfId="10" applyFont="1" applyFill="1" applyBorder="1" applyAlignment="1"/>
    <xf numFmtId="0" fontId="10" fillId="2" borderId="0" xfId="10" applyFont="1" applyFill="1" applyAlignment="1"/>
    <xf numFmtId="38" fontId="11" fillId="2" borderId="0" xfId="7" applyFont="1" applyFill="1" applyBorder="1">
      <alignment vertical="center"/>
    </xf>
    <xf numFmtId="0" fontId="8" fillId="2" borderId="0" xfId="10" applyFont="1" applyFill="1">
      <alignment vertical="center"/>
    </xf>
    <xf numFmtId="38" fontId="8" fillId="2" borderId="0" xfId="10" applyNumberFormat="1" applyFont="1" applyFill="1">
      <alignment vertical="center"/>
    </xf>
    <xf numFmtId="0" fontId="8" fillId="0" borderId="0" xfId="8" applyFont="1"/>
    <xf numFmtId="0" fontId="9" fillId="0" borderId="0" xfId="8" applyFont="1" applyAlignment="1">
      <alignment horizontal="centerContinuous"/>
    </xf>
    <xf numFmtId="0" fontId="9" fillId="0" borderId="0" xfId="8" applyFont="1" applyAlignment="1">
      <alignment horizontal="center"/>
    </xf>
    <xf numFmtId="0" fontId="8" fillId="0" borderId="0" xfId="8" applyFont="1" applyAlignment="1">
      <alignment horizontal="right"/>
    </xf>
    <xf numFmtId="0" fontId="8" fillId="0" borderId="1" xfId="8" applyFont="1" applyBorder="1"/>
    <xf numFmtId="0" fontId="11" fillId="0" borderId="12" xfId="8" applyFont="1" applyBorder="1" applyAlignment="1">
      <alignment vertical="center" justifyLastLine="1"/>
    </xf>
    <xf numFmtId="0" fontId="11" fillId="0" borderId="17" xfId="8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/>
    </xf>
    <xf numFmtId="0" fontId="11" fillId="0" borderId="13" xfId="8" applyFont="1" applyBorder="1" applyAlignment="1">
      <alignment vertical="center" wrapText="1"/>
    </xf>
    <xf numFmtId="0" fontId="11" fillId="0" borderId="25" xfId="8" applyFont="1" applyBorder="1" applyAlignment="1">
      <alignment horizontal="center" vertical="center" wrapText="1" justifyLastLine="1"/>
    </xf>
    <xf numFmtId="0" fontId="11" fillId="0" borderId="27" xfId="8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/>
    </xf>
    <xf numFmtId="0" fontId="11" fillId="0" borderId="0" xfId="8" applyFont="1"/>
    <xf numFmtId="0" fontId="11" fillId="0" borderId="9" xfId="8" applyFont="1" applyBorder="1" applyAlignment="1">
      <alignment horizontal="center" vertical="center" justifyLastLine="1"/>
    </xf>
    <xf numFmtId="0" fontId="11" fillId="0" borderId="3" xfId="8" applyFont="1" applyBorder="1" applyAlignment="1">
      <alignment horizontal="center" vertical="center"/>
    </xf>
    <xf numFmtId="0" fontId="11" fillId="2" borderId="3" xfId="8" applyFont="1" applyFill="1" applyBorder="1" applyAlignment="1">
      <alignment horizontal="center" vertical="center"/>
    </xf>
    <xf numFmtId="0" fontId="11" fillId="2" borderId="14" xfId="8" applyFont="1" applyFill="1" applyBorder="1" applyAlignment="1">
      <alignment horizontal="center" vertical="center"/>
    </xf>
    <xf numFmtId="0" fontId="11" fillId="2" borderId="26" xfId="8" applyFont="1" applyFill="1" applyBorder="1" applyAlignment="1">
      <alignment horizontal="center" vertical="center" justifyLastLine="1"/>
    </xf>
    <xf numFmtId="0" fontId="11" fillId="0" borderId="7" xfId="8" applyFont="1" applyBorder="1" applyAlignment="1">
      <alignment horizontal="distributed" vertical="center"/>
    </xf>
    <xf numFmtId="41" fontId="11" fillId="0" borderId="0" xfId="6" applyNumberFormat="1" applyFont="1" applyFill="1" applyBorder="1" applyAlignment="1">
      <alignment vertical="center"/>
    </xf>
    <xf numFmtId="41" fontId="11" fillId="2" borderId="0" xfId="6" applyNumberFormat="1" applyFont="1" applyFill="1" applyBorder="1" applyAlignment="1">
      <alignment vertical="center"/>
    </xf>
    <xf numFmtId="183" fontId="11" fillId="2" borderId="0" xfId="6" applyNumberFormat="1" applyFont="1" applyFill="1" applyBorder="1" applyAlignment="1">
      <alignment vertical="center"/>
    </xf>
    <xf numFmtId="183" fontId="11" fillId="2" borderId="20" xfId="6" applyNumberFormat="1" applyFont="1" applyFill="1" applyBorder="1" applyAlignment="1">
      <alignment vertical="center"/>
    </xf>
    <xf numFmtId="0" fontId="11" fillId="0" borderId="7" xfId="8" applyFont="1" applyBorder="1" applyAlignment="1">
      <alignment horizontal="distributed" vertical="center" justifyLastLine="1"/>
    </xf>
    <xf numFmtId="0" fontId="11" fillId="0" borderId="9" xfId="8" applyFont="1" applyBorder="1" applyAlignment="1">
      <alignment horizontal="distributed" vertical="center" justifyLastLine="1"/>
    </xf>
    <xf numFmtId="41" fontId="11" fillId="0" borderId="10" xfId="6" applyNumberFormat="1" applyFont="1" applyFill="1" applyBorder="1" applyAlignment="1">
      <alignment vertical="center"/>
    </xf>
    <xf numFmtId="41" fontId="11" fillId="2" borderId="10" xfId="6" applyNumberFormat="1" applyFont="1" applyFill="1" applyBorder="1" applyAlignment="1">
      <alignment vertical="center"/>
    </xf>
    <xf numFmtId="183" fontId="11" fillId="2" borderId="10" xfId="6" applyNumberFormat="1" applyFont="1" applyFill="1" applyBorder="1" applyAlignment="1">
      <alignment vertical="center"/>
    </xf>
    <xf numFmtId="183" fontId="11" fillId="2" borderId="21" xfId="6" applyNumberFormat="1" applyFont="1" applyFill="1" applyBorder="1" applyAlignment="1">
      <alignment vertical="center"/>
    </xf>
    <xf numFmtId="41" fontId="8" fillId="0" borderId="0" xfId="8" applyNumberFormat="1" applyFont="1"/>
    <xf numFmtId="20" fontId="8" fillId="0" borderId="0" xfId="8" applyNumberFormat="1" applyFont="1"/>
    <xf numFmtId="0" fontId="7" fillId="0" borderId="0" xfId="2" applyFont="1" applyFill="1" applyAlignment="1" applyProtection="1">
      <alignment horizontal="left"/>
    </xf>
    <xf numFmtId="0" fontId="8" fillId="0" borderId="0" xfId="0" applyFont="1" applyAlignment="1">
      <alignment horizontal="centerContinuous"/>
    </xf>
    <xf numFmtId="185" fontId="8" fillId="0" borderId="0" xfId="0" applyNumberFormat="1" applyFont="1"/>
    <xf numFmtId="49" fontId="9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49" fontId="11" fillId="0" borderId="12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185" fontId="11" fillId="0" borderId="0" xfId="0" applyNumberFormat="1" applyFont="1"/>
    <xf numFmtId="0" fontId="11" fillId="0" borderId="0" xfId="0" applyFont="1"/>
    <xf numFmtId="49" fontId="11" fillId="0" borderId="7" xfId="0" applyNumberFormat="1" applyFont="1" applyBorder="1"/>
    <xf numFmtId="0" fontId="11" fillId="0" borderId="13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49" fontId="11" fillId="0" borderId="9" xfId="0" applyNumberFormat="1" applyFont="1" applyBorder="1"/>
    <xf numFmtId="0" fontId="11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49" fontId="11" fillId="0" borderId="7" xfId="0" applyNumberFormat="1" applyFont="1" applyBorder="1" applyAlignment="1">
      <alignment horizontal="distributed" vertical="center" justifyLastLine="1"/>
    </xf>
    <xf numFmtId="38" fontId="11" fillId="0" borderId="0" xfId="4" applyFont="1" applyFill="1" applyBorder="1" applyAlignment="1">
      <alignment vertical="center"/>
    </xf>
    <xf numFmtId="182" fontId="11" fillId="0" borderId="0" xfId="4" applyNumberFormat="1" applyFont="1" applyFill="1" applyBorder="1" applyAlignment="1">
      <alignment vertical="center"/>
    </xf>
    <xf numFmtId="38" fontId="11" fillId="0" borderId="0" xfId="4" applyFont="1" applyFill="1" applyBorder="1" applyAlignment="1">
      <alignment horizontal="right" vertical="center"/>
    </xf>
    <xf numFmtId="185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7" xfId="0" applyNumberFormat="1" applyFont="1" applyBorder="1" applyAlignment="1">
      <alignment vertical="center"/>
    </xf>
    <xf numFmtId="179" fontId="11" fillId="0" borderId="0" xfId="4" applyNumberFormat="1" applyFont="1" applyFill="1" applyBorder="1" applyAlignment="1">
      <alignment horizontal="right" vertical="center"/>
    </xf>
    <xf numFmtId="176" fontId="11" fillId="0" borderId="0" xfId="4" applyNumberFormat="1" applyFont="1" applyFill="1" applyBorder="1" applyAlignment="1">
      <alignment vertical="center"/>
    </xf>
    <xf numFmtId="49" fontId="11" fillId="0" borderId="8" xfId="0" applyNumberFormat="1" applyFont="1" applyBorder="1" applyAlignment="1">
      <alignment horizontal="distributed" vertical="center" justifyLastLine="1"/>
    </xf>
    <xf numFmtId="38" fontId="11" fillId="0" borderId="8" xfId="4" applyFont="1" applyFill="1" applyBorder="1" applyAlignment="1">
      <alignment vertical="center"/>
    </xf>
    <xf numFmtId="176" fontId="11" fillId="0" borderId="7" xfId="4" applyNumberFormat="1" applyFont="1" applyFill="1" applyBorder="1" applyAlignment="1">
      <alignment vertical="center"/>
    </xf>
    <xf numFmtId="49" fontId="11" fillId="0" borderId="29" xfId="0" applyNumberFormat="1" applyFont="1" applyBorder="1" applyAlignment="1">
      <alignment horizontal="distributed" vertical="center" justifyLastLine="1"/>
    </xf>
    <xf numFmtId="176" fontId="11" fillId="0" borderId="29" xfId="4" applyNumberFormat="1" applyFont="1" applyFill="1" applyBorder="1" applyAlignment="1">
      <alignment vertical="center"/>
    </xf>
    <xf numFmtId="49" fontId="11" fillId="2" borderId="15" xfId="0" applyNumberFormat="1" applyFont="1" applyFill="1" applyBorder="1" applyAlignment="1">
      <alignment horizontal="distributed" vertical="center" justifyLastLine="1"/>
    </xf>
    <xf numFmtId="38" fontId="11" fillId="2" borderId="15" xfId="4" applyFont="1" applyFill="1" applyBorder="1" applyAlignment="1">
      <alignment vertical="center"/>
    </xf>
    <xf numFmtId="182" fontId="11" fillId="2" borderId="10" xfId="4" applyNumberFormat="1" applyFont="1" applyFill="1" applyBorder="1" applyAlignment="1">
      <alignment vertical="center"/>
    </xf>
    <xf numFmtId="38" fontId="11" fillId="2" borderId="10" xfId="4" applyFont="1" applyFill="1" applyBorder="1" applyAlignment="1">
      <alignment vertical="center"/>
    </xf>
    <xf numFmtId="176" fontId="11" fillId="2" borderId="9" xfId="4" applyNumberFormat="1" applyFont="1" applyFill="1" applyBorder="1" applyAlignment="1">
      <alignment vertical="center"/>
    </xf>
    <xf numFmtId="185" fontId="11" fillId="2" borderId="0" xfId="0" applyNumberFormat="1" applyFont="1" applyFill="1" applyAlignment="1">
      <alignment vertical="center"/>
    </xf>
    <xf numFmtId="49" fontId="12" fillId="0" borderId="0" xfId="0" applyNumberFormat="1" applyFont="1"/>
    <xf numFmtId="0" fontId="10" fillId="0" borderId="0" xfId="0" applyFont="1"/>
    <xf numFmtId="185" fontId="10" fillId="0" borderId="0" xfId="0" applyNumberFormat="1" applyFont="1"/>
    <xf numFmtId="49" fontId="11" fillId="0" borderId="0" xfId="0" applyNumberFormat="1" applyFont="1"/>
    <xf numFmtId="49" fontId="8" fillId="0" borderId="0" xfId="0" applyNumberFormat="1" applyFont="1"/>
    <xf numFmtId="181" fontId="8" fillId="0" borderId="0" xfId="0" applyNumberFormat="1" applyFont="1"/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12" xfId="0" applyFont="1" applyBorder="1" applyAlignment="1">
      <alignment vertical="center" justifyLastLine="1"/>
    </xf>
    <xf numFmtId="0" fontId="11" fillId="0" borderId="22" xfId="0" applyFont="1" applyBorder="1" applyAlignment="1">
      <alignment vertical="center" justifyLastLine="1"/>
    </xf>
    <xf numFmtId="181" fontId="11" fillId="0" borderId="24" xfId="0" applyNumberFormat="1" applyFont="1" applyBorder="1" applyAlignment="1">
      <alignment vertical="center" justifyLastLine="1"/>
    </xf>
    <xf numFmtId="0" fontId="11" fillId="0" borderId="9" xfId="0" applyFont="1" applyBorder="1" applyAlignment="1">
      <alignment horizontal="center" vertical="center" justifyLastLine="1"/>
    </xf>
    <xf numFmtId="0" fontId="11" fillId="0" borderId="15" xfId="0" applyFont="1" applyBorder="1" applyAlignment="1">
      <alignment horizontal="center" vertical="center" justifyLastLine="1"/>
    </xf>
    <xf numFmtId="0" fontId="11" fillId="2" borderId="15" xfId="0" applyFont="1" applyFill="1" applyBorder="1" applyAlignment="1">
      <alignment horizontal="center" vertical="center" justifyLastLine="1"/>
    </xf>
    <xf numFmtId="181" fontId="11" fillId="2" borderId="14" xfId="0" applyNumberFormat="1" applyFont="1" applyFill="1" applyBorder="1" applyAlignment="1">
      <alignment horizontal="center" vertical="center" justifyLastLine="1"/>
    </xf>
    <xf numFmtId="41" fontId="11" fillId="2" borderId="10" xfId="0" applyNumberFormat="1" applyFont="1" applyFill="1" applyBorder="1" applyAlignment="1">
      <alignment horizontal="center" vertical="center" wrapText="1"/>
    </xf>
    <xf numFmtId="41" fontId="11" fillId="2" borderId="14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distributed" vertical="center"/>
    </xf>
    <xf numFmtId="41" fontId="11" fillId="0" borderId="0" xfId="0" applyNumberFormat="1" applyFont="1" applyAlignment="1">
      <alignment vertical="center"/>
    </xf>
    <xf numFmtId="41" fontId="11" fillId="2" borderId="0" xfId="0" applyNumberFormat="1" applyFont="1" applyFill="1" applyAlignment="1">
      <alignment vertical="center"/>
    </xf>
    <xf numFmtId="177" fontId="11" fillId="2" borderId="0" xfId="1" applyNumberFormat="1" applyFont="1" applyFill="1" applyBorder="1" applyAlignment="1">
      <alignment vertical="center"/>
    </xf>
    <xf numFmtId="0" fontId="11" fillId="0" borderId="7" xfId="0" applyFont="1" applyBorder="1" applyAlignment="1">
      <alignment horizontal="distributed" vertical="center" justifyLastLine="1"/>
    </xf>
    <xf numFmtId="180" fontId="11" fillId="2" borderId="0" xfId="0" applyNumberFormat="1" applyFont="1" applyFill="1" applyAlignment="1">
      <alignment vertical="center"/>
    </xf>
    <xf numFmtId="0" fontId="11" fillId="0" borderId="9" xfId="0" applyFont="1" applyBorder="1" applyAlignment="1">
      <alignment horizontal="distributed" vertical="center"/>
    </xf>
    <xf numFmtId="41" fontId="11" fillId="0" borderId="10" xfId="0" applyNumberFormat="1" applyFont="1" applyBorder="1" applyAlignment="1">
      <alignment vertical="center"/>
    </xf>
    <xf numFmtId="41" fontId="11" fillId="2" borderId="10" xfId="0" applyNumberFormat="1" applyFont="1" applyFill="1" applyBorder="1" applyAlignment="1">
      <alignment vertical="center"/>
    </xf>
    <xf numFmtId="177" fontId="11" fillId="2" borderId="10" xfId="1" applyNumberFormat="1" applyFont="1" applyFill="1" applyBorder="1" applyAlignment="1">
      <alignment vertical="center"/>
    </xf>
    <xf numFmtId="0" fontId="11" fillId="2" borderId="0" xfId="0" applyFont="1" applyFill="1"/>
    <xf numFmtId="181" fontId="11" fillId="2" borderId="0" xfId="0" applyNumberFormat="1" applyFont="1" applyFill="1"/>
    <xf numFmtId="0" fontId="8" fillId="2" borderId="0" xfId="0" applyFont="1" applyFill="1"/>
    <xf numFmtId="181" fontId="8" fillId="2" borderId="0" xfId="0" applyNumberFormat="1" applyFont="1" applyFill="1"/>
    <xf numFmtId="0" fontId="7" fillId="0" borderId="0" xfId="0" applyFont="1"/>
    <xf numFmtId="38" fontId="8" fillId="0" borderId="0" xfId="3" applyFont="1" applyFill="1"/>
    <xf numFmtId="176" fontId="8" fillId="0" borderId="0" xfId="3" applyNumberFormat="1" applyFont="1" applyFill="1"/>
    <xf numFmtId="186" fontId="8" fillId="0" borderId="0" xfId="0" applyNumberFormat="1" applyFont="1"/>
    <xf numFmtId="0" fontId="13" fillId="0" borderId="0" xfId="0" applyFont="1" applyAlignment="1">
      <alignment horizontal="centerContinuous"/>
    </xf>
    <xf numFmtId="38" fontId="8" fillId="0" borderId="0" xfId="3" applyFont="1" applyFill="1" applyAlignment="1">
      <alignment horizontal="centerContinuous"/>
    </xf>
    <xf numFmtId="176" fontId="8" fillId="0" borderId="0" xfId="3" applyNumberFormat="1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185" fontId="9" fillId="0" borderId="0" xfId="0" applyNumberFormat="1" applyFont="1"/>
    <xf numFmtId="186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86" fontId="10" fillId="0" borderId="0" xfId="0" applyNumberFormat="1" applyFont="1"/>
    <xf numFmtId="0" fontId="14" fillId="0" borderId="0" xfId="0" applyFont="1"/>
    <xf numFmtId="0" fontId="10" fillId="0" borderId="0" xfId="0" applyFont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12" xfId="0" applyFont="1" applyBorder="1" applyAlignment="1">
      <alignment vertical="center" justifyLastLine="1"/>
    </xf>
    <xf numFmtId="0" fontId="7" fillId="0" borderId="24" xfId="0" applyFont="1" applyBorder="1" applyAlignment="1">
      <alignment vertical="center"/>
    </xf>
    <xf numFmtId="38" fontId="8" fillId="0" borderId="22" xfId="3" applyFont="1" applyFill="1" applyBorder="1" applyAlignment="1">
      <alignment vertical="center"/>
    </xf>
    <xf numFmtId="38" fontId="8" fillId="0" borderId="2" xfId="3" applyFont="1" applyFill="1" applyBorder="1" applyAlignment="1">
      <alignment horizontal="center" vertical="center"/>
    </xf>
    <xf numFmtId="176" fontId="8" fillId="0" borderId="22" xfId="3" applyNumberFormat="1" applyFont="1" applyFill="1" applyBorder="1" applyAlignment="1">
      <alignment vertical="center" justifyLastLine="1"/>
    </xf>
    <xf numFmtId="0" fontId="8" fillId="0" borderId="9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center" vertical="center"/>
    </xf>
    <xf numFmtId="38" fontId="8" fillId="0" borderId="15" xfId="3" applyFont="1" applyFill="1" applyBorder="1" applyAlignment="1">
      <alignment horizontal="center" vertical="center"/>
    </xf>
    <xf numFmtId="38" fontId="8" fillId="2" borderId="14" xfId="3" applyFont="1" applyFill="1" applyBorder="1" applyAlignment="1">
      <alignment horizontal="center" vertical="center"/>
    </xf>
    <xf numFmtId="38" fontId="8" fillId="2" borderId="3" xfId="3" applyFont="1" applyFill="1" applyBorder="1" applyAlignment="1">
      <alignment horizontal="distributed" vertical="center" justifyLastLine="1"/>
    </xf>
    <xf numFmtId="176" fontId="8" fillId="0" borderId="15" xfId="3" applyNumberFormat="1" applyFont="1" applyFill="1" applyBorder="1" applyAlignment="1">
      <alignment horizontal="center" vertical="center" justifyLastLine="1"/>
    </xf>
    <xf numFmtId="0" fontId="8" fillId="0" borderId="4" xfId="0" applyFont="1" applyBorder="1" applyAlignment="1">
      <alignment horizontal="distributed" vertical="center"/>
    </xf>
    <xf numFmtId="0" fontId="7" fillId="0" borderId="23" xfId="0" applyFont="1" applyBorder="1" applyAlignment="1">
      <alignment vertical="center"/>
    </xf>
    <xf numFmtId="38" fontId="8" fillId="0" borderId="5" xfId="3" applyFont="1" applyFill="1" applyBorder="1" applyAlignment="1">
      <alignment vertical="center"/>
    </xf>
    <xf numFmtId="185" fontId="7" fillId="2" borderId="6" xfId="0" applyNumberFormat="1" applyFont="1" applyFill="1" applyBorder="1"/>
    <xf numFmtId="38" fontId="8" fillId="2" borderId="6" xfId="3" applyFont="1" applyFill="1" applyBorder="1" applyAlignment="1">
      <alignment vertical="center"/>
    </xf>
    <xf numFmtId="178" fontId="8" fillId="0" borderId="6" xfId="3" applyNumberFormat="1" applyFont="1" applyFill="1" applyBorder="1" applyAlignment="1">
      <alignment vertical="center"/>
    </xf>
    <xf numFmtId="41" fontId="8" fillId="0" borderId="0" xfId="0" applyNumberFormat="1" applyFont="1"/>
    <xf numFmtId="0" fontId="8" fillId="0" borderId="7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vertical="center"/>
    </xf>
    <xf numFmtId="38" fontId="8" fillId="0" borderId="8" xfId="3" applyFont="1" applyFill="1" applyBorder="1" applyAlignment="1">
      <alignment vertical="center"/>
    </xf>
    <xf numFmtId="185" fontId="7" fillId="2" borderId="0" xfId="0" applyNumberFormat="1" applyFont="1" applyFill="1"/>
    <xf numFmtId="38" fontId="8" fillId="2" borderId="0" xfId="3" applyFont="1" applyFill="1" applyBorder="1" applyAlignment="1">
      <alignment vertical="center"/>
    </xf>
    <xf numFmtId="178" fontId="8" fillId="0" borderId="0" xfId="3" applyNumberFormat="1" applyFont="1" applyFill="1" applyBorder="1" applyAlignment="1">
      <alignment vertical="center"/>
    </xf>
    <xf numFmtId="38" fontId="8" fillId="0" borderId="0" xfId="3" applyFont="1" applyFill="1" applyBorder="1" applyAlignment="1">
      <alignment horizontal="right" vertical="center"/>
    </xf>
    <xf numFmtId="38" fontId="8" fillId="0" borderId="0" xfId="3" applyFont="1" applyFill="1" applyBorder="1" applyAlignment="1">
      <alignment vertical="center"/>
    </xf>
    <xf numFmtId="178" fontId="8" fillId="0" borderId="0" xfId="3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vertical="center"/>
    </xf>
    <xf numFmtId="38" fontId="8" fillId="0" borderId="10" xfId="3" applyFont="1" applyFill="1" applyBorder="1" applyAlignment="1">
      <alignment vertical="center"/>
    </xf>
    <xf numFmtId="185" fontId="7" fillId="2" borderId="28" xfId="0" applyNumberFormat="1" applyFont="1" applyFill="1" applyBorder="1"/>
    <xf numFmtId="38" fontId="8" fillId="2" borderId="10" xfId="3" applyFont="1" applyFill="1" applyBorder="1" applyAlignment="1">
      <alignment vertical="center"/>
    </xf>
    <xf numFmtId="178" fontId="8" fillId="0" borderId="10" xfId="3" applyNumberFormat="1" applyFont="1" applyFill="1" applyBorder="1" applyAlignment="1">
      <alignment vertical="center"/>
    </xf>
    <xf numFmtId="0" fontId="8" fillId="0" borderId="7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 justifyLastLine="1"/>
    </xf>
    <xf numFmtId="38" fontId="8" fillId="0" borderId="8" xfId="3" applyFont="1" applyFill="1" applyBorder="1" applyAlignment="1">
      <alignment horizontal="right" vertical="center"/>
    </xf>
    <xf numFmtId="185" fontId="7" fillId="2" borderId="0" xfId="0" applyNumberFormat="1" applyFont="1" applyFill="1" applyBorder="1"/>
    <xf numFmtId="0" fontId="8" fillId="0" borderId="9" xfId="0" applyFont="1" applyBorder="1" applyAlignment="1">
      <alignment horizontal="distributed" vertical="center"/>
    </xf>
    <xf numFmtId="38" fontId="8" fillId="0" borderId="10" xfId="3" applyFont="1" applyFill="1" applyBorder="1" applyAlignment="1">
      <alignment horizontal="right" vertical="center"/>
    </xf>
    <xf numFmtId="185" fontId="7" fillId="2" borderId="10" xfId="0" applyNumberFormat="1" applyFont="1" applyFill="1" applyBorder="1"/>
    <xf numFmtId="185" fontId="7" fillId="0" borderId="15" xfId="0" applyNumberFormat="1" applyFont="1" applyBorder="1"/>
    <xf numFmtId="185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23" xfId="0" applyFont="1" applyBorder="1" applyAlignment="1">
      <alignment vertical="center" shrinkToFit="1"/>
    </xf>
    <xf numFmtId="38" fontId="8" fillId="0" borderId="6" xfId="3" applyFont="1" applyFill="1" applyBorder="1" applyAlignment="1">
      <alignment vertical="center"/>
    </xf>
    <xf numFmtId="0" fontId="7" fillId="0" borderId="13" xfId="0" applyFont="1" applyBorder="1" applyAlignment="1">
      <alignment vertical="center" shrinkToFit="1"/>
    </xf>
    <xf numFmtId="0" fontId="8" fillId="0" borderId="0" xfId="0" applyFont="1" applyAlignment="1">
      <alignment horizontal="distributed" vertical="center"/>
    </xf>
    <xf numFmtId="38" fontId="8" fillId="0" borderId="15" xfId="3" applyFont="1" applyFill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7" fillId="0" borderId="3" xfId="0" applyFont="1" applyBorder="1" applyAlignment="1">
      <alignment vertical="center"/>
    </xf>
    <xf numFmtId="38" fontId="8" fillId="0" borderId="11" xfId="3" applyFont="1" applyFill="1" applyBorder="1" applyAlignment="1">
      <alignment vertical="center"/>
    </xf>
    <xf numFmtId="38" fontId="8" fillId="2" borderId="11" xfId="3" applyFont="1" applyFill="1" applyBorder="1" applyAlignment="1">
      <alignment vertical="center"/>
    </xf>
    <xf numFmtId="178" fontId="8" fillId="0" borderId="11" xfId="3" applyNumberFormat="1" applyFont="1" applyFill="1" applyBorder="1" applyAlignment="1">
      <alignment vertical="center"/>
    </xf>
    <xf numFmtId="0" fontId="8" fillId="0" borderId="6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 shrinkToFit="1"/>
    </xf>
    <xf numFmtId="185" fontId="7" fillId="2" borderId="11" xfId="0" applyNumberFormat="1" applyFont="1" applyFill="1" applyBorder="1"/>
    <xf numFmtId="0" fontId="8" fillId="0" borderId="10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/>
    </xf>
    <xf numFmtId="0" fontId="8" fillId="0" borderId="6" xfId="0" applyFont="1" applyBorder="1"/>
    <xf numFmtId="0" fontId="7" fillId="0" borderId="6" xfId="0" applyFont="1" applyBorder="1"/>
    <xf numFmtId="38" fontId="8" fillId="0" borderId="0" xfId="3" applyFont="1" applyFill="1" applyBorder="1"/>
    <xf numFmtId="38" fontId="8" fillId="2" borderId="0" xfId="3" applyFont="1" applyFill="1" applyBorder="1"/>
    <xf numFmtId="178" fontId="8" fillId="0" borderId="0" xfId="3" applyNumberFormat="1" applyFont="1" applyFill="1" applyBorder="1"/>
    <xf numFmtId="178" fontId="8" fillId="0" borderId="0" xfId="3" applyNumberFormat="1" applyFont="1" applyFill="1"/>
    <xf numFmtId="38" fontId="10" fillId="0" borderId="0" xfId="3" applyFont="1" applyFill="1"/>
    <xf numFmtId="38" fontId="10" fillId="2" borderId="0" xfId="3" applyFont="1" applyFill="1"/>
    <xf numFmtId="176" fontId="10" fillId="0" borderId="0" xfId="3" applyNumberFormat="1" applyFont="1" applyFill="1"/>
    <xf numFmtId="0" fontId="15" fillId="0" borderId="0" xfId="0" applyFont="1"/>
    <xf numFmtId="0" fontId="16" fillId="0" borderId="0" xfId="2" quotePrefix="1" applyFont="1" applyAlignment="1" applyProtection="1"/>
    <xf numFmtId="0" fontId="17" fillId="0" borderId="0" xfId="2" quotePrefix="1" applyFont="1" applyAlignment="1" applyProtection="1"/>
    <xf numFmtId="0" fontId="18" fillId="0" borderId="0" xfId="0" applyFont="1"/>
  </cellXfs>
  <cellStyles count="11">
    <cellStyle name="パーセント" xfId="1" builtinId="5"/>
    <cellStyle name="ハイパーリンク" xfId="2" builtinId="8"/>
    <cellStyle name="桁区切り" xfId="3" builtinId="6"/>
    <cellStyle name="桁区切り 2" xfId="4" xr:uid="{00000000-0005-0000-0000-000004000000}"/>
    <cellStyle name="桁区切り 2 2" xfId="5" xr:uid="{00000000-0005-0000-0000-000005000000}"/>
    <cellStyle name="桁区切り 3" xfId="6" xr:uid="{00000000-0005-0000-0000-000006000000}"/>
    <cellStyle name="桁区切り 4" xfId="7" xr:uid="{00000000-0005-0000-0000-000007000000}"/>
    <cellStyle name="標準" xfId="0" builtinId="0"/>
    <cellStyle name="標準 2" xfId="8" xr:uid="{00000000-0005-0000-0000-000008000000}"/>
    <cellStyle name="標準 2 2" xfId="9" xr:uid="{00000000-0005-0000-0000-000009000000}"/>
    <cellStyle name="標準 3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9"/>
  <sheetViews>
    <sheetView showGridLines="0" tabSelected="1" zoomScaleNormal="100" workbookViewId="0">
      <selection activeCell="C3" sqref="C3"/>
    </sheetView>
  </sheetViews>
  <sheetFormatPr defaultRowHeight="13.5" x14ac:dyDescent="0.15"/>
  <cols>
    <col min="1" max="1" width="3.5" style="167" customWidth="1"/>
    <col min="2" max="16384" width="9" style="167"/>
  </cols>
  <sheetData>
    <row r="1" spans="1:8" ht="18.75" x14ac:dyDescent="0.2">
      <c r="A1" s="252" t="s">
        <v>264</v>
      </c>
    </row>
    <row r="2" spans="1:8" ht="18.75" x14ac:dyDescent="0.2">
      <c r="B2" s="252" t="s">
        <v>0</v>
      </c>
    </row>
    <row r="4" spans="1:8" x14ac:dyDescent="0.15">
      <c r="B4" s="253" t="s">
        <v>1</v>
      </c>
      <c r="C4" s="167" t="s">
        <v>2</v>
      </c>
    </row>
    <row r="5" spans="1:8" x14ac:dyDescent="0.15">
      <c r="B5" s="253" t="s">
        <v>3</v>
      </c>
      <c r="C5" s="167" t="s">
        <v>4</v>
      </c>
    </row>
    <row r="6" spans="1:8" x14ac:dyDescent="0.15">
      <c r="B6" s="253" t="s">
        <v>5</v>
      </c>
      <c r="C6" s="167" t="s">
        <v>6</v>
      </c>
    </row>
    <row r="7" spans="1:8" x14ac:dyDescent="0.15">
      <c r="B7" s="253" t="s">
        <v>7</v>
      </c>
      <c r="C7" s="167" t="s">
        <v>8</v>
      </c>
    </row>
    <row r="8" spans="1:8" x14ac:dyDescent="0.15">
      <c r="B8" s="253" t="s">
        <v>9</v>
      </c>
      <c r="C8" s="167" t="s">
        <v>10</v>
      </c>
    </row>
    <row r="9" spans="1:8" x14ac:dyDescent="0.15">
      <c r="B9" s="254" t="s">
        <v>11</v>
      </c>
      <c r="C9" s="167" t="s">
        <v>12</v>
      </c>
      <c r="H9" s="255"/>
    </row>
    <row r="10" spans="1:8" x14ac:dyDescent="0.15">
      <c r="B10" s="253"/>
    </row>
    <row r="11" spans="1:8" x14ac:dyDescent="0.15">
      <c r="B11" s="253"/>
    </row>
    <row r="12" spans="1:8" x14ac:dyDescent="0.15">
      <c r="B12" s="253"/>
    </row>
    <row r="13" spans="1:8" x14ac:dyDescent="0.15">
      <c r="B13" s="253"/>
    </row>
    <row r="14" spans="1:8" x14ac:dyDescent="0.15">
      <c r="B14" s="253"/>
    </row>
    <row r="15" spans="1:8" x14ac:dyDescent="0.15">
      <c r="B15" s="253"/>
    </row>
    <row r="19" spans="2:2" x14ac:dyDescent="0.15">
      <c r="B19" s="253"/>
    </row>
  </sheetData>
  <phoneticPr fontId="5"/>
  <hyperlinks>
    <hyperlink ref="B4" location="'22-1'!A1" display="22-1" xr:uid="{00000000-0004-0000-0000-000000000000}"/>
    <hyperlink ref="B5" location="'22-2'!A1" display="22-2" xr:uid="{00000000-0004-0000-0000-000001000000}"/>
    <hyperlink ref="B6" location="'22-3'!A1" display="22-3" xr:uid="{00000000-0004-0000-0000-000002000000}"/>
    <hyperlink ref="B7" location="'22-4'!A1" display="22-4" xr:uid="{00000000-0004-0000-0000-000003000000}"/>
    <hyperlink ref="B8" location="'22-5'!A1" display="22-5" xr:uid="{00000000-0004-0000-0000-000004000000}"/>
    <hyperlink ref="B9" location="'22-6'!A1" display="22-6" xr:uid="{00000000-0004-0000-0000-000005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1"/>
  <sheetViews>
    <sheetView showGridLines="0" view="pageBreakPreview" zoomScaleNormal="100" zoomScaleSheetLayoutView="100" workbookViewId="0">
      <pane ySplit="8" topLeftCell="A9" activePane="bottomLeft" state="frozen"/>
      <selection activeCell="B3" sqref="B3"/>
      <selection pane="bottomLeft" activeCell="F3" sqref="F3"/>
    </sheetView>
  </sheetViews>
  <sheetFormatPr defaultRowHeight="12" x14ac:dyDescent="0.15"/>
  <cols>
    <col min="1" max="1" width="14.625" style="136" customWidth="1"/>
    <col min="2" max="2" width="50.625" style="181" customWidth="1"/>
    <col min="3" max="6" width="12.25" style="249" customWidth="1"/>
    <col min="7" max="7" width="12.25" style="251" customWidth="1"/>
    <col min="8" max="8" width="10.5" style="137" customWidth="1"/>
    <col min="9" max="9" width="20.125" style="180" customWidth="1"/>
    <col min="10" max="16384" width="9" style="136"/>
  </cols>
  <sheetData>
    <row r="1" spans="1:10" s="33" customFormat="1" ht="13.5" x14ac:dyDescent="0.15">
      <c r="A1" s="7" t="s">
        <v>13</v>
      </c>
      <c r="B1" s="167"/>
      <c r="C1" s="168"/>
      <c r="D1" s="168"/>
      <c r="E1" s="168"/>
      <c r="F1" s="168"/>
      <c r="G1" s="169"/>
      <c r="H1" s="99"/>
      <c r="I1" s="170"/>
    </row>
    <row r="2" spans="1:10" s="33" customFormat="1" ht="27.75" customHeight="1" x14ac:dyDescent="0.2">
      <c r="A2" s="171" t="s">
        <v>14</v>
      </c>
      <c r="B2" s="98"/>
      <c r="C2" s="98"/>
      <c r="D2" s="98"/>
      <c r="E2" s="172"/>
      <c r="F2" s="172"/>
      <c r="G2" s="173"/>
      <c r="H2" s="99"/>
      <c r="I2" s="170"/>
    </row>
    <row r="3" spans="1:10" s="177" customFormat="1" ht="16.5" x14ac:dyDescent="0.15">
      <c r="A3" s="174" t="s">
        <v>15</v>
      </c>
      <c r="B3" s="174"/>
      <c r="C3" s="174"/>
      <c r="D3" s="174"/>
      <c r="E3" s="174"/>
      <c r="F3" s="174"/>
      <c r="G3" s="174"/>
      <c r="H3" s="175"/>
      <c r="I3" s="176"/>
    </row>
    <row r="4" spans="1:10" x14ac:dyDescent="0.15">
      <c r="A4" s="178"/>
      <c r="B4" s="179"/>
      <c r="C4" s="178"/>
      <c r="D4" s="178"/>
      <c r="E4" s="178"/>
      <c r="F4" s="178"/>
      <c r="G4" s="178"/>
    </row>
    <row r="5" spans="1:10" x14ac:dyDescent="0.15">
      <c r="C5" s="136"/>
      <c r="D5" s="136"/>
      <c r="E5" s="136"/>
      <c r="F5" s="136"/>
      <c r="G5" s="182" t="s">
        <v>16</v>
      </c>
    </row>
    <row r="6" spans="1:10" s="33" customFormat="1" ht="6.75" customHeight="1" thickBot="1" x14ac:dyDescent="0.2">
      <c r="B6" s="167"/>
      <c r="C6" s="183"/>
      <c r="D6" s="183"/>
      <c r="E6" s="183"/>
      <c r="F6" s="184"/>
      <c r="G6" s="184"/>
      <c r="H6" s="99"/>
      <c r="I6" s="170"/>
    </row>
    <row r="7" spans="1:10" s="33" customFormat="1" ht="7.5" customHeight="1" thickTop="1" x14ac:dyDescent="0.15">
      <c r="A7" s="185"/>
      <c r="B7" s="186"/>
      <c r="C7" s="187"/>
      <c r="D7" s="187"/>
      <c r="E7" s="188"/>
      <c r="F7" s="188"/>
      <c r="G7" s="189"/>
      <c r="H7" s="99"/>
      <c r="I7" s="170"/>
    </row>
    <row r="8" spans="1:10" s="33" customFormat="1" ht="19.5" customHeight="1" x14ac:dyDescent="0.15">
      <c r="A8" s="190" t="s">
        <v>17</v>
      </c>
      <c r="B8" s="191" t="s">
        <v>18</v>
      </c>
      <c r="C8" s="192" t="s">
        <v>19</v>
      </c>
      <c r="D8" s="193" t="s">
        <v>20</v>
      </c>
      <c r="E8" s="194" t="s">
        <v>21</v>
      </c>
      <c r="F8" s="194" t="s">
        <v>22</v>
      </c>
      <c r="G8" s="195" t="s">
        <v>23</v>
      </c>
      <c r="H8" s="99"/>
      <c r="I8" s="170"/>
    </row>
    <row r="9" spans="1:10" s="33" customFormat="1" ht="13.5" x14ac:dyDescent="0.15">
      <c r="A9" s="196" t="s">
        <v>24</v>
      </c>
      <c r="B9" s="197" t="s">
        <v>25</v>
      </c>
      <c r="C9" s="198">
        <v>567</v>
      </c>
      <c r="D9" s="199">
        <f>E9+F9</f>
        <v>751</v>
      </c>
      <c r="E9" s="200">
        <v>119</v>
      </c>
      <c r="F9" s="200">
        <v>632</v>
      </c>
      <c r="G9" s="201">
        <f>D9/C9*100</f>
        <v>132.45149911816577</v>
      </c>
      <c r="H9" s="170"/>
      <c r="I9" s="170"/>
      <c r="J9" s="202"/>
    </row>
    <row r="10" spans="1:10" s="33" customFormat="1" ht="13.5" x14ac:dyDescent="0.15">
      <c r="A10" s="203"/>
      <c r="B10" s="204" t="s">
        <v>26</v>
      </c>
      <c r="C10" s="205">
        <v>199</v>
      </c>
      <c r="D10" s="206">
        <v>228</v>
      </c>
      <c r="E10" s="207">
        <v>173</v>
      </c>
      <c r="F10" s="207">
        <v>54</v>
      </c>
      <c r="G10" s="208">
        <f t="shared" ref="G10:G71" si="0">D10/C10*100</f>
        <v>114.57286432160805</v>
      </c>
      <c r="H10" s="170"/>
      <c r="I10" s="170"/>
      <c r="J10" s="202"/>
    </row>
    <row r="11" spans="1:10" s="33" customFormat="1" ht="13.5" x14ac:dyDescent="0.15">
      <c r="A11" s="203"/>
      <c r="B11" s="204" t="s">
        <v>27</v>
      </c>
      <c r="C11" s="209">
        <v>147</v>
      </c>
      <c r="D11" s="206">
        <f t="shared" ref="D11:D65" si="1">E11+F11</f>
        <v>178</v>
      </c>
      <c r="E11" s="207">
        <v>87</v>
      </c>
      <c r="F11" s="207">
        <v>91</v>
      </c>
      <c r="G11" s="208">
        <f>D11/C11*100</f>
        <v>121.08843537414967</v>
      </c>
      <c r="H11" s="170"/>
      <c r="I11" s="170"/>
      <c r="J11" s="202"/>
    </row>
    <row r="12" spans="1:10" s="33" customFormat="1" ht="13.5" x14ac:dyDescent="0.15">
      <c r="A12" s="203"/>
      <c r="B12" s="204" t="s">
        <v>28</v>
      </c>
      <c r="C12" s="210">
        <v>117</v>
      </c>
      <c r="D12" s="206">
        <f t="shared" si="1"/>
        <v>134</v>
      </c>
      <c r="E12" s="207">
        <v>121</v>
      </c>
      <c r="F12" s="207">
        <v>13</v>
      </c>
      <c r="G12" s="208">
        <f t="shared" si="0"/>
        <v>114.52991452991452</v>
      </c>
      <c r="H12" s="170"/>
      <c r="I12" s="170"/>
      <c r="J12" s="202"/>
    </row>
    <row r="13" spans="1:10" s="33" customFormat="1" ht="13.5" x14ac:dyDescent="0.15">
      <c r="A13" s="203"/>
      <c r="B13" s="204" t="s">
        <v>30</v>
      </c>
      <c r="C13" s="209">
        <v>86</v>
      </c>
      <c r="D13" s="206">
        <f>E13+F13</f>
        <v>128</v>
      </c>
      <c r="E13" s="207">
        <v>96</v>
      </c>
      <c r="F13" s="207">
        <v>32</v>
      </c>
      <c r="G13" s="208">
        <f>D13/C13*100</f>
        <v>148.83720930232559</v>
      </c>
      <c r="H13" s="170"/>
      <c r="I13" s="170"/>
      <c r="J13" s="202"/>
    </row>
    <row r="14" spans="1:10" s="33" customFormat="1" ht="13.5" x14ac:dyDescent="0.15">
      <c r="A14" s="203"/>
      <c r="B14" s="204" t="s">
        <v>31</v>
      </c>
      <c r="C14" s="210">
        <v>58</v>
      </c>
      <c r="D14" s="206">
        <f>E14+F14</f>
        <v>90</v>
      </c>
      <c r="E14" s="207">
        <v>90</v>
      </c>
      <c r="F14" s="207">
        <v>0</v>
      </c>
      <c r="G14" s="208">
        <f>D14/C14*100</f>
        <v>155.17241379310346</v>
      </c>
      <c r="H14" s="170"/>
      <c r="I14" s="170"/>
      <c r="J14" s="202"/>
    </row>
    <row r="15" spans="1:10" s="33" customFormat="1" ht="13.5" x14ac:dyDescent="0.15">
      <c r="A15" s="203"/>
      <c r="B15" s="204" t="s">
        <v>29</v>
      </c>
      <c r="C15" s="209">
        <v>87</v>
      </c>
      <c r="D15" s="206">
        <v>70</v>
      </c>
      <c r="E15" s="207">
        <v>53</v>
      </c>
      <c r="F15" s="207">
        <v>18</v>
      </c>
      <c r="G15" s="208">
        <f>D15/C15*100</f>
        <v>80.459770114942529</v>
      </c>
      <c r="H15" s="170"/>
      <c r="I15" s="170"/>
      <c r="J15" s="202"/>
    </row>
    <row r="16" spans="1:10" s="33" customFormat="1" ht="13.5" x14ac:dyDescent="0.15">
      <c r="A16" s="203"/>
      <c r="B16" s="204" t="s">
        <v>261</v>
      </c>
      <c r="C16" s="209" t="s">
        <v>260</v>
      </c>
      <c r="D16" s="206">
        <v>62</v>
      </c>
      <c r="E16" s="207">
        <v>30</v>
      </c>
      <c r="F16" s="207">
        <v>32</v>
      </c>
      <c r="G16" s="211" t="s">
        <v>260</v>
      </c>
      <c r="H16" s="170"/>
      <c r="I16" s="170"/>
      <c r="J16" s="202"/>
    </row>
    <row r="17" spans="1:10" s="33" customFormat="1" ht="13.5" x14ac:dyDescent="0.15">
      <c r="A17" s="212"/>
      <c r="B17" s="213" t="s">
        <v>32</v>
      </c>
      <c r="C17" s="214">
        <v>52</v>
      </c>
      <c r="D17" s="215">
        <f t="shared" si="1"/>
        <v>52</v>
      </c>
      <c r="E17" s="216">
        <v>43</v>
      </c>
      <c r="F17" s="216">
        <v>9</v>
      </c>
      <c r="G17" s="217">
        <f t="shared" si="0"/>
        <v>100</v>
      </c>
      <c r="H17" s="170"/>
      <c r="I17" s="170"/>
      <c r="J17" s="202"/>
    </row>
    <row r="18" spans="1:10" s="33" customFormat="1" ht="13.5" x14ac:dyDescent="0.15">
      <c r="A18" s="218" t="s">
        <v>33</v>
      </c>
      <c r="B18" s="204" t="s">
        <v>34</v>
      </c>
      <c r="C18" s="209">
        <v>880</v>
      </c>
      <c r="D18" s="206">
        <f t="shared" si="1"/>
        <v>1000</v>
      </c>
      <c r="E18" s="207">
        <v>100</v>
      </c>
      <c r="F18" s="207">
        <v>900</v>
      </c>
      <c r="G18" s="208">
        <f t="shared" si="0"/>
        <v>113.63636363636364</v>
      </c>
      <c r="H18" s="170"/>
      <c r="I18" s="170"/>
      <c r="J18" s="202"/>
    </row>
    <row r="19" spans="1:10" s="33" customFormat="1" ht="13.5" x14ac:dyDescent="0.15">
      <c r="A19" s="218"/>
      <c r="B19" s="204" t="s">
        <v>35</v>
      </c>
      <c r="C19" s="210">
        <v>575</v>
      </c>
      <c r="D19" s="206">
        <f>E19+F19</f>
        <v>692</v>
      </c>
      <c r="E19" s="207">
        <v>424</v>
      </c>
      <c r="F19" s="207">
        <v>268</v>
      </c>
      <c r="G19" s="208">
        <f>D19/C19*100</f>
        <v>120.34782608695652</v>
      </c>
      <c r="H19" s="170"/>
      <c r="I19" s="170"/>
      <c r="J19" s="202"/>
    </row>
    <row r="20" spans="1:10" s="33" customFormat="1" ht="13.5" x14ac:dyDescent="0.15">
      <c r="A20" s="218"/>
      <c r="B20" s="204" t="s">
        <v>38</v>
      </c>
      <c r="C20" s="210">
        <v>96</v>
      </c>
      <c r="D20" s="206">
        <f t="shared" ref="D20" si="2">E20+F20</f>
        <v>129</v>
      </c>
      <c r="E20" s="207">
        <v>79</v>
      </c>
      <c r="F20" s="207">
        <v>50</v>
      </c>
      <c r="G20" s="208">
        <f>D20/C20*100</f>
        <v>134.375</v>
      </c>
      <c r="H20" s="170"/>
      <c r="I20" s="170"/>
      <c r="J20" s="202"/>
    </row>
    <row r="21" spans="1:10" s="33" customFormat="1" ht="13.5" x14ac:dyDescent="0.15">
      <c r="A21" s="203"/>
      <c r="B21" s="204" t="s">
        <v>39</v>
      </c>
      <c r="C21" s="209">
        <v>92</v>
      </c>
      <c r="D21" s="206">
        <f>E21+F21</f>
        <v>110</v>
      </c>
      <c r="E21" s="207">
        <v>44</v>
      </c>
      <c r="F21" s="207">
        <v>66</v>
      </c>
      <c r="G21" s="208">
        <f>D21/C21*100</f>
        <v>119.56521739130434</v>
      </c>
      <c r="H21" s="170"/>
      <c r="I21" s="170"/>
      <c r="J21" s="202"/>
    </row>
    <row r="22" spans="1:10" s="33" customFormat="1" ht="13.5" x14ac:dyDescent="0.15">
      <c r="A22" s="203"/>
      <c r="B22" s="6" t="s">
        <v>37</v>
      </c>
      <c r="C22" s="210">
        <v>113</v>
      </c>
      <c r="D22" s="206">
        <v>107</v>
      </c>
      <c r="E22" s="207">
        <v>65</v>
      </c>
      <c r="F22" s="207">
        <v>41</v>
      </c>
      <c r="G22" s="208">
        <f>D22/C22*100</f>
        <v>94.690265486725664</v>
      </c>
      <c r="H22" s="170"/>
      <c r="I22" s="170"/>
      <c r="J22" s="202"/>
    </row>
    <row r="23" spans="1:10" s="33" customFormat="1" ht="13.5" x14ac:dyDescent="0.15">
      <c r="A23" s="219"/>
      <c r="B23" s="204" t="s">
        <v>36</v>
      </c>
      <c r="C23" s="210">
        <v>129</v>
      </c>
      <c r="D23" s="206">
        <v>99</v>
      </c>
      <c r="E23" s="207">
        <v>60</v>
      </c>
      <c r="F23" s="207">
        <v>38</v>
      </c>
      <c r="G23" s="208">
        <f>D23/C23*100</f>
        <v>76.744186046511629</v>
      </c>
      <c r="H23" s="170"/>
      <c r="I23" s="170"/>
      <c r="J23" s="202"/>
    </row>
    <row r="24" spans="1:10" s="33" customFormat="1" ht="13.5" x14ac:dyDescent="0.15">
      <c r="A24" s="218"/>
      <c r="B24" s="204" t="s">
        <v>259</v>
      </c>
      <c r="C24" s="220" t="s">
        <v>260</v>
      </c>
      <c r="D24" s="221">
        <v>98</v>
      </c>
      <c r="E24" s="207">
        <v>60</v>
      </c>
      <c r="F24" s="207">
        <v>38</v>
      </c>
      <c r="G24" s="211" t="s">
        <v>260</v>
      </c>
      <c r="H24" s="170"/>
      <c r="I24" s="170"/>
      <c r="J24" s="202"/>
    </row>
    <row r="25" spans="1:10" s="33" customFormat="1" ht="13.5" x14ac:dyDescent="0.15">
      <c r="A25" s="222"/>
      <c r="B25" s="213" t="s">
        <v>262</v>
      </c>
      <c r="C25" s="223">
        <v>21</v>
      </c>
      <c r="D25" s="224">
        <v>56</v>
      </c>
      <c r="E25" s="216">
        <v>6</v>
      </c>
      <c r="F25" s="216">
        <v>50</v>
      </c>
      <c r="G25" s="217">
        <f>D25/C25*100</f>
        <v>266.66666666666663</v>
      </c>
      <c r="H25" s="170"/>
      <c r="I25" s="170"/>
      <c r="J25" s="202"/>
    </row>
    <row r="26" spans="1:10" s="33" customFormat="1" ht="13.5" x14ac:dyDescent="0.15">
      <c r="A26" s="218" t="s">
        <v>40</v>
      </c>
      <c r="B26" s="204" t="s">
        <v>41</v>
      </c>
      <c r="C26" s="99">
        <v>427</v>
      </c>
      <c r="D26" s="206">
        <f t="shared" si="1"/>
        <v>386</v>
      </c>
      <c r="E26" s="207">
        <v>77</v>
      </c>
      <c r="F26" s="207">
        <v>309</v>
      </c>
      <c r="G26" s="208">
        <f t="shared" si="0"/>
        <v>90.398126463700237</v>
      </c>
      <c r="H26" s="170"/>
      <c r="I26" s="170"/>
      <c r="J26" s="202"/>
    </row>
    <row r="27" spans="1:10" s="33" customFormat="1" ht="13.5" x14ac:dyDescent="0.15">
      <c r="A27" s="218"/>
      <c r="B27" s="204" t="s">
        <v>42</v>
      </c>
      <c r="C27" s="210">
        <v>329</v>
      </c>
      <c r="D27" s="206">
        <f t="shared" si="1"/>
        <v>320</v>
      </c>
      <c r="E27" s="207">
        <v>128</v>
      </c>
      <c r="F27" s="207">
        <v>192</v>
      </c>
      <c r="G27" s="208">
        <f t="shared" si="0"/>
        <v>97.264437689969611</v>
      </c>
      <c r="H27" s="170"/>
      <c r="I27" s="170"/>
      <c r="J27" s="202"/>
    </row>
    <row r="28" spans="1:10" s="33" customFormat="1" ht="13.5" x14ac:dyDescent="0.15">
      <c r="A28" s="203"/>
      <c r="B28" s="204" t="s">
        <v>43</v>
      </c>
      <c r="C28" s="210">
        <v>62</v>
      </c>
      <c r="D28" s="206">
        <v>76</v>
      </c>
      <c r="E28" s="207">
        <v>16</v>
      </c>
      <c r="F28" s="207">
        <v>61</v>
      </c>
      <c r="G28" s="208">
        <f t="shared" si="0"/>
        <v>122.58064516129032</v>
      </c>
      <c r="H28" s="170"/>
      <c r="I28" s="170"/>
      <c r="J28" s="202"/>
    </row>
    <row r="29" spans="1:10" s="33" customFormat="1" ht="13.5" x14ac:dyDescent="0.15">
      <c r="A29" s="212"/>
      <c r="B29" s="213" t="s">
        <v>44</v>
      </c>
      <c r="C29" s="225">
        <v>59</v>
      </c>
      <c r="D29" s="224">
        <v>65</v>
      </c>
      <c r="E29" s="216">
        <v>21</v>
      </c>
      <c r="F29" s="207">
        <v>43</v>
      </c>
      <c r="G29" s="208">
        <f t="shared" si="0"/>
        <v>110.16949152542372</v>
      </c>
      <c r="H29" s="170"/>
      <c r="I29" s="170"/>
      <c r="J29" s="202"/>
    </row>
    <row r="30" spans="1:10" s="33" customFormat="1" ht="13.5" x14ac:dyDescent="0.15">
      <c r="A30" s="218" t="s">
        <v>45</v>
      </c>
      <c r="B30" s="204" t="s">
        <v>46</v>
      </c>
      <c r="C30" s="226">
        <v>671</v>
      </c>
      <c r="D30" s="206">
        <v>626</v>
      </c>
      <c r="E30" s="207">
        <v>225</v>
      </c>
      <c r="F30" s="200">
        <v>400</v>
      </c>
      <c r="G30" s="201">
        <f t="shared" si="0"/>
        <v>93.293591654247393</v>
      </c>
      <c r="H30" s="170"/>
      <c r="I30" s="170"/>
      <c r="J30" s="202"/>
    </row>
    <row r="31" spans="1:10" s="33" customFormat="1" ht="13.5" x14ac:dyDescent="0.15">
      <c r="A31" s="218"/>
      <c r="B31" s="204" t="s">
        <v>47</v>
      </c>
      <c r="C31" s="210">
        <v>360</v>
      </c>
      <c r="D31" s="206">
        <f t="shared" si="1"/>
        <v>533</v>
      </c>
      <c r="E31" s="207">
        <v>154</v>
      </c>
      <c r="F31" s="207">
        <v>379</v>
      </c>
      <c r="G31" s="208">
        <f t="shared" si="0"/>
        <v>148.05555555555557</v>
      </c>
      <c r="H31" s="170"/>
      <c r="I31" s="170"/>
      <c r="J31" s="202"/>
    </row>
    <row r="32" spans="1:10" s="33" customFormat="1" ht="13.5" x14ac:dyDescent="0.15">
      <c r="A32" s="203"/>
      <c r="B32" s="204" t="s">
        <v>48</v>
      </c>
      <c r="C32" s="210">
        <v>198</v>
      </c>
      <c r="D32" s="206">
        <f t="shared" si="1"/>
        <v>246</v>
      </c>
      <c r="E32" s="207">
        <v>56</v>
      </c>
      <c r="F32" s="207">
        <v>190</v>
      </c>
      <c r="G32" s="208">
        <f t="shared" si="0"/>
        <v>124.24242424242425</v>
      </c>
      <c r="H32" s="170"/>
      <c r="I32" s="170"/>
      <c r="J32" s="202"/>
    </row>
    <row r="33" spans="1:10" s="33" customFormat="1" ht="13.5" x14ac:dyDescent="0.15">
      <c r="A33" s="203"/>
      <c r="B33" s="227" t="s">
        <v>49</v>
      </c>
      <c r="C33" s="205">
        <v>108</v>
      </c>
      <c r="D33" s="206">
        <v>102</v>
      </c>
      <c r="E33" s="207">
        <v>91</v>
      </c>
      <c r="F33" s="207">
        <v>10</v>
      </c>
      <c r="G33" s="208">
        <f>D33/C33*100</f>
        <v>94.444444444444443</v>
      </c>
      <c r="H33" s="170"/>
      <c r="I33" s="170"/>
      <c r="J33" s="202"/>
    </row>
    <row r="34" spans="1:10" s="33" customFormat="1" ht="13.5" x14ac:dyDescent="0.15">
      <c r="A34" s="203"/>
      <c r="B34" s="204" t="s">
        <v>50</v>
      </c>
      <c r="C34" s="210">
        <v>87</v>
      </c>
      <c r="D34" s="206">
        <v>99</v>
      </c>
      <c r="E34" s="207">
        <v>22</v>
      </c>
      <c r="F34" s="207">
        <v>76</v>
      </c>
      <c r="G34" s="208">
        <f t="shared" si="0"/>
        <v>113.79310344827587</v>
      </c>
      <c r="H34" s="170"/>
      <c r="I34" s="170"/>
      <c r="J34" s="202"/>
    </row>
    <row r="35" spans="1:10" s="33" customFormat="1" ht="13.5" x14ac:dyDescent="0.15">
      <c r="A35" s="203"/>
      <c r="B35" s="204" t="s">
        <v>51</v>
      </c>
      <c r="C35" s="210">
        <v>51</v>
      </c>
      <c r="D35" s="224">
        <f t="shared" si="1"/>
        <v>64</v>
      </c>
      <c r="E35" s="207">
        <v>10</v>
      </c>
      <c r="F35" s="207">
        <v>54</v>
      </c>
      <c r="G35" s="217">
        <f t="shared" si="0"/>
        <v>125.49019607843137</v>
      </c>
      <c r="H35" s="170"/>
      <c r="I35" s="170"/>
      <c r="J35" s="202"/>
    </row>
    <row r="36" spans="1:10" s="33" customFormat="1" ht="13.5" x14ac:dyDescent="0.15">
      <c r="A36" s="196" t="s">
        <v>52</v>
      </c>
      <c r="B36" s="228" t="s">
        <v>53</v>
      </c>
      <c r="C36" s="229">
        <v>534</v>
      </c>
      <c r="D36" s="206">
        <f t="shared" si="1"/>
        <v>989</v>
      </c>
      <c r="E36" s="200">
        <v>83</v>
      </c>
      <c r="F36" s="200">
        <v>906</v>
      </c>
      <c r="G36" s="201">
        <f t="shared" si="0"/>
        <v>185.20599250936328</v>
      </c>
      <c r="H36" s="170"/>
      <c r="I36" s="170"/>
      <c r="J36" s="202"/>
    </row>
    <row r="37" spans="1:10" s="33" customFormat="1" ht="13.5" x14ac:dyDescent="0.15">
      <c r="A37" s="218"/>
      <c r="B37" s="230" t="s">
        <v>54</v>
      </c>
      <c r="C37" s="210">
        <v>325</v>
      </c>
      <c r="D37" s="206">
        <v>442</v>
      </c>
      <c r="E37" s="207">
        <v>190</v>
      </c>
      <c r="F37" s="207">
        <v>252</v>
      </c>
      <c r="G37" s="208">
        <f t="shared" si="0"/>
        <v>136</v>
      </c>
      <c r="H37" s="170"/>
      <c r="I37" s="170"/>
      <c r="J37" s="202"/>
    </row>
    <row r="38" spans="1:10" s="33" customFormat="1" ht="13.5" x14ac:dyDescent="0.15">
      <c r="A38" s="203"/>
      <c r="B38" s="204" t="s">
        <v>55</v>
      </c>
      <c r="C38" s="210">
        <v>197</v>
      </c>
      <c r="D38" s="206">
        <f t="shared" si="1"/>
        <v>241</v>
      </c>
      <c r="E38" s="207">
        <v>161</v>
      </c>
      <c r="F38" s="207">
        <v>80</v>
      </c>
      <c r="G38" s="208">
        <f t="shared" si="0"/>
        <v>122.33502538071066</v>
      </c>
      <c r="H38" s="170"/>
      <c r="I38" s="170"/>
      <c r="J38" s="202"/>
    </row>
    <row r="39" spans="1:10" s="33" customFormat="1" ht="13.5" x14ac:dyDescent="0.15">
      <c r="A39" s="203"/>
      <c r="B39" s="204" t="s">
        <v>56</v>
      </c>
      <c r="C39" s="210">
        <v>129</v>
      </c>
      <c r="D39" s="206">
        <v>157</v>
      </c>
      <c r="E39" s="207">
        <v>87</v>
      </c>
      <c r="F39" s="207">
        <v>71</v>
      </c>
      <c r="G39" s="208">
        <f t="shared" si="0"/>
        <v>121.70542635658914</v>
      </c>
      <c r="H39" s="170"/>
      <c r="I39" s="170"/>
      <c r="J39" s="202"/>
    </row>
    <row r="40" spans="1:10" s="33" customFormat="1" ht="13.5" x14ac:dyDescent="0.15">
      <c r="A40" s="203"/>
      <c r="B40" s="227" t="s">
        <v>57</v>
      </c>
      <c r="C40" s="205">
        <v>96</v>
      </c>
      <c r="D40" s="224">
        <f>E40+F40</f>
        <v>116</v>
      </c>
      <c r="E40" s="207">
        <v>47</v>
      </c>
      <c r="F40" s="207">
        <v>69</v>
      </c>
      <c r="G40" s="208">
        <f>D40/C40*100</f>
        <v>120.83333333333333</v>
      </c>
      <c r="H40" s="170"/>
      <c r="I40" s="170"/>
      <c r="J40" s="202"/>
    </row>
    <row r="41" spans="1:10" s="33" customFormat="1" ht="13.5" x14ac:dyDescent="0.15">
      <c r="A41" s="196" t="s">
        <v>58</v>
      </c>
      <c r="B41" s="197" t="s">
        <v>59</v>
      </c>
      <c r="C41" s="229">
        <v>620</v>
      </c>
      <c r="D41" s="206">
        <f t="shared" si="1"/>
        <v>790</v>
      </c>
      <c r="E41" s="200">
        <v>593</v>
      </c>
      <c r="F41" s="200">
        <v>197</v>
      </c>
      <c r="G41" s="201">
        <f t="shared" si="0"/>
        <v>127.41935483870968</v>
      </c>
      <c r="H41" s="170"/>
      <c r="I41" s="170"/>
      <c r="J41" s="202"/>
    </row>
    <row r="42" spans="1:10" s="33" customFormat="1" ht="13.5" x14ac:dyDescent="0.15">
      <c r="A42" s="218"/>
      <c r="B42" s="204" t="s">
        <v>60</v>
      </c>
      <c r="C42" s="210">
        <v>303</v>
      </c>
      <c r="D42" s="206">
        <f t="shared" si="1"/>
        <v>347</v>
      </c>
      <c r="E42" s="207">
        <v>243</v>
      </c>
      <c r="F42" s="207">
        <v>104</v>
      </c>
      <c r="G42" s="208">
        <f t="shared" si="0"/>
        <v>114.52145214521452</v>
      </c>
      <c r="H42" s="170"/>
      <c r="I42" s="170"/>
      <c r="J42" s="202"/>
    </row>
    <row r="43" spans="1:10" s="33" customFormat="1" ht="13.5" x14ac:dyDescent="0.15">
      <c r="A43" s="218"/>
      <c r="B43" s="204" t="s">
        <v>61</v>
      </c>
      <c r="C43" s="210">
        <v>116</v>
      </c>
      <c r="D43" s="206">
        <f t="shared" si="1"/>
        <v>140</v>
      </c>
      <c r="E43" s="207">
        <v>27</v>
      </c>
      <c r="F43" s="207">
        <v>113</v>
      </c>
      <c r="G43" s="208">
        <f>D43/C43*100</f>
        <v>120.68965517241379</v>
      </c>
      <c r="H43" s="170"/>
      <c r="I43" s="170"/>
      <c r="J43" s="202"/>
    </row>
    <row r="44" spans="1:10" s="33" customFormat="1" ht="13.5" x14ac:dyDescent="0.15">
      <c r="A44" s="203"/>
      <c r="B44" s="204" t="s">
        <v>63</v>
      </c>
      <c r="C44" s="205">
        <v>54</v>
      </c>
      <c r="D44" s="221">
        <f>E44+F44</f>
        <v>85</v>
      </c>
      <c r="E44" s="207">
        <v>51</v>
      </c>
      <c r="F44" s="207">
        <v>34</v>
      </c>
      <c r="G44" s="208">
        <f>D44/C44*100</f>
        <v>157.40740740740742</v>
      </c>
      <c r="H44" s="170"/>
      <c r="I44" s="170"/>
      <c r="J44" s="202"/>
    </row>
    <row r="45" spans="1:10" s="33" customFormat="1" ht="13.5" x14ac:dyDescent="0.15">
      <c r="A45" s="222"/>
      <c r="B45" s="213" t="s">
        <v>62</v>
      </c>
      <c r="C45" s="214">
        <v>75</v>
      </c>
      <c r="D45" s="224">
        <f t="shared" si="1"/>
        <v>82</v>
      </c>
      <c r="E45" s="216">
        <v>75</v>
      </c>
      <c r="F45" s="216">
        <v>7</v>
      </c>
      <c r="G45" s="217">
        <f t="shared" si="0"/>
        <v>109.33333333333333</v>
      </c>
      <c r="H45" s="170"/>
      <c r="I45" s="170"/>
      <c r="J45" s="202"/>
    </row>
    <row r="46" spans="1:10" s="33" customFormat="1" ht="13.5" x14ac:dyDescent="0.15">
      <c r="A46" s="218" t="s">
        <v>64</v>
      </c>
      <c r="B46" s="204" t="s">
        <v>65</v>
      </c>
      <c r="C46" s="210">
        <v>424</v>
      </c>
      <c r="D46" s="206">
        <v>551</v>
      </c>
      <c r="E46" s="207">
        <v>163</v>
      </c>
      <c r="F46" s="207">
        <v>389</v>
      </c>
      <c r="G46" s="208">
        <f t="shared" si="0"/>
        <v>129.95283018867926</v>
      </c>
      <c r="H46" s="170"/>
      <c r="I46" s="170"/>
      <c r="J46" s="202"/>
    </row>
    <row r="47" spans="1:10" s="33" customFormat="1" ht="13.5" x14ac:dyDescent="0.15">
      <c r="A47" s="218"/>
      <c r="B47" s="204" t="s">
        <v>66</v>
      </c>
      <c r="C47" s="210">
        <v>187</v>
      </c>
      <c r="D47" s="206">
        <f t="shared" si="1"/>
        <v>188</v>
      </c>
      <c r="E47" s="207">
        <v>160</v>
      </c>
      <c r="F47" s="207">
        <v>28</v>
      </c>
      <c r="G47" s="208">
        <f t="shared" si="0"/>
        <v>100.53475935828877</v>
      </c>
      <c r="H47" s="170"/>
      <c r="I47" s="170"/>
      <c r="J47" s="202"/>
    </row>
    <row r="48" spans="1:10" s="33" customFormat="1" ht="13.5" x14ac:dyDescent="0.15">
      <c r="A48" s="218"/>
      <c r="B48" s="204" t="s">
        <v>67</v>
      </c>
      <c r="C48" s="210">
        <v>114</v>
      </c>
      <c r="D48" s="206">
        <f t="shared" si="1"/>
        <v>131</v>
      </c>
      <c r="E48" s="207">
        <v>37</v>
      </c>
      <c r="F48" s="207">
        <v>94</v>
      </c>
      <c r="G48" s="208">
        <f t="shared" si="0"/>
        <v>114.91228070175438</v>
      </c>
      <c r="H48" s="170"/>
      <c r="I48" s="170"/>
      <c r="J48" s="202"/>
    </row>
    <row r="49" spans="1:10" s="33" customFormat="1" ht="13.5" x14ac:dyDescent="0.15">
      <c r="A49" s="218"/>
      <c r="B49" s="204" t="s">
        <v>68</v>
      </c>
      <c r="C49" s="210">
        <v>72</v>
      </c>
      <c r="D49" s="206">
        <f t="shared" si="1"/>
        <v>102</v>
      </c>
      <c r="E49" s="207">
        <v>84</v>
      </c>
      <c r="F49" s="207">
        <v>18</v>
      </c>
      <c r="G49" s="208">
        <f t="shared" si="0"/>
        <v>141.66666666666669</v>
      </c>
      <c r="H49" s="170"/>
      <c r="I49" s="170"/>
      <c r="J49" s="202"/>
    </row>
    <row r="50" spans="1:10" s="33" customFormat="1" ht="13.5" x14ac:dyDescent="0.15">
      <c r="A50" s="222"/>
      <c r="B50" s="213" t="s">
        <v>69</v>
      </c>
      <c r="C50" s="214">
        <v>65</v>
      </c>
      <c r="D50" s="224">
        <f t="shared" si="1"/>
        <v>70</v>
      </c>
      <c r="E50" s="216">
        <v>56</v>
      </c>
      <c r="F50" s="216">
        <v>14</v>
      </c>
      <c r="G50" s="217">
        <f t="shared" si="0"/>
        <v>107.69230769230769</v>
      </c>
      <c r="H50" s="170"/>
      <c r="I50" s="170"/>
      <c r="J50" s="202"/>
    </row>
    <row r="51" spans="1:10" s="33" customFormat="1" ht="13.5" x14ac:dyDescent="0.15">
      <c r="A51" s="218" t="s">
        <v>70</v>
      </c>
      <c r="B51" s="204" t="s">
        <v>71</v>
      </c>
      <c r="C51" s="210">
        <v>1172</v>
      </c>
      <c r="D51" s="206">
        <f>E51+F51</f>
        <v>1289</v>
      </c>
      <c r="E51" s="207">
        <v>1096</v>
      </c>
      <c r="F51" s="207">
        <v>193</v>
      </c>
      <c r="G51" s="208">
        <f t="shared" si="0"/>
        <v>109.98293515358361</v>
      </c>
      <c r="H51" s="170"/>
      <c r="I51" s="170"/>
      <c r="J51" s="202"/>
    </row>
    <row r="52" spans="1:10" s="33" customFormat="1" ht="13.5" x14ac:dyDescent="0.15">
      <c r="A52" s="231"/>
      <c r="B52" s="204" t="s">
        <v>72</v>
      </c>
      <c r="C52" s="210">
        <v>182</v>
      </c>
      <c r="D52" s="206">
        <f>E52+F52</f>
        <v>258</v>
      </c>
      <c r="E52" s="207">
        <v>167</v>
      </c>
      <c r="F52" s="207">
        <v>91</v>
      </c>
      <c r="G52" s="208">
        <f>D52/C52*100</f>
        <v>141.75824175824175</v>
      </c>
      <c r="H52" s="170"/>
      <c r="I52" s="170"/>
      <c r="J52" s="202"/>
    </row>
    <row r="53" spans="1:10" s="33" customFormat="1" ht="13.5" x14ac:dyDescent="0.15">
      <c r="B53" s="204" t="s">
        <v>73</v>
      </c>
      <c r="C53" s="210">
        <v>172</v>
      </c>
      <c r="D53" s="206">
        <f t="shared" si="1"/>
        <v>185</v>
      </c>
      <c r="E53" s="207">
        <v>165</v>
      </c>
      <c r="F53" s="207">
        <v>20</v>
      </c>
      <c r="G53" s="208">
        <f t="shared" si="0"/>
        <v>107.55813953488371</v>
      </c>
      <c r="H53" s="170"/>
      <c r="I53" s="170"/>
      <c r="J53" s="202"/>
    </row>
    <row r="54" spans="1:10" s="33" customFormat="1" ht="13.5" x14ac:dyDescent="0.15">
      <c r="A54" s="219"/>
      <c r="B54" s="204" t="s">
        <v>74</v>
      </c>
      <c r="C54" s="210">
        <v>86</v>
      </c>
      <c r="D54" s="206">
        <v>101</v>
      </c>
      <c r="E54" s="207">
        <v>87</v>
      </c>
      <c r="F54" s="207">
        <v>15</v>
      </c>
      <c r="G54" s="208">
        <f t="shared" si="0"/>
        <v>117.44186046511629</v>
      </c>
      <c r="H54" s="170"/>
      <c r="I54" s="170"/>
      <c r="J54" s="202"/>
    </row>
    <row r="55" spans="1:10" s="33" customFormat="1" ht="13.5" x14ac:dyDescent="0.15">
      <c r="A55" s="219"/>
      <c r="B55" s="204" t="s">
        <v>75</v>
      </c>
      <c r="C55" s="210">
        <v>75</v>
      </c>
      <c r="D55" s="206">
        <f t="shared" si="1"/>
        <v>89</v>
      </c>
      <c r="E55" s="207">
        <v>77</v>
      </c>
      <c r="F55" s="207">
        <v>12</v>
      </c>
      <c r="G55" s="208">
        <f t="shared" si="0"/>
        <v>118.66666666666667</v>
      </c>
      <c r="H55" s="170"/>
      <c r="I55" s="170"/>
      <c r="J55" s="202"/>
    </row>
    <row r="56" spans="1:10" s="33" customFormat="1" ht="13.5" x14ac:dyDescent="0.15">
      <c r="A56" s="212"/>
      <c r="B56" s="213" t="s">
        <v>76</v>
      </c>
      <c r="C56" s="214">
        <v>71</v>
      </c>
      <c r="D56" s="224">
        <f>E56+F56</f>
        <v>60</v>
      </c>
      <c r="E56" s="216">
        <v>54</v>
      </c>
      <c r="F56" s="216">
        <v>6</v>
      </c>
      <c r="G56" s="217">
        <f>D56/C56*100</f>
        <v>84.507042253521121</v>
      </c>
      <c r="H56" s="170"/>
      <c r="I56" s="170"/>
      <c r="J56" s="202"/>
    </row>
    <row r="57" spans="1:10" s="33" customFormat="1" ht="13.5" x14ac:dyDescent="0.15">
      <c r="A57" s="218" t="s">
        <v>77</v>
      </c>
      <c r="B57" s="204" t="s">
        <v>78</v>
      </c>
      <c r="C57" s="210">
        <v>451</v>
      </c>
      <c r="D57" s="206">
        <f>E57+F57</f>
        <v>620</v>
      </c>
      <c r="E57" s="207">
        <v>98</v>
      </c>
      <c r="F57" s="207">
        <v>522</v>
      </c>
      <c r="G57" s="208">
        <f t="shared" si="0"/>
        <v>137.47228381374723</v>
      </c>
      <c r="H57" s="170"/>
      <c r="I57" s="170"/>
      <c r="J57" s="202"/>
    </row>
    <row r="58" spans="1:10" s="33" customFormat="1" ht="13.5" x14ac:dyDescent="0.15">
      <c r="A58" s="203"/>
      <c r="B58" s="204" t="s">
        <v>80</v>
      </c>
      <c r="C58" s="205">
        <v>284</v>
      </c>
      <c r="D58" s="206">
        <f t="shared" ref="D58" si="3">E58+F58</f>
        <v>377</v>
      </c>
      <c r="E58" s="207">
        <v>366</v>
      </c>
      <c r="F58" s="207">
        <v>11</v>
      </c>
      <c r="G58" s="208">
        <f>D58/C58*100</f>
        <v>132.74647887323943</v>
      </c>
      <c r="H58" s="170"/>
      <c r="I58" s="170"/>
      <c r="J58" s="202"/>
    </row>
    <row r="59" spans="1:10" s="33" customFormat="1" ht="13.5" x14ac:dyDescent="0.15">
      <c r="A59" s="203"/>
      <c r="B59" s="204" t="s">
        <v>81</v>
      </c>
      <c r="C59" s="205">
        <v>254</v>
      </c>
      <c r="D59" s="206">
        <v>302</v>
      </c>
      <c r="E59" s="207">
        <v>241</v>
      </c>
      <c r="F59" s="207">
        <v>60</v>
      </c>
      <c r="G59" s="208">
        <f t="shared" ref="G59:G65" si="4">D59/C59*100</f>
        <v>118.8976377952756</v>
      </c>
      <c r="H59" s="170"/>
      <c r="I59" s="170"/>
      <c r="J59" s="202"/>
    </row>
    <row r="60" spans="1:10" s="33" customFormat="1" ht="13.5" x14ac:dyDescent="0.15">
      <c r="A60" s="203"/>
      <c r="B60" s="204" t="s">
        <v>79</v>
      </c>
      <c r="C60" s="220">
        <v>345</v>
      </c>
      <c r="D60" s="206">
        <f>E60+F60</f>
        <v>283</v>
      </c>
      <c r="E60" s="207">
        <v>201</v>
      </c>
      <c r="F60" s="207">
        <v>82</v>
      </c>
      <c r="G60" s="208">
        <f>D60/C60*100</f>
        <v>82.028985507246375</v>
      </c>
      <c r="H60" s="170"/>
      <c r="I60" s="170"/>
      <c r="J60" s="202"/>
    </row>
    <row r="61" spans="1:10" s="33" customFormat="1" ht="13.5" x14ac:dyDescent="0.15">
      <c r="A61" s="219"/>
      <c r="B61" s="204" t="s">
        <v>82</v>
      </c>
      <c r="C61" s="210">
        <v>199</v>
      </c>
      <c r="D61" s="206">
        <f>E61+F61</f>
        <v>276</v>
      </c>
      <c r="E61" s="207">
        <v>93</v>
      </c>
      <c r="F61" s="207">
        <v>183</v>
      </c>
      <c r="G61" s="208">
        <f t="shared" si="4"/>
        <v>138.69346733668343</v>
      </c>
      <c r="H61" s="170"/>
      <c r="I61" s="170"/>
      <c r="J61" s="202"/>
    </row>
    <row r="62" spans="1:10" s="33" customFormat="1" ht="13.5" x14ac:dyDescent="0.15">
      <c r="A62" s="219"/>
      <c r="B62" s="204" t="s">
        <v>83</v>
      </c>
      <c r="C62" s="210">
        <v>195</v>
      </c>
      <c r="D62" s="206">
        <f>E62+F62</f>
        <v>262</v>
      </c>
      <c r="E62" s="207">
        <v>79</v>
      </c>
      <c r="F62" s="207">
        <v>183</v>
      </c>
      <c r="G62" s="208">
        <f t="shared" si="4"/>
        <v>134.35897435897434</v>
      </c>
      <c r="H62" s="170"/>
      <c r="I62" s="170"/>
      <c r="J62" s="202"/>
    </row>
    <row r="63" spans="1:10" s="33" customFormat="1" ht="13.5" x14ac:dyDescent="0.15">
      <c r="A63" s="219"/>
      <c r="B63" s="204" t="s">
        <v>86</v>
      </c>
      <c r="C63" s="205">
        <v>146</v>
      </c>
      <c r="D63" s="206">
        <f>E63+F63</f>
        <v>192</v>
      </c>
      <c r="E63" s="207">
        <v>162</v>
      </c>
      <c r="F63" s="207">
        <v>30</v>
      </c>
      <c r="G63" s="208">
        <f>D63/C63*100</f>
        <v>131.50684931506848</v>
      </c>
      <c r="H63" s="170"/>
      <c r="I63" s="170"/>
      <c r="J63" s="202"/>
    </row>
    <row r="64" spans="1:10" s="33" customFormat="1" ht="13.5" x14ac:dyDescent="0.15">
      <c r="A64" s="203"/>
      <c r="B64" s="204" t="s">
        <v>85</v>
      </c>
      <c r="C64" s="205">
        <v>172</v>
      </c>
      <c r="D64" s="206">
        <f>E64+F64</f>
        <v>169</v>
      </c>
      <c r="E64" s="207">
        <v>99</v>
      </c>
      <c r="F64" s="207">
        <v>70</v>
      </c>
      <c r="G64" s="208">
        <f>D64/C64*100</f>
        <v>98.255813953488371</v>
      </c>
      <c r="H64" s="170"/>
      <c r="I64" s="170"/>
      <c r="J64" s="202"/>
    </row>
    <row r="65" spans="1:10" s="33" customFormat="1" ht="13.5" x14ac:dyDescent="0.15">
      <c r="A65" s="219"/>
      <c r="B65" s="204" t="s">
        <v>84</v>
      </c>
      <c r="C65" s="210">
        <v>192</v>
      </c>
      <c r="D65" s="206">
        <f t="shared" si="1"/>
        <v>157</v>
      </c>
      <c r="E65" s="207">
        <v>86</v>
      </c>
      <c r="F65" s="207">
        <v>71</v>
      </c>
      <c r="G65" s="208">
        <f t="shared" si="4"/>
        <v>81.770833333333343</v>
      </c>
      <c r="H65" s="170"/>
      <c r="I65" s="170"/>
      <c r="J65" s="202"/>
    </row>
    <row r="66" spans="1:10" s="33" customFormat="1" ht="13.5" x14ac:dyDescent="0.15">
      <c r="A66" s="219"/>
      <c r="B66" s="204" t="s">
        <v>88</v>
      </c>
      <c r="C66" s="205">
        <v>73</v>
      </c>
      <c r="D66" s="221">
        <v>132</v>
      </c>
      <c r="E66" s="207">
        <v>92</v>
      </c>
      <c r="F66" s="207">
        <v>39</v>
      </c>
      <c r="G66" s="208">
        <f>D66/C66*100</f>
        <v>180.82191780821915</v>
      </c>
      <c r="H66" s="170"/>
      <c r="I66" s="170"/>
      <c r="J66" s="202"/>
    </row>
    <row r="67" spans="1:10" s="33" customFormat="1" ht="13.5" x14ac:dyDescent="0.15">
      <c r="A67" s="219"/>
      <c r="B67" s="213" t="s">
        <v>87</v>
      </c>
      <c r="C67" s="232">
        <v>118</v>
      </c>
      <c r="D67" s="224">
        <f>E67+F67</f>
        <v>125</v>
      </c>
      <c r="E67" s="216">
        <v>115</v>
      </c>
      <c r="F67" s="216">
        <v>10</v>
      </c>
      <c r="G67" s="217">
        <f>D67/C67*100</f>
        <v>105.93220338983052</v>
      </c>
      <c r="H67" s="170"/>
      <c r="I67" s="170"/>
      <c r="J67" s="202"/>
    </row>
    <row r="68" spans="1:10" s="33" customFormat="1" ht="13.5" x14ac:dyDescent="0.15">
      <c r="A68" s="196" t="s">
        <v>89</v>
      </c>
      <c r="B68" s="197" t="s">
        <v>91</v>
      </c>
      <c r="C68" s="205">
        <v>192</v>
      </c>
      <c r="D68" s="206">
        <v>317</v>
      </c>
      <c r="E68" s="207">
        <v>48</v>
      </c>
      <c r="F68" s="207">
        <v>270</v>
      </c>
      <c r="G68" s="208">
        <f>D68/C68*100</f>
        <v>165.10416666666669</v>
      </c>
      <c r="H68" s="170"/>
      <c r="I68" s="170"/>
      <c r="J68" s="202"/>
    </row>
    <row r="69" spans="1:10" s="33" customFormat="1" ht="13.5" x14ac:dyDescent="0.15">
      <c r="B69" s="204" t="s">
        <v>90</v>
      </c>
      <c r="C69" s="205">
        <v>219</v>
      </c>
      <c r="D69" s="206">
        <f>E69+F69</f>
        <v>239</v>
      </c>
      <c r="E69" s="207">
        <v>167</v>
      </c>
      <c r="F69" s="207">
        <v>72</v>
      </c>
      <c r="G69" s="208">
        <f>D69/C69*100</f>
        <v>109.13242009132421</v>
      </c>
      <c r="H69" s="170"/>
      <c r="I69" s="170"/>
      <c r="J69" s="202"/>
    </row>
    <row r="70" spans="1:10" s="33" customFormat="1" ht="13.5" x14ac:dyDescent="0.15">
      <c r="A70" s="231"/>
      <c r="B70" s="204" t="s">
        <v>92</v>
      </c>
      <c r="C70" s="205">
        <v>60</v>
      </c>
      <c r="D70" s="224">
        <f t="shared" ref="D70:D95" si="5">E70+F70</f>
        <v>64</v>
      </c>
      <c r="E70" s="207">
        <v>61</v>
      </c>
      <c r="F70" s="207">
        <v>3</v>
      </c>
      <c r="G70" s="208">
        <f>D70/C70*100</f>
        <v>106.66666666666667</v>
      </c>
      <c r="H70" s="170"/>
      <c r="I70" s="170"/>
      <c r="J70" s="202"/>
    </row>
    <row r="71" spans="1:10" s="33" customFormat="1" ht="13.5" x14ac:dyDescent="0.15">
      <c r="A71" s="233" t="s">
        <v>93</v>
      </c>
      <c r="B71" s="234" t="s">
        <v>94</v>
      </c>
      <c r="C71" s="235">
        <v>58</v>
      </c>
      <c r="D71" s="224">
        <f t="shared" si="5"/>
        <v>56</v>
      </c>
      <c r="E71" s="236">
        <v>53</v>
      </c>
      <c r="F71" s="236">
        <v>3</v>
      </c>
      <c r="G71" s="237">
        <f t="shared" si="0"/>
        <v>96.551724137931032</v>
      </c>
      <c r="H71" s="170"/>
      <c r="I71" s="170"/>
      <c r="J71" s="202"/>
    </row>
    <row r="72" spans="1:10" s="33" customFormat="1" ht="13.5" x14ac:dyDescent="0.15">
      <c r="A72" s="196" t="s">
        <v>95</v>
      </c>
      <c r="B72" s="204" t="s">
        <v>96</v>
      </c>
      <c r="C72" s="226">
        <v>396</v>
      </c>
      <c r="D72" s="206">
        <f>E72+F72</f>
        <v>1186</v>
      </c>
      <c r="E72" s="207">
        <v>845</v>
      </c>
      <c r="F72" s="207">
        <v>341</v>
      </c>
      <c r="G72" s="208">
        <f>D72/C72*100</f>
        <v>299.49494949494948</v>
      </c>
      <c r="H72" s="170"/>
      <c r="I72" s="170"/>
      <c r="J72" s="202"/>
    </row>
    <row r="73" spans="1:10" s="33" customFormat="1" ht="13.5" x14ac:dyDescent="0.15">
      <c r="A73" s="231"/>
      <c r="B73" s="204" t="s">
        <v>97</v>
      </c>
      <c r="C73" s="210">
        <v>145</v>
      </c>
      <c r="D73" s="206">
        <v>187</v>
      </c>
      <c r="E73" s="207">
        <v>72</v>
      </c>
      <c r="F73" s="207">
        <v>116</v>
      </c>
      <c r="G73" s="208">
        <f>D73/C73*100</f>
        <v>128.9655172413793</v>
      </c>
      <c r="H73" s="170"/>
      <c r="I73" s="170"/>
      <c r="J73" s="202"/>
    </row>
    <row r="74" spans="1:10" s="33" customFormat="1" ht="13.5" x14ac:dyDescent="0.15">
      <c r="A74" s="218"/>
      <c r="B74" s="204" t="s">
        <v>99</v>
      </c>
      <c r="C74" s="210">
        <v>87</v>
      </c>
      <c r="D74" s="206">
        <f>E74+F74</f>
        <v>115</v>
      </c>
      <c r="E74" s="207">
        <v>46</v>
      </c>
      <c r="F74" s="207">
        <v>69</v>
      </c>
      <c r="G74" s="208">
        <f>D74/C74*100</f>
        <v>132.18390804597701</v>
      </c>
      <c r="H74" s="170"/>
      <c r="I74" s="170"/>
      <c r="J74" s="202"/>
    </row>
    <row r="75" spans="1:10" s="33" customFormat="1" ht="13.5" x14ac:dyDescent="0.15">
      <c r="A75" s="231"/>
      <c r="B75" s="204" t="s">
        <v>98</v>
      </c>
      <c r="C75" s="209">
        <v>93</v>
      </c>
      <c r="D75" s="206">
        <f>E75+F75</f>
        <v>91</v>
      </c>
      <c r="E75" s="207">
        <v>36</v>
      </c>
      <c r="F75" s="207">
        <v>55</v>
      </c>
      <c r="G75" s="208">
        <f>D75/C75*100</f>
        <v>97.849462365591393</v>
      </c>
      <c r="H75" s="170"/>
      <c r="I75" s="170"/>
      <c r="J75" s="202"/>
    </row>
    <row r="76" spans="1:10" s="33" customFormat="1" ht="13.5" x14ac:dyDescent="0.15">
      <c r="A76" s="231"/>
      <c r="B76" s="204" t="s">
        <v>100</v>
      </c>
      <c r="C76" s="210">
        <v>60</v>
      </c>
      <c r="D76" s="224">
        <v>66</v>
      </c>
      <c r="E76" s="207">
        <v>63</v>
      </c>
      <c r="F76" s="207">
        <v>2</v>
      </c>
      <c r="G76" s="208">
        <f t="shared" ref="G76:G96" si="6">D76/C76*100</f>
        <v>110.00000000000001</v>
      </c>
      <c r="H76" s="170"/>
      <c r="I76" s="170"/>
      <c r="J76" s="202"/>
    </row>
    <row r="77" spans="1:10" s="33" customFormat="1" ht="13.5" x14ac:dyDescent="0.15">
      <c r="A77" s="238" t="s">
        <v>101</v>
      </c>
      <c r="B77" s="197" t="s">
        <v>102</v>
      </c>
      <c r="C77" s="229">
        <v>572</v>
      </c>
      <c r="D77" s="206">
        <f t="shared" si="5"/>
        <v>658</v>
      </c>
      <c r="E77" s="200">
        <v>99</v>
      </c>
      <c r="F77" s="200">
        <v>559</v>
      </c>
      <c r="G77" s="201">
        <f>D77/C77*100</f>
        <v>115.03496503496504</v>
      </c>
      <c r="H77" s="170"/>
      <c r="I77" s="170"/>
      <c r="J77" s="202"/>
    </row>
    <row r="78" spans="1:10" s="33" customFormat="1" ht="13.5" x14ac:dyDescent="0.15">
      <c r="A78" s="219"/>
      <c r="B78" s="204" t="s">
        <v>103</v>
      </c>
      <c r="C78" s="205">
        <v>432</v>
      </c>
      <c r="D78" s="206">
        <f t="shared" si="5"/>
        <v>539</v>
      </c>
      <c r="E78" s="207">
        <v>155</v>
      </c>
      <c r="F78" s="207">
        <v>384</v>
      </c>
      <c r="G78" s="208">
        <f>D78/C78*100</f>
        <v>124.7685185185185</v>
      </c>
      <c r="H78" s="170"/>
      <c r="I78" s="170"/>
      <c r="J78" s="202"/>
    </row>
    <row r="79" spans="1:10" s="33" customFormat="1" ht="13.5" x14ac:dyDescent="0.15">
      <c r="A79" s="219"/>
      <c r="B79" s="204" t="s">
        <v>104</v>
      </c>
      <c r="C79" s="210">
        <v>149</v>
      </c>
      <c r="D79" s="206">
        <f t="shared" si="5"/>
        <v>157</v>
      </c>
      <c r="E79" s="207">
        <v>94</v>
      </c>
      <c r="F79" s="207">
        <v>63</v>
      </c>
      <c r="G79" s="208">
        <f t="shared" si="6"/>
        <v>105.36912751677852</v>
      </c>
      <c r="H79" s="170"/>
      <c r="I79" s="170"/>
      <c r="J79" s="202"/>
    </row>
    <row r="80" spans="1:10" s="33" customFormat="1" ht="13.5" x14ac:dyDescent="0.15">
      <c r="A80" s="219"/>
      <c r="B80" s="204" t="s">
        <v>105</v>
      </c>
      <c r="C80" s="210">
        <v>48</v>
      </c>
      <c r="D80" s="224">
        <f t="shared" si="5"/>
        <v>54</v>
      </c>
      <c r="E80" s="207">
        <v>32</v>
      </c>
      <c r="F80" s="207">
        <v>22</v>
      </c>
      <c r="G80" s="217">
        <f t="shared" si="6"/>
        <v>112.5</v>
      </c>
      <c r="H80" s="170"/>
      <c r="I80" s="170"/>
      <c r="J80" s="202"/>
    </row>
    <row r="81" spans="1:10" s="33" customFormat="1" ht="13.5" x14ac:dyDescent="0.15">
      <c r="A81" s="239" t="s">
        <v>106</v>
      </c>
      <c r="B81" s="234" t="s">
        <v>107</v>
      </c>
      <c r="C81" s="235">
        <v>340</v>
      </c>
      <c r="D81" s="240">
        <f t="shared" si="5"/>
        <v>378</v>
      </c>
      <c r="E81" s="236">
        <v>158</v>
      </c>
      <c r="F81" s="236">
        <v>220</v>
      </c>
      <c r="G81" s="237">
        <f t="shared" si="6"/>
        <v>111.1764705882353</v>
      </c>
      <c r="H81" s="170"/>
      <c r="I81" s="170"/>
      <c r="J81" s="202"/>
    </row>
    <row r="82" spans="1:10" s="33" customFormat="1" ht="13.5" x14ac:dyDescent="0.15">
      <c r="A82" s="231" t="s">
        <v>108</v>
      </c>
      <c r="B82" s="204" t="s">
        <v>109</v>
      </c>
      <c r="C82" s="210">
        <v>116</v>
      </c>
      <c r="D82" s="206">
        <v>144</v>
      </c>
      <c r="E82" s="207">
        <v>22</v>
      </c>
      <c r="F82" s="207">
        <v>123</v>
      </c>
      <c r="G82" s="208">
        <f t="shared" si="6"/>
        <v>124.13793103448276</v>
      </c>
      <c r="H82" s="170"/>
      <c r="I82" s="170"/>
      <c r="J82" s="202"/>
    </row>
    <row r="83" spans="1:10" s="33" customFormat="1" ht="13.5" x14ac:dyDescent="0.15">
      <c r="A83" s="231"/>
      <c r="B83" s="204" t="s">
        <v>110</v>
      </c>
      <c r="C83" s="226">
        <v>75</v>
      </c>
      <c r="D83" s="206">
        <v>126</v>
      </c>
      <c r="E83" s="207">
        <v>56</v>
      </c>
      <c r="F83" s="207">
        <v>71</v>
      </c>
      <c r="G83" s="208">
        <f>D83/C83*100</f>
        <v>168</v>
      </c>
      <c r="H83" s="170"/>
      <c r="I83" s="170"/>
      <c r="J83" s="202"/>
    </row>
    <row r="84" spans="1:10" s="33" customFormat="1" ht="13.5" x14ac:dyDescent="0.15">
      <c r="A84" s="241"/>
      <c r="B84" s="213" t="s">
        <v>111</v>
      </c>
      <c r="C84" s="214">
        <v>55</v>
      </c>
      <c r="D84" s="224">
        <f t="shared" si="5"/>
        <v>54</v>
      </c>
      <c r="E84" s="216">
        <v>23</v>
      </c>
      <c r="F84" s="216">
        <v>31</v>
      </c>
      <c r="G84" s="217">
        <f t="shared" si="6"/>
        <v>98.181818181818187</v>
      </c>
      <c r="H84" s="170"/>
      <c r="I84" s="170"/>
      <c r="J84" s="202"/>
    </row>
    <row r="85" spans="1:10" s="33" customFormat="1" ht="13.5" x14ac:dyDescent="0.15">
      <c r="A85" s="231" t="s">
        <v>112</v>
      </c>
      <c r="B85" s="204" t="s">
        <v>113</v>
      </c>
      <c r="C85" s="210">
        <v>225</v>
      </c>
      <c r="D85" s="206">
        <f t="shared" si="5"/>
        <v>266</v>
      </c>
      <c r="E85" s="207">
        <v>134</v>
      </c>
      <c r="F85" s="207">
        <v>132</v>
      </c>
      <c r="G85" s="208">
        <f t="shared" si="6"/>
        <v>118.22222222222223</v>
      </c>
      <c r="H85" s="170"/>
      <c r="I85" s="170"/>
      <c r="J85" s="202"/>
    </row>
    <row r="86" spans="1:10" s="33" customFormat="1" ht="13.5" x14ac:dyDescent="0.15">
      <c r="A86" s="219"/>
      <c r="B86" s="204" t="s">
        <v>114</v>
      </c>
      <c r="C86" s="210">
        <v>82</v>
      </c>
      <c r="D86" s="206">
        <v>76</v>
      </c>
      <c r="E86" s="207">
        <v>15</v>
      </c>
      <c r="F86" s="207">
        <v>60</v>
      </c>
      <c r="G86" s="208">
        <f t="shared" si="6"/>
        <v>92.682926829268297</v>
      </c>
      <c r="H86" s="170"/>
      <c r="I86" s="170"/>
      <c r="J86" s="202"/>
    </row>
    <row r="87" spans="1:10" s="33" customFormat="1" ht="13.5" x14ac:dyDescent="0.15">
      <c r="A87" s="219"/>
      <c r="B87" s="204" t="s">
        <v>115</v>
      </c>
      <c r="C87" s="205">
        <v>57</v>
      </c>
      <c r="D87" s="221">
        <f t="shared" ref="D87" si="7">E87+F87</f>
        <v>66</v>
      </c>
      <c r="E87" s="207">
        <v>33</v>
      </c>
      <c r="F87" s="207">
        <v>33</v>
      </c>
      <c r="G87" s="208">
        <f t="shared" ref="G87" si="8">D87/C87*100</f>
        <v>115.78947368421053</v>
      </c>
      <c r="H87" s="170"/>
      <c r="I87" s="170"/>
      <c r="J87" s="202"/>
    </row>
    <row r="88" spans="1:10" s="33" customFormat="1" ht="13.5" x14ac:dyDescent="0.15">
      <c r="A88" s="241"/>
      <c r="B88" s="213" t="s">
        <v>263</v>
      </c>
      <c r="C88" s="214">
        <v>36</v>
      </c>
      <c r="D88" s="224">
        <v>58</v>
      </c>
      <c r="E88" s="216">
        <v>41</v>
      </c>
      <c r="F88" s="207">
        <v>17</v>
      </c>
      <c r="G88" s="208">
        <f>D88/C88*100</f>
        <v>161.11111111111111</v>
      </c>
      <c r="H88" s="170"/>
      <c r="I88" s="170"/>
      <c r="J88" s="202"/>
    </row>
    <row r="89" spans="1:10" s="33" customFormat="1" ht="13.5" x14ac:dyDescent="0.15">
      <c r="A89" s="231" t="s">
        <v>116</v>
      </c>
      <c r="B89" s="204" t="s">
        <v>117</v>
      </c>
      <c r="C89" s="210">
        <v>384</v>
      </c>
      <c r="D89" s="206">
        <f t="shared" si="5"/>
        <v>493</v>
      </c>
      <c r="E89" s="207">
        <v>173</v>
      </c>
      <c r="F89" s="200">
        <v>320</v>
      </c>
      <c r="G89" s="201">
        <f t="shared" si="6"/>
        <v>128.38541666666669</v>
      </c>
      <c r="H89" s="170"/>
      <c r="I89" s="170"/>
      <c r="J89" s="202"/>
    </row>
    <row r="90" spans="1:10" s="33" customFormat="1" ht="13.5" x14ac:dyDescent="0.15">
      <c r="A90" s="231"/>
      <c r="B90" s="204" t="s">
        <v>118</v>
      </c>
      <c r="C90" s="209">
        <v>236</v>
      </c>
      <c r="D90" s="206">
        <f t="shared" si="5"/>
        <v>244</v>
      </c>
      <c r="E90" s="207">
        <v>54</v>
      </c>
      <c r="F90" s="207">
        <v>190</v>
      </c>
      <c r="G90" s="208">
        <f t="shared" si="6"/>
        <v>103.38983050847457</v>
      </c>
      <c r="H90" s="170"/>
      <c r="I90" s="170"/>
      <c r="J90" s="202"/>
    </row>
    <row r="91" spans="1:10" s="33" customFormat="1" ht="13.5" x14ac:dyDescent="0.15">
      <c r="A91" s="231"/>
      <c r="B91" s="204" t="s">
        <v>119</v>
      </c>
      <c r="C91" s="210">
        <v>189</v>
      </c>
      <c r="D91" s="206">
        <f t="shared" si="5"/>
        <v>211</v>
      </c>
      <c r="E91" s="207">
        <v>59</v>
      </c>
      <c r="F91" s="207">
        <v>152</v>
      </c>
      <c r="G91" s="208">
        <f t="shared" si="6"/>
        <v>111.64021164021165</v>
      </c>
      <c r="H91" s="170"/>
      <c r="I91" s="170"/>
      <c r="J91" s="202"/>
    </row>
    <row r="92" spans="1:10" s="33" customFormat="1" ht="13.5" x14ac:dyDescent="0.15">
      <c r="A92" s="231"/>
      <c r="B92" s="204" t="s">
        <v>120</v>
      </c>
      <c r="C92" s="210">
        <v>104</v>
      </c>
      <c r="D92" s="206">
        <f t="shared" si="5"/>
        <v>120</v>
      </c>
      <c r="E92" s="207">
        <v>70</v>
      </c>
      <c r="F92" s="207">
        <v>50</v>
      </c>
      <c r="G92" s="208">
        <f t="shared" si="6"/>
        <v>115.38461538461537</v>
      </c>
      <c r="H92" s="170"/>
      <c r="I92" s="170"/>
      <c r="J92" s="202"/>
    </row>
    <row r="93" spans="1:10" s="33" customFormat="1" ht="13.5" x14ac:dyDescent="0.15">
      <c r="A93" s="231"/>
      <c r="B93" s="204" t="s">
        <v>121</v>
      </c>
      <c r="C93" s="210">
        <v>81</v>
      </c>
      <c r="D93" s="206">
        <f>E93+F93</f>
        <v>88</v>
      </c>
      <c r="E93" s="207">
        <v>45</v>
      </c>
      <c r="F93" s="207">
        <v>43</v>
      </c>
      <c r="G93" s="208">
        <f>D93/C93*100</f>
        <v>108.64197530864197</v>
      </c>
      <c r="H93" s="170"/>
      <c r="I93" s="170"/>
      <c r="J93" s="202"/>
    </row>
    <row r="94" spans="1:10" s="33" customFormat="1" ht="13.5" x14ac:dyDescent="0.15">
      <c r="A94" s="231"/>
      <c r="B94" s="204" t="s">
        <v>122</v>
      </c>
      <c r="C94" s="210">
        <v>81</v>
      </c>
      <c r="D94" s="206">
        <v>85</v>
      </c>
      <c r="E94" s="207">
        <v>42</v>
      </c>
      <c r="F94" s="207">
        <v>42</v>
      </c>
      <c r="G94" s="208">
        <f t="shared" si="6"/>
        <v>104.93827160493827</v>
      </c>
      <c r="H94" s="170"/>
      <c r="I94" s="170"/>
      <c r="J94" s="202"/>
    </row>
    <row r="95" spans="1:10" s="33" customFormat="1" ht="13.5" x14ac:dyDescent="0.15">
      <c r="A95" s="242"/>
      <c r="B95" s="213" t="s">
        <v>123</v>
      </c>
      <c r="C95" s="214">
        <v>67</v>
      </c>
      <c r="D95" s="224">
        <f t="shared" si="5"/>
        <v>68</v>
      </c>
      <c r="E95" s="216">
        <v>49</v>
      </c>
      <c r="F95" s="216">
        <v>19</v>
      </c>
      <c r="G95" s="217">
        <f t="shared" si="6"/>
        <v>101.49253731343283</v>
      </c>
      <c r="H95" s="170"/>
      <c r="I95" s="170"/>
      <c r="J95" s="202"/>
    </row>
    <row r="96" spans="1:10" s="33" customFormat="1" ht="13.5" x14ac:dyDescent="0.15">
      <c r="A96" s="242"/>
      <c r="B96" s="213" t="s">
        <v>124</v>
      </c>
      <c r="C96" s="214">
        <v>18056</v>
      </c>
      <c r="D96" s="216">
        <f>SUMIF(D9:D95,"&gt;=50")</f>
        <v>22015</v>
      </c>
      <c r="E96" s="216">
        <f>SUMIF(D9:D95,"&gt;=50",E9:E95)</f>
        <v>10530</v>
      </c>
      <c r="F96" s="216">
        <f>SUMIF(D9:D95,"&gt;=50",F9:F95)</f>
        <v>11482</v>
      </c>
      <c r="G96" s="217">
        <f t="shared" si="6"/>
        <v>121.92622950819671</v>
      </c>
      <c r="H96" s="170"/>
      <c r="I96" s="170"/>
      <c r="J96" s="202"/>
    </row>
    <row r="97" spans="1:9" s="33" customFormat="1" ht="13.5" x14ac:dyDescent="0.15">
      <c r="A97" s="243" t="s">
        <v>125</v>
      </c>
      <c r="B97" s="244"/>
      <c r="C97" s="245"/>
      <c r="D97" s="246"/>
      <c r="E97" s="246"/>
      <c r="F97" s="246"/>
      <c r="G97" s="247"/>
      <c r="H97" s="99"/>
      <c r="I97" s="170"/>
    </row>
    <row r="98" spans="1:9" s="33" customFormat="1" ht="13.5" x14ac:dyDescent="0.15">
      <c r="A98" s="33" t="s">
        <v>126</v>
      </c>
      <c r="B98" s="167"/>
      <c r="D98" s="165"/>
      <c r="E98" s="165"/>
      <c r="F98" s="165"/>
      <c r="G98" s="248"/>
      <c r="H98" s="99"/>
      <c r="I98" s="170"/>
    </row>
    <row r="99" spans="1:9" x14ac:dyDescent="0.15">
      <c r="D99" s="250"/>
      <c r="E99" s="250"/>
      <c r="F99" s="250"/>
    </row>
    <row r="100" spans="1:9" x14ac:dyDescent="0.15">
      <c r="D100" s="250"/>
      <c r="E100" s="250"/>
      <c r="F100" s="250"/>
    </row>
    <row r="101" spans="1:9" x14ac:dyDescent="0.15">
      <c r="D101" s="250"/>
      <c r="E101" s="250"/>
      <c r="F101" s="250"/>
    </row>
  </sheetData>
  <phoneticPr fontId="2"/>
  <hyperlinks>
    <hyperlink ref="A1" location="'22観光目次'!A1" display="22　観　光" xr:uid="{00000000-0004-0000-0100-000000000000}"/>
  </hyperlinks>
  <printOptions horizontalCentered="1" verticalCentered="1"/>
  <pageMargins left="0.98425196850393704" right="0.19685039370078741" top="0.59055118110236227" bottom="0.39370078740157483" header="0.51181102362204722" footer="0.31496062992125984"/>
  <pageSetup paperSize="9" scale="62" orientation="portrait" blackAndWhite="1" r:id="rId1"/>
  <headerFooter alignWithMargins="0"/>
  <ignoredErrors>
    <ignoredError sqref="D9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33"/>
  <sheetViews>
    <sheetView showGridLines="0"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11.125" style="33" customWidth="1"/>
    <col min="2" max="3" width="12" style="33" customWidth="1"/>
    <col min="4" max="4" width="8.75" style="140" customWidth="1"/>
    <col min="5" max="8" width="12" style="33" customWidth="1"/>
    <col min="9" max="16384" width="9" style="33"/>
  </cols>
  <sheetData>
    <row r="1" spans="1:8" x14ac:dyDescent="0.15">
      <c r="A1" s="7" t="s">
        <v>13</v>
      </c>
    </row>
    <row r="2" spans="1:8" ht="16.5" x14ac:dyDescent="0.15">
      <c r="A2" s="141" t="s">
        <v>127</v>
      </c>
      <c r="B2" s="141"/>
      <c r="C2" s="141"/>
      <c r="D2" s="141"/>
      <c r="E2" s="141"/>
      <c r="F2" s="141"/>
      <c r="G2" s="141"/>
      <c r="H2" s="141"/>
    </row>
    <row r="3" spans="1:8" ht="13.5" customHeight="1" x14ac:dyDescent="0.15">
      <c r="A3" s="142"/>
      <c r="H3" s="143" t="s">
        <v>128</v>
      </c>
    </row>
    <row r="4" spans="1:8" ht="6" customHeight="1" thickBot="1" x14ac:dyDescent="0.2">
      <c r="A4" s="142"/>
      <c r="G4" s="143"/>
      <c r="H4" s="143"/>
    </row>
    <row r="5" spans="1:8" s="108" customFormat="1" ht="13.5" customHeight="1" thickTop="1" x14ac:dyDescent="0.15">
      <c r="A5" s="144"/>
      <c r="B5" s="145"/>
      <c r="C5" s="145"/>
      <c r="D5" s="146"/>
      <c r="E5" s="104" t="s">
        <v>265</v>
      </c>
      <c r="F5" s="106"/>
      <c r="G5" s="106"/>
      <c r="H5" s="106"/>
    </row>
    <row r="6" spans="1:8" s="108" customFormat="1" ht="24" x14ac:dyDescent="0.15">
      <c r="A6" s="147" t="s">
        <v>17</v>
      </c>
      <c r="B6" s="148" t="s">
        <v>19</v>
      </c>
      <c r="C6" s="149" t="s">
        <v>20</v>
      </c>
      <c r="D6" s="150" t="s">
        <v>23</v>
      </c>
      <c r="E6" s="151" t="s">
        <v>129</v>
      </c>
      <c r="F6" s="152" t="s">
        <v>130</v>
      </c>
      <c r="G6" s="152" t="s">
        <v>131</v>
      </c>
      <c r="H6" s="151" t="s">
        <v>132</v>
      </c>
    </row>
    <row r="7" spans="1:8" s="108" customFormat="1" ht="13.5" customHeight="1" x14ac:dyDescent="0.15">
      <c r="A7" s="153" t="s">
        <v>133</v>
      </c>
      <c r="B7" s="154">
        <v>22848</v>
      </c>
      <c r="C7" s="155">
        <v>28339</v>
      </c>
      <c r="D7" s="156">
        <v>1.2403273809523809</v>
      </c>
      <c r="E7" s="155">
        <v>7601</v>
      </c>
      <c r="F7" s="155">
        <v>8004</v>
      </c>
      <c r="G7" s="155">
        <v>8565</v>
      </c>
      <c r="H7" s="155">
        <v>4169</v>
      </c>
    </row>
    <row r="8" spans="1:8" s="108" customFormat="1" ht="13.5" customHeight="1" x14ac:dyDescent="0.15">
      <c r="A8" s="157"/>
      <c r="B8" s="154"/>
      <c r="C8" s="155"/>
      <c r="D8" s="158"/>
      <c r="E8" s="155"/>
      <c r="F8" s="155"/>
      <c r="G8" s="155"/>
      <c r="H8" s="155"/>
    </row>
    <row r="9" spans="1:8" s="108" customFormat="1" ht="13.5" customHeight="1" x14ac:dyDescent="0.15">
      <c r="A9" s="153" t="s">
        <v>134</v>
      </c>
      <c r="B9" s="154">
        <v>2714</v>
      </c>
      <c r="C9" s="155">
        <v>3242</v>
      </c>
      <c r="D9" s="156">
        <v>1.1945467943994104</v>
      </c>
      <c r="E9" s="155">
        <v>1138</v>
      </c>
      <c r="F9" s="155">
        <v>767</v>
      </c>
      <c r="G9" s="155">
        <v>997</v>
      </c>
      <c r="H9" s="155">
        <v>340</v>
      </c>
    </row>
    <row r="10" spans="1:8" s="108" customFormat="1" ht="13.5" customHeight="1" x14ac:dyDescent="0.15">
      <c r="A10" s="153" t="s">
        <v>135</v>
      </c>
      <c r="B10" s="154">
        <v>2178</v>
      </c>
      <c r="C10" s="155">
        <v>2605</v>
      </c>
      <c r="D10" s="156">
        <v>1.1960514233241506</v>
      </c>
      <c r="E10" s="155">
        <v>549</v>
      </c>
      <c r="F10" s="155">
        <v>706</v>
      </c>
      <c r="G10" s="155">
        <v>709</v>
      </c>
      <c r="H10" s="155">
        <v>641</v>
      </c>
    </row>
    <row r="11" spans="1:8" s="108" customFormat="1" ht="13.5" customHeight="1" x14ac:dyDescent="0.15">
      <c r="A11" s="153" t="s">
        <v>136</v>
      </c>
      <c r="B11" s="154">
        <v>1132</v>
      </c>
      <c r="C11" s="155">
        <v>1206</v>
      </c>
      <c r="D11" s="156">
        <v>1.0653710247349824</v>
      </c>
      <c r="E11" s="155">
        <v>289</v>
      </c>
      <c r="F11" s="155">
        <v>327</v>
      </c>
      <c r="G11" s="155">
        <v>419</v>
      </c>
      <c r="H11" s="155">
        <v>171</v>
      </c>
    </row>
    <row r="12" spans="1:8" s="108" customFormat="1" ht="13.5" customHeight="1" x14ac:dyDescent="0.15">
      <c r="A12" s="153" t="s">
        <v>137</v>
      </c>
      <c r="B12" s="154">
        <v>1752</v>
      </c>
      <c r="C12" s="155">
        <v>2056</v>
      </c>
      <c r="D12" s="156">
        <v>1.1735159817351599</v>
      </c>
      <c r="E12" s="155">
        <v>494</v>
      </c>
      <c r="F12" s="155">
        <v>587</v>
      </c>
      <c r="G12" s="155">
        <v>785</v>
      </c>
      <c r="H12" s="155">
        <v>190</v>
      </c>
    </row>
    <row r="13" spans="1:8" s="108" customFormat="1" ht="13.5" customHeight="1" x14ac:dyDescent="0.15">
      <c r="A13" s="153" t="s">
        <v>138</v>
      </c>
      <c r="B13" s="154">
        <v>1390</v>
      </c>
      <c r="C13" s="155">
        <v>2067</v>
      </c>
      <c r="D13" s="156">
        <v>1.4870503597122302</v>
      </c>
      <c r="E13" s="155">
        <v>515</v>
      </c>
      <c r="F13" s="155">
        <v>657</v>
      </c>
      <c r="G13" s="155">
        <v>571</v>
      </c>
      <c r="H13" s="155">
        <v>324</v>
      </c>
    </row>
    <row r="14" spans="1:8" s="108" customFormat="1" ht="13.5" customHeight="1" x14ac:dyDescent="0.15">
      <c r="A14" s="153" t="s">
        <v>139</v>
      </c>
      <c r="B14" s="154">
        <v>1198</v>
      </c>
      <c r="C14" s="155">
        <v>1526</v>
      </c>
      <c r="D14" s="156">
        <v>1.2737896494156928</v>
      </c>
      <c r="E14" s="155">
        <v>659</v>
      </c>
      <c r="F14" s="155">
        <v>215</v>
      </c>
      <c r="G14" s="155">
        <v>479</v>
      </c>
      <c r="H14" s="155">
        <v>173</v>
      </c>
    </row>
    <row r="15" spans="1:8" s="108" customFormat="1" ht="13.5" customHeight="1" x14ac:dyDescent="0.15">
      <c r="A15" s="153" t="s">
        <v>140</v>
      </c>
      <c r="B15" s="154">
        <v>1091</v>
      </c>
      <c r="C15" s="155">
        <v>1309</v>
      </c>
      <c r="D15" s="156">
        <v>1.1998166819431715</v>
      </c>
      <c r="E15" s="155">
        <v>313</v>
      </c>
      <c r="F15" s="155">
        <v>403</v>
      </c>
      <c r="G15" s="155">
        <v>386</v>
      </c>
      <c r="H15" s="155">
        <v>207</v>
      </c>
    </row>
    <row r="16" spans="1:8" s="108" customFormat="1" ht="13.5" customHeight="1" x14ac:dyDescent="0.15">
      <c r="A16" s="153" t="s">
        <v>141</v>
      </c>
      <c r="B16" s="154">
        <v>2375</v>
      </c>
      <c r="C16" s="155">
        <v>2459</v>
      </c>
      <c r="D16" s="156">
        <v>1.0353684210526315</v>
      </c>
      <c r="E16" s="155">
        <v>664</v>
      </c>
      <c r="F16" s="155">
        <v>660</v>
      </c>
      <c r="G16" s="155">
        <v>758</v>
      </c>
      <c r="H16" s="155">
        <v>377</v>
      </c>
    </row>
    <row r="17" spans="1:8" s="108" customFormat="1" ht="13.5" customHeight="1" x14ac:dyDescent="0.15">
      <c r="A17" s="153" t="s">
        <v>142</v>
      </c>
      <c r="B17" s="154">
        <v>2885</v>
      </c>
      <c r="C17" s="155">
        <v>3616</v>
      </c>
      <c r="D17" s="156">
        <v>1.2533795493934141</v>
      </c>
      <c r="E17" s="155">
        <v>944</v>
      </c>
      <c r="F17" s="155">
        <v>1173</v>
      </c>
      <c r="G17" s="155">
        <v>995</v>
      </c>
      <c r="H17" s="155">
        <v>504</v>
      </c>
    </row>
    <row r="18" spans="1:8" s="108" customFormat="1" ht="13.5" customHeight="1" x14ac:dyDescent="0.15">
      <c r="A18" s="153" t="s">
        <v>143</v>
      </c>
      <c r="B18" s="154">
        <v>522</v>
      </c>
      <c r="C18" s="155">
        <v>715</v>
      </c>
      <c r="D18" s="156">
        <v>1.3697318007662835</v>
      </c>
      <c r="E18" s="155">
        <v>192</v>
      </c>
      <c r="F18" s="155">
        <v>192</v>
      </c>
      <c r="G18" s="155">
        <v>223</v>
      </c>
      <c r="H18" s="155">
        <v>108</v>
      </c>
    </row>
    <row r="19" spans="1:8" s="108" customFormat="1" ht="13.5" customHeight="1" x14ac:dyDescent="0.15">
      <c r="A19" s="153" t="s">
        <v>144</v>
      </c>
      <c r="B19" s="154">
        <v>214</v>
      </c>
      <c r="C19" s="155">
        <v>192</v>
      </c>
      <c r="D19" s="156">
        <v>0.89719626168224298</v>
      </c>
      <c r="E19" s="155">
        <v>50</v>
      </c>
      <c r="F19" s="155">
        <v>57</v>
      </c>
      <c r="G19" s="155">
        <v>61</v>
      </c>
      <c r="H19" s="155">
        <v>24</v>
      </c>
    </row>
    <row r="20" spans="1:8" s="108" customFormat="1" ht="13.5" customHeight="1" x14ac:dyDescent="0.15">
      <c r="A20" s="153" t="s">
        <v>145</v>
      </c>
      <c r="B20" s="154">
        <v>929</v>
      </c>
      <c r="C20" s="155">
        <v>1788</v>
      </c>
      <c r="D20" s="156">
        <v>1.9246501614639397</v>
      </c>
      <c r="E20" s="155">
        <v>470</v>
      </c>
      <c r="F20" s="155">
        <v>534</v>
      </c>
      <c r="G20" s="155">
        <v>471</v>
      </c>
      <c r="H20" s="155">
        <v>313</v>
      </c>
    </row>
    <row r="21" spans="1:8" s="108" customFormat="1" ht="13.5" customHeight="1" x14ac:dyDescent="0.15">
      <c r="A21" s="153" t="s">
        <v>146</v>
      </c>
      <c r="B21" s="154">
        <v>1316</v>
      </c>
      <c r="C21" s="155">
        <v>1637</v>
      </c>
      <c r="D21" s="156">
        <v>1.243920972644377</v>
      </c>
      <c r="E21" s="155">
        <v>386</v>
      </c>
      <c r="F21" s="155">
        <v>352</v>
      </c>
      <c r="G21" s="155">
        <v>535</v>
      </c>
      <c r="H21" s="155">
        <v>364</v>
      </c>
    </row>
    <row r="22" spans="1:8" s="108" customFormat="1" ht="13.5" customHeight="1" x14ac:dyDescent="0.15">
      <c r="A22" s="153" t="s">
        <v>147</v>
      </c>
      <c r="B22" s="5">
        <v>524</v>
      </c>
      <c r="C22" s="155">
        <v>638</v>
      </c>
      <c r="D22" s="156">
        <v>1.217557251908397</v>
      </c>
      <c r="E22" s="155">
        <v>150</v>
      </c>
      <c r="F22" s="155">
        <v>235</v>
      </c>
      <c r="G22" s="155">
        <v>195</v>
      </c>
      <c r="H22" s="155">
        <v>58</v>
      </c>
    </row>
    <row r="23" spans="1:8" s="108" customFormat="1" ht="13.5" customHeight="1" x14ac:dyDescent="0.15">
      <c r="A23" s="153" t="s">
        <v>148</v>
      </c>
      <c r="B23" s="154">
        <v>436</v>
      </c>
      <c r="C23" s="155">
        <v>598</v>
      </c>
      <c r="D23" s="156">
        <v>1.371559633027523</v>
      </c>
      <c r="E23" s="155">
        <v>106</v>
      </c>
      <c r="F23" s="155">
        <v>307</v>
      </c>
      <c r="G23" s="155">
        <v>111</v>
      </c>
      <c r="H23" s="155">
        <v>74</v>
      </c>
    </row>
    <row r="24" spans="1:8" s="108" customFormat="1" ht="13.5" customHeight="1" x14ac:dyDescent="0.15">
      <c r="A24" s="153" t="s">
        <v>149</v>
      </c>
      <c r="B24" s="154">
        <v>553</v>
      </c>
      <c r="C24" s="155">
        <v>835</v>
      </c>
      <c r="D24" s="156">
        <v>1.5099457504520795</v>
      </c>
      <c r="E24" s="155">
        <v>185</v>
      </c>
      <c r="F24" s="155">
        <v>270</v>
      </c>
      <c r="G24" s="155">
        <v>277</v>
      </c>
      <c r="H24" s="155">
        <v>103</v>
      </c>
    </row>
    <row r="25" spans="1:8" s="108" customFormat="1" ht="13.5" customHeight="1" x14ac:dyDescent="0.15">
      <c r="A25" s="159" t="s">
        <v>150</v>
      </c>
      <c r="B25" s="160">
        <v>1639</v>
      </c>
      <c r="C25" s="161">
        <v>1850</v>
      </c>
      <c r="D25" s="162">
        <v>1.1287370347773031</v>
      </c>
      <c r="E25" s="161">
        <v>497</v>
      </c>
      <c r="F25" s="161">
        <v>562</v>
      </c>
      <c r="G25" s="161">
        <v>593</v>
      </c>
      <c r="H25" s="161">
        <v>198</v>
      </c>
    </row>
    <row r="26" spans="1:8" s="108" customFormat="1" ht="12.75" customHeight="1" x14ac:dyDescent="0.15">
      <c r="A26" s="108" t="s">
        <v>151</v>
      </c>
      <c r="C26" s="163"/>
      <c r="D26" s="164"/>
      <c r="E26" s="163"/>
      <c r="F26" s="163"/>
      <c r="G26" s="163"/>
      <c r="H26" s="163"/>
    </row>
    <row r="27" spans="1:8" x14ac:dyDescent="0.15">
      <c r="C27" s="165"/>
      <c r="D27" s="166"/>
      <c r="E27" s="165"/>
      <c r="F27" s="165"/>
      <c r="G27" s="165"/>
      <c r="H27" s="165"/>
    </row>
    <row r="28" spans="1:8" x14ac:dyDescent="0.15">
      <c r="C28" s="165"/>
      <c r="D28" s="166"/>
      <c r="E28" s="165"/>
      <c r="F28" s="165"/>
      <c r="G28" s="165"/>
      <c r="H28" s="165"/>
    </row>
    <row r="29" spans="1:8" x14ac:dyDescent="0.15">
      <c r="C29" s="165"/>
      <c r="D29" s="166"/>
      <c r="E29" s="165"/>
      <c r="F29" s="165"/>
      <c r="G29" s="165"/>
      <c r="H29" s="165"/>
    </row>
    <row r="30" spans="1:8" x14ac:dyDescent="0.15">
      <c r="C30" s="165"/>
      <c r="D30" s="166"/>
      <c r="E30" s="165"/>
      <c r="F30" s="165"/>
      <c r="G30" s="165"/>
      <c r="H30" s="165"/>
    </row>
    <row r="31" spans="1:8" x14ac:dyDescent="0.15">
      <c r="C31" s="165"/>
      <c r="D31" s="166"/>
      <c r="E31" s="165"/>
      <c r="F31" s="165"/>
      <c r="G31" s="165"/>
      <c r="H31" s="165"/>
    </row>
    <row r="32" spans="1:8" x14ac:dyDescent="0.15">
      <c r="C32" s="165"/>
      <c r="D32" s="166"/>
      <c r="E32" s="165"/>
      <c r="F32" s="165"/>
      <c r="G32" s="165"/>
      <c r="H32" s="165"/>
    </row>
    <row r="33" spans="3:8" x14ac:dyDescent="0.15">
      <c r="C33" s="165"/>
      <c r="D33" s="166"/>
      <c r="E33" s="165"/>
      <c r="F33" s="165"/>
      <c r="G33" s="165"/>
      <c r="H33" s="165"/>
    </row>
  </sheetData>
  <phoneticPr fontId="2"/>
  <hyperlinks>
    <hyperlink ref="A1" location="'22観光目次'!A1" display="22　観　光" xr:uid="{00000000-0004-0000-02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42"/>
  <sheetViews>
    <sheetView showGridLines="0" view="pageBreakPreview" zoomScaleNormal="100" zoomScaleSheetLayoutView="100" workbookViewId="0">
      <pane ySplit="7" topLeftCell="A8" activePane="bottomLeft" state="frozen"/>
      <selection activeCell="B3" sqref="B3"/>
      <selection pane="bottomLeft" activeCell="A3" sqref="A3"/>
    </sheetView>
  </sheetViews>
  <sheetFormatPr defaultRowHeight="13.5" x14ac:dyDescent="0.15"/>
  <cols>
    <col min="1" max="1" width="9" style="139" customWidth="1"/>
    <col min="2" max="2" width="11" style="33" customWidth="1"/>
    <col min="3" max="3" width="9.375" style="33" customWidth="1"/>
    <col min="4" max="7" width="11" style="33" customWidth="1"/>
    <col min="8" max="9" width="9.375" style="33" customWidth="1"/>
    <col min="10" max="11" width="9" style="99"/>
    <col min="12" max="16384" width="9" style="33"/>
  </cols>
  <sheetData>
    <row r="1" spans="1:11" x14ac:dyDescent="0.15">
      <c r="A1" s="97" t="s">
        <v>13</v>
      </c>
      <c r="B1" s="98"/>
      <c r="C1" s="98"/>
      <c r="D1" s="98"/>
      <c r="E1" s="98"/>
      <c r="F1" s="98"/>
      <c r="G1" s="98"/>
      <c r="H1" s="98"/>
      <c r="I1" s="98"/>
    </row>
    <row r="2" spans="1:11" ht="16.5" x14ac:dyDescent="0.15">
      <c r="A2" s="100" t="s">
        <v>152</v>
      </c>
      <c r="B2" s="100"/>
      <c r="C2" s="100"/>
      <c r="D2" s="100"/>
      <c r="E2" s="100"/>
      <c r="F2" s="100"/>
      <c r="G2" s="100"/>
      <c r="H2" s="100"/>
      <c r="I2" s="100"/>
    </row>
    <row r="3" spans="1:11" x14ac:dyDescent="0.15">
      <c r="A3" s="101"/>
      <c r="B3" s="101"/>
      <c r="C3" s="101"/>
      <c r="D3" s="101"/>
      <c r="E3" s="101"/>
      <c r="F3" s="101"/>
      <c r="G3" s="101"/>
      <c r="H3" s="101"/>
      <c r="I3" s="101"/>
    </row>
    <row r="4" spans="1:11" ht="6" customHeight="1" thickBot="1" x14ac:dyDescent="0.2">
      <c r="A4" s="101"/>
      <c r="B4" s="101"/>
      <c r="C4" s="101"/>
      <c r="D4" s="101"/>
      <c r="E4" s="101"/>
      <c r="F4" s="101"/>
      <c r="G4" s="101"/>
      <c r="H4" s="101"/>
      <c r="I4" s="102"/>
    </row>
    <row r="5" spans="1:11" s="108" customFormat="1" ht="14.25" customHeight="1" thickTop="1" x14ac:dyDescent="0.15">
      <c r="A5" s="103"/>
      <c r="B5" s="104" t="s">
        <v>153</v>
      </c>
      <c r="C5" s="105"/>
      <c r="D5" s="104" t="s">
        <v>154</v>
      </c>
      <c r="E5" s="104"/>
      <c r="F5" s="104" t="s">
        <v>155</v>
      </c>
      <c r="G5" s="104"/>
      <c r="H5" s="104" t="s">
        <v>156</v>
      </c>
      <c r="I5" s="106"/>
      <c r="J5" s="107"/>
      <c r="K5" s="107"/>
    </row>
    <row r="6" spans="1:11" s="108" customFormat="1" ht="14.25" customHeight="1" x14ac:dyDescent="0.15">
      <c r="A6" s="109"/>
      <c r="B6" s="110" t="s">
        <v>157</v>
      </c>
      <c r="C6" s="110" t="s">
        <v>158</v>
      </c>
      <c r="D6" s="110" t="s">
        <v>159</v>
      </c>
      <c r="E6" s="110" t="s">
        <v>160</v>
      </c>
      <c r="F6" s="110" t="s">
        <v>161</v>
      </c>
      <c r="G6" s="110" t="s">
        <v>162</v>
      </c>
      <c r="H6" s="110" t="s">
        <v>163</v>
      </c>
      <c r="I6" s="111" t="s">
        <v>158</v>
      </c>
      <c r="J6" s="107"/>
      <c r="K6" s="107"/>
    </row>
    <row r="7" spans="1:11" s="108" customFormat="1" ht="14.25" customHeight="1" x14ac:dyDescent="0.15">
      <c r="A7" s="112"/>
      <c r="B7" s="113" t="s">
        <v>164</v>
      </c>
      <c r="C7" s="113" t="s">
        <v>165</v>
      </c>
      <c r="D7" s="113" t="s">
        <v>164</v>
      </c>
      <c r="E7" s="113" t="s">
        <v>164</v>
      </c>
      <c r="F7" s="113" t="s">
        <v>166</v>
      </c>
      <c r="G7" s="113" t="s">
        <v>166</v>
      </c>
      <c r="H7" s="113" t="s">
        <v>167</v>
      </c>
      <c r="I7" s="114" t="s">
        <v>165</v>
      </c>
      <c r="J7" s="107"/>
      <c r="K7" s="107"/>
    </row>
    <row r="8" spans="1:11" s="120" customFormat="1" ht="14.25" customHeight="1" x14ac:dyDescent="0.15">
      <c r="A8" s="115" t="s">
        <v>168</v>
      </c>
      <c r="B8" s="116">
        <v>9465</v>
      </c>
      <c r="C8" s="117">
        <v>106.3</v>
      </c>
      <c r="D8" s="116">
        <v>3744</v>
      </c>
      <c r="E8" s="116">
        <v>5721</v>
      </c>
      <c r="F8" s="116">
        <v>5512</v>
      </c>
      <c r="G8" s="116">
        <v>3953</v>
      </c>
      <c r="H8" s="118" t="s">
        <v>169</v>
      </c>
      <c r="I8" s="118" t="s">
        <v>169</v>
      </c>
      <c r="J8" s="119"/>
      <c r="K8" s="119"/>
    </row>
    <row r="9" spans="1:11" s="120" customFormat="1" ht="14.25" customHeight="1" x14ac:dyDescent="0.15">
      <c r="A9" s="121" t="s">
        <v>170</v>
      </c>
      <c r="B9" s="116">
        <v>9555</v>
      </c>
      <c r="C9" s="117">
        <v>101</v>
      </c>
      <c r="D9" s="116">
        <v>3970</v>
      </c>
      <c r="E9" s="116">
        <v>5585</v>
      </c>
      <c r="F9" s="116">
        <v>5774</v>
      </c>
      <c r="G9" s="116">
        <v>3781</v>
      </c>
      <c r="H9" s="118" t="s">
        <v>169</v>
      </c>
      <c r="I9" s="118" t="s">
        <v>169</v>
      </c>
      <c r="J9" s="119"/>
      <c r="K9" s="119"/>
    </row>
    <row r="10" spans="1:11" s="120" customFormat="1" ht="14.25" customHeight="1" x14ac:dyDescent="0.15">
      <c r="A10" s="121" t="s">
        <v>171</v>
      </c>
      <c r="B10" s="116">
        <v>9012</v>
      </c>
      <c r="C10" s="117">
        <v>94.3</v>
      </c>
      <c r="D10" s="116">
        <v>3992</v>
      </c>
      <c r="E10" s="116">
        <v>5020</v>
      </c>
      <c r="F10" s="116">
        <v>5620</v>
      </c>
      <c r="G10" s="116">
        <v>3392</v>
      </c>
      <c r="H10" s="118" t="s">
        <v>169</v>
      </c>
      <c r="I10" s="118" t="s">
        <v>169</v>
      </c>
      <c r="J10" s="119"/>
      <c r="K10" s="119"/>
    </row>
    <row r="11" spans="1:11" s="120" customFormat="1" ht="14.25" customHeight="1" x14ac:dyDescent="0.15">
      <c r="A11" s="121" t="s">
        <v>172</v>
      </c>
      <c r="B11" s="116">
        <v>9624</v>
      </c>
      <c r="C11" s="117">
        <v>106.8</v>
      </c>
      <c r="D11" s="116">
        <v>4269</v>
      </c>
      <c r="E11" s="116">
        <v>5355</v>
      </c>
      <c r="F11" s="116">
        <v>6225</v>
      </c>
      <c r="G11" s="116">
        <v>3399</v>
      </c>
      <c r="H11" s="118" t="s">
        <v>169</v>
      </c>
      <c r="I11" s="118" t="s">
        <v>169</v>
      </c>
      <c r="J11" s="119"/>
      <c r="K11" s="119"/>
    </row>
    <row r="12" spans="1:11" s="120" customFormat="1" ht="14.25" customHeight="1" x14ac:dyDescent="0.15">
      <c r="A12" s="121" t="s">
        <v>173</v>
      </c>
      <c r="B12" s="116">
        <v>9996</v>
      </c>
      <c r="C12" s="117">
        <v>103.9</v>
      </c>
      <c r="D12" s="116">
        <v>4577</v>
      </c>
      <c r="E12" s="116">
        <v>5419</v>
      </c>
      <c r="F12" s="116">
        <v>6751</v>
      </c>
      <c r="G12" s="116">
        <v>3245</v>
      </c>
      <c r="H12" s="118" t="s">
        <v>169</v>
      </c>
      <c r="I12" s="118" t="s">
        <v>169</v>
      </c>
      <c r="J12" s="119"/>
      <c r="K12" s="119"/>
    </row>
    <row r="13" spans="1:11" s="120" customFormat="1" ht="14.25" customHeight="1" x14ac:dyDescent="0.15">
      <c r="A13" s="121" t="s">
        <v>174</v>
      </c>
      <c r="B13" s="116">
        <v>9809</v>
      </c>
      <c r="C13" s="117">
        <v>98.1</v>
      </c>
      <c r="D13" s="116">
        <v>4741</v>
      </c>
      <c r="E13" s="116">
        <v>5068</v>
      </c>
      <c r="F13" s="116">
        <v>6697</v>
      </c>
      <c r="G13" s="116">
        <v>3112</v>
      </c>
      <c r="H13" s="118" t="s">
        <v>169</v>
      </c>
      <c r="I13" s="118" t="s">
        <v>169</v>
      </c>
      <c r="J13" s="119"/>
      <c r="K13" s="119"/>
    </row>
    <row r="14" spans="1:11" s="120" customFormat="1" ht="14.25" customHeight="1" x14ac:dyDescent="0.15">
      <c r="A14" s="121" t="s">
        <v>175</v>
      </c>
      <c r="B14" s="116">
        <v>9079</v>
      </c>
      <c r="C14" s="117">
        <v>92.6</v>
      </c>
      <c r="D14" s="116">
        <v>4552</v>
      </c>
      <c r="E14" s="116">
        <v>4527</v>
      </c>
      <c r="F14" s="116">
        <v>6262</v>
      </c>
      <c r="G14" s="116">
        <v>2817</v>
      </c>
      <c r="H14" s="118" t="s">
        <v>169</v>
      </c>
      <c r="I14" s="118" t="s">
        <v>169</v>
      </c>
      <c r="J14" s="119"/>
      <c r="K14" s="119"/>
    </row>
    <row r="15" spans="1:11" s="120" customFormat="1" ht="14.25" customHeight="1" x14ac:dyDescent="0.15">
      <c r="A15" s="121" t="s">
        <v>176</v>
      </c>
      <c r="B15" s="116">
        <v>9015</v>
      </c>
      <c r="C15" s="117">
        <v>99.3</v>
      </c>
      <c r="D15" s="116">
        <v>4549</v>
      </c>
      <c r="E15" s="116">
        <v>4466</v>
      </c>
      <c r="F15" s="116">
        <v>6164</v>
      </c>
      <c r="G15" s="116">
        <v>2851</v>
      </c>
      <c r="H15" s="118" t="s">
        <v>169</v>
      </c>
      <c r="I15" s="118" t="s">
        <v>169</v>
      </c>
      <c r="J15" s="119"/>
      <c r="K15" s="119"/>
    </row>
    <row r="16" spans="1:11" s="120" customFormat="1" ht="14.25" customHeight="1" x14ac:dyDescent="0.15">
      <c r="A16" s="121" t="s">
        <v>177</v>
      </c>
      <c r="B16" s="116">
        <v>9237</v>
      </c>
      <c r="C16" s="117">
        <v>102.5</v>
      </c>
      <c r="D16" s="116">
        <v>4859</v>
      </c>
      <c r="E16" s="116">
        <v>4378</v>
      </c>
      <c r="F16" s="116">
        <v>6553</v>
      </c>
      <c r="G16" s="116">
        <v>2684</v>
      </c>
      <c r="H16" s="118" t="s">
        <v>169</v>
      </c>
      <c r="I16" s="118" t="s">
        <v>169</v>
      </c>
      <c r="J16" s="119"/>
      <c r="K16" s="119"/>
    </row>
    <row r="17" spans="1:11" s="120" customFormat="1" ht="14.25" customHeight="1" x14ac:dyDescent="0.15">
      <c r="A17" s="121" t="s">
        <v>178</v>
      </c>
      <c r="B17" s="116">
        <v>9715</v>
      </c>
      <c r="C17" s="117">
        <v>105.2</v>
      </c>
      <c r="D17" s="116">
        <v>5042</v>
      </c>
      <c r="E17" s="116">
        <v>4673</v>
      </c>
      <c r="F17" s="116">
        <v>6896</v>
      </c>
      <c r="G17" s="116">
        <v>2819</v>
      </c>
      <c r="H17" s="118">
        <v>897</v>
      </c>
      <c r="I17" s="118" t="s">
        <v>169</v>
      </c>
      <c r="J17" s="119"/>
      <c r="K17" s="119"/>
    </row>
    <row r="18" spans="1:11" s="120" customFormat="1" ht="14.25" customHeight="1" x14ac:dyDescent="0.15">
      <c r="A18" s="121" t="s">
        <v>179</v>
      </c>
      <c r="B18" s="116">
        <v>9271</v>
      </c>
      <c r="C18" s="117">
        <v>95.4</v>
      </c>
      <c r="D18" s="116">
        <v>4697</v>
      </c>
      <c r="E18" s="116">
        <v>4574</v>
      </c>
      <c r="F18" s="116">
        <v>6594</v>
      </c>
      <c r="G18" s="116">
        <v>2677</v>
      </c>
      <c r="H18" s="116">
        <v>850</v>
      </c>
      <c r="I18" s="122">
        <v>94.8</v>
      </c>
      <c r="J18" s="119"/>
      <c r="K18" s="119"/>
    </row>
    <row r="19" spans="1:11" s="120" customFormat="1" ht="14.25" customHeight="1" x14ac:dyDescent="0.15">
      <c r="A19" s="121" t="s">
        <v>180</v>
      </c>
      <c r="B19" s="116">
        <v>9382</v>
      </c>
      <c r="C19" s="117">
        <v>101.2</v>
      </c>
      <c r="D19" s="116">
        <v>4777</v>
      </c>
      <c r="E19" s="116">
        <v>4605</v>
      </c>
      <c r="F19" s="116">
        <v>6707</v>
      </c>
      <c r="G19" s="116">
        <v>2675</v>
      </c>
      <c r="H19" s="116">
        <v>846</v>
      </c>
      <c r="I19" s="123">
        <v>99.5</v>
      </c>
      <c r="J19" s="119"/>
      <c r="K19" s="119"/>
    </row>
    <row r="20" spans="1:11" s="120" customFormat="1" ht="14.25" customHeight="1" x14ac:dyDescent="0.15">
      <c r="A20" s="121" t="s">
        <v>181</v>
      </c>
      <c r="B20" s="116">
        <v>9222</v>
      </c>
      <c r="C20" s="117">
        <v>98.3</v>
      </c>
      <c r="D20" s="116">
        <v>4891</v>
      </c>
      <c r="E20" s="116">
        <v>4331</v>
      </c>
      <c r="F20" s="116">
        <v>6640</v>
      </c>
      <c r="G20" s="116">
        <v>2582</v>
      </c>
      <c r="H20" s="116">
        <v>813</v>
      </c>
      <c r="I20" s="123">
        <v>96.1</v>
      </c>
      <c r="J20" s="119"/>
      <c r="K20" s="119"/>
    </row>
    <row r="21" spans="1:11" s="120" customFormat="1" ht="14.25" customHeight="1" x14ac:dyDescent="0.15">
      <c r="A21" s="121" t="s">
        <v>182</v>
      </c>
      <c r="B21" s="116">
        <v>8793</v>
      </c>
      <c r="C21" s="117">
        <v>95.3</v>
      </c>
      <c r="D21" s="116">
        <v>4493</v>
      </c>
      <c r="E21" s="116">
        <v>4300</v>
      </c>
      <c r="F21" s="116">
        <v>6325</v>
      </c>
      <c r="G21" s="116">
        <v>2468</v>
      </c>
      <c r="H21" s="116">
        <v>781</v>
      </c>
      <c r="I21" s="123">
        <v>96.1</v>
      </c>
      <c r="J21" s="119"/>
      <c r="K21" s="119"/>
    </row>
    <row r="22" spans="1:11" s="120" customFormat="1" ht="14.25" customHeight="1" x14ac:dyDescent="0.15">
      <c r="A22" s="121" t="s">
        <v>183</v>
      </c>
      <c r="B22" s="4">
        <v>9302</v>
      </c>
      <c r="C22" s="117">
        <v>105.8</v>
      </c>
      <c r="D22" s="116">
        <v>4989</v>
      </c>
      <c r="E22" s="116">
        <v>4313</v>
      </c>
      <c r="F22" s="116">
        <v>6842</v>
      </c>
      <c r="G22" s="116">
        <v>2460</v>
      </c>
      <c r="H22" s="116">
        <v>791</v>
      </c>
      <c r="I22" s="123">
        <v>101.3</v>
      </c>
      <c r="J22" s="119"/>
      <c r="K22" s="119"/>
    </row>
    <row r="23" spans="1:11" s="120" customFormat="1" ht="14.25" customHeight="1" x14ac:dyDescent="0.15">
      <c r="A23" s="121" t="s">
        <v>184</v>
      </c>
      <c r="B23" s="116">
        <v>9851</v>
      </c>
      <c r="C23" s="117">
        <v>105.9</v>
      </c>
      <c r="D23" s="116">
        <v>5191</v>
      </c>
      <c r="E23" s="116">
        <v>4660</v>
      </c>
      <c r="F23" s="116">
        <v>7312</v>
      </c>
      <c r="G23" s="116">
        <v>2539</v>
      </c>
      <c r="H23" s="116">
        <v>825</v>
      </c>
      <c r="I23" s="123">
        <v>104.3</v>
      </c>
      <c r="J23" s="119"/>
      <c r="K23" s="119"/>
    </row>
    <row r="24" spans="1:11" s="120" customFormat="1" ht="14.25" customHeight="1" x14ac:dyDescent="0.15">
      <c r="A24" s="121" t="s">
        <v>185</v>
      </c>
      <c r="B24" s="116">
        <v>9934</v>
      </c>
      <c r="C24" s="117">
        <v>100.8</v>
      </c>
      <c r="D24" s="116">
        <v>5268</v>
      </c>
      <c r="E24" s="116">
        <v>4666</v>
      </c>
      <c r="F24" s="116">
        <v>7491</v>
      </c>
      <c r="G24" s="116">
        <v>2443</v>
      </c>
      <c r="H24" s="116">
        <v>809</v>
      </c>
      <c r="I24" s="123">
        <v>98.1</v>
      </c>
      <c r="J24" s="119"/>
      <c r="K24" s="119"/>
    </row>
    <row r="25" spans="1:11" s="120" customFormat="1" ht="14.25" customHeight="1" x14ac:dyDescent="0.15">
      <c r="A25" s="121" t="s">
        <v>186</v>
      </c>
      <c r="B25" s="116">
        <v>10259</v>
      </c>
      <c r="C25" s="117">
        <v>103.3</v>
      </c>
      <c r="D25" s="116">
        <v>5537</v>
      </c>
      <c r="E25" s="116">
        <v>4722</v>
      </c>
      <c r="F25" s="116">
        <v>7708</v>
      </c>
      <c r="G25" s="116">
        <v>2551</v>
      </c>
      <c r="H25" s="116">
        <v>840</v>
      </c>
      <c r="I25" s="123">
        <v>103.8</v>
      </c>
      <c r="J25" s="119"/>
      <c r="K25" s="119"/>
    </row>
    <row r="26" spans="1:11" s="120" customFormat="1" ht="14.25" customHeight="1" x14ac:dyDescent="0.15">
      <c r="A26" s="121" t="s">
        <v>187</v>
      </c>
      <c r="B26" s="116">
        <v>10438</v>
      </c>
      <c r="C26" s="117">
        <v>101.7</v>
      </c>
      <c r="D26" s="116">
        <v>5542</v>
      </c>
      <c r="E26" s="116">
        <v>4896</v>
      </c>
      <c r="F26" s="116">
        <v>8006</v>
      </c>
      <c r="G26" s="116">
        <v>2432</v>
      </c>
      <c r="H26" s="116">
        <v>824</v>
      </c>
      <c r="I26" s="123">
        <v>98.1</v>
      </c>
      <c r="J26" s="119"/>
      <c r="K26" s="119"/>
    </row>
    <row r="27" spans="1:11" s="120" customFormat="1" ht="14.25" customHeight="1" x14ac:dyDescent="0.15">
      <c r="A27" s="121" t="s">
        <v>188</v>
      </c>
      <c r="B27" s="116">
        <v>10626</v>
      </c>
      <c r="C27" s="117">
        <v>101.8</v>
      </c>
      <c r="D27" s="116">
        <v>5683</v>
      </c>
      <c r="E27" s="116">
        <v>4943</v>
      </c>
      <c r="F27" s="116">
        <v>8148</v>
      </c>
      <c r="G27" s="116">
        <v>2478</v>
      </c>
      <c r="H27" s="116">
        <v>840</v>
      </c>
      <c r="I27" s="123">
        <v>101.9</v>
      </c>
      <c r="J27" s="119"/>
      <c r="K27" s="119"/>
    </row>
    <row r="28" spans="1:11" s="120" customFormat="1" ht="14.25" customHeight="1" x14ac:dyDescent="0.15">
      <c r="A28" s="121" t="s">
        <v>189</v>
      </c>
      <c r="B28" s="116">
        <v>9800</v>
      </c>
      <c r="C28" s="117">
        <v>92.2</v>
      </c>
      <c r="D28" s="116">
        <v>5444</v>
      </c>
      <c r="E28" s="116">
        <v>4356</v>
      </c>
      <c r="F28" s="116">
        <v>7407</v>
      </c>
      <c r="G28" s="116">
        <v>2393</v>
      </c>
      <c r="H28" s="116">
        <v>794</v>
      </c>
      <c r="I28" s="123">
        <v>94.5</v>
      </c>
      <c r="J28" s="119"/>
      <c r="K28" s="119"/>
    </row>
    <row r="29" spans="1:11" s="120" customFormat="1" ht="14.25" customHeight="1" x14ac:dyDescent="0.15">
      <c r="A29" s="121" t="s">
        <v>190</v>
      </c>
      <c r="B29" s="116">
        <v>9774</v>
      </c>
      <c r="C29" s="117">
        <v>99.7</v>
      </c>
      <c r="D29" s="116">
        <v>5501</v>
      </c>
      <c r="E29" s="116">
        <v>4273</v>
      </c>
      <c r="F29" s="116">
        <v>7346</v>
      </c>
      <c r="G29" s="116">
        <v>2428</v>
      </c>
      <c r="H29" s="116">
        <v>797</v>
      </c>
      <c r="I29" s="123">
        <v>100.4</v>
      </c>
      <c r="J29" s="119"/>
      <c r="K29" s="119"/>
    </row>
    <row r="30" spans="1:11" s="120" customFormat="1" ht="14.25" customHeight="1" x14ac:dyDescent="0.15">
      <c r="A30" s="121" t="s">
        <v>191</v>
      </c>
      <c r="B30" s="116">
        <v>10344</v>
      </c>
      <c r="C30" s="117">
        <v>105.8</v>
      </c>
      <c r="D30" s="116">
        <v>5784</v>
      </c>
      <c r="E30" s="116">
        <v>4560</v>
      </c>
      <c r="F30" s="116">
        <v>7811</v>
      </c>
      <c r="G30" s="116">
        <v>2533</v>
      </c>
      <c r="H30" s="116">
        <v>836</v>
      </c>
      <c r="I30" s="123">
        <v>104.9</v>
      </c>
      <c r="J30" s="119"/>
      <c r="K30" s="119"/>
    </row>
    <row r="31" spans="1:11" s="120" customFormat="1" ht="14.25" customHeight="1" x14ac:dyDescent="0.15">
      <c r="A31" s="121" t="s">
        <v>192</v>
      </c>
      <c r="B31" s="116">
        <v>11318</v>
      </c>
      <c r="C31" s="117">
        <v>109.4</v>
      </c>
      <c r="D31" s="116">
        <v>6623</v>
      </c>
      <c r="E31" s="116">
        <v>4695</v>
      </c>
      <c r="F31" s="116">
        <v>8701</v>
      </c>
      <c r="G31" s="116">
        <v>2617</v>
      </c>
      <c r="H31" s="116">
        <v>876</v>
      </c>
      <c r="I31" s="123">
        <v>104.8</v>
      </c>
      <c r="J31" s="119"/>
      <c r="K31" s="119"/>
    </row>
    <row r="32" spans="1:11" s="120" customFormat="1" ht="14.25" customHeight="1" x14ac:dyDescent="0.15">
      <c r="A32" s="121" t="s">
        <v>193</v>
      </c>
      <c r="B32" s="116">
        <v>12709</v>
      </c>
      <c r="C32" s="117">
        <v>112.3</v>
      </c>
      <c r="D32" s="116">
        <v>7071</v>
      </c>
      <c r="E32" s="116">
        <v>5638</v>
      </c>
      <c r="F32" s="116">
        <v>10055</v>
      </c>
      <c r="G32" s="116">
        <v>2654</v>
      </c>
      <c r="H32" s="116">
        <v>937</v>
      </c>
      <c r="I32" s="123">
        <v>107</v>
      </c>
      <c r="J32" s="119"/>
      <c r="K32" s="119"/>
    </row>
    <row r="33" spans="1:11" s="120" customFormat="1" ht="14.25" customHeight="1" x14ac:dyDescent="0.15">
      <c r="A33" s="121" t="s">
        <v>194</v>
      </c>
      <c r="B33" s="116">
        <v>16522</v>
      </c>
      <c r="C33" s="117">
        <v>130</v>
      </c>
      <c r="D33" s="116">
        <v>8513</v>
      </c>
      <c r="E33" s="116">
        <v>8009</v>
      </c>
      <c r="F33" s="116">
        <v>13531</v>
      </c>
      <c r="G33" s="116">
        <v>2991</v>
      </c>
      <c r="H33" s="116">
        <v>1255</v>
      </c>
      <c r="I33" s="123">
        <v>133.9</v>
      </c>
      <c r="J33" s="119"/>
      <c r="K33" s="119"/>
    </row>
    <row r="34" spans="1:11" s="120" customFormat="1" ht="14.25" customHeight="1" x14ac:dyDescent="0.15">
      <c r="A34" s="121" t="s">
        <v>195</v>
      </c>
      <c r="B34" s="116">
        <v>16053</v>
      </c>
      <c r="C34" s="117">
        <v>97.2</v>
      </c>
      <c r="D34" s="116">
        <v>7979</v>
      </c>
      <c r="E34" s="116">
        <v>8074</v>
      </c>
      <c r="F34" s="116">
        <v>12966</v>
      </c>
      <c r="G34" s="116">
        <v>3087</v>
      </c>
      <c r="H34" s="116">
        <v>1257</v>
      </c>
      <c r="I34" s="123">
        <v>100.2</v>
      </c>
      <c r="J34" s="119"/>
      <c r="K34" s="119"/>
    </row>
    <row r="35" spans="1:11" s="120" customFormat="1" ht="14.25" customHeight="1" x14ac:dyDescent="0.15">
      <c r="A35" s="121" t="s">
        <v>196</v>
      </c>
      <c r="B35" s="116">
        <v>16969</v>
      </c>
      <c r="C35" s="117">
        <v>105.7</v>
      </c>
      <c r="D35" s="116">
        <v>8854</v>
      </c>
      <c r="E35" s="116">
        <v>8115</v>
      </c>
      <c r="F35" s="116">
        <v>13728</v>
      </c>
      <c r="G35" s="116">
        <v>3241</v>
      </c>
      <c r="H35" s="116">
        <v>1313</v>
      </c>
      <c r="I35" s="123">
        <v>104.5</v>
      </c>
      <c r="J35" s="119"/>
      <c r="K35" s="119"/>
    </row>
    <row r="36" spans="1:11" s="120" customFormat="1" ht="14.25" customHeight="1" x14ac:dyDescent="0.15">
      <c r="A36" s="124" t="s">
        <v>266</v>
      </c>
      <c r="B36" s="125">
        <v>18095</v>
      </c>
      <c r="C36" s="117">
        <v>106.6</v>
      </c>
      <c r="D36" s="116">
        <v>9048</v>
      </c>
      <c r="E36" s="116">
        <v>9047</v>
      </c>
      <c r="F36" s="116">
        <v>14975</v>
      </c>
      <c r="G36" s="116">
        <v>3120</v>
      </c>
      <c r="H36" s="116">
        <v>1357</v>
      </c>
      <c r="I36" s="126">
        <v>103.4</v>
      </c>
      <c r="J36" s="119"/>
      <c r="K36" s="119"/>
    </row>
    <row r="37" spans="1:11" s="120" customFormat="1" ht="14.25" customHeight="1" x14ac:dyDescent="0.15">
      <c r="A37" s="124" t="s">
        <v>197</v>
      </c>
      <c r="B37" s="125">
        <v>11706</v>
      </c>
      <c r="C37" s="117">
        <v>64.7</v>
      </c>
      <c r="D37" s="116">
        <v>6898</v>
      </c>
      <c r="E37" s="116">
        <v>4808</v>
      </c>
      <c r="F37" s="116">
        <v>9705</v>
      </c>
      <c r="G37" s="116">
        <v>2001</v>
      </c>
      <c r="H37" s="116">
        <v>834</v>
      </c>
      <c r="I37" s="126">
        <v>61.5</v>
      </c>
      <c r="J37" s="119"/>
      <c r="K37" s="119"/>
    </row>
    <row r="38" spans="1:11" s="120" customFormat="1" ht="14.25" customHeight="1" x14ac:dyDescent="0.15">
      <c r="A38" s="127" t="s">
        <v>198</v>
      </c>
      <c r="B38" s="116">
        <v>12356</v>
      </c>
      <c r="C38" s="117">
        <v>105.6</v>
      </c>
      <c r="D38" s="116">
        <v>7570</v>
      </c>
      <c r="E38" s="116">
        <v>4786</v>
      </c>
      <c r="F38" s="116">
        <v>10363</v>
      </c>
      <c r="G38" s="116">
        <v>1993</v>
      </c>
      <c r="H38" s="116">
        <v>849</v>
      </c>
      <c r="I38" s="128">
        <v>101.8</v>
      </c>
      <c r="J38" s="119"/>
      <c r="K38" s="119"/>
    </row>
    <row r="39" spans="1:11" s="120" customFormat="1" ht="14.25" customHeight="1" x14ac:dyDescent="0.15">
      <c r="A39" s="129" t="s">
        <v>199</v>
      </c>
      <c r="B39" s="130">
        <v>15191</v>
      </c>
      <c r="C39" s="131">
        <v>122.9</v>
      </c>
      <c r="D39" s="132">
        <v>8945</v>
      </c>
      <c r="E39" s="132">
        <v>6246</v>
      </c>
      <c r="F39" s="132">
        <v>12790</v>
      </c>
      <c r="G39" s="132">
        <v>2401</v>
      </c>
      <c r="H39" s="132">
        <v>1058</v>
      </c>
      <c r="I39" s="133">
        <v>124.6</v>
      </c>
      <c r="J39" s="134"/>
      <c r="K39" s="119"/>
    </row>
    <row r="40" spans="1:11" s="136" customFormat="1" ht="12" x14ac:dyDescent="0.15">
      <c r="A40" s="135" t="s">
        <v>200</v>
      </c>
      <c r="J40" s="137"/>
      <c r="K40" s="137"/>
    </row>
    <row r="41" spans="1:11" s="136" customFormat="1" ht="12" x14ac:dyDescent="0.15">
      <c r="A41" s="135"/>
      <c r="J41" s="137"/>
      <c r="K41" s="137"/>
    </row>
    <row r="42" spans="1:11" s="136" customFormat="1" ht="13.5" customHeight="1" x14ac:dyDescent="0.15">
      <c r="A42" s="138" t="s">
        <v>201</v>
      </c>
      <c r="J42" s="137"/>
      <c r="K42" s="137"/>
    </row>
  </sheetData>
  <phoneticPr fontId="2"/>
  <hyperlinks>
    <hyperlink ref="A1" location="'22観光目次'!A1" display="22　観　光" xr:uid="{00000000-0004-0000-03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ignoredErrors>
    <ignoredError sqref="A9:A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22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11.125" style="66" customWidth="1"/>
    <col min="2" max="3" width="14" style="66" customWidth="1"/>
    <col min="4" max="5" width="12.375" style="66" customWidth="1"/>
    <col min="6" max="7" width="14" style="66" customWidth="1"/>
    <col min="8" max="16384" width="9" style="66"/>
  </cols>
  <sheetData>
    <row r="1" spans="1:7" x14ac:dyDescent="0.15">
      <c r="A1" s="7" t="s">
        <v>13</v>
      </c>
      <c r="B1" s="33"/>
    </row>
    <row r="2" spans="1:7" ht="16.5" x14ac:dyDescent="0.15">
      <c r="A2" s="67" t="s">
        <v>202</v>
      </c>
      <c r="B2" s="67"/>
      <c r="C2" s="67"/>
      <c r="D2" s="67"/>
      <c r="E2" s="67"/>
      <c r="F2" s="67"/>
      <c r="G2" s="67"/>
    </row>
    <row r="3" spans="1:7" ht="16.5" x14ac:dyDescent="0.15">
      <c r="A3" s="68"/>
      <c r="B3" s="68"/>
      <c r="C3" s="68"/>
      <c r="D3" s="68"/>
      <c r="E3" s="68"/>
      <c r="F3" s="68"/>
      <c r="G3" s="68"/>
    </row>
    <row r="4" spans="1:7" x14ac:dyDescent="0.15">
      <c r="G4" s="69" t="s">
        <v>128</v>
      </c>
    </row>
    <row r="5" spans="1:7" ht="6" customHeight="1" thickBot="1" x14ac:dyDescent="0.2">
      <c r="A5" s="70"/>
      <c r="B5" s="70"/>
      <c r="C5" s="70"/>
      <c r="D5" s="70"/>
      <c r="E5" s="70"/>
      <c r="F5" s="69"/>
      <c r="G5" s="69"/>
    </row>
    <row r="6" spans="1:7" s="78" customFormat="1" ht="15" customHeight="1" thickTop="1" x14ac:dyDescent="0.15">
      <c r="A6" s="71"/>
      <c r="B6" s="72" t="s">
        <v>203</v>
      </c>
      <c r="C6" s="73"/>
      <c r="D6" s="74"/>
      <c r="E6" s="75" t="str">
        <f>C7</f>
        <v>令和4年</v>
      </c>
      <c r="F6" s="76" t="s">
        <v>204</v>
      </c>
      <c r="G6" s="77"/>
    </row>
    <row r="7" spans="1:7" s="78" customFormat="1" ht="15" customHeight="1" x14ac:dyDescent="0.15">
      <c r="A7" s="79" t="s">
        <v>205</v>
      </c>
      <c r="B7" s="80" t="s">
        <v>19</v>
      </c>
      <c r="C7" s="81" t="s">
        <v>20</v>
      </c>
      <c r="D7" s="82" t="s">
        <v>23</v>
      </c>
      <c r="E7" s="83" t="s">
        <v>206</v>
      </c>
      <c r="F7" s="81" t="s">
        <v>19</v>
      </c>
      <c r="G7" s="81" t="s">
        <v>20</v>
      </c>
    </row>
    <row r="8" spans="1:7" s="78" customFormat="1" ht="15" customHeight="1" x14ac:dyDescent="0.15">
      <c r="A8" s="84" t="s">
        <v>207</v>
      </c>
      <c r="B8" s="85">
        <v>4786</v>
      </c>
      <c r="C8" s="86">
        <v>6246</v>
      </c>
      <c r="D8" s="87">
        <v>130.50564145424153</v>
      </c>
      <c r="E8" s="88">
        <v>100</v>
      </c>
      <c r="F8" s="86">
        <v>10865</v>
      </c>
      <c r="G8" s="86">
        <v>14179</v>
      </c>
    </row>
    <row r="9" spans="1:7" s="78" customFormat="1" ht="15" customHeight="1" x14ac:dyDescent="0.15">
      <c r="A9" s="84"/>
      <c r="B9" s="85"/>
      <c r="C9" s="86"/>
      <c r="D9" s="87"/>
      <c r="E9" s="88"/>
      <c r="F9" s="86"/>
      <c r="G9" s="86"/>
    </row>
    <row r="10" spans="1:7" s="78" customFormat="1" ht="15" customHeight="1" x14ac:dyDescent="0.15">
      <c r="A10" s="89" t="s">
        <v>208</v>
      </c>
      <c r="B10" s="85">
        <v>2015</v>
      </c>
      <c r="C10" s="86">
        <v>2570</v>
      </c>
      <c r="D10" s="87">
        <v>127.54342431761788</v>
      </c>
      <c r="E10" s="88">
        <v>41.1</v>
      </c>
      <c r="F10" s="86">
        <v>4317</v>
      </c>
      <c r="G10" s="86">
        <v>5482</v>
      </c>
    </row>
    <row r="11" spans="1:7" s="78" customFormat="1" ht="15" customHeight="1" x14ac:dyDescent="0.15">
      <c r="A11" s="89" t="s">
        <v>209</v>
      </c>
      <c r="B11" s="85">
        <v>1140</v>
      </c>
      <c r="C11" s="86">
        <v>1595</v>
      </c>
      <c r="D11" s="87">
        <v>139.91228070175438</v>
      </c>
      <c r="E11" s="88">
        <v>25.5</v>
      </c>
      <c r="F11" s="86">
        <v>2806</v>
      </c>
      <c r="G11" s="86">
        <v>3907</v>
      </c>
    </row>
    <row r="12" spans="1:7" s="78" customFormat="1" ht="15" customHeight="1" x14ac:dyDescent="0.15">
      <c r="A12" s="89" t="s">
        <v>210</v>
      </c>
      <c r="B12" s="85">
        <v>337</v>
      </c>
      <c r="C12" s="86">
        <v>597</v>
      </c>
      <c r="D12" s="87">
        <v>177.15133531157269</v>
      </c>
      <c r="E12" s="88">
        <v>9.6</v>
      </c>
      <c r="F12" s="86">
        <v>823</v>
      </c>
      <c r="G12" s="86">
        <v>1451</v>
      </c>
    </row>
    <row r="13" spans="1:7" s="78" customFormat="1" ht="15" customHeight="1" x14ac:dyDescent="0.15">
      <c r="A13" s="89" t="s">
        <v>211</v>
      </c>
      <c r="B13" s="85">
        <v>922</v>
      </c>
      <c r="C13" s="86">
        <v>1040</v>
      </c>
      <c r="D13" s="87">
        <v>112.79826464208243</v>
      </c>
      <c r="E13" s="88">
        <v>16.7</v>
      </c>
      <c r="F13" s="86">
        <v>1989</v>
      </c>
      <c r="G13" s="86">
        <v>2235</v>
      </c>
    </row>
    <row r="14" spans="1:7" s="78" customFormat="1" ht="15" customHeight="1" x14ac:dyDescent="0.15">
      <c r="A14" s="90" t="s">
        <v>212</v>
      </c>
      <c r="B14" s="91">
        <v>372</v>
      </c>
      <c r="C14" s="92">
        <v>444</v>
      </c>
      <c r="D14" s="93">
        <v>119.35483870967742</v>
      </c>
      <c r="E14" s="94">
        <v>7.1</v>
      </c>
      <c r="F14" s="92">
        <v>930</v>
      </c>
      <c r="G14" s="92">
        <v>1104</v>
      </c>
    </row>
    <row r="15" spans="1:7" s="78" customFormat="1" ht="15" customHeight="1" x14ac:dyDescent="0.15">
      <c r="A15" s="78" t="s">
        <v>213</v>
      </c>
    </row>
    <row r="16" spans="1:7" x14ac:dyDescent="0.15">
      <c r="A16" s="78"/>
      <c r="B16" s="95"/>
      <c r="C16" s="95"/>
      <c r="D16" s="96"/>
      <c r="F16" s="95"/>
      <c r="G16" s="95"/>
    </row>
    <row r="22" spans="2:2" x14ac:dyDescent="0.15">
      <c r="B22" s="3"/>
    </row>
  </sheetData>
  <phoneticPr fontId="2"/>
  <hyperlinks>
    <hyperlink ref="A1" location="'22観光目次'!A1" display="22　観　光" xr:uid="{00000000-0004-0000-04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37"/>
  <sheetViews>
    <sheetView showGridLines="0" view="pageBreakPreview" zoomScale="115" zoomScaleNormal="100" zoomScaleSheetLayoutView="115" workbookViewId="0">
      <pane ySplit="5" topLeftCell="A6" activePane="bottomLeft" state="frozen"/>
      <selection activeCell="B3" sqref="B3"/>
      <selection pane="bottomLeft" activeCell="L14" sqref="L14"/>
    </sheetView>
  </sheetViews>
  <sheetFormatPr defaultRowHeight="13.5" x14ac:dyDescent="0.15"/>
  <cols>
    <col min="1" max="1" width="8.875" style="8" customWidth="1"/>
    <col min="2" max="10" width="9.25" style="8" customWidth="1"/>
    <col min="11" max="11" width="11.375" style="8" bestFit="1" customWidth="1"/>
    <col min="12" max="12" width="11.875" style="8" customWidth="1"/>
    <col min="13" max="16384" width="9" style="8"/>
  </cols>
  <sheetData>
    <row r="1" spans="1:12" x14ac:dyDescent="0.15">
      <c r="A1" s="7" t="s">
        <v>13</v>
      </c>
      <c r="C1" s="33"/>
    </row>
    <row r="2" spans="1:12" ht="16.5" x14ac:dyDescent="0.15">
      <c r="A2" s="34" t="s">
        <v>214</v>
      </c>
      <c r="B2" s="34"/>
      <c r="C2" s="34"/>
      <c r="D2" s="34"/>
      <c r="E2" s="34"/>
      <c r="F2" s="34"/>
      <c r="G2" s="34"/>
      <c r="H2" s="34"/>
      <c r="I2" s="34"/>
      <c r="J2" s="34"/>
    </row>
    <row r="3" spans="1:12" x14ac:dyDescent="0.15">
      <c r="E3" s="35"/>
      <c r="F3" s="35"/>
      <c r="J3" s="36" t="s">
        <v>215</v>
      </c>
    </row>
    <row r="4" spans="1:12" ht="6" customHeight="1" thickBot="1" x14ac:dyDescent="0.2">
      <c r="B4" s="37"/>
      <c r="F4" s="38"/>
    </row>
    <row r="5" spans="1:12" s="45" customFormat="1" ht="35.25" customHeight="1" thickTop="1" x14ac:dyDescent="0.15">
      <c r="A5" s="39" t="s">
        <v>216</v>
      </c>
      <c r="B5" s="40" t="s">
        <v>207</v>
      </c>
      <c r="C5" s="41" t="s">
        <v>217</v>
      </c>
      <c r="D5" s="41" t="s">
        <v>218</v>
      </c>
      <c r="E5" s="41" t="s">
        <v>219</v>
      </c>
      <c r="F5" s="42" t="s">
        <v>220</v>
      </c>
      <c r="G5" s="41" t="s">
        <v>221</v>
      </c>
      <c r="H5" s="41" t="s">
        <v>222</v>
      </c>
      <c r="I5" s="43" t="s">
        <v>223</v>
      </c>
      <c r="J5" s="44" t="s">
        <v>224</v>
      </c>
    </row>
    <row r="6" spans="1:12" s="45" customFormat="1" ht="13.5" customHeight="1" x14ac:dyDescent="0.15">
      <c r="A6" s="46" t="s">
        <v>225</v>
      </c>
      <c r="B6" s="47">
        <v>21834</v>
      </c>
      <c r="C6" s="48">
        <v>3875</v>
      </c>
      <c r="D6" s="49">
        <v>5242</v>
      </c>
      <c r="E6" s="49">
        <v>1501</v>
      </c>
      <c r="F6" s="49">
        <v>3381</v>
      </c>
      <c r="G6" s="49">
        <v>1516</v>
      </c>
      <c r="H6" s="49">
        <v>5990</v>
      </c>
      <c r="I6" s="49">
        <v>180</v>
      </c>
      <c r="J6" s="49">
        <v>149</v>
      </c>
      <c r="L6" s="50"/>
    </row>
    <row r="7" spans="1:12" s="45" customFormat="1" ht="13.5" customHeight="1" x14ac:dyDescent="0.15">
      <c r="A7" s="51">
        <v>3</v>
      </c>
      <c r="B7" s="47">
        <v>22848</v>
      </c>
      <c r="C7" s="48">
        <v>3770</v>
      </c>
      <c r="D7" s="49">
        <v>5114</v>
      </c>
      <c r="E7" s="49">
        <v>1349</v>
      </c>
      <c r="F7" s="49">
        <v>4140</v>
      </c>
      <c r="G7" s="49">
        <v>1513</v>
      </c>
      <c r="H7" s="49">
        <v>6568</v>
      </c>
      <c r="I7" s="49">
        <v>6</v>
      </c>
      <c r="J7" s="49">
        <v>388</v>
      </c>
      <c r="L7" s="50"/>
    </row>
    <row r="8" spans="1:12" s="45" customFormat="1" ht="13.5" customHeight="1" x14ac:dyDescent="0.15">
      <c r="A8" s="52">
        <v>4</v>
      </c>
      <c r="B8" s="53">
        <f>SUM(B10:B26)</f>
        <v>28339</v>
      </c>
      <c r="C8" s="54">
        <f t="shared" ref="C8:J8" si="0">SUM(C10:C26)</f>
        <v>4164</v>
      </c>
      <c r="D8" s="55">
        <f t="shared" si="0"/>
        <v>6361</v>
      </c>
      <c r="E8" s="55">
        <f t="shared" si="0"/>
        <v>1638</v>
      </c>
      <c r="F8" s="55">
        <f t="shared" si="0"/>
        <v>4598</v>
      </c>
      <c r="G8" s="55">
        <f t="shared" si="0"/>
        <v>1877</v>
      </c>
      <c r="H8" s="55">
        <f t="shared" si="0"/>
        <v>8485</v>
      </c>
      <c r="I8" s="55">
        <f t="shared" si="0"/>
        <v>142</v>
      </c>
      <c r="J8" s="55">
        <f t="shared" si="0"/>
        <v>1074</v>
      </c>
      <c r="K8" s="56"/>
      <c r="L8" s="50"/>
    </row>
    <row r="9" spans="1:12" s="45" customFormat="1" ht="13.5" customHeight="1" x14ac:dyDescent="0.15">
      <c r="A9" s="57"/>
      <c r="B9" s="55"/>
      <c r="C9" s="54"/>
      <c r="D9" s="55"/>
      <c r="E9" s="55"/>
      <c r="F9" s="55"/>
      <c r="G9" s="55"/>
      <c r="H9" s="55"/>
      <c r="I9" s="55"/>
      <c r="J9" s="55"/>
      <c r="L9" s="50"/>
    </row>
    <row r="10" spans="1:12" s="45" customFormat="1" ht="13.5" customHeight="1" x14ac:dyDescent="0.15">
      <c r="A10" s="57" t="s">
        <v>226</v>
      </c>
      <c r="B10" s="55">
        <v>3242</v>
      </c>
      <c r="C10" s="58">
        <v>211</v>
      </c>
      <c r="D10" s="58">
        <v>1358</v>
      </c>
      <c r="E10" s="58">
        <v>4</v>
      </c>
      <c r="F10" s="58">
        <v>265</v>
      </c>
      <c r="G10" s="58">
        <v>143</v>
      </c>
      <c r="H10" s="58">
        <v>938</v>
      </c>
      <c r="I10" s="58">
        <v>0</v>
      </c>
      <c r="J10" s="58">
        <v>323</v>
      </c>
      <c r="K10" s="56"/>
      <c r="L10" s="50"/>
    </row>
    <row r="11" spans="1:12" s="45" customFormat="1" ht="13.5" customHeight="1" x14ac:dyDescent="0.15">
      <c r="A11" s="57" t="s">
        <v>227</v>
      </c>
      <c r="B11" s="55">
        <v>2605</v>
      </c>
      <c r="C11" s="58">
        <v>98</v>
      </c>
      <c r="D11" s="58">
        <v>864</v>
      </c>
      <c r="E11" s="58">
        <v>237</v>
      </c>
      <c r="F11" s="58">
        <v>189</v>
      </c>
      <c r="G11" s="58">
        <v>98</v>
      </c>
      <c r="H11" s="58">
        <v>1056</v>
      </c>
      <c r="I11" s="58">
        <v>28</v>
      </c>
      <c r="J11" s="58">
        <v>35</v>
      </c>
      <c r="K11" s="56"/>
      <c r="L11" s="50"/>
    </row>
    <row r="12" spans="1:12" s="45" customFormat="1" ht="13.5" customHeight="1" x14ac:dyDescent="0.15">
      <c r="A12" s="57" t="s">
        <v>228</v>
      </c>
      <c r="B12" s="55">
        <v>1206</v>
      </c>
      <c r="C12" s="58">
        <v>63</v>
      </c>
      <c r="D12" s="58">
        <v>217</v>
      </c>
      <c r="E12" s="58">
        <v>27</v>
      </c>
      <c r="F12" s="58">
        <v>36</v>
      </c>
      <c r="G12" s="58">
        <v>0</v>
      </c>
      <c r="H12" s="58">
        <v>802</v>
      </c>
      <c r="I12" s="58">
        <v>0</v>
      </c>
      <c r="J12" s="58">
        <v>61</v>
      </c>
      <c r="K12" s="56"/>
      <c r="L12" s="50"/>
    </row>
    <row r="13" spans="1:12" s="45" customFormat="1" ht="13.5" customHeight="1" x14ac:dyDescent="0.15">
      <c r="A13" s="57" t="s">
        <v>229</v>
      </c>
      <c r="B13" s="55">
        <v>2056</v>
      </c>
      <c r="C13" s="58">
        <v>307</v>
      </c>
      <c r="D13" s="58">
        <v>187</v>
      </c>
      <c r="E13" s="58">
        <v>522</v>
      </c>
      <c r="F13" s="58">
        <v>150</v>
      </c>
      <c r="G13" s="58">
        <v>18</v>
      </c>
      <c r="H13" s="58">
        <v>788</v>
      </c>
      <c r="I13" s="58">
        <v>0</v>
      </c>
      <c r="J13" s="58">
        <v>84</v>
      </c>
      <c r="K13" s="56"/>
      <c r="L13" s="50"/>
    </row>
    <row r="14" spans="1:12" s="45" customFormat="1" ht="13.5" customHeight="1" x14ac:dyDescent="0.15">
      <c r="A14" s="57" t="s">
        <v>230</v>
      </c>
      <c r="B14" s="55">
        <v>2067</v>
      </c>
      <c r="C14" s="58">
        <v>0</v>
      </c>
      <c r="D14" s="58">
        <v>1263</v>
      </c>
      <c r="E14" s="58">
        <v>52</v>
      </c>
      <c r="F14" s="58">
        <v>268</v>
      </c>
      <c r="G14" s="58">
        <v>37</v>
      </c>
      <c r="H14" s="58">
        <v>447</v>
      </c>
      <c r="I14" s="58">
        <v>0</v>
      </c>
      <c r="J14" s="58">
        <v>0</v>
      </c>
      <c r="K14" s="56"/>
      <c r="L14" s="50"/>
    </row>
    <row r="15" spans="1:12" s="45" customFormat="1" ht="13.5" customHeight="1" x14ac:dyDescent="0.15">
      <c r="A15" s="57" t="s">
        <v>231</v>
      </c>
      <c r="B15" s="55">
        <v>1526</v>
      </c>
      <c r="C15" s="58">
        <v>0</v>
      </c>
      <c r="D15" s="58">
        <v>37</v>
      </c>
      <c r="E15" s="58">
        <v>205</v>
      </c>
      <c r="F15" s="58">
        <v>790</v>
      </c>
      <c r="G15" s="58">
        <v>81</v>
      </c>
      <c r="H15" s="58">
        <v>347</v>
      </c>
      <c r="I15" s="58">
        <v>3</v>
      </c>
      <c r="J15" s="58">
        <v>63</v>
      </c>
      <c r="K15" s="56"/>
      <c r="L15" s="50"/>
    </row>
    <row r="16" spans="1:12" s="45" customFormat="1" ht="13.5" customHeight="1" x14ac:dyDescent="0.15">
      <c r="A16" s="57" t="s">
        <v>232</v>
      </c>
      <c r="B16" s="55">
        <v>1309</v>
      </c>
      <c r="C16" s="58">
        <v>70</v>
      </c>
      <c r="D16" s="58">
        <v>124</v>
      </c>
      <c r="E16" s="58">
        <v>188</v>
      </c>
      <c r="F16" s="58">
        <v>183</v>
      </c>
      <c r="G16" s="58">
        <v>737</v>
      </c>
      <c r="H16" s="58">
        <v>0</v>
      </c>
      <c r="I16" s="58">
        <v>0</v>
      </c>
      <c r="J16" s="58">
        <v>7</v>
      </c>
      <c r="K16" s="56"/>
      <c r="L16" s="50"/>
    </row>
    <row r="17" spans="1:12" s="45" customFormat="1" ht="13.5" customHeight="1" x14ac:dyDescent="0.15">
      <c r="A17" s="57" t="s">
        <v>233</v>
      </c>
      <c r="B17" s="55">
        <v>2459</v>
      </c>
      <c r="C17" s="58">
        <v>56</v>
      </c>
      <c r="D17" s="58">
        <v>229</v>
      </c>
      <c r="E17" s="58">
        <v>135</v>
      </c>
      <c r="F17" s="58">
        <v>1457</v>
      </c>
      <c r="G17" s="58">
        <v>185</v>
      </c>
      <c r="H17" s="58">
        <v>272</v>
      </c>
      <c r="I17" s="58">
        <v>93</v>
      </c>
      <c r="J17" s="58">
        <v>32</v>
      </c>
      <c r="K17" s="56"/>
      <c r="L17" s="50"/>
    </row>
    <row r="18" spans="1:12" s="45" customFormat="1" ht="13.5" customHeight="1" x14ac:dyDescent="0.15">
      <c r="A18" s="57" t="s">
        <v>234</v>
      </c>
      <c r="B18" s="55">
        <v>3616</v>
      </c>
      <c r="C18" s="58">
        <v>1534</v>
      </c>
      <c r="D18" s="58">
        <v>776</v>
      </c>
      <c r="E18" s="58">
        <v>25</v>
      </c>
      <c r="F18" s="58">
        <v>606</v>
      </c>
      <c r="G18" s="58">
        <v>131</v>
      </c>
      <c r="H18" s="58">
        <v>349</v>
      </c>
      <c r="I18" s="58">
        <v>0</v>
      </c>
      <c r="J18" s="58">
        <v>195</v>
      </c>
      <c r="K18" s="56"/>
      <c r="L18" s="50"/>
    </row>
    <row r="19" spans="1:12" s="45" customFormat="1" ht="13.5" customHeight="1" x14ac:dyDescent="0.15">
      <c r="A19" s="57" t="s">
        <v>235</v>
      </c>
      <c r="B19" s="55">
        <v>715</v>
      </c>
      <c r="C19" s="58">
        <v>46</v>
      </c>
      <c r="D19" s="58">
        <v>323</v>
      </c>
      <c r="E19" s="58">
        <v>0</v>
      </c>
      <c r="F19" s="58">
        <v>22</v>
      </c>
      <c r="G19" s="58">
        <v>64</v>
      </c>
      <c r="H19" s="58">
        <v>256</v>
      </c>
      <c r="I19" s="58">
        <v>0</v>
      </c>
      <c r="J19" s="58">
        <v>4</v>
      </c>
      <c r="K19" s="56"/>
      <c r="L19" s="50"/>
    </row>
    <row r="20" spans="1:12" s="45" customFormat="1" ht="13.5" customHeight="1" x14ac:dyDescent="0.15">
      <c r="A20" s="57" t="s">
        <v>236</v>
      </c>
      <c r="B20" s="55">
        <v>192</v>
      </c>
      <c r="C20" s="58">
        <v>21</v>
      </c>
      <c r="D20" s="58">
        <v>0</v>
      </c>
      <c r="E20" s="58">
        <v>65</v>
      </c>
      <c r="F20" s="58">
        <v>2</v>
      </c>
      <c r="G20" s="58">
        <v>30</v>
      </c>
      <c r="H20" s="58">
        <v>65</v>
      </c>
      <c r="I20" s="58">
        <v>0</v>
      </c>
      <c r="J20" s="58">
        <v>9</v>
      </c>
      <c r="K20" s="56"/>
      <c r="L20" s="50"/>
    </row>
    <row r="21" spans="1:12" s="45" customFormat="1" ht="13.5" customHeight="1" x14ac:dyDescent="0.15">
      <c r="A21" s="57" t="s">
        <v>237</v>
      </c>
      <c r="B21" s="2">
        <v>1788</v>
      </c>
      <c r="C21" s="58">
        <v>187</v>
      </c>
      <c r="D21" s="58">
        <v>38</v>
      </c>
      <c r="E21" s="58">
        <v>18</v>
      </c>
      <c r="F21" s="58">
        <v>22</v>
      </c>
      <c r="G21" s="58">
        <v>104</v>
      </c>
      <c r="H21" s="58">
        <v>1409</v>
      </c>
      <c r="I21" s="58">
        <v>0</v>
      </c>
      <c r="J21" s="58">
        <v>10</v>
      </c>
      <c r="K21" s="56"/>
      <c r="L21" s="50"/>
    </row>
    <row r="22" spans="1:12" s="45" customFormat="1" ht="13.5" customHeight="1" x14ac:dyDescent="0.15">
      <c r="A22" s="57" t="s">
        <v>238</v>
      </c>
      <c r="B22" s="55">
        <v>1637</v>
      </c>
      <c r="C22" s="58">
        <v>288</v>
      </c>
      <c r="D22" s="58">
        <v>233</v>
      </c>
      <c r="E22" s="58">
        <v>54</v>
      </c>
      <c r="F22" s="58">
        <v>78</v>
      </c>
      <c r="G22" s="58">
        <v>115</v>
      </c>
      <c r="H22" s="58">
        <v>683</v>
      </c>
      <c r="I22" s="58">
        <v>0</v>
      </c>
      <c r="J22" s="58">
        <v>186</v>
      </c>
      <c r="K22" s="56"/>
      <c r="L22" s="50"/>
    </row>
    <row r="23" spans="1:12" s="45" customFormat="1" ht="13.5" customHeight="1" x14ac:dyDescent="0.15">
      <c r="A23" s="57" t="s">
        <v>239</v>
      </c>
      <c r="B23" s="55">
        <v>638</v>
      </c>
      <c r="C23" s="58">
        <v>376</v>
      </c>
      <c r="D23" s="58">
        <v>16</v>
      </c>
      <c r="E23" s="58">
        <v>61</v>
      </c>
      <c r="F23" s="58">
        <v>81</v>
      </c>
      <c r="G23" s="58">
        <v>0</v>
      </c>
      <c r="H23" s="58">
        <v>90</v>
      </c>
      <c r="I23" s="58">
        <v>0</v>
      </c>
      <c r="J23" s="58">
        <v>14</v>
      </c>
      <c r="K23" s="56"/>
      <c r="L23" s="50"/>
    </row>
    <row r="24" spans="1:12" s="45" customFormat="1" ht="13.5" customHeight="1" x14ac:dyDescent="0.15">
      <c r="A24" s="57" t="s">
        <v>240</v>
      </c>
      <c r="B24" s="55">
        <v>598</v>
      </c>
      <c r="C24" s="58">
        <v>215</v>
      </c>
      <c r="D24" s="58">
        <v>0</v>
      </c>
      <c r="E24" s="58">
        <v>16</v>
      </c>
      <c r="F24" s="58">
        <v>198</v>
      </c>
      <c r="G24" s="58">
        <v>0</v>
      </c>
      <c r="H24" s="58">
        <v>126</v>
      </c>
      <c r="I24" s="58">
        <v>0</v>
      </c>
      <c r="J24" s="58">
        <v>43</v>
      </c>
      <c r="K24" s="56"/>
      <c r="L24" s="50"/>
    </row>
    <row r="25" spans="1:12" s="45" customFormat="1" ht="13.5" customHeight="1" x14ac:dyDescent="0.15">
      <c r="A25" s="57" t="s">
        <v>241</v>
      </c>
      <c r="B25" s="55">
        <v>835</v>
      </c>
      <c r="C25" s="58">
        <v>0</v>
      </c>
      <c r="D25" s="58">
        <v>5</v>
      </c>
      <c r="E25" s="58">
        <v>25</v>
      </c>
      <c r="F25" s="58">
        <v>196</v>
      </c>
      <c r="G25" s="58">
        <v>66</v>
      </c>
      <c r="H25" s="58">
        <v>525</v>
      </c>
      <c r="I25" s="58">
        <v>18</v>
      </c>
      <c r="J25" s="58">
        <v>0</v>
      </c>
      <c r="K25" s="56"/>
      <c r="L25" s="50"/>
    </row>
    <row r="26" spans="1:12" s="45" customFormat="1" ht="13.5" customHeight="1" x14ac:dyDescent="0.15">
      <c r="A26" s="57" t="s">
        <v>242</v>
      </c>
      <c r="B26" s="59">
        <v>1850</v>
      </c>
      <c r="C26" s="60">
        <v>692</v>
      </c>
      <c r="D26" s="60">
        <v>691</v>
      </c>
      <c r="E26" s="60">
        <v>4</v>
      </c>
      <c r="F26" s="60">
        <v>55</v>
      </c>
      <c r="G26" s="60">
        <v>68</v>
      </c>
      <c r="H26" s="60">
        <v>332</v>
      </c>
      <c r="I26" s="60">
        <v>0</v>
      </c>
      <c r="J26" s="60">
        <v>8</v>
      </c>
      <c r="K26" s="56"/>
      <c r="L26" s="50"/>
    </row>
    <row r="27" spans="1:12" s="45" customFormat="1" ht="13.5" customHeight="1" x14ac:dyDescent="0.15">
      <c r="A27" s="61" t="s">
        <v>243</v>
      </c>
      <c r="B27" s="62"/>
      <c r="C27" s="62"/>
      <c r="D27" s="62"/>
      <c r="E27" s="62"/>
      <c r="F27" s="62"/>
      <c r="G27" s="62"/>
      <c r="H27" s="63"/>
      <c r="I27" s="63"/>
      <c r="J27" s="63"/>
    </row>
    <row r="28" spans="1:12" ht="18.75" customHeight="1" x14ac:dyDescent="0.15">
      <c r="A28" s="64"/>
      <c r="B28" s="64"/>
      <c r="C28" s="64"/>
      <c r="D28" s="64"/>
      <c r="E28" s="64"/>
      <c r="F28" s="64"/>
      <c r="G28" s="64"/>
      <c r="H28" s="64"/>
      <c r="I28" s="64"/>
      <c r="J28" s="64"/>
    </row>
    <row r="29" spans="1:12" x14ac:dyDescent="0.15">
      <c r="A29" s="64"/>
      <c r="B29" s="65"/>
      <c r="C29" s="65"/>
      <c r="D29" s="65"/>
      <c r="E29" s="65"/>
      <c r="F29" s="65"/>
      <c r="G29" s="65"/>
      <c r="H29" s="65"/>
      <c r="I29" s="65"/>
      <c r="J29" s="65"/>
    </row>
    <row r="30" spans="1:12" x14ac:dyDescent="0.15">
      <c r="A30" s="64"/>
      <c r="B30" s="64"/>
      <c r="C30" s="64"/>
      <c r="D30" s="64"/>
      <c r="E30" s="64"/>
      <c r="F30" s="64"/>
      <c r="G30" s="64"/>
      <c r="H30" s="64"/>
      <c r="I30" s="64"/>
      <c r="J30" s="64"/>
    </row>
    <row r="31" spans="1:12" x14ac:dyDescent="0.15">
      <c r="A31" s="64"/>
      <c r="B31" s="64"/>
      <c r="C31" s="64"/>
      <c r="D31" s="64"/>
      <c r="E31" s="64"/>
      <c r="F31" s="64"/>
      <c r="G31" s="64"/>
      <c r="H31" s="64"/>
      <c r="I31" s="64"/>
      <c r="J31" s="64"/>
    </row>
    <row r="32" spans="1:12" x14ac:dyDescent="0.15">
      <c r="A32" s="64"/>
      <c r="B32" s="64"/>
      <c r="C32" s="64"/>
      <c r="D32" s="64"/>
      <c r="E32" s="64"/>
      <c r="F32" s="64"/>
      <c r="G32" s="64"/>
      <c r="H32" s="64"/>
      <c r="I32" s="64"/>
      <c r="J32" s="64"/>
    </row>
    <row r="33" spans="1:10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</row>
    <row r="34" spans="1:10" x14ac:dyDescent="0.15">
      <c r="A34" s="64"/>
      <c r="B34" s="64"/>
      <c r="C34" s="64"/>
      <c r="D34" s="64"/>
      <c r="E34" s="64"/>
      <c r="F34" s="64"/>
      <c r="G34" s="64"/>
      <c r="H34" s="64"/>
      <c r="I34" s="64"/>
      <c r="J34" s="64"/>
    </row>
    <row r="35" spans="1:10" x14ac:dyDescent="0.15">
      <c r="A35" s="64"/>
      <c r="B35" s="64"/>
      <c r="C35" s="64"/>
      <c r="D35" s="64"/>
      <c r="E35" s="64"/>
      <c r="F35" s="64"/>
      <c r="G35" s="64"/>
      <c r="H35" s="64"/>
      <c r="I35" s="64"/>
      <c r="J35" s="64"/>
    </row>
    <row r="36" spans="1:10" x14ac:dyDescent="0.15">
      <c r="A36" s="64"/>
      <c r="B36" s="64"/>
      <c r="C36" s="64"/>
      <c r="D36" s="64"/>
      <c r="E36" s="64"/>
      <c r="F36" s="64"/>
      <c r="G36" s="64"/>
      <c r="H36" s="64"/>
      <c r="I36" s="64"/>
      <c r="J36" s="64"/>
    </row>
    <row r="37" spans="1:10" x14ac:dyDescent="0.15">
      <c r="A37" s="64"/>
      <c r="B37" s="64"/>
      <c r="C37" s="64"/>
      <c r="D37" s="64"/>
      <c r="E37" s="64"/>
      <c r="F37" s="64"/>
      <c r="G37" s="64"/>
      <c r="H37" s="64"/>
      <c r="I37" s="64"/>
      <c r="J37" s="64"/>
    </row>
  </sheetData>
  <phoneticPr fontId="2"/>
  <hyperlinks>
    <hyperlink ref="A1" location="'22観光目次'!A1" display="22　観　光" xr:uid="{00000000-0004-0000-05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showGridLines="0" view="pageBreakPreview" zoomScaleNormal="100" zoomScaleSheetLayoutView="100" workbookViewId="0">
      <selection activeCell="C19" sqref="C19"/>
    </sheetView>
  </sheetViews>
  <sheetFormatPr defaultRowHeight="13.5" outlineLevelRow="1" x14ac:dyDescent="0.15"/>
  <cols>
    <col min="1" max="8" width="11.625" style="9" customWidth="1"/>
    <col min="9" max="9" width="8.625" style="9" customWidth="1"/>
    <col min="10" max="16384" width="9" style="9"/>
  </cols>
  <sheetData>
    <row r="1" spans="1:10" x14ac:dyDescent="0.15">
      <c r="A1" s="7" t="s">
        <v>13</v>
      </c>
      <c r="B1" s="8"/>
    </row>
    <row r="2" spans="1:10" ht="16.5" x14ac:dyDescent="0.15">
      <c r="A2" s="10" t="s">
        <v>244</v>
      </c>
      <c r="B2" s="10"/>
      <c r="C2" s="10"/>
      <c r="D2" s="10"/>
      <c r="E2" s="10"/>
      <c r="F2" s="10"/>
      <c r="G2" s="10"/>
      <c r="H2" s="10"/>
    </row>
    <row r="3" spans="1:10" ht="16.5" x14ac:dyDescent="0.15">
      <c r="A3" s="11"/>
      <c r="B3" s="11"/>
      <c r="C3" s="11"/>
      <c r="D3" s="11"/>
      <c r="E3" s="11"/>
      <c r="F3" s="11"/>
      <c r="G3" s="11"/>
      <c r="H3" s="12" t="s">
        <v>245</v>
      </c>
    </row>
    <row r="4" spans="1:10" ht="6" customHeight="1" thickBot="1" x14ac:dyDescent="0.2">
      <c r="A4" s="13"/>
      <c r="B4" s="13"/>
      <c r="C4" s="13"/>
      <c r="D4" s="13"/>
      <c r="E4" s="13"/>
      <c r="F4" s="13"/>
      <c r="G4" s="13"/>
      <c r="H4" s="13"/>
    </row>
    <row r="5" spans="1:10" s="18" customFormat="1" ht="15" customHeight="1" thickTop="1" x14ac:dyDescent="0.15">
      <c r="A5" s="14"/>
      <c r="B5" s="15"/>
      <c r="C5" s="16" t="s">
        <v>246</v>
      </c>
      <c r="D5" s="16"/>
      <c r="E5" s="16"/>
      <c r="F5" s="16"/>
      <c r="G5" s="16"/>
      <c r="H5" s="17"/>
    </row>
    <row r="6" spans="1:10" s="18" customFormat="1" ht="15" customHeight="1" x14ac:dyDescent="0.15">
      <c r="A6" s="19" t="s">
        <v>247</v>
      </c>
      <c r="B6" s="20" t="s">
        <v>248</v>
      </c>
      <c r="C6" s="21" t="s">
        <v>249</v>
      </c>
      <c r="D6" s="21" t="s">
        <v>250</v>
      </c>
      <c r="E6" s="21" t="s">
        <v>251</v>
      </c>
      <c r="F6" s="21" t="s">
        <v>252</v>
      </c>
      <c r="G6" s="21" t="s">
        <v>253</v>
      </c>
      <c r="H6" s="22" t="s">
        <v>254</v>
      </c>
    </row>
    <row r="7" spans="1:10" s="18" customFormat="1" ht="18" customHeight="1" outlineLevel="1" x14ac:dyDescent="0.15">
      <c r="A7" s="23" t="s">
        <v>255</v>
      </c>
      <c r="B7" s="24">
        <v>20588</v>
      </c>
      <c r="C7" s="25">
        <v>4152</v>
      </c>
      <c r="D7" s="25">
        <v>4691</v>
      </c>
      <c r="E7" s="25">
        <v>2751</v>
      </c>
      <c r="F7" s="25">
        <v>2748</v>
      </c>
      <c r="G7" s="25">
        <v>2669</v>
      </c>
      <c r="H7" s="25">
        <v>3577</v>
      </c>
    </row>
    <row r="8" spans="1:10" s="18" customFormat="1" ht="18" customHeight="1" outlineLevel="1" x14ac:dyDescent="0.15">
      <c r="A8" s="23" t="s">
        <v>256</v>
      </c>
      <c r="B8" s="24">
        <v>20830</v>
      </c>
      <c r="C8" s="25">
        <v>4381</v>
      </c>
      <c r="D8" s="25">
        <v>4566</v>
      </c>
      <c r="E8" s="25">
        <v>2791</v>
      </c>
      <c r="F8" s="25">
        <v>2679</v>
      </c>
      <c r="G8" s="25">
        <v>2708</v>
      </c>
      <c r="H8" s="25">
        <v>3705</v>
      </c>
    </row>
    <row r="9" spans="1:10" s="18" customFormat="1" ht="18" customHeight="1" outlineLevel="1" collapsed="1" x14ac:dyDescent="0.15">
      <c r="A9" s="26">
        <v>2</v>
      </c>
      <c r="B9" s="24">
        <v>5136</v>
      </c>
      <c r="C9" s="25">
        <v>997</v>
      </c>
      <c r="D9" s="25">
        <v>1123</v>
      </c>
      <c r="E9" s="25">
        <v>624</v>
      </c>
      <c r="F9" s="25">
        <v>645</v>
      </c>
      <c r="G9" s="25">
        <v>724</v>
      </c>
      <c r="H9" s="25">
        <v>1023</v>
      </c>
    </row>
    <row r="10" spans="1:10" s="18" customFormat="1" ht="18" customHeight="1" outlineLevel="1" collapsed="1" x14ac:dyDescent="0.15">
      <c r="A10" s="27">
        <v>3</v>
      </c>
      <c r="B10" s="25">
        <v>1375</v>
      </c>
      <c r="C10" s="25">
        <v>209</v>
      </c>
      <c r="D10" s="25">
        <v>223</v>
      </c>
      <c r="E10" s="25">
        <v>185</v>
      </c>
      <c r="F10" s="25">
        <v>221</v>
      </c>
      <c r="G10" s="25">
        <v>234</v>
      </c>
      <c r="H10" s="25">
        <f>191+96+16</f>
        <v>303</v>
      </c>
    </row>
    <row r="11" spans="1:10" s="18" customFormat="1" ht="18" customHeight="1" outlineLevel="1" x14ac:dyDescent="0.15">
      <c r="A11" s="28">
        <v>4</v>
      </c>
      <c r="B11" s="29">
        <v>4030</v>
      </c>
      <c r="C11" s="30">
        <v>815</v>
      </c>
      <c r="D11" s="30">
        <v>893</v>
      </c>
      <c r="E11" s="30">
        <v>476</v>
      </c>
      <c r="F11" s="30">
        <v>602</v>
      </c>
      <c r="G11" s="30">
        <v>550</v>
      </c>
      <c r="H11" s="30">
        <v>694</v>
      </c>
    </row>
    <row r="12" spans="1:10" s="18" customFormat="1" ht="18" customHeight="1" outlineLevel="1" collapsed="1" x14ac:dyDescent="0.15">
      <c r="A12" s="31" t="s">
        <v>257</v>
      </c>
      <c r="B12" s="32"/>
      <c r="C12" s="32"/>
      <c r="D12" s="32"/>
      <c r="E12" s="32"/>
      <c r="F12" s="32"/>
      <c r="G12" s="32"/>
      <c r="H12" s="32" t="s">
        <v>258</v>
      </c>
    </row>
    <row r="13" spans="1:10" s="18" customFormat="1" ht="18" customHeight="1" x14ac:dyDescent="0.15">
      <c r="A13" s="9"/>
      <c r="B13" s="9"/>
      <c r="C13" s="9"/>
      <c r="D13" s="9"/>
      <c r="E13" s="9"/>
      <c r="F13" s="9"/>
      <c r="G13" s="9"/>
      <c r="H13" s="9"/>
      <c r="J13" s="9"/>
    </row>
    <row r="14" spans="1:10" s="18" customFormat="1" ht="18" customHeight="1" x14ac:dyDescent="0.15">
      <c r="A14" s="9"/>
      <c r="B14" s="1"/>
      <c r="C14" s="9"/>
      <c r="D14" s="9"/>
      <c r="E14" s="9"/>
      <c r="F14" s="9"/>
      <c r="G14" s="9"/>
      <c r="H14" s="9"/>
      <c r="J14" s="9"/>
    </row>
    <row r="15" spans="1:10" s="18" customFormat="1" ht="18" customHeight="1" x14ac:dyDescent="0.15">
      <c r="A15" s="9"/>
      <c r="B15" s="9"/>
      <c r="C15" s="9"/>
      <c r="D15" s="9"/>
      <c r="E15" s="9"/>
      <c r="F15" s="9"/>
      <c r="G15" s="9"/>
      <c r="H15" s="9"/>
      <c r="J15" s="9"/>
    </row>
    <row r="16" spans="1:10" s="18" customFormat="1" ht="18" customHeight="1" x14ac:dyDescent="0.15">
      <c r="A16" s="9"/>
      <c r="B16" s="9"/>
      <c r="C16" s="9"/>
      <c r="D16" s="9"/>
      <c r="E16" s="9"/>
      <c r="F16" s="9"/>
      <c r="G16" s="9"/>
      <c r="H16" s="9"/>
      <c r="J16" s="9"/>
    </row>
    <row r="17" spans="1:10" s="18" customFormat="1" ht="18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s="18" customFormat="1" ht="18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s="18" customFormat="1" ht="18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s="18" customFormat="1" ht="15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8.25" customHeight="1" x14ac:dyDescent="0.15"/>
  </sheetData>
  <phoneticPr fontId="2"/>
  <hyperlinks>
    <hyperlink ref="A1" location="'22観光目次'!A1" display="22　観　光" xr:uid="{00000000-0004-0000-0600-000000000000}"/>
  </hyperlinks>
  <pageMargins left="0.59055118110236227" right="0.51181102362204722" top="0.59055118110236227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22観光目次</vt:lpstr>
      <vt:lpstr>22-1</vt:lpstr>
      <vt:lpstr>22-2</vt:lpstr>
      <vt:lpstr>22-3</vt:lpstr>
      <vt:lpstr>22-4</vt:lpstr>
      <vt:lpstr>22-5</vt:lpstr>
      <vt:lpstr>22-6</vt:lpstr>
      <vt:lpstr>'22-1'!Print_Area</vt:lpstr>
      <vt:lpstr>'22-2'!Print_Area</vt:lpstr>
      <vt:lpstr>'22-3'!Print_Area</vt:lpstr>
      <vt:lpstr>'22-4'!Print_Area</vt:lpstr>
      <vt:lpstr>'22-5'!Print_Area</vt:lpstr>
      <vt:lpstr>'22-6'!Print_Area</vt:lpstr>
      <vt:lpstr>'22-1'!Print_Titles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2024-04-18T04:25:38Z</dcterms:created>
  <dcterms:modified xsi:type="dcterms:W3CDTF">2024-04-19T00:50:08Z</dcterms:modified>
  <cp:category/>
  <cp:contentStatus/>
</cp:coreProperties>
</file>