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'2ページ'!$A:$IV</definedName>
    <definedName name="_xlnm.Print_Area" localSheetId="2">'3ページ'!$A$1:$I$27</definedName>
    <definedName name="_xlnm.Print_Area" localSheetId="4">'元データ'!$A$1:$H$27</definedName>
  </definedNames>
  <calcPr fullCalcOnLoad="1"/>
</workbook>
</file>

<file path=xl/sharedStrings.xml><?xml version="1.0" encoding="utf-8"?>
<sst xmlns="http://schemas.openxmlformats.org/spreadsheetml/2006/main" count="273" uniqueCount="203">
  <si>
    <t xml:space="preserve">                                                                    </t>
  </si>
  <si>
    <t xml:space="preserve">                                                         </t>
  </si>
  <si>
    <t>《平成18年７月3日公表》</t>
  </si>
  <si>
    <t xml:space="preserve">                                  　　　　　</t>
  </si>
  <si>
    <t xml:space="preserve">                福井県総務部政策統計室</t>
  </si>
  <si>
    <t>　　　　　　　　　　　　　　　　　　　　　　　　　　　　　　</t>
  </si>
  <si>
    <t xml:space="preserve">    － 平成１８年６月１日現在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</si>
  <si>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</si>
  <si>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</si>
  <si>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</si>
  <si>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</si>
  <si>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</si>
  <si>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２３９３、２３７５</t>
  </si>
  <si>
    <t xml:space="preserve">  </t>
  </si>
  <si>
    <t xml:space="preserve">     ５月中の移動状況</t>
  </si>
  <si>
    <t xml:space="preserve">        　人口増加数  　 　　　　　　　１９ 人</t>
  </si>
  <si>
    <t xml:space="preserve">            自然増加数     　　　　　　５８ 人</t>
  </si>
  <si>
    <t xml:space="preserve">       　   社会増加数 　  　　　　△　３９ 人</t>
  </si>
  <si>
    <t xml:space="preserve">          世帯増加数     　　　　　　１６０ 世帯</t>
  </si>
  <si>
    <t xml:space="preserve">    </t>
  </si>
  <si>
    <t xml:space="preserve">      ◎  平成18年6月1日現在の福井県の総人口は、</t>
  </si>
  <si>
    <t xml:space="preserve">        818,928人で、5月中に19人（0.002％）増加</t>
  </si>
  <si>
    <t>　　　　した。</t>
  </si>
  <si>
    <t xml:space="preserve">          内訳は、自然動態で58人（出生695人、死</t>
  </si>
  <si>
    <t xml:space="preserve">      　亡637人）の増加､社会動態で39人（転入</t>
  </si>
  <si>
    <t xml:space="preserve">     　 1,199人、転出1,238人）の減少である。</t>
  </si>
  <si>
    <t xml:space="preserve">      ◎  総世帯数は270,897世帯で、5月中に160世</t>
  </si>
  <si>
    <t xml:space="preserve">        帯増加した。</t>
  </si>
  <si>
    <t xml:space="preserve">      ◎  1世帯当たりの人員は3.02人である。 </t>
  </si>
  <si>
    <t xml:space="preserve">  《算出の方法》</t>
  </si>
  <si>
    <t xml:space="preserve">    この推計人口および世帯数は、｢平成17年国勢調査(10月1日現在)｣の総務省の速報を基礎とし、これに</t>
  </si>
  <si>
    <t xml:space="preserve">  毎月、市町から報告される住民基本台帳および外国人登録の登録増減数を加えて算出しています。</t>
  </si>
  <si>
    <t>　　なお、後日、総務省の確報の公表により、変わる可能性があります。　　　</t>
  </si>
  <si>
    <t>福井県統計情報のホームページのＵＲＬは、http://toukei.pref.fukui.jp/</t>
  </si>
  <si>
    <t>出生</t>
  </si>
  <si>
    <t>死亡</t>
  </si>
  <si>
    <t>転入</t>
  </si>
  <si>
    <t>転出</t>
  </si>
  <si>
    <t>H17.5</t>
  </si>
  <si>
    <t>H18.1</t>
  </si>
  <si>
    <t>人口移動数</t>
  </si>
  <si>
    <t>H17.5</t>
  </si>
  <si>
    <t>H18.1</t>
  </si>
  <si>
    <t>区　　　分</t>
  </si>
  <si>
    <t>出　　生</t>
  </si>
  <si>
    <t>死　　亡</t>
  </si>
  <si>
    <t>県 外 転 入</t>
  </si>
  <si>
    <t>県 外 転 出</t>
  </si>
  <si>
    <t xml:space="preserve"> 平成17年 5月</t>
  </si>
  <si>
    <t xml:space="preserve"> 自</t>
  </si>
  <si>
    <t xml:space="preserve">       　 6月</t>
  </si>
  <si>
    <t xml:space="preserve"> 然</t>
  </si>
  <si>
    <t xml:space="preserve">       　 7月</t>
  </si>
  <si>
    <t xml:space="preserve"> 動</t>
  </si>
  <si>
    <t xml:space="preserve">       　 8月</t>
  </si>
  <si>
    <t xml:space="preserve"> 態</t>
  </si>
  <si>
    <t xml:space="preserve">       　 9月</t>
  </si>
  <si>
    <t xml:space="preserve"> ・</t>
  </si>
  <si>
    <t xml:space="preserve">       　10月</t>
  </si>
  <si>
    <t xml:space="preserve"> 社</t>
  </si>
  <si>
    <t xml:space="preserve">       　11月</t>
  </si>
  <si>
    <t xml:space="preserve"> 会</t>
  </si>
  <si>
    <t xml:space="preserve">       　12月</t>
  </si>
  <si>
    <t xml:space="preserve"> 平成18年 1月</t>
  </si>
  <si>
    <t xml:space="preserve"> 2月</t>
  </si>
  <si>
    <t xml:space="preserve"> の</t>
  </si>
  <si>
    <t xml:space="preserve"> 3月</t>
  </si>
  <si>
    <t xml:space="preserve"> 推</t>
  </si>
  <si>
    <t xml:space="preserve"> 4月</t>
  </si>
  <si>
    <t xml:space="preserve"> 移</t>
  </si>
  <si>
    <t xml:space="preserve"> 5月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</si>
  <si>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</si>
  <si>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</si>
  <si>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</si>
  <si>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</si>
  <si>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</si>
  <si>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</si>
  <si>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</si>
  <si>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</si>
  <si>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</si>
  <si>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</si>
  <si>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</si>
  <si>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</si>
  <si>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</si>
  <si>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</si>
  <si>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</si>
  <si>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</si>
  <si>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</si>
  <si>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</si>
  <si>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</si>
  <si>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</si>
  <si>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</si>
  <si>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</si>
  <si>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</si>
  <si>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</si>
  <si>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</si>
  <si>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</si>
  <si>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</si>
  <si>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</si>
  <si>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</si>
  <si>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</si>
  <si>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</si>
  <si>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</si>
  <si>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</si>
  <si>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</si>
  <si>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</si>
  <si>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</si>
  <si>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</si>
  <si>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</si>
  <si>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</si>
  <si>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</si>
  <si>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</si>
  <si>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</si>
  <si>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</si>
  <si>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</si>
  <si>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</si>
  <si>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</si>
  <si>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</si>
  <si>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</si>
  <si>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</si>
  <si>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18. 3.1　　推　　計</t>
  </si>
  <si>
    <t>　　   　  4.1　　　 〃</t>
  </si>
  <si>
    <t>　　       5.1　　　 〃</t>
  </si>
  <si>
    <t>　　       6.1　　　 〃</t>
  </si>
  <si>
    <t>区分</t>
  </si>
  <si>
    <t>人口総数</t>
  </si>
  <si>
    <t>月間増減数</t>
  </si>
  <si>
    <t>対前月</t>
  </si>
  <si>
    <t>男　女　別　人　口　（人)</t>
  </si>
  <si>
    <t>世帯数</t>
  </si>
  <si>
    <t>（人）</t>
  </si>
  <si>
    <t>増減率(％)</t>
  </si>
  <si>
    <t>　男　</t>
  </si>
  <si>
    <t>増減数</t>
  </si>
  <si>
    <t>　　女　</t>
  </si>
  <si>
    <t>(世帯)</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</si>
  <si>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</si>
  <si>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</si>
  <si>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</si>
  <si>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</si>
  <si>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</si>
  <si>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</si>
  <si>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</si>
  <si>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</si>
  <si>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</si>
  <si>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</si>
  <si>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</si>
  <si>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</si>
  <si>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</si>
  <si>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</si>
  <si>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</si>
  <si>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</si>
  <si>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</si>
  <si>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</si>
  <si>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</si>
  <si>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</si>
  <si>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 xml:space="preserve"> 　　　 平成18年5月分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</si>
  <si>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</si>
  <si>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</si>
  <si>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</si>
  <si>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</si>
  <si>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</si>
  <si>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</si>
  <si>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</si>
  <si>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</si>
  <si>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</si>
  <si>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</si>
  <si>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</si>
  <si>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</si>
  <si>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</si>
  <si>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</si>
  <si>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</si>
  <si>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</si>
  <si>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</si>
  <si>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</si>
  <si>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</si>
  <si>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</si>
  <si>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</si>
  <si>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</si>
  <si>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</si>
  <si>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</si>
  <si>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</si>
  <si>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</si>
  <si>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</si>
  <si>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r>
      <t xml:space="preserve">           </t>
    </r>
    <r>
      <rPr>
        <b/>
        <sz val="30"/>
        <rFont val="ＭＳ 明朝"/>
        <family val="1"/>
      </rPr>
      <t>福井県の人口と世帯（推計）</t>
    </r>
  </si>
  <si>
    <t xml:space="preserve">            </t>
  </si>
  <si>
    <r>
      <t xml:space="preserve">         </t>
    </r>
  </si>
  <si>
    <r>
      <t xml:space="preserve">             </t>
    </r>
  </si>
  <si>
    <r>
      <t>　　</t>
    </r>
    <r>
      <rPr>
        <b/>
        <sz val="10"/>
        <rFont val="ＭＳ ゴシック"/>
        <family val="3"/>
      </rPr>
      <t>◎ 自然動態・社会動態の推移、平成18年5月中の年齢層別移動者数</t>
    </r>
  </si>
  <si>
    <t>(単位：人)</t>
  </si>
  <si>
    <t>計</t>
  </si>
  <si>
    <t>男</t>
  </si>
  <si>
    <t>女</t>
  </si>
  <si>
    <r>
      <t xml:space="preserve">　 </t>
    </r>
    <r>
      <rPr>
        <b/>
        <sz val="10"/>
        <rFont val="ＭＳ ゴシック"/>
        <family val="3"/>
      </rPr>
      <t xml:space="preserve"> ◎ 人口と世帯の推移</t>
    </r>
  </si>
  <si>
    <t>市 町 別 人 口  ・  世 帯 数</t>
  </si>
  <si>
    <t xml:space="preserve">          平成18年6月1日現在</t>
  </si>
  <si>
    <t>市町　</t>
  </si>
  <si>
    <t>県　　　計</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</si>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</sst>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9.5"/>
      <name val="ＭＳ ゴシック"/>
      <family val="3"/>
    </font>
    <font>
      <sz val="8"/>
      <name val="ＭＳ Ｐゴシック"/>
      <family val="3"/>
    </font>
    <font>
      <sz val="8.25"/>
      <name val="ＭＳ 明朝"/>
      <family val="1"/>
    </font>
    <font>
      <sz val="8"/>
      <name val="ＭＳ ゴシック"/>
      <family val="3"/>
    </font>
    <font>
      <sz val="7"/>
      <name val="ＭＳ Ｐゴシック"/>
      <family val="3"/>
    </font>
    <font>
      <sz val="14"/>
      <name val="ＭＳ 明朝"/>
      <family val="1"/>
    </font>
    <font>
      <sz val="12"/>
      <color indexed="10"/>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thin"/>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0">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6" fillId="0" borderId="0" xfId="61" applyFont="1" applyAlignment="1">
      <alignment horizontal="left"/>
      <protection/>
    </xf>
    <xf numFmtId="0" fontId="28" fillId="0" borderId="0" xfId="61" applyFont="1" applyAlignment="1">
      <alignment horizontal="centerContinuous"/>
      <protection/>
    </xf>
    <xf numFmtId="0" fontId="25" fillId="0" borderId="0" xfId="61" applyFont="1" applyAlignment="1">
      <alignment horizontal="lef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pplyFont="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0" xfId="61">
      <alignment/>
      <protection/>
    </xf>
    <xf numFmtId="0" fontId="20" fillId="0" borderId="18" xfId="61" applyBorder="1" applyAlignment="1">
      <alignment horizontal="right"/>
      <protection/>
    </xf>
    <xf numFmtId="0" fontId="20" fillId="0" borderId="18" xfId="61" applyFill="1" applyBorder="1" applyAlignment="1">
      <alignment horizontal="right"/>
      <protection/>
    </xf>
    <xf numFmtId="0" fontId="20" fillId="0" borderId="18" xfId="61" applyFont="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0" fillId="0" borderId="0" xfId="62" applyFont="1">
      <alignment/>
      <protection/>
    </xf>
    <xf numFmtId="0" fontId="25" fillId="0" borderId="0" xfId="62" applyFont="1" applyBorder="1">
      <alignment/>
      <protection/>
    </xf>
    <xf numFmtId="0" fontId="40" fillId="0" borderId="0" xfId="62" applyFont="1" applyBorder="1">
      <alignment/>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21" xfId="62" applyFont="1" applyBorder="1" applyAlignment="1">
      <alignment horizontal="center" vertical="center"/>
      <protection/>
    </xf>
    <xf numFmtId="0" fontId="40" fillId="0" borderId="22"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25" xfId="62" applyFont="1" applyBorder="1" applyAlignment="1">
      <alignment horizontal="center" vertical="center"/>
      <protection/>
    </xf>
    <xf numFmtId="0" fontId="40" fillId="0" borderId="14" xfId="62" applyFont="1" applyBorder="1" applyAlignment="1">
      <alignment horizontal="center" vertical="center"/>
      <protection/>
    </xf>
    <xf numFmtId="0" fontId="40" fillId="0" borderId="26" xfId="62" applyFont="1" applyBorder="1" applyAlignment="1">
      <alignment horizontal="center" vertical="center"/>
      <protection/>
    </xf>
    <xf numFmtId="0" fontId="40" fillId="0" borderId="27"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29" xfId="62" applyFont="1" applyBorder="1" applyAlignment="1">
      <alignment horizontal="center" vertical="center"/>
      <protection/>
    </xf>
    <xf numFmtId="0" fontId="40" fillId="0" borderId="30"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31" xfId="62" applyFont="1" applyBorder="1" applyAlignment="1">
      <alignment horizontal="center" vertical="center"/>
      <protection/>
    </xf>
    <xf numFmtId="0" fontId="40" fillId="0" borderId="32" xfId="62" applyFont="1" applyBorder="1" applyAlignment="1">
      <alignment horizontal="center" vertical="center"/>
      <protection/>
    </xf>
    <xf numFmtId="0" fontId="40" fillId="0" borderId="33" xfId="62" applyFont="1" applyBorder="1" applyAlignment="1">
      <alignment horizontal="center" vertical="center"/>
      <protection/>
    </xf>
    <xf numFmtId="0" fontId="40" fillId="0" borderId="34" xfId="62" applyFont="1" applyBorder="1" applyAlignment="1">
      <alignment horizontal="center" vertical="center"/>
      <protection/>
    </xf>
    <xf numFmtId="0" fontId="40" fillId="0" borderId="35" xfId="62" applyFont="1" applyBorder="1">
      <alignment/>
      <protection/>
    </xf>
    <xf numFmtId="0" fontId="40" fillId="0" borderId="13" xfId="62" applyFont="1" applyBorder="1">
      <alignment/>
      <protection/>
    </xf>
    <xf numFmtId="0" fontId="40" fillId="0" borderId="36" xfId="62" applyFont="1" applyBorder="1">
      <alignment/>
      <protection/>
    </xf>
    <xf numFmtId="0" fontId="40" fillId="0" borderId="37" xfId="62" applyFont="1" applyBorder="1">
      <alignment/>
      <protection/>
    </xf>
    <xf numFmtId="0" fontId="40" fillId="0" borderId="38" xfId="62" applyFont="1" applyBorder="1">
      <alignment/>
      <protection/>
    </xf>
    <xf numFmtId="0" fontId="40" fillId="0" borderId="39" xfId="62" applyFont="1" applyBorder="1">
      <alignment/>
      <protection/>
    </xf>
    <xf numFmtId="0" fontId="40" fillId="0" borderId="40" xfId="62" applyFont="1" applyBorder="1" applyAlignment="1" applyProtection="1" quotePrefix="1">
      <alignment horizontal="right"/>
      <protection locked="0"/>
    </xf>
    <xf numFmtId="0" fontId="40" fillId="0" borderId="41" xfId="62" applyFont="1" applyBorder="1">
      <alignment/>
      <protection/>
    </xf>
    <xf numFmtId="0" fontId="40" fillId="0" borderId="42" xfId="62" applyFont="1" applyBorder="1">
      <alignment/>
      <protection/>
    </xf>
    <xf numFmtId="0" fontId="40" fillId="0" borderId="14" xfId="62" applyFont="1" applyBorder="1">
      <alignment/>
      <protection/>
    </xf>
    <xf numFmtId="3" fontId="25" fillId="0" borderId="0" xfId="62" applyNumberFormat="1" applyFont="1" applyBorder="1">
      <alignment/>
      <protection/>
    </xf>
    <xf numFmtId="0" fontId="40" fillId="0" borderId="43" xfId="62" applyFont="1" applyBorder="1">
      <alignment/>
      <protection/>
    </xf>
    <xf numFmtId="0" fontId="40" fillId="0" borderId="44" xfId="62" applyFont="1" applyBorder="1">
      <alignment/>
      <protection/>
    </xf>
    <xf numFmtId="0" fontId="25" fillId="0" borderId="16" xfId="62" applyFont="1" applyBorder="1">
      <alignment/>
      <protection/>
    </xf>
    <xf numFmtId="0" fontId="40" fillId="0" borderId="31" xfId="62" applyFont="1" applyBorder="1">
      <alignment/>
      <protection/>
    </xf>
    <xf numFmtId="0" fontId="40" fillId="0" borderId="32" xfId="62" applyFont="1" applyBorder="1">
      <alignment/>
      <protection/>
    </xf>
    <xf numFmtId="0" fontId="40" fillId="0" borderId="16" xfId="62" applyFont="1" applyBorder="1">
      <alignment/>
      <protection/>
    </xf>
    <xf numFmtId="0" fontId="40" fillId="0" borderId="15" xfId="62" applyFont="1" applyBorder="1">
      <alignment/>
      <protection/>
    </xf>
    <xf numFmtId="0" fontId="40" fillId="0" borderId="17" xfId="62" applyFont="1" applyBorder="1">
      <alignment/>
      <protection/>
    </xf>
    <xf numFmtId="0" fontId="40" fillId="0" borderId="45" xfId="62" applyFont="1" applyBorder="1">
      <alignment/>
      <protection/>
    </xf>
    <xf numFmtId="0" fontId="25" fillId="0" borderId="0" xfId="62" applyFont="1" applyBorder="1" applyAlignment="1">
      <alignment horizontal="center"/>
      <protection/>
    </xf>
    <xf numFmtId="0" fontId="40" fillId="0" borderId="36" xfId="62" applyFont="1" applyBorder="1" applyProtection="1">
      <alignment/>
      <protection locked="0"/>
    </xf>
    <xf numFmtId="0" fontId="40" fillId="0" borderId="37" xfId="62" applyFont="1" applyBorder="1" applyProtection="1">
      <alignment/>
      <protection locked="0"/>
    </xf>
    <xf numFmtId="0" fontId="40" fillId="0" borderId="0" xfId="62" applyFont="1" applyBorder="1" applyProtection="1">
      <alignment/>
      <protection locked="0"/>
    </xf>
    <xf numFmtId="0" fontId="40" fillId="0" borderId="38" xfId="62" applyFont="1" applyBorder="1" applyProtection="1">
      <alignment/>
      <protection locked="0"/>
    </xf>
    <xf numFmtId="0" fontId="40" fillId="0" borderId="41" xfId="62" applyFont="1" applyBorder="1" applyAlignment="1">
      <alignment horizontal="right"/>
      <protection/>
    </xf>
    <xf numFmtId="0" fontId="40" fillId="0" borderId="36" xfId="62" applyFont="1" applyBorder="1" applyAlignment="1" applyProtection="1">
      <alignment horizontal="right"/>
      <protection locked="0"/>
    </xf>
    <xf numFmtId="0" fontId="40" fillId="0" borderId="0" xfId="62" applyFont="1" applyBorder="1" applyAlignment="1">
      <alignment horizontal="center"/>
      <protection/>
    </xf>
    <xf numFmtId="0" fontId="40" fillId="0" borderId="46" xfId="62" applyFont="1" applyBorder="1">
      <alignment/>
      <protection/>
    </xf>
    <xf numFmtId="0" fontId="40" fillId="0" borderId="47" xfId="62" applyFont="1" applyBorder="1">
      <alignment/>
      <protection/>
    </xf>
    <xf numFmtId="0" fontId="40" fillId="0" borderId="48" xfId="62" applyFont="1" applyBorder="1">
      <alignment/>
      <protection/>
    </xf>
    <xf numFmtId="0" fontId="40" fillId="0" borderId="49" xfId="62" applyFont="1" applyBorder="1">
      <alignment/>
      <protection/>
    </xf>
    <xf numFmtId="0" fontId="40" fillId="0" borderId="50" xfId="62" applyFont="1" applyBorder="1">
      <alignment/>
      <protection/>
    </xf>
    <xf numFmtId="0" fontId="40" fillId="0" borderId="51" xfId="62" applyFont="1" applyBorder="1">
      <alignment/>
      <protection/>
    </xf>
    <xf numFmtId="0" fontId="40" fillId="0" borderId="52" xfId="62" applyFont="1" applyBorder="1">
      <alignment/>
      <protection/>
    </xf>
    <xf numFmtId="0" fontId="40"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0" fillId="0" borderId="58" xfId="62" applyFont="1" applyBorder="1" applyAlignment="1">
      <alignment horizontal="center" wrapText="1"/>
      <protection/>
    </xf>
    <xf numFmtId="0" fontId="40"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0" fillId="0" borderId="15" xfId="62" applyFont="1" applyBorder="1" applyAlignment="1">
      <alignment horizontal="center" wrapText="1"/>
      <protection/>
    </xf>
    <xf numFmtId="0" fontId="40"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179" fontId="25" fillId="0" borderId="10" xfId="49" applyNumberFormat="1" applyFont="1" applyBorder="1" applyAlignment="1">
      <alignment horizontal="centerContinuous"/>
    </xf>
    <xf numFmtId="179" fontId="25" fillId="0" borderId="12" xfId="49" applyNumberFormat="1" applyFont="1" applyBorder="1" applyAlignment="1">
      <alignment horizontal="centerContinuous"/>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0"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lignment/>
      <protection/>
    </xf>
    <xf numFmtId="49" fontId="25" fillId="0" borderId="70" xfId="62" applyNumberFormat="1" applyFont="1" applyBorder="1" applyAlignment="1">
      <alignment/>
      <protection/>
    </xf>
    <xf numFmtId="179" fontId="25" fillId="0" borderId="48" xfId="49" applyNumberFormat="1" applyFont="1" applyBorder="1" applyAlignment="1">
      <alignment horizontal="centerContinuous"/>
    </xf>
    <xf numFmtId="179" fontId="25" fillId="0" borderId="71"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179" fontId="25" fillId="0" borderId="72" xfId="49" applyNumberFormat="1" applyFont="1" applyBorder="1" applyAlignment="1" applyProtection="1">
      <alignment horizontal="centerContinuous"/>
      <protection locked="0"/>
    </xf>
    <xf numFmtId="40" fontId="25" fillId="0" borderId="72" xfId="62" applyNumberFormat="1" applyFont="1" applyBorder="1" applyAlignment="1">
      <alignment horizontal="centerContinuous"/>
      <protection/>
    </xf>
    <xf numFmtId="40" fontId="25" fillId="0" borderId="73" xfId="62" applyNumberFormat="1" applyFont="1" applyBorder="1" applyAlignment="1">
      <alignment horizontal="centerContinuous"/>
      <protection/>
    </xf>
    <xf numFmtId="0" fontId="25" fillId="0" borderId="0" xfId="62" applyFont="1" applyFill="1" applyBorder="1">
      <alignment/>
      <protection/>
    </xf>
    <xf numFmtId="49" fontId="25" fillId="0" borderId="0" xfId="62" applyNumberFormat="1" applyFont="1" applyFill="1" applyBorder="1" applyAlignment="1">
      <alignment/>
      <protection/>
    </xf>
    <xf numFmtId="0" fontId="25" fillId="0" borderId="0" xfId="62" applyFont="1" applyFill="1">
      <alignment/>
      <protection/>
    </xf>
    <xf numFmtId="49" fontId="25" fillId="0" borderId="0" xfId="62" applyNumberFormat="1" applyFont="1" applyFill="1" applyBorder="1" applyAlignment="1" quotePrefix="1">
      <alignment horizontal="left"/>
      <protection/>
    </xf>
    <xf numFmtId="49" fontId="25" fillId="0" borderId="0" xfId="62" applyNumberFormat="1" applyFont="1" applyBorder="1" applyAlignment="1">
      <alignment horizontal="center"/>
      <protection/>
    </xf>
    <xf numFmtId="0" fontId="41" fillId="0" borderId="0" xfId="63" applyFont="1" applyAlignment="1">
      <alignment horizontal="centerContinuous" vertical="center"/>
      <protection/>
    </xf>
    <xf numFmtId="0" fontId="26" fillId="0" borderId="0" xfId="63" applyFont="1" applyAlignment="1">
      <alignment horizontal="centerContinuous"/>
      <protection/>
    </xf>
    <xf numFmtId="0" fontId="42" fillId="0" borderId="0" xfId="63" applyFont="1" applyAlignment="1">
      <alignment horizontal="centerContinuous"/>
      <protection/>
    </xf>
    <xf numFmtId="0" fontId="26" fillId="0" borderId="0" xfId="63" applyFont="1">
      <alignment/>
      <protection/>
    </xf>
    <xf numFmtId="0" fontId="26" fillId="0" borderId="0" xfId="63" applyFont="1" applyAlignment="1">
      <alignment vertical="center"/>
      <protection/>
    </xf>
    <xf numFmtId="0" fontId="26" fillId="0" borderId="52" xfId="63" applyFont="1" applyBorder="1" applyAlignment="1" applyProtection="1" quotePrefix="1">
      <alignment horizontal="left" vertical="center"/>
      <protection locked="0"/>
    </xf>
    <xf numFmtId="0" fontId="26" fillId="0" borderId="52" xfId="63" applyFont="1" applyBorder="1" applyAlignment="1">
      <alignment horizontal="right" vertical="center"/>
      <protection/>
    </xf>
    <xf numFmtId="0" fontId="26" fillId="0" borderId="74" xfId="63" applyFont="1" applyBorder="1" applyAlignment="1">
      <alignment horizontal="right" vertical="center"/>
      <protection/>
    </xf>
    <xf numFmtId="0" fontId="26" fillId="0" borderId="19" xfId="63" applyFont="1" applyBorder="1" applyAlignment="1">
      <alignment horizontal="center" vertical="center"/>
      <protection/>
    </xf>
    <xf numFmtId="0" fontId="26" fillId="0" borderId="75" xfId="63" applyFont="1" applyBorder="1" applyAlignment="1">
      <alignment horizontal="center" vertical="center"/>
      <protection/>
    </xf>
    <xf numFmtId="0" fontId="26" fillId="0" borderId="59" xfId="63" applyFont="1" applyBorder="1" applyAlignment="1">
      <alignment horizontal="left" vertical="center"/>
      <protection/>
    </xf>
    <xf numFmtId="0" fontId="26" fillId="0" borderId="55" xfId="63" applyFont="1" applyBorder="1" applyAlignment="1">
      <alignment horizontal="center" vertical="center"/>
      <protection/>
    </xf>
    <xf numFmtId="0" fontId="26" fillId="0" borderId="56" xfId="63" applyFont="1" applyBorder="1" applyAlignment="1">
      <alignment horizontal="centerContinuous" vertical="center"/>
      <protection/>
    </xf>
    <xf numFmtId="0" fontId="26" fillId="0" borderId="57" xfId="63" applyFont="1" applyBorder="1" applyAlignment="1">
      <alignment horizontal="center" vertical="center"/>
      <protection/>
    </xf>
    <xf numFmtId="0" fontId="26" fillId="0" borderId="76" xfId="63" applyFont="1" applyBorder="1" applyAlignment="1">
      <alignment horizontal="center" vertical="center"/>
      <protection/>
    </xf>
    <xf numFmtId="0" fontId="26" fillId="0" borderId="47" xfId="63" applyFont="1" applyBorder="1" applyAlignment="1">
      <alignment horizontal="left" vertical="center"/>
      <protection/>
    </xf>
    <xf numFmtId="0" fontId="26" fillId="0" borderId="69" xfId="63" applyFont="1" applyBorder="1" applyAlignment="1">
      <alignment horizontal="right" vertical="center"/>
      <protection/>
    </xf>
    <xf numFmtId="0" fontId="26" fillId="0" borderId="77" xfId="63" applyFont="1" applyBorder="1" applyAlignment="1">
      <alignment horizontal="right" vertical="center"/>
      <protection/>
    </xf>
    <xf numFmtId="0" fontId="26" fillId="0" borderId="78" xfId="63" applyFont="1" applyBorder="1" applyAlignment="1">
      <alignment horizontal="right" vertical="center"/>
      <protection/>
    </xf>
    <xf numFmtId="0" fontId="26" fillId="0" borderId="79" xfId="63" applyFont="1" applyBorder="1" applyAlignment="1">
      <alignment horizontal="center" vertical="center"/>
      <protection/>
    </xf>
    <xf numFmtId="0" fontId="26" fillId="0" borderId="80" xfId="63" applyFont="1" applyBorder="1" applyAlignment="1">
      <alignment horizontal="center" vertical="center"/>
      <protection/>
    </xf>
    <xf numFmtId="0" fontId="26" fillId="0" borderId="81" xfId="63" applyFont="1" applyBorder="1" applyAlignment="1">
      <alignment vertical="center"/>
      <protection/>
    </xf>
    <xf numFmtId="180" fontId="26" fillId="0" borderId="82" xfId="63" applyNumberFormat="1" applyFont="1" applyBorder="1" applyAlignment="1" applyProtection="1">
      <alignment vertical="center"/>
      <protection locked="0"/>
    </xf>
    <xf numFmtId="180" fontId="26" fillId="0" borderId="83" xfId="63" applyNumberFormat="1" applyFont="1" applyBorder="1" applyAlignment="1" applyProtection="1">
      <alignment vertical="center"/>
      <protection locked="0"/>
    </xf>
    <xf numFmtId="181" fontId="26" fillId="0" borderId="84" xfId="63" applyNumberFormat="1" applyFont="1" applyBorder="1" applyAlignment="1" applyProtection="1">
      <alignment vertical="center"/>
      <protection locked="0"/>
    </xf>
    <xf numFmtId="180" fontId="26" fillId="0" borderId="85" xfId="63" applyNumberFormat="1" applyFont="1" applyBorder="1" applyAlignment="1" applyProtection="1">
      <alignment vertical="center"/>
      <protection locked="0"/>
    </xf>
    <xf numFmtId="180" fontId="26" fillId="0" borderId="81" xfId="63" applyNumberFormat="1" applyFont="1" applyBorder="1" applyAlignment="1" applyProtection="1">
      <alignment vertical="center"/>
      <protection locked="0"/>
    </xf>
    <xf numFmtId="0" fontId="26" fillId="0" borderId="86" xfId="63" applyFont="1" applyBorder="1" applyAlignment="1">
      <alignment vertical="center"/>
      <protection/>
    </xf>
    <xf numFmtId="180" fontId="26" fillId="0" borderId="56" xfId="63" applyNumberFormat="1" applyFont="1" applyBorder="1" applyAlignment="1" applyProtection="1">
      <alignment vertical="center"/>
      <protection locked="0"/>
    </xf>
    <xf numFmtId="180" fontId="26" fillId="0" borderId="87" xfId="63" applyNumberFormat="1" applyFont="1" applyBorder="1" applyAlignment="1" applyProtection="1">
      <alignment vertical="center"/>
      <protection locked="0"/>
    </xf>
    <xf numFmtId="181" fontId="26" fillId="0" borderId="88" xfId="63" applyNumberFormat="1" applyFont="1" applyBorder="1" applyAlignment="1" applyProtection="1">
      <alignment vertical="center"/>
      <protection locked="0"/>
    </xf>
    <xf numFmtId="180" fontId="26" fillId="0" borderId="57" xfId="63" applyNumberFormat="1" applyFont="1" applyBorder="1" applyAlignment="1" applyProtection="1">
      <alignment vertical="center"/>
      <protection locked="0"/>
    </xf>
    <xf numFmtId="180" fontId="26" fillId="0" borderId="86" xfId="63" applyNumberFormat="1" applyFont="1" applyBorder="1" applyAlignment="1" applyProtection="1">
      <alignment vertical="center"/>
      <protection locked="0"/>
    </xf>
    <xf numFmtId="0" fontId="26" fillId="0" borderId="89" xfId="63" applyFont="1" applyBorder="1" applyAlignment="1">
      <alignment vertical="center"/>
      <protection/>
    </xf>
    <xf numFmtId="180" fontId="26" fillId="0" borderId="90" xfId="63" applyNumberFormat="1" applyFont="1" applyBorder="1" applyAlignment="1" applyProtection="1">
      <alignment vertical="center"/>
      <protection locked="0"/>
    </xf>
    <xf numFmtId="180" fontId="26" fillId="0" borderId="79" xfId="63" applyNumberFormat="1" applyFont="1" applyBorder="1" applyAlignment="1" applyProtection="1">
      <alignment vertical="center"/>
      <protection locked="0"/>
    </xf>
    <xf numFmtId="181" fontId="26" fillId="0" borderId="73" xfId="63" applyNumberFormat="1" applyFont="1" applyBorder="1" applyAlignment="1" applyProtection="1">
      <alignment vertical="center"/>
      <protection locked="0"/>
    </xf>
    <xf numFmtId="180" fontId="26" fillId="0" borderId="71" xfId="63" applyNumberFormat="1" applyFont="1" applyBorder="1" applyAlignment="1" applyProtection="1">
      <alignment vertical="center"/>
      <protection locked="0"/>
    </xf>
    <xf numFmtId="180" fontId="26" fillId="0" borderId="89" xfId="63" applyNumberFormat="1" applyFont="1" applyBorder="1" applyAlignment="1" applyProtection="1">
      <alignment vertical="center"/>
      <protection locked="0"/>
    </xf>
    <xf numFmtId="0" fontId="26" fillId="0" borderId="91" xfId="63" applyFont="1" applyBorder="1" applyAlignment="1">
      <alignment horizontal="left" vertical="center"/>
      <protection/>
    </xf>
    <xf numFmtId="180" fontId="26" fillId="0" borderId="30" xfId="63" applyNumberFormat="1" applyFont="1" applyBorder="1" applyAlignment="1" applyProtection="1">
      <alignment vertical="center"/>
      <protection locked="0"/>
    </xf>
    <xf numFmtId="180" fontId="26" fillId="0" borderId="63" xfId="63" applyNumberFormat="1" applyFont="1" applyBorder="1" applyAlignment="1" applyProtection="1">
      <alignment vertical="center"/>
      <protection locked="0"/>
    </xf>
    <xf numFmtId="181" fontId="26" fillId="0" borderId="45" xfId="63" applyNumberFormat="1" applyFont="1" applyBorder="1" applyAlignment="1" applyProtection="1">
      <alignment vertical="center"/>
      <protection locked="0"/>
    </xf>
    <xf numFmtId="180" fontId="26" fillId="0" borderId="16" xfId="63" applyNumberFormat="1" applyFont="1" applyBorder="1" applyAlignment="1" applyProtection="1">
      <alignment vertical="center"/>
      <protection locked="0"/>
    </xf>
    <xf numFmtId="180" fontId="26" fillId="0" borderId="17" xfId="63" applyNumberFormat="1" applyFont="1" applyBorder="1" applyAlignment="1" applyProtection="1">
      <alignment vertical="center"/>
      <protection locked="0"/>
    </xf>
    <xf numFmtId="180" fontId="26" fillId="0" borderId="91" xfId="63" applyNumberFormat="1" applyFont="1" applyBorder="1" applyAlignment="1" applyProtection="1">
      <alignment vertical="center"/>
      <protection locked="0"/>
    </xf>
    <xf numFmtId="0" fontId="26" fillId="0" borderId="92" xfId="63" applyFont="1" applyBorder="1" applyAlignment="1">
      <alignment vertical="center"/>
      <protection/>
    </xf>
    <xf numFmtId="180" fontId="26" fillId="0" borderId="93" xfId="63" applyNumberFormat="1" applyFont="1" applyBorder="1" applyAlignment="1" applyProtection="1">
      <alignment vertical="center"/>
      <protection locked="0"/>
    </xf>
    <xf numFmtId="180" fontId="26" fillId="0" borderId="18" xfId="63" applyNumberFormat="1" applyFont="1" applyBorder="1" applyAlignment="1" applyProtection="1">
      <alignment vertical="center"/>
      <protection locked="0"/>
    </xf>
    <xf numFmtId="181" fontId="26" fillId="0" borderId="67" xfId="63" applyNumberFormat="1" applyFont="1" applyBorder="1" applyAlignment="1" applyProtection="1">
      <alignment vertical="center"/>
      <protection locked="0"/>
    </xf>
    <xf numFmtId="180" fontId="26" fillId="0" borderId="66" xfId="63" applyNumberFormat="1" applyFont="1" applyBorder="1" applyAlignment="1" applyProtection="1">
      <alignment vertical="center"/>
      <protection locked="0"/>
    </xf>
    <xf numFmtId="180" fontId="26" fillId="0" borderId="61" xfId="63" applyNumberFormat="1" applyFont="1" applyBorder="1" applyAlignment="1" applyProtection="1">
      <alignment vertical="center"/>
      <protection locked="0"/>
    </xf>
    <xf numFmtId="180" fontId="26" fillId="0" borderId="92" xfId="63" applyNumberFormat="1" applyFont="1" applyBorder="1" applyAlignment="1" applyProtection="1">
      <alignment vertical="center"/>
      <protection locked="0"/>
    </xf>
    <xf numFmtId="180" fontId="26" fillId="0" borderId="94" xfId="63" applyNumberFormat="1" applyFont="1" applyBorder="1" applyAlignment="1" applyProtection="1">
      <alignment vertical="center"/>
      <protection locked="0"/>
    </xf>
    <xf numFmtId="0" fontId="26" fillId="0" borderId="92" xfId="63" applyFont="1" applyBorder="1" applyAlignment="1">
      <alignment horizontal="left" vertical="center"/>
      <protection/>
    </xf>
    <xf numFmtId="0" fontId="26" fillId="0" borderId="95" xfId="63" applyFont="1" applyBorder="1" applyAlignment="1">
      <alignment horizontal="left" vertical="center"/>
      <protection/>
    </xf>
    <xf numFmtId="180" fontId="26" fillId="0" borderId="35" xfId="63" applyNumberFormat="1" applyFont="1" applyBorder="1" applyAlignment="1" applyProtection="1">
      <alignment vertical="center"/>
      <protection locked="0"/>
    </xf>
    <xf numFmtId="180" fontId="26" fillId="0" borderId="96" xfId="63" applyNumberFormat="1" applyFont="1" applyBorder="1" applyAlignment="1" applyProtection="1">
      <alignment vertical="center"/>
      <protection locked="0"/>
    </xf>
    <xf numFmtId="181" fontId="26" fillId="0" borderId="68" xfId="63" applyNumberFormat="1" applyFont="1" applyBorder="1" applyAlignment="1" applyProtection="1">
      <alignment vertical="center"/>
      <protection locked="0"/>
    </xf>
    <xf numFmtId="180" fontId="26" fillId="0" borderId="11" xfId="63" applyNumberFormat="1" applyFont="1" applyBorder="1" applyAlignment="1" applyProtection="1">
      <alignment vertical="center"/>
      <protection locked="0"/>
    </xf>
    <xf numFmtId="180" fontId="26" fillId="0" borderId="12" xfId="63" applyNumberFormat="1" applyFont="1" applyBorder="1" applyAlignment="1" applyProtection="1">
      <alignment vertical="center"/>
      <protection locked="0"/>
    </xf>
    <xf numFmtId="180" fontId="26" fillId="0" borderId="95" xfId="63" applyNumberFormat="1" applyFont="1" applyBorder="1" applyAlignment="1" applyProtection="1">
      <alignment vertical="center"/>
      <protection locked="0"/>
    </xf>
    <xf numFmtId="180" fontId="26" fillId="0" borderId="97" xfId="63" applyNumberFormat="1" applyFont="1" applyBorder="1" applyAlignment="1" applyProtection="1">
      <alignment vertical="center"/>
      <protection locked="0"/>
    </xf>
    <xf numFmtId="180" fontId="26" fillId="0" borderId="97" xfId="63" applyNumberFormat="1" applyFont="1" applyBorder="1" applyAlignment="1" applyProtection="1">
      <alignment horizontal="right" vertical="center"/>
      <protection locked="0"/>
    </xf>
    <xf numFmtId="180" fontId="26" fillId="0" borderId="73" xfId="63" applyNumberFormat="1" applyFont="1" applyBorder="1" applyAlignment="1" applyProtection="1">
      <alignment vertical="center"/>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4" fillId="0" borderId="0" xfId="64" applyNumberFormat="1" applyFont="1" applyAlignment="1">
      <alignment horizontal="centerContinuous" vertical="center"/>
      <protection/>
    </xf>
    <xf numFmtId="0" fontId="0" fillId="0" borderId="0" xfId="64" applyFont="1">
      <alignment/>
      <protection/>
    </xf>
    <xf numFmtId="183" fontId="26" fillId="0" borderId="0" xfId="64" applyNumberFormat="1" applyFont="1" applyAlignment="1">
      <alignment vertical="center"/>
      <protection/>
    </xf>
    <xf numFmtId="176" fontId="31"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6" xfId="64" applyNumberFormat="1" applyFont="1" applyBorder="1" applyAlignment="1">
      <alignment horizontal="right" vertical="center"/>
      <protection/>
    </xf>
    <xf numFmtId="183" fontId="26" fillId="0" borderId="57" xfId="64" applyNumberFormat="1" applyFont="1" applyBorder="1" applyAlignment="1">
      <alignment horizontal="centerContinuous" vertical="center"/>
      <protection/>
    </xf>
    <xf numFmtId="183" fontId="26" fillId="0" borderId="87" xfId="64" applyNumberFormat="1" applyFont="1" applyBorder="1" applyAlignment="1">
      <alignment horizontal="centerContinuous" vertical="center"/>
      <protection/>
    </xf>
    <xf numFmtId="183" fontId="26" fillId="0" borderId="98"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0" fillId="0" borderId="76" xfId="64" applyNumberFormat="1" applyFont="1" applyBorder="1" applyAlignment="1">
      <alignment horizontal="center" vertical="center"/>
      <protection/>
    </xf>
    <xf numFmtId="0" fontId="0" fillId="0" borderId="25" xfId="64" applyFont="1" applyBorder="1">
      <alignment/>
      <protection/>
    </xf>
    <xf numFmtId="183" fontId="26" fillId="0" borderId="80" xfId="64" applyNumberFormat="1" applyFont="1" applyBorder="1" applyAlignment="1">
      <alignment vertical="center"/>
      <protection/>
    </xf>
    <xf numFmtId="183" fontId="40" fillId="0" borderId="71" xfId="64" applyNumberFormat="1" applyFont="1" applyBorder="1" applyAlignment="1">
      <alignment horizontal="center" vertical="center"/>
      <protection/>
    </xf>
    <xf numFmtId="183" fontId="40" fillId="0" borderId="79" xfId="64" applyNumberFormat="1" applyFont="1" applyBorder="1" applyAlignment="1">
      <alignment horizontal="center" vertical="center"/>
      <protection/>
    </xf>
    <xf numFmtId="183" fontId="40" fillId="0" borderId="99" xfId="64" applyNumberFormat="1" applyFont="1" applyBorder="1" applyAlignment="1">
      <alignment horizontal="center" vertical="center"/>
      <protection/>
    </xf>
    <xf numFmtId="183" fontId="40" fillId="0" borderId="72" xfId="64" applyNumberFormat="1" applyFont="1" applyBorder="1" applyAlignment="1">
      <alignment horizontal="center" vertical="center"/>
      <protection/>
    </xf>
    <xf numFmtId="183" fontId="40" fillId="0" borderId="80" xfId="64" applyNumberFormat="1" applyFont="1" applyBorder="1" applyAlignment="1">
      <alignment horizontal="center" vertical="center"/>
      <protection/>
    </xf>
    <xf numFmtId="183" fontId="26" fillId="0" borderId="81" xfId="64" applyNumberFormat="1" applyFont="1" applyBorder="1" applyAlignment="1">
      <alignment horizontal="distributed" vertical="center"/>
      <protection/>
    </xf>
    <xf numFmtId="180" fontId="26" fillId="0" borderId="100" xfId="64" applyNumberFormat="1" applyFont="1" applyBorder="1" applyAlignment="1">
      <alignment vertical="center"/>
      <protection/>
    </xf>
    <xf numFmtId="180" fontId="26" fillId="0" borderId="83" xfId="64" applyNumberFormat="1" applyFont="1" applyBorder="1" applyAlignment="1">
      <alignment vertical="center"/>
      <protection/>
    </xf>
    <xf numFmtId="180" fontId="26" fillId="0" borderId="101" xfId="64" applyNumberFormat="1" applyFont="1" applyBorder="1" applyAlignment="1">
      <alignment vertical="center"/>
      <protection/>
    </xf>
    <xf numFmtId="180" fontId="26" fillId="0" borderId="102" xfId="64" applyNumberFormat="1" applyFont="1" applyBorder="1" applyAlignment="1">
      <alignment vertical="center"/>
      <protection/>
    </xf>
    <xf numFmtId="180" fontId="26" fillId="0" borderId="81" xfId="64" applyNumberFormat="1" applyFont="1" applyBorder="1" applyAlignment="1">
      <alignment vertical="center"/>
      <protection/>
    </xf>
    <xf numFmtId="183" fontId="26" fillId="0" borderId="86" xfId="64" applyNumberFormat="1" applyFont="1" applyBorder="1" applyAlignment="1">
      <alignment horizontal="distributed" vertical="center"/>
      <protection/>
    </xf>
    <xf numFmtId="180" fontId="26" fillId="0" borderId="44" xfId="64" applyNumberFormat="1" applyFont="1" applyBorder="1" applyAlignment="1">
      <alignment vertical="center"/>
      <protection/>
    </xf>
    <xf numFmtId="180" fontId="26" fillId="0" borderId="63" xfId="64" applyNumberFormat="1" applyFont="1" applyBorder="1" applyAlignment="1">
      <alignment vertical="center"/>
      <protection/>
    </xf>
    <xf numFmtId="180" fontId="26" fillId="0" borderId="15" xfId="64" applyNumberFormat="1" applyFont="1" applyBorder="1" applyAlignment="1">
      <alignment vertical="center"/>
      <protection/>
    </xf>
    <xf numFmtId="180" fontId="26" fillId="0" borderId="64" xfId="64" applyNumberFormat="1" applyFont="1" applyBorder="1" applyAlignment="1">
      <alignment vertical="center"/>
      <protection/>
    </xf>
    <xf numFmtId="180" fontId="26" fillId="0" borderId="91" xfId="64" applyNumberFormat="1" applyFont="1" applyBorder="1" applyAlignment="1">
      <alignment vertical="center"/>
      <protection/>
    </xf>
    <xf numFmtId="183" fontId="26" fillId="0" borderId="89" xfId="64" applyNumberFormat="1" applyFont="1" applyBorder="1" applyAlignment="1">
      <alignment horizontal="distributed" vertical="center"/>
      <protection/>
    </xf>
    <xf numFmtId="180" fontId="26" fillId="0" borderId="97" xfId="64" applyNumberFormat="1" applyFont="1" applyBorder="1" applyAlignment="1">
      <alignment vertical="center"/>
      <protection/>
    </xf>
    <xf numFmtId="180" fontId="26" fillId="0" borderId="79" xfId="64" applyNumberFormat="1" applyFont="1" applyBorder="1" applyAlignment="1">
      <alignment vertical="center"/>
      <protection/>
    </xf>
    <xf numFmtId="180" fontId="26" fillId="0" borderId="72" xfId="64" applyNumberFormat="1" applyFont="1" applyBorder="1" applyAlignment="1">
      <alignment vertical="center"/>
      <protection/>
    </xf>
    <xf numFmtId="180" fontId="26" fillId="0" borderId="99" xfId="64" applyNumberFormat="1" applyFont="1" applyBorder="1" applyAlignment="1">
      <alignment vertical="center"/>
      <protection/>
    </xf>
    <xf numFmtId="180" fontId="26" fillId="0" borderId="89" xfId="64" applyNumberFormat="1" applyFont="1" applyBorder="1" applyAlignment="1">
      <alignment vertical="center"/>
      <protection/>
    </xf>
    <xf numFmtId="183" fontId="26" fillId="0" borderId="91" xfId="64" applyNumberFormat="1" applyFont="1" applyBorder="1" applyAlignment="1">
      <alignment horizontal="distributed" vertical="center"/>
      <protection/>
    </xf>
    <xf numFmtId="180" fontId="26" fillId="0" borderId="17" xfId="64" applyNumberFormat="1" applyFont="1" applyBorder="1" applyAlignment="1">
      <alignment vertical="center"/>
      <protection/>
    </xf>
    <xf numFmtId="180" fontId="26" fillId="0" borderId="45" xfId="64" applyNumberFormat="1" applyFont="1" applyBorder="1" applyAlignment="1">
      <alignment vertical="center"/>
      <protection/>
    </xf>
    <xf numFmtId="183" fontId="26" fillId="0" borderId="92" xfId="64" applyNumberFormat="1" applyFont="1" applyBorder="1" applyAlignment="1">
      <alignment horizontal="distributed" vertical="center"/>
      <protection/>
    </xf>
    <xf numFmtId="180" fontId="26" fillId="0" borderId="94" xfId="64" applyNumberFormat="1" applyFont="1" applyBorder="1" applyAlignment="1">
      <alignment vertical="center"/>
      <protection/>
    </xf>
    <xf numFmtId="180" fontId="26" fillId="0" borderId="18" xfId="64" applyNumberFormat="1" applyFont="1" applyBorder="1" applyAlignment="1">
      <alignment vertical="center"/>
      <protection/>
    </xf>
    <xf numFmtId="180" fontId="26" fillId="0" borderId="61" xfId="64" applyNumberFormat="1" applyFont="1" applyBorder="1" applyAlignment="1">
      <alignment vertical="center"/>
      <protection/>
    </xf>
    <xf numFmtId="183" fontId="25" fillId="0" borderId="62" xfId="64" applyNumberFormat="1" applyFont="1" applyBorder="1" applyAlignment="1">
      <alignment horizontal="distributed" vertical="center"/>
      <protection/>
    </xf>
    <xf numFmtId="180" fontId="26" fillId="0" borderId="35" xfId="64" applyNumberFormat="1" applyFont="1" applyBorder="1" applyAlignment="1">
      <alignment vertical="center"/>
      <protection/>
    </xf>
    <xf numFmtId="180" fontId="26" fillId="0" borderId="96" xfId="64" applyNumberFormat="1" applyFont="1" applyBorder="1" applyAlignment="1">
      <alignment vertical="center"/>
      <protection/>
    </xf>
    <xf numFmtId="180" fontId="26" fillId="0" borderId="12" xfId="64" applyNumberFormat="1" applyFont="1" applyBorder="1" applyAlignment="1">
      <alignment vertical="center"/>
      <protection/>
    </xf>
    <xf numFmtId="183" fontId="26" fillId="0" borderId="103" xfId="64" applyNumberFormat="1" applyFont="1" applyBorder="1" applyAlignment="1">
      <alignment horizontal="distributed" vertical="center"/>
      <protection/>
    </xf>
    <xf numFmtId="180" fontId="26" fillId="0" borderId="71" xfId="64" applyNumberFormat="1" applyFont="1" applyBorder="1" applyAlignment="1">
      <alignment vertical="center"/>
      <protection/>
    </xf>
    <xf numFmtId="0" fontId="0" fillId="0" borderId="54" xfId="64"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6061" xfId="61"/>
    <cellStyle name="標準_tj2006062" xfId="62"/>
    <cellStyle name="標準_tj2006063" xfId="63"/>
    <cellStyle name="標準_tj200606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5325"/>
          <c:y val="-0.02"/>
        </c:manualLayout>
      </c:layout>
      <c:spPr>
        <a:noFill/>
        <a:ln>
          <a:noFill/>
        </a:ln>
      </c:spPr>
    </c:title>
    <c:plotArea>
      <c:layout>
        <c:manualLayout>
          <c:xMode val="edge"/>
          <c:yMode val="edge"/>
          <c:x val="0.0185"/>
          <c:y val="0.16425"/>
          <c:w val="0.8495"/>
          <c:h val="0.70875"/>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'元データ'!$C$3:$C$15</c:f>
              <c:numCache>
                <c:ptCount val="13"/>
                <c:pt idx="0">
                  <c:v>635</c:v>
                </c:pt>
                <c:pt idx="1">
                  <c:v>584</c:v>
                </c:pt>
                <c:pt idx="2">
                  <c:v>588</c:v>
                </c:pt>
                <c:pt idx="3">
                  <c:v>694</c:v>
                </c:pt>
                <c:pt idx="4">
                  <c:v>627</c:v>
                </c:pt>
                <c:pt idx="5">
                  <c:v>626</c:v>
                </c:pt>
                <c:pt idx="6">
                  <c:v>595</c:v>
                </c:pt>
                <c:pt idx="7">
                  <c:v>535</c:v>
                </c:pt>
                <c:pt idx="8">
                  <c:v>588</c:v>
                </c:pt>
                <c:pt idx="9">
                  <c:v>558</c:v>
                </c:pt>
                <c:pt idx="10">
                  <c:v>620</c:v>
                </c:pt>
                <c:pt idx="11">
                  <c:v>583</c:v>
                </c:pt>
                <c:pt idx="12">
                  <c:v>695</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'元データ'!$D$3:$D$15</c:f>
              <c:numCache>
                <c:ptCount val="13"/>
                <c:pt idx="0">
                  <c:v>631</c:v>
                </c:pt>
                <c:pt idx="1">
                  <c:v>590</c:v>
                </c:pt>
                <c:pt idx="2">
                  <c:v>514</c:v>
                </c:pt>
                <c:pt idx="3">
                  <c:v>591</c:v>
                </c:pt>
                <c:pt idx="4">
                  <c:v>531</c:v>
                </c:pt>
                <c:pt idx="5">
                  <c:v>628</c:v>
                </c:pt>
                <c:pt idx="6">
                  <c:v>655</c:v>
                </c:pt>
                <c:pt idx="7">
                  <c:v>762</c:v>
                </c:pt>
                <c:pt idx="8">
                  <c:v>794</c:v>
                </c:pt>
                <c:pt idx="9">
                  <c:v>705</c:v>
                </c:pt>
                <c:pt idx="10">
                  <c:v>710</c:v>
                </c:pt>
                <c:pt idx="11">
                  <c:v>677</c:v>
                </c:pt>
                <c:pt idx="12">
                  <c:v>637</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'元データ'!$E$3:$E$15</c:f>
              <c:numCache>
                <c:ptCount val="13"/>
                <c:pt idx="0">
                  <c:v>1169</c:v>
                </c:pt>
                <c:pt idx="1">
                  <c:v>1080</c:v>
                </c:pt>
                <c:pt idx="2">
                  <c:v>1260</c:v>
                </c:pt>
                <c:pt idx="3">
                  <c:v>1406</c:v>
                </c:pt>
                <c:pt idx="4">
                  <c:v>1196</c:v>
                </c:pt>
                <c:pt idx="5">
                  <c:v>1195</c:v>
                </c:pt>
                <c:pt idx="6">
                  <c:v>878</c:v>
                </c:pt>
                <c:pt idx="7">
                  <c:v>862</c:v>
                </c:pt>
                <c:pt idx="8">
                  <c:v>778</c:v>
                </c:pt>
                <c:pt idx="9">
                  <c:v>896</c:v>
                </c:pt>
                <c:pt idx="10">
                  <c:v>2363</c:v>
                </c:pt>
                <c:pt idx="11">
                  <c:v>2218</c:v>
                </c:pt>
                <c:pt idx="12">
                  <c:v>1199</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'元データ'!$F$3:$F$15</c:f>
              <c:numCache>
                <c:ptCount val="13"/>
                <c:pt idx="0">
                  <c:v>1259</c:v>
                </c:pt>
                <c:pt idx="1">
                  <c:v>1085</c:v>
                </c:pt>
                <c:pt idx="2">
                  <c:v>1184</c:v>
                </c:pt>
                <c:pt idx="3">
                  <c:v>1170</c:v>
                </c:pt>
                <c:pt idx="4">
                  <c:v>1154</c:v>
                </c:pt>
                <c:pt idx="5">
                  <c:v>1117</c:v>
                </c:pt>
                <c:pt idx="6">
                  <c:v>1060</c:v>
                </c:pt>
                <c:pt idx="7">
                  <c:v>860</c:v>
                </c:pt>
                <c:pt idx="8">
                  <c:v>1088</c:v>
                </c:pt>
                <c:pt idx="9">
                  <c:v>1032</c:v>
                </c:pt>
                <c:pt idx="10">
                  <c:v>4168</c:v>
                </c:pt>
                <c:pt idx="11">
                  <c:v>1719</c:v>
                </c:pt>
                <c:pt idx="12">
                  <c:v>1238</c:v>
                </c:pt>
              </c:numCache>
            </c:numRef>
          </c:val>
          <c:smooth val="0"/>
        </c:ser>
        <c:axId val="6021264"/>
        <c:axId val="54191377"/>
      </c:lineChart>
      <c:catAx>
        <c:axId val="602126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675"/>
              <c:y val="0.138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54191377"/>
        <c:crosses val="autoZero"/>
        <c:auto val="0"/>
        <c:lblOffset val="100"/>
        <c:tickLblSkip val="2"/>
        <c:noMultiLvlLbl val="0"/>
      </c:catAx>
      <c:valAx>
        <c:axId val="5419137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6021264"/>
        <c:crossesAt val="1"/>
        <c:crossBetween val="between"/>
        <c:dispUnits/>
        <c:majorUnit val="800"/>
      </c:valAx>
      <c:spPr>
        <a:solidFill>
          <a:srgbClr val="FFFFFF"/>
        </a:solidFill>
        <a:ln w="3175">
          <a:noFill/>
        </a:ln>
      </c:spPr>
    </c:plotArea>
    <c:legend>
      <c:legendPos val="t"/>
      <c:layout>
        <c:manualLayout>
          <c:xMode val="edge"/>
          <c:yMode val="edge"/>
          <c:x val="0.22625"/>
          <c:y val="0.06225"/>
          <c:w val="0.608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　人口移動数の推移</a:t>
            </a:r>
          </a:p>
        </c:rich>
      </c:tx>
      <c:layout>
        <c:manualLayout>
          <c:xMode val="factor"/>
          <c:yMode val="factor"/>
          <c:x val="-0.0145"/>
          <c:y val="0"/>
        </c:manualLayout>
      </c:layout>
      <c:spPr>
        <a:noFill/>
        <a:ln>
          <a:noFill/>
        </a:ln>
      </c:spPr>
    </c:title>
    <c:plotArea>
      <c:layout>
        <c:manualLayout>
          <c:xMode val="edge"/>
          <c:yMode val="edge"/>
          <c:x val="0.038"/>
          <c:y val="0.14225"/>
          <c:w val="0.8415"/>
          <c:h val="0.85425"/>
        </c:manualLayout>
      </c:layout>
      <c:barChart>
        <c:barDir val="col"/>
        <c:grouping val="clustered"/>
        <c:varyColors val="0"/>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99CC"/>
              </a:solidFill>
            </c:spPr>
          </c:dPt>
          <c:dPt>
            <c:idx val="3"/>
            <c:invertIfNegative val="0"/>
            <c:spPr>
              <a:solidFill>
                <a:srgbClr val="FF99CC"/>
              </a:solidFill>
            </c:spPr>
          </c:dPt>
          <c:dPt>
            <c:idx val="4"/>
            <c:invertIfNegative val="0"/>
            <c:spPr>
              <a:solidFill>
                <a:srgbClr val="FF99CC"/>
              </a:solidFill>
            </c:spPr>
          </c:dPt>
          <c:dPt>
            <c:idx val="5"/>
            <c:invertIfNegative val="0"/>
            <c:spPr>
              <a:solidFill>
                <a:srgbClr val="FF99CC"/>
              </a:solidFill>
            </c:spPr>
          </c:dPt>
          <c:dPt>
            <c:idx val="11"/>
            <c:invertIfNegative val="0"/>
            <c:spPr>
              <a:solidFill>
                <a:srgbClr val="FF99CC"/>
              </a:solidFill>
            </c:spPr>
          </c:dPt>
          <c:dPt>
            <c:idx val="12"/>
            <c:invertIfNegative val="0"/>
            <c:spPr>
              <a:solidFill>
                <a:srgbClr val="FF99CC"/>
              </a:solidFill>
            </c:spPr>
          </c:dP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1"/>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'元データ'!$B$19:$B$31</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'元データ'!$C$19:$C$31</c:f>
              <c:numCache>
                <c:ptCount val="13"/>
                <c:pt idx="0">
                  <c:v>-86</c:v>
                </c:pt>
                <c:pt idx="1">
                  <c:v>-11</c:v>
                </c:pt>
                <c:pt idx="2">
                  <c:v>150</c:v>
                </c:pt>
                <c:pt idx="3">
                  <c:v>339</c:v>
                </c:pt>
                <c:pt idx="4">
                  <c:v>138</c:v>
                </c:pt>
                <c:pt idx="5">
                  <c:v>76</c:v>
                </c:pt>
                <c:pt idx="6">
                  <c:v>-242</c:v>
                </c:pt>
                <c:pt idx="7">
                  <c:v>-225</c:v>
                </c:pt>
                <c:pt idx="8">
                  <c:v>-516</c:v>
                </c:pt>
                <c:pt idx="9">
                  <c:v>-283</c:v>
                </c:pt>
                <c:pt idx="10">
                  <c:v>-1895</c:v>
                </c:pt>
                <c:pt idx="11">
                  <c:v>405</c:v>
                </c:pt>
                <c:pt idx="12">
                  <c:v>19</c:v>
                </c:pt>
              </c:numCache>
            </c:numRef>
          </c:val>
        </c:ser>
        <c:gapWidth val="50"/>
        <c:axId val="17960346"/>
        <c:axId val="27425387"/>
      </c:barChar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'元データ'!$B$19:$B$31</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'元データ'!$B$19:$B$31</c:f>
              <c:numCache>
                <c:ptCount val="13"/>
                <c:pt idx="0">
                  <c:v>0</c:v>
                </c:pt>
                <c:pt idx="1">
                  <c:v>6</c:v>
                </c:pt>
                <c:pt idx="2">
                  <c:v>7</c:v>
                </c:pt>
                <c:pt idx="3">
                  <c:v>8</c:v>
                </c:pt>
                <c:pt idx="4">
                  <c:v>9</c:v>
                </c:pt>
                <c:pt idx="5">
                  <c:v>10</c:v>
                </c:pt>
                <c:pt idx="6">
                  <c:v>11</c:v>
                </c:pt>
                <c:pt idx="7">
                  <c:v>12</c:v>
                </c:pt>
                <c:pt idx="8">
                  <c:v>0</c:v>
                </c:pt>
                <c:pt idx="9">
                  <c:v>2</c:v>
                </c:pt>
                <c:pt idx="10">
                  <c:v>3</c:v>
                </c:pt>
                <c:pt idx="11">
                  <c:v>4</c:v>
                </c:pt>
                <c:pt idx="12">
                  <c:v>5</c:v>
                </c:pt>
              </c:numCache>
            </c:numRef>
          </c:val>
          <c:smooth val="0"/>
        </c:ser>
        <c:axId val="17960346"/>
        <c:axId val="27425387"/>
      </c:lineChart>
      <c:catAx>
        <c:axId val="1796034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325"/>
              <c:y val="0.1312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pPr>
          </a:p>
        </c:txPr>
        <c:crossAx val="27425387"/>
        <c:crosses val="autoZero"/>
        <c:auto val="0"/>
        <c:lblOffset val="100"/>
        <c:tickLblSkip val="2"/>
        <c:noMultiLvlLbl val="0"/>
      </c:catAx>
      <c:valAx>
        <c:axId val="27425387"/>
        <c:scaling>
          <c:orientation val="minMax"/>
          <c:max val="1000"/>
          <c:min val="-25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7960346"/>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11</xdr:row>
      <xdr:rowOff>104775</xdr:rowOff>
    </xdr:from>
    <xdr:to>
      <xdr:col>14</xdr:col>
      <xdr:colOff>0</xdr:colOff>
      <xdr:row>32</xdr:row>
      <xdr:rowOff>104775</xdr:rowOff>
    </xdr:to>
    <xdr:graphicFrame>
      <xdr:nvGraphicFramePr>
        <xdr:cNvPr id="1" name="Chart 1"/>
        <xdr:cNvGraphicFramePr/>
      </xdr:nvGraphicFramePr>
      <xdr:xfrm>
        <a:off x="3857625" y="2257425"/>
        <a:ext cx="3200400" cy="40290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32</xdr:row>
      <xdr:rowOff>123825</xdr:rowOff>
    </xdr:from>
    <xdr:to>
      <xdr:col>14</xdr:col>
      <xdr:colOff>0</xdr:colOff>
      <xdr:row>48</xdr:row>
      <xdr:rowOff>85725</xdr:rowOff>
    </xdr:to>
    <xdr:graphicFrame>
      <xdr:nvGraphicFramePr>
        <xdr:cNvPr id="2" name="Chart 2"/>
        <xdr:cNvGraphicFramePr/>
      </xdr:nvGraphicFramePr>
      <xdr:xfrm>
        <a:off x="3724275" y="6305550"/>
        <a:ext cx="3333750" cy="2867025"/>
      </xdr:xfrm>
      <a:graphic>
        <a:graphicData uri="http://schemas.openxmlformats.org/drawingml/2006/chart">
          <c:chart xmlns:c="http://schemas.openxmlformats.org/drawingml/2006/chart" r:id="rId2"/>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3"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latin typeface="ＭＳ 明朝"/>
              <a:ea typeface="ＭＳ 明朝"/>
              <a:cs typeface="ＭＳ 明朝"/>
            </a:rPr>
            <a:t> 総人口   　８１８，９２８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３９６，１２７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４２２，８０１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２７０，８９７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4" name="ピクチャ 21"/>
        <xdr:cNvPicPr preferRelativeResize="1">
          <a:picLocks noChangeAspect="1"/>
        </xdr:cNvPicPr>
      </xdr:nvPicPr>
      <xdr:blipFill>
        <a:blip r:embed="rId3"/>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7"/>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0.875" style="2" customWidth="1"/>
    <col min="16" max="16" width="7.50390625" style="2" customWidth="1"/>
    <col min="17" max="17" width="0.875" style="2" customWidth="1"/>
    <col min="18" max="16384" width="7.50390625" style="2" customWidth="1"/>
  </cols>
  <sheetData>
    <row r="1" ht="12.75"/>
    <row r="2" spans="1:14" ht="39">
      <c r="A2" s="1" t="s">
        <v>184</v>
      </c>
      <c r="B2" s="1"/>
      <c r="C2" s="1"/>
      <c r="D2" s="1"/>
      <c r="E2" s="1"/>
      <c r="F2" s="1"/>
      <c r="G2" s="1"/>
      <c r="H2" s="1"/>
      <c r="I2" s="1"/>
      <c r="J2" s="1"/>
      <c r="K2" s="1"/>
      <c r="L2" s="1"/>
      <c r="M2" s="1"/>
      <c r="N2" s="1"/>
    </row>
    <row r="3" ht="12.75"/>
    <row r="4" ht="12.75">
      <c r="A4" s="2" t="s">
        <v>0</v>
      </c>
    </row>
    <row r="5" spans="1:13" ht="14.25">
      <c r="A5" s="2" t="s">
        <v>1</v>
      </c>
      <c r="I5" s="3" t="s">
        <v>185</v>
      </c>
      <c r="J5" s="4"/>
      <c r="K5" s="5" t="s">
        <v>2</v>
      </c>
      <c r="L5" s="4"/>
      <c r="M5" s="4"/>
    </row>
    <row r="6" spans="1:13" ht="15">
      <c r="A6" s="2" t="s">
        <v>3</v>
      </c>
      <c r="C6" s="6"/>
      <c r="D6" s="6"/>
      <c r="E6" s="6"/>
      <c r="F6" s="6"/>
      <c r="G6" s="6"/>
      <c r="I6" s="5" t="s">
        <v>4</v>
      </c>
      <c r="J6" s="7"/>
      <c r="K6" s="7"/>
      <c r="L6" s="7"/>
      <c r="M6" s="7"/>
    </row>
    <row r="7" spans="1:13" ht="15">
      <c r="A7" s="2" t="s">
        <v>5</v>
      </c>
      <c r="C7" s="8" t="s">
        <v>6</v>
      </c>
      <c r="D7" s="6"/>
      <c r="E7" s="6"/>
      <c r="F7" s="6"/>
      <c r="G7" s="6"/>
      <c r="I7" s="5" t="s">
        <v>7</v>
      </c>
      <c r="M7" s="9"/>
    </row>
    <row r="8" spans="1:11" ht="12">
      <c r="A8" s="2" t="s">
        <v>8</v>
      </c>
      <c r="I8" s="10" t="s">
        <v>9</v>
      </c>
      <c r="K8" s="11" t="s">
        <v>10</v>
      </c>
    </row>
    <row r="9" ht="12">
      <c r="K9" s="11" t="s">
        <v>11</v>
      </c>
    </row>
    <row r="10" spans="9:14" ht="12">
      <c r="I10" s="9"/>
      <c r="J10" s="9"/>
      <c r="L10" s="12" t="s">
        <v>12</v>
      </c>
      <c r="M10" s="9"/>
      <c r="N10" s="9"/>
    </row>
    <row r="11" ht="12">
      <c r="A11" s="2" t="s">
        <v>13</v>
      </c>
    </row>
    <row r="12" spans="1:9" ht="21" customHeight="1">
      <c r="A12" s="2" t="s">
        <v>186</v>
      </c>
      <c r="I12" s="9"/>
    </row>
    <row r="14" spans="1:9" ht="21" customHeight="1">
      <c r="A14" s="2" t="s">
        <v>187</v>
      </c>
      <c r="I14" s="13"/>
    </row>
    <row r="16" ht="21" customHeight="1">
      <c r="A16" s="2" t="s">
        <v>187</v>
      </c>
    </row>
    <row r="18" ht="21" customHeight="1">
      <c r="A18" s="2" t="s">
        <v>186</v>
      </c>
    </row>
    <row r="19" ht="12">
      <c r="H19" s="14"/>
    </row>
    <row r="22" spans="1:8" ht="14.25">
      <c r="A22" s="15" t="s">
        <v>14</v>
      </c>
      <c r="C22" s="16"/>
      <c r="D22" s="16"/>
      <c r="E22" s="16"/>
      <c r="F22" s="16"/>
      <c r="G22" s="16"/>
      <c r="H22" s="16"/>
    </row>
    <row r="23" spans="3:8" ht="14.25" customHeight="1">
      <c r="C23" s="16"/>
      <c r="D23" s="16"/>
      <c r="E23" s="16"/>
      <c r="F23" s="16"/>
      <c r="G23" s="16"/>
      <c r="H23" s="16"/>
    </row>
    <row r="24" s="16" customFormat="1" ht="14.25" customHeight="1">
      <c r="A24" s="15" t="s">
        <v>15</v>
      </c>
    </row>
    <row r="25" spans="3:8" ht="14.25" customHeight="1">
      <c r="C25" s="16"/>
      <c r="D25" s="16"/>
      <c r="E25" s="16"/>
      <c r="F25" s="16"/>
      <c r="G25" s="16"/>
      <c r="H25" s="16"/>
    </row>
    <row r="26" spans="1:8" ht="14.25" customHeight="1">
      <c r="A26" s="15" t="s">
        <v>16</v>
      </c>
      <c r="C26" s="16"/>
      <c r="D26" s="16"/>
      <c r="E26" s="16"/>
      <c r="F26" s="16"/>
      <c r="G26" s="16"/>
      <c r="H26" s="16"/>
    </row>
    <row r="27" spans="3:8" ht="14.25" customHeight="1">
      <c r="C27" s="16"/>
      <c r="D27" s="16"/>
      <c r="E27" s="16"/>
      <c r="F27" s="16"/>
      <c r="G27" s="16"/>
      <c r="H27" s="16"/>
    </row>
    <row r="28" spans="1:8" ht="14.25" customHeight="1">
      <c r="A28" s="17" t="s">
        <v>17</v>
      </c>
      <c r="C28" s="16"/>
      <c r="D28" s="16"/>
      <c r="E28" s="16"/>
      <c r="F28" s="16"/>
      <c r="G28" s="16"/>
      <c r="H28" s="16"/>
    </row>
    <row r="29" spans="3:8" ht="14.25" customHeight="1">
      <c r="C29" s="16"/>
      <c r="D29" s="16"/>
      <c r="E29" s="16"/>
      <c r="F29" s="16"/>
      <c r="G29" s="16"/>
      <c r="H29" s="16"/>
    </row>
    <row r="30" spans="1:8" ht="14.25">
      <c r="A30" s="15" t="s">
        <v>18</v>
      </c>
      <c r="C30" s="16"/>
      <c r="D30" s="16"/>
      <c r="E30" s="16"/>
      <c r="F30" s="16"/>
      <c r="G30" s="16"/>
      <c r="H30" s="16"/>
    </row>
    <row r="32" ht="12">
      <c r="A32" s="2" t="s">
        <v>19</v>
      </c>
    </row>
    <row r="35" ht="15" customHeight="1"/>
    <row r="36" spans="1:8" ht="15" customHeight="1">
      <c r="A36" s="18" t="s">
        <v>20</v>
      </c>
      <c r="B36" s="19"/>
      <c r="C36" s="19"/>
      <c r="D36" s="19"/>
      <c r="E36" s="19"/>
      <c r="F36" s="19"/>
      <c r="G36" s="19"/>
      <c r="H36" s="19"/>
    </row>
    <row r="37" spans="1:8" ht="15" customHeight="1">
      <c r="A37" s="18" t="s">
        <v>21</v>
      </c>
      <c r="B37" s="19"/>
      <c r="C37" s="19"/>
      <c r="D37" s="19"/>
      <c r="E37" s="19"/>
      <c r="F37" s="19"/>
      <c r="G37" s="19"/>
      <c r="H37" s="19"/>
    </row>
    <row r="38" spans="1:8" ht="15" customHeight="1">
      <c r="A38" s="20" t="s">
        <v>22</v>
      </c>
      <c r="B38" s="19"/>
      <c r="C38" s="19"/>
      <c r="D38" s="19"/>
      <c r="E38" s="19"/>
      <c r="F38" s="19"/>
      <c r="G38" s="19"/>
      <c r="H38" s="19"/>
    </row>
    <row r="39" spans="1:8" ht="15" customHeight="1">
      <c r="A39" s="18" t="s">
        <v>23</v>
      </c>
      <c r="B39" s="19"/>
      <c r="C39" s="19"/>
      <c r="D39" s="19"/>
      <c r="E39" s="19"/>
      <c r="F39" s="19"/>
      <c r="G39" s="19"/>
      <c r="H39" s="19"/>
    </row>
    <row r="40" spans="1:8" ht="15" customHeight="1">
      <c r="A40" s="18" t="s">
        <v>24</v>
      </c>
      <c r="B40" s="19"/>
      <c r="C40" s="19"/>
      <c r="D40" s="19"/>
      <c r="E40" s="19"/>
      <c r="F40" s="19"/>
      <c r="G40" s="19"/>
      <c r="H40" s="19"/>
    </row>
    <row r="41" spans="1:8" ht="15" customHeight="1">
      <c r="A41" s="18" t="s">
        <v>25</v>
      </c>
      <c r="B41" s="19"/>
      <c r="C41" s="19"/>
      <c r="D41" s="19"/>
      <c r="E41" s="19"/>
      <c r="F41" s="19"/>
      <c r="G41" s="19"/>
      <c r="H41" s="19"/>
    </row>
    <row r="42" spans="1:8" s="22" customFormat="1" ht="15" customHeight="1">
      <c r="A42" s="21"/>
      <c r="B42" s="21"/>
      <c r="C42" s="21"/>
      <c r="D42" s="21"/>
      <c r="E42" s="21"/>
      <c r="F42" s="21"/>
      <c r="G42" s="21"/>
      <c r="H42" s="21"/>
    </row>
    <row r="43" spans="1:8" s="22" customFormat="1" ht="15" customHeight="1">
      <c r="A43" s="23" t="s">
        <v>26</v>
      </c>
      <c r="B43" s="21"/>
      <c r="C43" s="21"/>
      <c r="D43" s="21"/>
      <c r="E43" s="21"/>
      <c r="F43" s="21"/>
      <c r="G43" s="21"/>
      <c r="H43" s="21"/>
    </row>
    <row r="44" spans="1:18" ht="15" customHeight="1">
      <c r="A44" s="19" t="s">
        <v>27</v>
      </c>
      <c r="B44" s="19"/>
      <c r="C44" s="19"/>
      <c r="D44" s="19"/>
      <c r="E44" s="19"/>
      <c r="F44" s="19"/>
      <c r="G44" s="19"/>
      <c r="H44" s="19"/>
      <c r="R44" s="22"/>
    </row>
    <row r="45" spans="1:18" ht="13.5">
      <c r="A45" s="19"/>
      <c r="B45" s="19"/>
      <c r="C45" s="19"/>
      <c r="D45" s="19"/>
      <c r="E45" s="19"/>
      <c r="F45" s="19"/>
      <c r="G45" s="19"/>
      <c r="H45" s="19"/>
      <c r="R45" s="10"/>
    </row>
    <row r="46" spans="1:8" ht="13.5">
      <c r="A46" s="19" t="s">
        <v>28</v>
      </c>
      <c r="B46" s="19"/>
      <c r="C46" s="19"/>
      <c r="D46" s="19"/>
      <c r="E46" s="19"/>
      <c r="F46" s="19"/>
      <c r="G46" s="19"/>
      <c r="H46" s="19"/>
    </row>
    <row r="48" spans="4:15" ht="12">
      <c r="D48" s="10"/>
      <c r="O48" s="22"/>
    </row>
    <row r="49" ht="12">
      <c r="O49" s="22"/>
    </row>
    <row r="50" spans="2:15" ht="12">
      <c r="B50" s="22"/>
      <c r="C50" s="22"/>
      <c r="D50" s="22"/>
      <c r="E50" s="22"/>
      <c r="F50" s="22"/>
      <c r="G50" s="22"/>
      <c r="H50" s="22"/>
      <c r="I50" s="22"/>
      <c r="J50" s="22"/>
      <c r="K50" s="22"/>
      <c r="L50" s="22"/>
      <c r="M50" s="22"/>
      <c r="N50" s="22"/>
      <c r="O50" s="22"/>
    </row>
    <row r="51" spans="4:15" ht="12">
      <c r="D51" s="24" t="s">
        <v>29</v>
      </c>
      <c r="E51" s="25"/>
      <c r="F51" s="25"/>
      <c r="G51" s="25"/>
      <c r="H51" s="25"/>
      <c r="I51" s="25"/>
      <c r="J51" s="25"/>
      <c r="K51" s="25"/>
      <c r="L51" s="25"/>
      <c r="M51" s="25"/>
      <c r="N51" s="26"/>
      <c r="O51" s="22"/>
    </row>
    <row r="52" spans="4:14" ht="12">
      <c r="D52" s="27" t="s">
        <v>30</v>
      </c>
      <c r="E52" s="22"/>
      <c r="F52" s="22"/>
      <c r="G52" s="22"/>
      <c r="H52" s="22"/>
      <c r="I52" s="22"/>
      <c r="J52" s="22"/>
      <c r="K52" s="22"/>
      <c r="L52" s="22"/>
      <c r="M52" s="22"/>
      <c r="N52" s="28"/>
    </row>
    <row r="53" spans="4:14" ht="12">
      <c r="D53" s="27" t="s">
        <v>31</v>
      </c>
      <c r="E53" s="22"/>
      <c r="F53" s="22"/>
      <c r="G53" s="22"/>
      <c r="H53" s="22"/>
      <c r="I53" s="22"/>
      <c r="J53" s="22"/>
      <c r="K53" s="22"/>
      <c r="L53" s="22"/>
      <c r="M53" s="22"/>
      <c r="N53" s="28"/>
    </row>
    <row r="54" spans="4:14" ht="12">
      <c r="D54" s="29" t="s">
        <v>32</v>
      </c>
      <c r="E54" s="30"/>
      <c r="F54" s="30"/>
      <c r="G54" s="30"/>
      <c r="H54" s="30"/>
      <c r="I54" s="30"/>
      <c r="J54" s="30"/>
      <c r="K54" s="30"/>
      <c r="L54" s="30"/>
      <c r="M54" s="30"/>
      <c r="N54" s="31"/>
    </row>
    <row r="55" spans="4:14" ht="12">
      <c r="D55" s="22"/>
      <c r="E55" s="22"/>
      <c r="F55" s="22"/>
      <c r="G55" s="22"/>
      <c r="H55" s="22"/>
      <c r="I55" s="22"/>
      <c r="J55" s="22"/>
      <c r="K55" s="22"/>
      <c r="L55" s="22"/>
      <c r="M55" s="22"/>
      <c r="N55" s="22"/>
    </row>
    <row r="56" spans="5:11" ht="13.5">
      <c r="E56" s="19" t="s">
        <v>33</v>
      </c>
      <c r="F56" s="19"/>
      <c r="G56" s="19"/>
      <c r="H56" s="19"/>
      <c r="I56" s="19"/>
      <c r="J56" s="19"/>
      <c r="K56" s="19"/>
    </row>
    <row r="59" spans="17:18" ht="12">
      <c r="Q59" s="22"/>
      <c r="R59" s="22"/>
    </row>
    <row r="60" spans="17:18" ht="12">
      <c r="Q60" s="22"/>
      <c r="R60" s="22"/>
    </row>
    <row r="61" spans="17:18" ht="12">
      <c r="Q61" s="22"/>
      <c r="R61" s="22"/>
    </row>
    <row r="62" spans="17:18" ht="12">
      <c r="Q62" s="22"/>
      <c r="R62" s="22"/>
    </row>
    <row r="63" spans="17:18" ht="12">
      <c r="Q63" s="22"/>
      <c r="R63" s="22"/>
    </row>
    <row r="64" spans="17:18" ht="12">
      <c r="Q64" s="22"/>
      <c r="R64" s="22"/>
    </row>
    <row r="65" spans="17:18" ht="12">
      <c r="Q65" s="22"/>
      <c r="R65" s="22"/>
    </row>
    <row r="66" ht="12">
      <c r="R66" s="22"/>
    </row>
    <row r="67" ht="12">
      <c r="R67" s="22"/>
    </row>
  </sheetData>
  <printOptions/>
  <pageMargins left="0.2362204724409449" right="0.1968503937007874"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5"/>
  <sheetViews>
    <sheetView showGridLines="0" zoomScale="125" zoomScaleNormal="125" workbookViewId="0" topLeftCell="A1">
      <pane ySplit="7" topLeftCell="BM8" activePane="bottomLeft" state="frozen"/>
      <selection pane="topLeft" activeCell="P39" sqref="P39"/>
      <selection pane="bottomLeft" activeCell="A1" sqref="A1"/>
    </sheetView>
  </sheetViews>
  <sheetFormatPr defaultColWidth="7.50390625" defaultRowHeight="13.5"/>
  <cols>
    <col min="1" max="1" width="5.00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188</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189</v>
      </c>
      <c r="O4" s="42"/>
      <c r="P4" s="41"/>
    </row>
    <row r="5" spans="2:16" ht="17.25" customHeight="1">
      <c r="B5" s="43" t="s">
        <v>43</v>
      </c>
      <c r="C5" s="44"/>
      <c r="D5" s="45" t="s">
        <v>44</v>
      </c>
      <c r="E5" s="46"/>
      <c r="F5" s="47"/>
      <c r="G5" s="45" t="s">
        <v>45</v>
      </c>
      <c r="H5" s="46"/>
      <c r="I5" s="47"/>
      <c r="J5" s="45" t="s">
        <v>46</v>
      </c>
      <c r="K5" s="46"/>
      <c r="L5" s="47"/>
      <c r="M5" s="45" t="s">
        <v>47</v>
      </c>
      <c r="N5" s="46"/>
      <c r="O5" s="48"/>
      <c r="P5" s="41"/>
    </row>
    <row r="6" spans="2:16" ht="9" customHeight="1">
      <c r="B6" s="49"/>
      <c r="C6" s="50"/>
      <c r="D6" s="51" t="s">
        <v>190</v>
      </c>
      <c r="E6" s="52" t="s">
        <v>191</v>
      </c>
      <c r="F6" s="53" t="s">
        <v>192</v>
      </c>
      <c r="G6" s="51" t="s">
        <v>190</v>
      </c>
      <c r="H6" s="52" t="s">
        <v>191</v>
      </c>
      <c r="I6" s="53" t="s">
        <v>192</v>
      </c>
      <c r="J6" s="51" t="s">
        <v>190</v>
      </c>
      <c r="K6" s="52" t="s">
        <v>191</v>
      </c>
      <c r="L6" s="53" t="s">
        <v>192</v>
      </c>
      <c r="M6" s="51" t="s">
        <v>190</v>
      </c>
      <c r="N6" s="52" t="s">
        <v>191</v>
      </c>
      <c r="O6" s="54" t="s">
        <v>192</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48</v>
      </c>
      <c r="D9" s="68">
        <v>635</v>
      </c>
      <c r="E9" s="69">
        <v>313</v>
      </c>
      <c r="F9" s="40">
        <v>322</v>
      </c>
      <c r="G9" s="68">
        <v>631</v>
      </c>
      <c r="H9" s="69">
        <v>332</v>
      </c>
      <c r="I9" s="40">
        <v>299</v>
      </c>
      <c r="J9" s="68">
        <v>1169</v>
      </c>
      <c r="K9" s="69">
        <v>564</v>
      </c>
      <c r="L9" s="40">
        <v>605</v>
      </c>
      <c r="M9" s="68">
        <v>1259</v>
      </c>
      <c r="N9" s="69">
        <v>561</v>
      </c>
      <c r="O9" s="65">
        <v>698</v>
      </c>
    </row>
    <row r="10" spans="2:16" ht="12" customHeight="1">
      <c r="B10" s="66" t="s">
        <v>49</v>
      </c>
      <c r="C10" s="67" t="s">
        <v>50</v>
      </c>
      <c r="D10" s="68">
        <v>584</v>
      </c>
      <c r="E10" s="69">
        <v>310</v>
      </c>
      <c r="F10" s="40">
        <v>274</v>
      </c>
      <c r="G10" s="68">
        <v>590</v>
      </c>
      <c r="H10" s="69">
        <v>323</v>
      </c>
      <c r="I10" s="40">
        <v>267</v>
      </c>
      <c r="J10" s="68">
        <v>1080</v>
      </c>
      <c r="K10" s="69">
        <v>494</v>
      </c>
      <c r="L10" s="40">
        <v>586</v>
      </c>
      <c r="M10" s="68">
        <v>1085</v>
      </c>
      <c r="N10" s="69">
        <v>539</v>
      </c>
      <c r="O10" s="65">
        <v>546</v>
      </c>
      <c r="P10" s="41"/>
    </row>
    <row r="11" spans="2:16" ht="12" customHeight="1">
      <c r="B11" s="66" t="s">
        <v>51</v>
      </c>
      <c r="C11" s="67" t="s">
        <v>52</v>
      </c>
      <c r="D11" s="68">
        <v>588</v>
      </c>
      <c r="E11" s="69">
        <v>327</v>
      </c>
      <c r="F11" s="40">
        <v>261</v>
      </c>
      <c r="G11" s="68">
        <v>514</v>
      </c>
      <c r="H11" s="69">
        <v>283</v>
      </c>
      <c r="I11" s="40">
        <v>231</v>
      </c>
      <c r="J11" s="68">
        <v>1260</v>
      </c>
      <c r="K11" s="69">
        <v>575</v>
      </c>
      <c r="L11" s="40">
        <v>685</v>
      </c>
      <c r="M11" s="68">
        <v>1184</v>
      </c>
      <c r="N11" s="69">
        <v>510</v>
      </c>
      <c r="O11" s="65">
        <v>674</v>
      </c>
      <c r="P11" s="41"/>
    </row>
    <row r="12" spans="2:16" ht="12" customHeight="1">
      <c r="B12" s="66" t="s">
        <v>53</v>
      </c>
      <c r="C12" s="67" t="s">
        <v>54</v>
      </c>
      <c r="D12" s="68">
        <v>694</v>
      </c>
      <c r="E12" s="69">
        <v>358</v>
      </c>
      <c r="F12" s="40">
        <v>336</v>
      </c>
      <c r="G12" s="68">
        <v>591</v>
      </c>
      <c r="H12" s="69">
        <v>306</v>
      </c>
      <c r="I12" s="40">
        <v>285</v>
      </c>
      <c r="J12" s="68">
        <v>1406</v>
      </c>
      <c r="K12" s="69">
        <v>686</v>
      </c>
      <c r="L12" s="40">
        <v>720</v>
      </c>
      <c r="M12" s="68">
        <v>1170</v>
      </c>
      <c r="N12" s="69">
        <v>574</v>
      </c>
      <c r="O12" s="65">
        <v>596</v>
      </c>
      <c r="P12" s="41"/>
    </row>
    <row r="13" spans="2:16" ht="12" customHeight="1">
      <c r="B13" s="66" t="s">
        <v>55</v>
      </c>
      <c r="C13" s="67" t="s">
        <v>56</v>
      </c>
      <c r="D13" s="68">
        <v>627</v>
      </c>
      <c r="E13" s="69">
        <v>325</v>
      </c>
      <c r="F13" s="40">
        <v>302</v>
      </c>
      <c r="G13" s="68">
        <v>531</v>
      </c>
      <c r="H13" s="69">
        <v>249</v>
      </c>
      <c r="I13" s="40">
        <v>282</v>
      </c>
      <c r="J13" s="68">
        <v>1196</v>
      </c>
      <c r="K13" s="69">
        <v>578</v>
      </c>
      <c r="L13" s="40">
        <v>618</v>
      </c>
      <c r="M13" s="68">
        <v>1154</v>
      </c>
      <c r="N13" s="69">
        <v>600</v>
      </c>
      <c r="O13" s="65">
        <v>554</v>
      </c>
      <c r="P13" s="41"/>
    </row>
    <row r="14" spans="2:16" ht="12" customHeight="1">
      <c r="B14" s="66" t="s">
        <v>57</v>
      </c>
      <c r="C14" s="67" t="s">
        <v>58</v>
      </c>
      <c r="D14" s="68">
        <v>626</v>
      </c>
      <c r="E14" s="69">
        <v>318</v>
      </c>
      <c r="F14" s="40">
        <v>308</v>
      </c>
      <c r="G14" s="68">
        <v>628</v>
      </c>
      <c r="H14" s="69">
        <v>340</v>
      </c>
      <c r="I14" s="40">
        <v>288</v>
      </c>
      <c r="J14" s="68">
        <v>1195</v>
      </c>
      <c r="K14" s="69">
        <v>636</v>
      </c>
      <c r="L14" s="40">
        <v>559</v>
      </c>
      <c r="M14" s="68">
        <v>1117</v>
      </c>
      <c r="N14" s="69">
        <v>515</v>
      </c>
      <c r="O14" s="65">
        <v>602</v>
      </c>
      <c r="P14" s="41"/>
    </row>
    <row r="15" spans="2:16" ht="12" customHeight="1">
      <c r="B15" s="66" t="s">
        <v>59</v>
      </c>
      <c r="C15" s="67" t="s">
        <v>60</v>
      </c>
      <c r="D15" s="68">
        <v>595</v>
      </c>
      <c r="E15" s="69">
        <v>312</v>
      </c>
      <c r="F15" s="40">
        <v>283</v>
      </c>
      <c r="G15" s="68">
        <v>655</v>
      </c>
      <c r="H15" s="69">
        <v>323</v>
      </c>
      <c r="I15" s="40">
        <v>332</v>
      </c>
      <c r="J15" s="68">
        <v>878</v>
      </c>
      <c r="K15" s="69">
        <v>440</v>
      </c>
      <c r="L15" s="40">
        <v>438</v>
      </c>
      <c r="M15" s="68">
        <v>1060</v>
      </c>
      <c r="N15" s="69">
        <v>494</v>
      </c>
      <c r="O15" s="65">
        <v>566</v>
      </c>
      <c r="P15" s="41"/>
    </row>
    <row r="16" spans="2:16" ht="12" customHeight="1">
      <c r="B16" s="66" t="s">
        <v>61</v>
      </c>
      <c r="C16" s="67" t="s">
        <v>62</v>
      </c>
      <c r="D16" s="68">
        <v>535</v>
      </c>
      <c r="E16" s="69">
        <v>271</v>
      </c>
      <c r="F16" s="40">
        <v>264</v>
      </c>
      <c r="G16" s="68">
        <v>762</v>
      </c>
      <c r="H16" s="69">
        <v>401</v>
      </c>
      <c r="I16" s="40">
        <v>361</v>
      </c>
      <c r="J16" s="68">
        <v>862</v>
      </c>
      <c r="K16" s="69">
        <v>404</v>
      </c>
      <c r="L16" s="40">
        <v>458</v>
      </c>
      <c r="M16" s="68">
        <v>860</v>
      </c>
      <c r="N16" s="69">
        <v>391</v>
      </c>
      <c r="O16" s="65">
        <v>469</v>
      </c>
      <c r="P16" s="41"/>
    </row>
    <row r="17" spans="2:16" ht="12" customHeight="1">
      <c r="B17" s="66" t="s">
        <v>53</v>
      </c>
      <c r="C17" s="67" t="s">
        <v>63</v>
      </c>
      <c r="D17" s="68">
        <v>588</v>
      </c>
      <c r="E17" s="69">
        <v>312</v>
      </c>
      <c r="F17" s="40">
        <v>276</v>
      </c>
      <c r="G17" s="68">
        <v>794</v>
      </c>
      <c r="H17" s="69">
        <v>390</v>
      </c>
      <c r="I17" s="40">
        <v>404</v>
      </c>
      <c r="J17" s="68">
        <v>778</v>
      </c>
      <c r="K17" s="69">
        <v>398</v>
      </c>
      <c r="L17" s="40">
        <v>380</v>
      </c>
      <c r="M17" s="68">
        <v>1088</v>
      </c>
      <c r="N17" s="69">
        <v>494</v>
      </c>
      <c r="O17" s="65">
        <v>594</v>
      </c>
      <c r="P17" s="41"/>
    </row>
    <row r="18" spans="2:16" ht="12" customHeight="1">
      <c r="B18" s="66" t="s">
        <v>55</v>
      </c>
      <c r="C18" s="67" t="s">
        <v>64</v>
      </c>
      <c r="D18" s="68">
        <v>558</v>
      </c>
      <c r="E18" s="69">
        <v>267</v>
      </c>
      <c r="F18" s="40">
        <v>291</v>
      </c>
      <c r="G18" s="68">
        <v>705</v>
      </c>
      <c r="H18" s="69">
        <v>374</v>
      </c>
      <c r="I18" s="40">
        <v>331</v>
      </c>
      <c r="J18" s="68">
        <v>896</v>
      </c>
      <c r="K18" s="69">
        <v>474</v>
      </c>
      <c r="L18" s="40">
        <v>422</v>
      </c>
      <c r="M18" s="68">
        <v>1032</v>
      </c>
      <c r="N18" s="69">
        <v>530</v>
      </c>
      <c r="O18" s="65">
        <v>502</v>
      </c>
      <c r="P18" s="41"/>
    </row>
    <row r="19" spans="2:16" ht="12" customHeight="1">
      <c r="B19" s="66" t="s">
        <v>65</v>
      </c>
      <c r="C19" s="67" t="s">
        <v>66</v>
      </c>
      <c r="D19" s="68">
        <v>620</v>
      </c>
      <c r="E19" s="69">
        <v>322</v>
      </c>
      <c r="F19" s="40">
        <v>298</v>
      </c>
      <c r="G19" s="68">
        <v>710</v>
      </c>
      <c r="H19" s="69">
        <v>365</v>
      </c>
      <c r="I19" s="40">
        <v>345</v>
      </c>
      <c r="J19" s="68">
        <v>2363</v>
      </c>
      <c r="K19" s="69">
        <v>1259</v>
      </c>
      <c r="L19" s="40">
        <v>1104</v>
      </c>
      <c r="M19" s="68">
        <v>4168</v>
      </c>
      <c r="N19" s="69">
        <v>2279</v>
      </c>
      <c r="O19" s="65">
        <v>1889</v>
      </c>
      <c r="P19" s="41"/>
    </row>
    <row r="20" spans="2:16" ht="12" customHeight="1">
      <c r="B20" s="66" t="s">
        <v>67</v>
      </c>
      <c r="C20" s="67" t="s">
        <v>68</v>
      </c>
      <c r="D20" s="68">
        <v>583</v>
      </c>
      <c r="E20" s="69">
        <v>308</v>
      </c>
      <c r="F20" s="40">
        <v>275</v>
      </c>
      <c r="G20" s="68">
        <v>677</v>
      </c>
      <c r="H20" s="69">
        <v>361</v>
      </c>
      <c r="I20" s="40">
        <v>316</v>
      </c>
      <c r="J20" s="68">
        <v>2218</v>
      </c>
      <c r="K20" s="69">
        <v>1320</v>
      </c>
      <c r="L20" s="40">
        <v>898</v>
      </c>
      <c r="M20" s="68">
        <v>1719</v>
      </c>
      <c r="N20" s="69">
        <v>947</v>
      </c>
      <c r="O20" s="65">
        <v>772</v>
      </c>
      <c r="P20" s="41"/>
    </row>
    <row r="21" spans="2:23" ht="12" customHeight="1">
      <c r="B21" s="66" t="s">
        <v>69</v>
      </c>
      <c r="C21" s="67" t="s">
        <v>70</v>
      </c>
      <c r="D21" s="68">
        <f>E21+F21</f>
        <v>695</v>
      </c>
      <c r="E21" s="69">
        <v>358</v>
      </c>
      <c r="F21" s="70">
        <v>337</v>
      </c>
      <c r="G21" s="68">
        <f>H21+I21</f>
        <v>637</v>
      </c>
      <c r="H21" s="69">
        <v>321</v>
      </c>
      <c r="I21" s="40">
        <v>316</v>
      </c>
      <c r="J21" s="68">
        <f>K21+L21</f>
        <v>1199</v>
      </c>
      <c r="K21" s="69">
        <v>685</v>
      </c>
      <c r="L21" s="40">
        <v>514</v>
      </c>
      <c r="M21" s="68">
        <f>N21+O21</f>
        <v>1238</v>
      </c>
      <c r="N21" s="69">
        <v>651</v>
      </c>
      <c r="O21" s="65">
        <v>587</v>
      </c>
      <c r="P21" s="41"/>
      <c r="R21" s="71"/>
      <c r="S21" s="71"/>
      <c r="T21" s="71"/>
      <c r="U21" s="71"/>
      <c r="V21" s="41"/>
      <c r="W21" s="41"/>
    </row>
    <row r="22" spans="2:23" ht="10.5" customHeight="1">
      <c r="B22" s="66"/>
      <c r="C22" s="67"/>
      <c r="D22" s="68"/>
      <c r="E22" s="69"/>
      <c r="F22" s="70"/>
      <c r="G22" s="68"/>
      <c r="H22" s="69"/>
      <c r="I22" s="70"/>
      <c r="J22" s="68"/>
      <c r="K22" s="69"/>
      <c r="L22" s="70"/>
      <c r="M22" s="68"/>
      <c r="N22" s="69"/>
      <c r="O22" s="72"/>
      <c r="P22" s="41"/>
      <c r="R22" s="71"/>
      <c r="S22" s="71"/>
      <c r="T22" s="71"/>
      <c r="U22" s="71"/>
      <c r="V22" s="41"/>
      <c r="W22" s="41"/>
    </row>
    <row r="23" spans="2:23" ht="10.5" customHeight="1">
      <c r="B23" s="73"/>
      <c r="C23" s="74"/>
      <c r="D23" s="75"/>
      <c r="E23" s="76"/>
      <c r="F23" s="77"/>
      <c r="G23" s="78"/>
      <c r="H23" s="76"/>
      <c r="I23" s="77"/>
      <c r="J23" s="78"/>
      <c r="K23" s="76"/>
      <c r="L23" s="79"/>
      <c r="M23" s="77"/>
      <c r="N23" s="76"/>
      <c r="O23" s="80"/>
      <c r="P23" s="41"/>
      <c r="R23" s="71"/>
      <c r="S23" s="71"/>
      <c r="T23" s="71"/>
      <c r="U23" s="71"/>
      <c r="V23" s="41"/>
      <c r="W23" s="41"/>
    </row>
    <row r="24" spans="2:23" ht="11.25" customHeight="1">
      <c r="B24" s="66"/>
      <c r="C24" s="42" t="s">
        <v>71</v>
      </c>
      <c r="D24" s="68"/>
      <c r="E24" s="63"/>
      <c r="F24" s="63"/>
      <c r="G24" s="62"/>
      <c r="H24" s="63"/>
      <c r="I24" s="63"/>
      <c r="J24" s="62"/>
      <c r="K24" s="63"/>
      <c r="L24" s="64"/>
      <c r="M24" s="42"/>
      <c r="N24" s="63"/>
      <c r="O24" s="65"/>
      <c r="P24" s="41"/>
      <c r="R24" s="71"/>
      <c r="S24" s="71"/>
      <c r="T24" s="71"/>
      <c r="U24" s="71"/>
      <c r="V24" s="41"/>
      <c r="W24" s="41"/>
    </row>
    <row r="25" spans="2:23" ht="11.25" customHeight="1">
      <c r="B25" s="66"/>
      <c r="C25" s="81" t="s">
        <v>72</v>
      </c>
      <c r="D25" s="68">
        <f>E25+F25</f>
        <v>695</v>
      </c>
      <c r="E25" s="82">
        <v>358</v>
      </c>
      <c r="F25" s="82">
        <v>337</v>
      </c>
      <c r="G25" s="68">
        <f aca="true" t="shared" si="0" ref="G25:G43">H25+I25</f>
        <v>1</v>
      </c>
      <c r="H25" s="82">
        <v>1</v>
      </c>
      <c r="I25" s="82">
        <v>0</v>
      </c>
      <c r="J25" s="68">
        <f aca="true" t="shared" si="1" ref="J25:J43">K25+L25</f>
        <v>73</v>
      </c>
      <c r="K25" s="82">
        <v>39</v>
      </c>
      <c r="L25" s="83">
        <v>34</v>
      </c>
      <c r="M25" s="68">
        <f aca="true" t="shared" si="2" ref="M25:M43">N25+O25</f>
        <v>46</v>
      </c>
      <c r="N25" s="84">
        <v>21</v>
      </c>
      <c r="O25" s="85">
        <v>25</v>
      </c>
      <c r="P25" s="41"/>
      <c r="R25" s="71"/>
      <c r="S25" s="71"/>
      <c r="T25" s="71"/>
      <c r="U25" s="71"/>
      <c r="V25" s="41"/>
      <c r="W25" s="41"/>
    </row>
    <row r="26" spans="2:23" ht="11.25" customHeight="1">
      <c r="B26" s="66" t="s">
        <v>73</v>
      </c>
      <c r="C26" s="81" t="s">
        <v>74</v>
      </c>
      <c r="D26" s="86" t="s">
        <v>75</v>
      </c>
      <c r="E26" s="87" t="s">
        <v>76</v>
      </c>
      <c r="F26" s="87" t="s">
        <v>76</v>
      </c>
      <c r="G26" s="68">
        <f t="shared" si="0"/>
        <v>0</v>
      </c>
      <c r="H26" s="82">
        <v>0</v>
      </c>
      <c r="I26" s="82">
        <v>0</v>
      </c>
      <c r="J26" s="68">
        <f t="shared" si="1"/>
        <v>19</v>
      </c>
      <c r="K26" s="82">
        <v>13</v>
      </c>
      <c r="L26" s="83">
        <v>6</v>
      </c>
      <c r="M26" s="68">
        <f t="shared" si="2"/>
        <v>24</v>
      </c>
      <c r="N26" s="82">
        <v>13</v>
      </c>
      <c r="O26" s="85">
        <v>11</v>
      </c>
      <c r="P26" s="41"/>
      <c r="R26" s="71"/>
      <c r="S26" s="71"/>
      <c r="T26" s="71"/>
      <c r="U26" s="71"/>
      <c r="V26" s="41"/>
      <c r="W26" s="41"/>
    </row>
    <row r="27" spans="2:23" ht="11.25" customHeight="1">
      <c r="B27" s="66"/>
      <c r="C27" s="81" t="s">
        <v>77</v>
      </c>
      <c r="D27" s="86" t="s">
        <v>76</v>
      </c>
      <c r="E27" s="87" t="s">
        <v>76</v>
      </c>
      <c r="F27" s="87" t="s">
        <v>76</v>
      </c>
      <c r="G27" s="68">
        <f t="shared" si="0"/>
        <v>0</v>
      </c>
      <c r="H27" s="82">
        <v>0</v>
      </c>
      <c r="I27" s="82">
        <v>0</v>
      </c>
      <c r="J27" s="68">
        <f t="shared" si="1"/>
        <v>12</v>
      </c>
      <c r="K27" s="82">
        <v>4</v>
      </c>
      <c r="L27" s="83">
        <v>8</v>
      </c>
      <c r="M27" s="68">
        <f t="shared" si="2"/>
        <v>18</v>
      </c>
      <c r="N27" s="82">
        <v>4</v>
      </c>
      <c r="O27" s="85">
        <v>14</v>
      </c>
      <c r="P27" s="41"/>
      <c r="R27" s="71"/>
      <c r="S27" s="71"/>
      <c r="T27" s="71"/>
      <c r="U27" s="71"/>
      <c r="V27" s="41"/>
      <c r="W27" s="41"/>
    </row>
    <row r="28" spans="2:23" ht="11.25" customHeight="1">
      <c r="B28" s="66" t="s">
        <v>78</v>
      </c>
      <c r="C28" s="81" t="s">
        <v>79</v>
      </c>
      <c r="D28" s="86" t="s">
        <v>76</v>
      </c>
      <c r="E28" s="87" t="s">
        <v>76</v>
      </c>
      <c r="F28" s="87" t="s">
        <v>76</v>
      </c>
      <c r="G28" s="68">
        <f t="shared" si="0"/>
        <v>2</v>
      </c>
      <c r="H28" s="82">
        <v>1</v>
      </c>
      <c r="I28" s="82">
        <v>1</v>
      </c>
      <c r="J28" s="68">
        <f t="shared" si="1"/>
        <v>58</v>
      </c>
      <c r="K28" s="82">
        <v>29</v>
      </c>
      <c r="L28" s="83">
        <v>29</v>
      </c>
      <c r="M28" s="68">
        <f t="shared" si="2"/>
        <v>81</v>
      </c>
      <c r="N28" s="82">
        <v>45</v>
      </c>
      <c r="O28" s="85">
        <v>36</v>
      </c>
      <c r="P28" s="41"/>
      <c r="R28" s="71"/>
      <c r="S28" s="71"/>
      <c r="T28" s="71"/>
      <c r="U28" s="71"/>
      <c r="V28" s="41"/>
      <c r="W28" s="41"/>
    </row>
    <row r="29" spans="2:23" ht="11.25" customHeight="1">
      <c r="B29" s="66"/>
      <c r="C29" s="81" t="s">
        <v>80</v>
      </c>
      <c r="D29" s="86" t="s">
        <v>76</v>
      </c>
      <c r="E29" s="87" t="s">
        <v>76</v>
      </c>
      <c r="F29" s="87" t="s">
        <v>76</v>
      </c>
      <c r="G29" s="68">
        <f t="shared" si="0"/>
        <v>5</v>
      </c>
      <c r="H29" s="82">
        <v>5</v>
      </c>
      <c r="I29" s="82">
        <v>0</v>
      </c>
      <c r="J29" s="68">
        <f t="shared" si="1"/>
        <v>257</v>
      </c>
      <c r="K29" s="82">
        <v>136</v>
      </c>
      <c r="L29" s="83">
        <v>121</v>
      </c>
      <c r="M29" s="68">
        <f t="shared" si="2"/>
        <v>283</v>
      </c>
      <c r="N29" s="82">
        <v>154</v>
      </c>
      <c r="O29" s="85">
        <v>129</v>
      </c>
      <c r="P29" s="41"/>
      <c r="R29" s="71"/>
      <c r="S29" s="71"/>
      <c r="T29" s="71"/>
      <c r="U29" s="71"/>
      <c r="V29" s="41"/>
      <c r="W29" s="41"/>
    </row>
    <row r="30" spans="2:23" ht="11.25" customHeight="1">
      <c r="B30" s="66" t="s">
        <v>81</v>
      </c>
      <c r="C30" s="81" t="s">
        <v>82</v>
      </c>
      <c r="D30" s="86" t="s">
        <v>76</v>
      </c>
      <c r="E30" s="87" t="s">
        <v>76</v>
      </c>
      <c r="F30" s="87" t="s">
        <v>76</v>
      </c>
      <c r="G30" s="68">
        <f t="shared" si="0"/>
        <v>1</v>
      </c>
      <c r="H30" s="82">
        <v>1</v>
      </c>
      <c r="I30" s="82">
        <v>0</v>
      </c>
      <c r="J30" s="68">
        <f t="shared" si="1"/>
        <v>255</v>
      </c>
      <c r="K30" s="82">
        <v>135</v>
      </c>
      <c r="L30" s="83">
        <v>120</v>
      </c>
      <c r="M30" s="68">
        <f t="shared" si="2"/>
        <v>258</v>
      </c>
      <c r="N30" s="82">
        <v>130</v>
      </c>
      <c r="O30" s="85">
        <v>128</v>
      </c>
      <c r="P30" s="41"/>
      <c r="R30" s="71"/>
      <c r="S30" s="71"/>
      <c r="T30" s="71"/>
      <c r="U30" s="71"/>
      <c r="V30" s="41"/>
      <c r="W30" s="41"/>
    </row>
    <row r="31" spans="2:23" ht="11.25" customHeight="1">
      <c r="B31" s="66"/>
      <c r="C31" s="81" t="s">
        <v>83</v>
      </c>
      <c r="D31" s="86" t="s">
        <v>76</v>
      </c>
      <c r="E31" s="87" t="s">
        <v>76</v>
      </c>
      <c r="F31" s="87" t="s">
        <v>76</v>
      </c>
      <c r="G31" s="68">
        <f t="shared" si="0"/>
        <v>4</v>
      </c>
      <c r="H31" s="82">
        <v>3</v>
      </c>
      <c r="I31" s="82">
        <v>1</v>
      </c>
      <c r="J31" s="68">
        <f t="shared" si="1"/>
        <v>158</v>
      </c>
      <c r="K31" s="82">
        <v>86</v>
      </c>
      <c r="L31" s="83">
        <v>72</v>
      </c>
      <c r="M31" s="68">
        <f t="shared" si="2"/>
        <v>178</v>
      </c>
      <c r="N31" s="82">
        <v>96</v>
      </c>
      <c r="O31" s="85">
        <v>82</v>
      </c>
      <c r="P31" s="41"/>
      <c r="R31" s="71"/>
      <c r="S31" s="71"/>
      <c r="T31" s="71"/>
      <c r="U31" s="71"/>
      <c r="V31" s="41"/>
      <c r="W31" s="41"/>
    </row>
    <row r="32" spans="2:23" ht="11.25" customHeight="1">
      <c r="B32" s="66" t="s">
        <v>84</v>
      </c>
      <c r="C32" s="81" t="s">
        <v>85</v>
      </c>
      <c r="D32" s="86" t="s">
        <v>76</v>
      </c>
      <c r="E32" s="87" t="s">
        <v>76</v>
      </c>
      <c r="F32" s="87" t="s">
        <v>76</v>
      </c>
      <c r="G32" s="68">
        <f t="shared" si="0"/>
        <v>2</v>
      </c>
      <c r="H32" s="82">
        <v>2</v>
      </c>
      <c r="I32" s="82">
        <v>0</v>
      </c>
      <c r="J32" s="68">
        <f t="shared" si="1"/>
        <v>104</v>
      </c>
      <c r="K32" s="82">
        <v>67</v>
      </c>
      <c r="L32" s="83">
        <v>37</v>
      </c>
      <c r="M32" s="68">
        <f t="shared" si="2"/>
        <v>116</v>
      </c>
      <c r="N32" s="82">
        <v>67</v>
      </c>
      <c r="O32" s="85">
        <v>49</v>
      </c>
      <c r="P32" s="41"/>
      <c r="R32" s="71"/>
      <c r="S32" s="71"/>
      <c r="T32" s="71"/>
      <c r="U32" s="71"/>
      <c r="V32" s="41"/>
      <c r="W32" s="41"/>
    </row>
    <row r="33" spans="2:23" ht="11.25" customHeight="1">
      <c r="B33" s="66"/>
      <c r="C33" s="81" t="s">
        <v>86</v>
      </c>
      <c r="D33" s="86" t="s">
        <v>76</v>
      </c>
      <c r="E33" s="87" t="s">
        <v>76</v>
      </c>
      <c r="F33" s="87" t="s">
        <v>76</v>
      </c>
      <c r="G33" s="68">
        <f t="shared" si="0"/>
        <v>3</v>
      </c>
      <c r="H33" s="82">
        <v>2</v>
      </c>
      <c r="I33" s="82">
        <v>1</v>
      </c>
      <c r="J33" s="68">
        <f t="shared" si="1"/>
        <v>42</v>
      </c>
      <c r="K33" s="82">
        <v>32</v>
      </c>
      <c r="L33" s="83">
        <v>10</v>
      </c>
      <c r="M33" s="68">
        <f t="shared" si="2"/>
        <v>49</v>
      </c>
      <c r="N33" s="82">
        <v>33</v>
      </c>
      <c r="O33" s="85">
        <v>16</v>
      </c>
      <c r="P33" s="41"/>
      <c r="R33" s="71"/>
      <c r="S33" s="71"/>
      <c r="T33" s="71"/>
      <c r="U33" s="71"/>
      <c r="V33" s="41"/>
      <c r="W33" s="41"/>
    </row>
    <row r="34" spans="2:23" ht="11.25" customHeight="1">
      <c r="B34" s="66" t="s">
        <v>69</v>
      </c>
      <c r="C34" s="81" t="s">
        <v>87</v>
      </c>
      <c r="D34" s="86" t="s">
        <v>76</v>
      </c>
      <c r="E34" s="87" t="s">
        <v>76</v>
      </c>
      <c r="F34" s="87" t="s">
        <v>76</v>
      </c>
      <c r="G34" s="68">
        <f t="shared" si="0"/>
        <v>7</v>
      </c>
      <c r="H34" s="82">
        <v>5</v>
      </c>
      <c r="I34" s="82">
        <v>2</v>
      </c>
      <c r="J34" s="68">
        <f t="shared" si="1"/>
        <v>26</v>
      </c>
      <c r="K34" s="82">
        <v>13</v>
      </c>
      <c r="L34" s="83">
        <v>13</v>
      </c>
      <c r="M34" s="68">
        <f t="shared" si="2"/>
        <v>37</v>
      </c>
      <c r="N34" s="82">
        <v>17</v>
      </c>
      <c r="O34" s="85">
        <v>20</v>
      </c>
      <c r="P34" s="41"/>
      <c r="R34" s="71"/>
      <c r="S34" s="71"/>
      <c r="T34" s="71"/>
      <c r="U34" s="71"/>
      <c r="V34" s="41"/>
      <c r="W34" s="41"/>
    </row>
    <row r="35" spans="2:23" ht="11.25" customHeight="1">
      <c r="B35" s="66"/>
      <c r="C35" s="81" t="s">
        <v>88</v>
      </c>
      <c r="D35" s="86" t="s">
        <v>76</v>
      </c>
      <c r="E35" s="87" t="s">
        <v>76</v>
      </c>
      <c r="F35" s="87" t="s">
        <v>76</v>
      </c>
      <c r="G35" s="68">
        <f t="shared" si="0"/>
        <v>8</v>
      </c>
      <c r="H35" s="82">
        <v>7</v>
      </c>
      <c r="I35" s="82">
        <v>1</v>
      </c>
      <c r="J35" s="68">
        <f t="shared" si="1"/>
        <v>41</v>
      </c>
      <c r="K35" s="82">
        <v>27</v>
      </c>
      <c r="L35" s="83">
        <v>14</v>
      </c>
      <c r="M35" s="68">
        <f t="shared" si="2"/>
        <v>31</v>
      </c>
      <c r="N35" s="82">
        <v>16</v>
      </c>
      <c r="O35" s="85">
        <v>15</v>
      </c>
      <c r="P35" s="41"/>
      <c r="R35" s="71"/>
      <c r="S35" s="71"/>
      <c r="T35" s="71"/>
      <c r="U35" s="71"/>
      <c r="V35" s="41"/>
      <c r="W35" s="41"/>
    </row>
    <row r="36" spans="2:23" ht="11.25" customHeight="1">
      <c r="B36" s="66" t="s">
        <v>53</v>
      </c>
      <c r="C36" s="81" t="s">
        <v>89</v>
      </c>
      <c r="D36" s="86" t="s">
        <v>76</v>
      </c>
      <c r="E36" s="87" t="s">
        <v>76</v>
      </c>
      <c r="F36" s="87" t="s">
        <v>76</v>
      </c>
      <c r="G36" s="68">
        <f t="shared" si="0"/>
        <v>22</v>
      </c>
      <c r="H36" s="82">
        <v>14</v>
      </c>
      <c r="I36" s="82">
        <v>8</v>
      </c>
      <c r="J36" s="68">
        <f t="shared" si="1"/>
        <v>35</v>
      </c>
      <c r="K36" s="82">
        <v>24</v>
      </c>
      <c r="L36" s="83">
        <v>11</v>
      </c>
      <c r="M36" s="68">
        <f t="shared" si="2"/>
        <v>47</v>
      </c>
      <c r="N36" s="82">
        <v>27</v>
      </c>
      <c r="O36" s="85">
        <v>20</v>
      </c>
      <c r="P36" s="41"/>
      <c r="R36" s="71"/>
      <c r="S36" s="71"/>
      <c r="T36" s="71"/>
      <c r="U36" s="71"/>
      <c r="V36" s="41"/>
      <c r="W36" s="41"/>
    </row>
    <row r="37" spans="2:23" ht="11.25" customHeight="1">
      <c r="B37" s="66"/>
      <c r="C37" s="81" t="s">
        <v>90</v>
      </c>
      <c r="D37" s="86" t="s">
        <v>76</v>
      </c>
      <c r="E37" s="87" t="s">
        <v>76</v>
      </c>
      <c r="F37" s="87" t="s">
        <v>76</v>
      </c>
      <c r="G37" s="68">
        <f t="shared" si="0"/>
        <v>23</v>
      </c>
      <c r="H37" s="82">
        <v>15</v>
      </c>
      <c r="I37" s="82">
        <v>8</v>
      </c>
      <c r="J37" s="68">
        <f t="shared" si="1"/>
        <v>27</v>
      </c>
      <c r="K37" s="82">
        <v>17</v>
      </c>
      <c r="L37" s="83">
        <v>10</v>
      </c>
      <c r="M37" s="68">
        <f t="shared" si="2"/>
        <v>24</v>
      </c>
      <c r="N37" s="82">
        <v>11</v>
      </c>
      <c r="O37" s="85">
        <v>13</v>
      </c>
      <c r="P37" s="41"/>
      <c r="R37" s="71"/>
      <c r="S37" s="71"/>
      <c r="T37" s="71"/>
      <c r="U37" s="71"/>
      <c r="V37" s="41"/>
      <c r="W37" s="41"/>
    </row>
    <row r="38" spans="2:23" ht="11.25" customHeight="1">
      <c r="B38" s="66" t="s">
        <v>91</v>
      </c>
      <c r="C38" s="81" t="s">
        <v>92</v>
      </c>
      <c r="D38" s="86" t="s">
        <v>76</v>
      </c>
      <c r="E38" s="87" t="s">
        <v>76</v>
      </c>
      <c r="F38" s="87" t="s">
        <v>76</v>
      </c>
      <c r="G38" s="68">
        <f t="shared" si="0"/>
        <v>30</v>
      </c>
      <c r="H38" s="82">
        <v>19</v>
      </c>
      <c r="I38" s="82">
        <v>11</v>
      </c>
      <c r="J38" s="68">
        <f t="shared" si="1"/>
        <v>64</v>
      </c>
      <c r="K38" s="82">
        <v>56</v>
      </c>
      <c r="L38" s="83">
        <v>8</v>
      </c>
      <c r="M38" s="68">
        <f t="shared" si="2"/>
        <v>17</v>
      </c>
      <c r="N38" s="82">
        <v>7</v>
      </c>
      <c r="O38" s="85">
        <v>10</v>
      </c>
      <c r="P38" s="41"/>
      <c r="R38" s="71"/>
      <c r="S38" s="71"/>
      <c r="T38" s="71"/>
      <c r="U38" s="71"/>
      <c r="V38" s="41"/>
      <c r="W38" s="41"/>
    </row>
    <row r="39" spans="2:23" ht="11.25" customHeight="1">
      <c r="B39" s="66"/>
      <c r="C39" s="81" t="s">
        <v>93</v>
      </c>
      <c r="D39" s="86" t="s">
        <v>76</v>
      </c>
      <c r="E39" s="87" t="s">
        <v>76</v>
      </c>
      <c r="F39" s="87" t="s">
        <v>76</v>
      </c>
      <c r="G39" s="68">
        <f t="shared" si="0"/>
        <v>57</v>
      </c>
      <c r="H39" s="82">
        <v>35</v>
      </c>
      <c r="I39" s="82">
        <v>22</v>
      </c>
      <c r="J39" s="68">
        <f t="shared" si="1"/>
        <v>8</v>
      </c>
      <c r="K39" s="82">
        <v>3</v>
      </c>
      <c r="L39" s="83">
        <v>5</v>
      </c>
      <c r="M39" s="68">
        <f t="shared" si="2"/>
        <v>11</v>
      </c>
      <c r="N39" s="82">
        <v>5</v>
      </c>
      <c r="O39" s="85">
        <v>6</v>
      </c>
      <c r="P39" s="41"/>
      <c r="R39" s="71"/>
      <c r="S39" s="71"/>
      <c r="T39" s="71"/>
      <c r="U39" s="71"/>
      <c r="V39" s="41"/>
      <c r="W39" s="41"/>
    </row>
    <row r="40" spans="2:23" ht="11.25" customHeight="1">
      <c r="B40" s="66" t="s">
        <v>94</v>
      </c>
      <c r="C40" s="81" t="s">
        <v>95</v>
      </c>
      <c r="D40" s="86" t="s">
        <v>76</v>
      </c>
      <c r="E40" s="87" t="s">
        <v>76</v>
      </c>
      <c r="F40" s="87" t="s">
        <v>76</v>
      </c>
      <c r="G40" s="68">
        <f t="shared" si="0"/>
        <v>98</v>
      </c>
      <c r="H40" s="82">
        <v>57</v>
      </c>
      <c r="I40" s="82">
        <v>41</v>
      </c>
      <c r="J40" s="68">
        <f t="shared" si="1"/>
        <v>8</v>
      </c>
      <c r="K40" s="82">
        <v>1</v>
      </c>
      <c r="L40" s="83">
        <v>7</v>
      </c>
      <c r="M40" s="68">
        <f t="shared" si="2"/>
        <v>9</v>
      </c>
      <c r="N40" s="82">
        <v>3</v>
      </c>
      <c r="O40" s="85">
        <v>6</v>
      </c>
      <c r="P40" s="41"/>
      <c r="R40" s="71"/>
      <c r="S40" s="71"/>
      <c r="T40" s="71"/>
      <c r="U40" s="71"/>
      <c r="V40" s="41"/>
      <c r="W40" s="41"/>
    </row>
    <row r="41" spans="2:23" ht="11.25" customHeight="1">
      <c r="B41" s="66"/>
      <c r="C41" s="81" t="s">
        <v>96</v>
      </c>
      <c r="D41" s="86" t="s">
        <v>76</v>
      </c>
      <c r="E41" s="87" t="s">
        <v>76</v>
      </c>
      <c r="F41" s="87" t="s">
        <v>76</v>
      </c>
      <c r="G41" s="68">
        <f t="shared" si="0"/>
        <v>122</v>
      </c>
      <c r="H41" s="82">
        <v>72</v>
      </c>
      <c r="I41" s="82">
        <v>50</v>
      </c>
      <c r="J41" s="68">
        <f t="shared" si="1"/>
        <v>6</v>
      </c>
      <c r="K41" s="82">
        <v>2</v>
      </c>
      <c r="L41" s="83">
        <v>4</v>
      </c>
      <c r="M41" s="68">
        <f t="shared" si="2"/>
        <v>6</v>
      </c>
      <c r="N41" s="82">
        <v>1</v>
      </c>
      <c r="O41" s="85">
        <v>5</v>
      </c>
      <c r="P41" s="41"/>
      <c r="R41" s="71"/>
      <c r="S41" s="71"/>
      <c r="T41" s="71"/>
      <c r="U41" s="71"/>
      <c r="V41" s="41"/>
      <c r="W41" s="41"/>
    </row>
    <row r="42" spans="2:23" ht="11.25" customHeight="1">
      <c r="B42" s="66"/>
      <c r="C42" s="81" t="s">
        <v>97</v>
      </c>
      <c r="D42" s="86" t="s">
        <v>76</v>
      </c>
      <c r="E42" s="87" t="s">
        <v>76</v>
      </c>
      <c r="F42" s="87" t="s">
        <v>76</v>
      </c>
      <c r="G42" s="68">
        <f t="shared" si="0"/>
        <v>116</v>
      </c>
      <c r="H42" s="82">
        <v>44</v>
      </c>
      <c r="I42" s="82">
        <v>72</v>
      </c>
      <c r="J42" s="68">
        <f t="shared" si="1"/>
        <v>5</v>
      </c>
      <c r="K42" s="82">
        <v>0</v>
      </c>
      <c r="L42" s="83">
        <v>5</v>
      </c>
      <c r="M42" s="68">
        <f t="shared" si="2"/>
        <v>2</v>
      </c>
      <c r="N42" s="82">
        <v>1</v>
      </c>
      <c r="O42" s="85">
        <v>1</v>
      </c>
      <c r="P42" s="41"/>
      <c r="R42" s="71"/>
      <c r="S42" s="71"/>
      <c r="T42" s="71"/>
      <c r="U42" s="71"/>
      <c r="V42" s="41"/>
      <c r="W42" s="41"/>
    </row>
    <row r="43" spans="2:23" ht="11.25" customHeight="1">
      <c r="B43" s="66"/>
      <c r="C43" s="81" t="s">
        <v>98</v>
      </c>
      <c r="D43" s="86" t="s">
        <v>76</v>
      </c>
      <c r="E43" s="87" t="s">
        <v>76</v>
      </c>
      <c r="F43" s="87" t="s">
        <v>76</v>
      </c>
      <c r="G43" s="68">
        <f t="shared" si="0"/>
        <v>136</v>
      </c>
      <c r="H43" s="82">
        <v>38</v>
      </c>
      <c r="I43" s="82">
        <v>98</v>
      </c>
      <c r="J43" s="68">
        <f t="shared" si="1"/>
        <v>1</v>
      </c>
      <c r="K43" s="82">
        <v>1</v>
      </c>
      <c r="L43" s="83">
        <v>0</v>
      </c>
      <c r="M43" s="68">
        <f t="shared" si="2"/>
        <v>1</v>
      </c>
      <c r="N43" s="82">
        <v>0</v>
      </c>
      <c r="O43" s="85">
        <v>1</v>
      </c>
      <c r="P43" s="41"/>
      <c r="R43" s="71"/>
      <c r="S43" s="71"/>
      <c r="T43" s="71"/>
      <c r="U43" s="71"/>
      <c r="V43" s="41"/>
      <c r="W43" s="41"/>
    </row>
    <row r="44" spans="2:23" ht="10.5" customHeight="1">
      <c r="B44" s="66"/>
      <c r="C44" s="42"/>
      <c r="D44" s="68"/>
      <c r="E44" s="63"/>
      <c r="F44" s="63"/>
      <c r="G44" s="62"/>
      <c r="H44" s="63"/>
      <c r="I44" s="63"/>
      <c r="J44" s="62"/>
      <c r="K44" s="63"/>
      <c r="L44" s="64"/>
      <c r="M44" s="68"/>
      <c r="N44" s="63"/>
      <c r="O44" s="65"/>
      <c r="P44" s="41"/>
      <c r="R44" s="71"/>
      <c r="S44" s="71"/>
      <c r="T44" s="71"/>
      <c r="U44" s="71"/>
      <c r="V44" s="41"/>
      <c r="W44" s="41"/>
    </row>
    <row r="45" spans="2:23" ht="10.5" customHeight="1">
      <c r="B45" s="66"/>
      <c r="C45" s="88" t="s">
        <v>99</v>
      </c>
      <c r="D45" s="68">
        <f>D25</f>
        <v>695</v>
      </c>
      <c r="E45" s="69">
        <f>E25</f>
        <v>358</v>
      </c>
      <c r="F45" s="89">
        <f>F25</f>
        <v>337</v>
      </c>
      <c r="G45" s="62">
        <f aca="true" t="shared" si="3" ref="G45:O45">SUM(G25:G44)</f>
        <v>637</v>
      </c>
      <c r="H45" s="69">
        <f t="shared" si="3"/>
        <v>321</v>
      </c>
      <c r="I45" s="89">
        <f t="shared" si="3"/>
        <v>316</v>
      </c>
      <c r="J45" s="62">
        <f t="shared" si="3"/>
        <v>1199</v>
      </c>
      <c r="K45" s="69">
        <f t="shared" si="3"/>
        <v>685</v>
      </c>
      <c r="L45" s="89">
        <f t="shared" si="3"/>
        <v>514</v>
      </c>
      <c r="M45" s="62">
        <f t="shared" si="3"/>
        <v>1238</v>
      </c>
      <c r="N45" s="69">
        <f t="shared" si="3"/>
        <v>651</v>
      </c>
      <c r="O45" s="72">
        <f t="shared" si="3"/>
        <v>587</v>
      </c>
      <c r="P45" s="41"/>
      <c r="R45" s="71"/>
      <c r="S45" s="71"/>
      <c r="T45" s="71"/>
      <c r="U45" s="71"/>
      <c r="V45" s="41"/>
      <c r="W45" s="41"/>
    </row>
    <row r="46" spans="2:23" ht="10.5" customHeight="1" thickBot="1">
      <c r="B46" s="90"/>
      <c r="C46" s="91"/>
      <c r="D46" s="92"/>
      <c r="E46" s="93"/>
      <c r="F46" s="93"/>
      <c r="G46" s="91"/>
      <c r="H46" s="93"/>
      <c r="I46" s="93"/>
      <c r="J46" s="91"/>
      <c r="K46" s="93"/>
      <c r="L46" s="94"/>
      <c r="M46" s="95"/>
      <c r="N46" s="93"/>
      <c r="O46" s="96"/>
      <c r="P46" s="41"/>
      <c r="R46" s="41"/>
      <c r="S46" s="41"/>
      <c r="T46" s="41"/>
      <c r="U46" s="41"/>
      <c r="V46" s="41"/>
      <c r="W46" s="41"/>
    </row>
    <row r="47" ht="12.75" customHeight="1"/>
    <row r="48" spans="1:8" ht="15.75" customHeight="1" thickBot="1">
      <c r="A48" s="97" t="s">
        <v>193</v>
      </c>
      <c r="B48" s="41"/>
      <c r="C48" s="41"/>
      <c r="D48" s="41"/>
      <c r="E48" s="41"/>
      <c r="F48" s="41"/>
      <c r="G48" s="41"/>
      <c r="H48" s="41"/>
    </row>
    <row r="49" spans="1:17" ht="12.75" customHeight="1">
      <c r="A49" s="41"/>
      <c r="B49" s="98" t="s">
        <v>100</v>
      </c>
      <c r="C49" s="99"/>
      <c r="D49" s="99"/>
      <c r="E49" s="100"/>
      <c r="F49" s="101" t="s">
        <v>101</v>
      </c>
      <c r="G49" s="102"/>
      <c r="H49" s="102"/>
      <c r="I49" s="102"/>
      <c r="J49" s="102"/>
      <c r="K49" s="103"/>
      <c r="L49" s="104" t="s">
        <v>102</v>
      </c>
      <c r="M49" s="100"/>
      <c r="N49" s="105" t="s">
        <v>103</v>
      </c>
      <c r="O49" s="106"/>
      <c r="P49" s="41"/>
      <c r="Q49" s="41"/>
    </row>
    <row r="50" spans="1:17" ht="12.75" customHeight="1">
      <c r="A50" s="41"/>
      <c r="B50" s="107"/>
      <c r="C50" s="108"/>
      <c r="D50" s="108"/>
      <c r="E50" s="109"/>
      <c r="F50" s="110" t="s">
        <v>104</v>
      </c>
      <c r="G50" s="111"/>
      <c r="H50" s="110" t="s">
        <v>105</v>
      </c>
      <c r="I50" s="111"/>
      <c r="J50" s="110" t="s">
        <v>106</v>
      </c>
      <c r="K50" s="111"/>
      <c r="L50" s="112"/>
      <c r="M50" s="109"/>
      <c r="N50" s="113"/>
      <c r="O50" s="114"/>
      <c r="P50" s="41"/>
      <c r="Q50" s="41"/>
    </row>
    <row r="51" spans="1:17" ht="12.75" customHeight="1">
      <c r="A51" s="41"/>
      <c r="B51" s="115" t="s">
        <v>107</v>
      </c>
      <c r="C51" s="116"/>
      <c r="D51" s="116"/>
      <c r="E51" s="117"/>
      <c r="F51" s="118">
        <f aca="true" t="shared" si="4" ref="F51:F63">SUM(H51:K51)</f>
        <v>726264</v>
      </c>
      <c r="G51" s="119"/>
      <c r="H51" s="118">
        <v>348861</v>
      </c>
      <c r="I51" s="119"/>
      <c r="J51" s="118">
        <v>377403</v>
      </c>
      <c r="K51" s="119"/>
      <c r="L51" s="120">
        <v>154604</v>
      </c>
      <c r="M51" s="120"/>
      <c r="N51" s="121">
        <f aca="true" t="shared" si="5" ref="N51:N63">ROUND(F51/L51,2)</f>
        <v>4.7</v>
      </c>
      <c r="O51" s="122"/>
      <c r="P51" s="41"/>
      <c r="Q51" s="41"/>
    </row>
    <row r="52" spans="1:17" ht="12.75" customHeight="1">
      <c r="A52" s="41"/>
      <c r="B52" s="123" t="s">
        <v>108</v>
      </c>
      <c r="C52" s="124"/>
      <c r="D52" s="124"/>
      <c r="E52" s="125"/>
      <c r="F52" s="118">
        <f t="shared" si="4"/>
        <v>752374</v>
      </c>
      <c r="G52" s="119"/>
      <c r="H52" s="126">
        <v>364343</v>
      </c>
      <c r="I52" s="126"/>
      <c r="J52" s="126">
        <v>388031</v>
      </c>
      <c r="K52" s="126"/>
      <c r="L52" s="126">
        <v>154424</v>
      </c>
      <c r="M52" s="126"/>
      <c r="N52" s="127">
        <f t="shared" si="5"/>
        <v>4.87</v>
      </c>
      <c r="O52" s="128"/>
      <c r="P52" s="41"/>
      <c r="Q52" s="41"/>
    </row>
    <row r="53" spans="1:17" ht="12.75" customHeight="1">
      <c r="A53" s="41"/>
      <c r="B53" s="123" t="s">
        <v>109</v>
      </c>
      <c r="C53" s="124"/>
      <c r="D53" s="124"/>
      <c r="E53" s="125"/>
      <c r="F53" s="118">
        <f t="shared" si="4"/>
        <v>754055</v>
      </c>
      <c r="G53" s="119"/>
      <c r="H53" s="126">
        <v>363770</v>
      </c>
      <c r="I53" s="126"/>
      <c r="J53" s="126">
        <v>390285</v>
      </c>
      <c r="K53" s="126"/>
      <c r="L53" s="126">
        <v>156827</v>
      </c>
      <c r="M53" s="126"/>
      <c r="N53" s="127">
        <f t="shared" si="5"/>
        <v>4.81</v>
      </c>
      <c r="O53" s="128"/>
      <c r="P53" s="41"/>
      <c r="Q53" s="41"/>
    </row>
    <row r="54" spans="1:17" ht="12.75" customHeight="1">
      <c r="A54" s="41"/>
      <c r="B54" s="123" t="s">
        <v>110</v>
      </c>
      <c r="C54" s="124"/>
      <c r="D54" s="124"/>
      <c r="E54" s="125"/>
      <c r="F54" s="118">
        <f t="shared" si="4"/>
        <v>752696</v>
      </c>
      <c r="G54" s="119"/>
      <c r="H54" s="126">
        <v>360288</v>
      </c>
      <c r="I54" s="126"/>
      <c r="J54" s="126">
        <v>392408</v>
      </c>
      <c r="K54" s="126"/>
      <c r="L54" s="126">
        <v>164290</v>
      </c>
      <c r="M54" s="126"/>
      <c r="N54" s="127">
        <f t="shared" si="5"/>
        <v>4.58</v>
      </c>
      <c r="O54" s="128"/>
      <c r="P54" s="41"/>
      <c r="Q54" s="41"/>
    </row>
    <row r="55" spans="1:17" ht="12.75" customHeight="1">
      <c r="A55" s="41"/>
      <c r="B55" s="123" t="s">
        <v>111</v>
      </c>
      <c r="C55" s="124"/>
      <c r="D55" s="124"/>
      <c r="E55" s="125"/>
      <c r="F55" s="118">
        <f t="shared" si="4"/>
        <v>750557</v>
      </c>
      <c r="G55" s="119"/>
      <c r="H55" s="126">
        <v>359649</v>
      </c>
      <c r="I55" s="126"/>
      <c r="J55" s="126">
        <v>390908</v>
      </c>
      <c r="K55" s="126"/>
      <c r="L55" s="126">
        <v>173502</v>
      </c>
      <c r="M55" s="126"/>
      <c r="N55" s="127">
        <f t="shared" si="5"/>
        <v>4.33</v>
      </c>
      <c r="O55" s="128"/>
      <c r="P55" s="41"/>
      <c r="Q55" s="41"/>
    </row>
    <row r="56" spans="1:17" ht="12.75" customHeight="1">
      <c r="A56" s="41"/>
      <c r="B56" s="123" t="s">
        <v>112</v>
      </c>
      <c r="C56" s="124"/>
      <c r="D56" s="124"/>
      <c r="E56" s="125"/>
      <c r="F56" s="118">
        <f t="shared" si="4"/>
        <v>744230</v>
      </c>
      <c r="G56" s="119"/>
      <c r="H56" s="126">
        <v>356639</v>
      </c>
      <c r="I56" s="126"/>
      <c r="J56" s="126">
        <v>387591</v>
      </c>
      <c r="K56" s="126"/>
      <c r="L56" s="126">
        <v>183229</v>
      </c>
      <c r="M56" s="126"/>
      <c r="N56" s="127">
        <f t="shared" si="5"/>
        <v>4.06</v>
      </c>
      <c r="O56" s="128"/>
      <c r="P56" s="41"/>
      <c r="Q56" s="41"/>
    </row>
    <row r="57" spans="1:17" ht="12.75" customHeight="1">
      <c r="A57" s="41"/>
      <c r="B57" s="123" t="s">
        <v>113</v>
      </c>
      <c r="C57" s="124"/>
      <c r="D57" s="124"/>
      <c r="E57" s="125"/>
      <c r="F57" s="118">
        <f t="shared" si="4"/>
        <v>773599</v>
      </c>
      <c r="G57" s="119"/>
      <c r="H57" s="126">
        <v>373416</v>
      </c>
      <c r="I57" s="126"/>
      <c r="J57" s="126">
        <v>400183</v>
      </c>
      <c r="K57" s="126"/>
      <c r="L57" s="126">
        <v>198933</v>
      </c>
      <c r="M57" s="126"/>
      <c r="N57" s="127">
        <f t="shared" si="5"/>
        <v>3.89</v>
      </c>
      <c r="O57" s="128"/>
      <c r="P57" s="41"/>
      <c r="Q57" s="41"/>
    </row>
    <row r="58" spans="1:17" ht="12.75" customHeight="1">
      <c r="A58" s="41"/>
      <c r="B58" s="123" t="s">
        <v>114</v>
      </c>
      <c r="C58" s="124"/>
      <c r="D58" s="124"/>
      <c r="E58" s="125"/>
      <c r="F58" s="118">
        <f t="shared" si="4"/>
        <v>794354</v>
      </c>
      <c r="G58" s="119"/>
      <c r="H58" s="126">
        <v>384269</v>
      </c>
      <c r="I58" s="126"/>
      <c r="J58" s="126">
        <v>410085</v>
      </c>
      <c r="K58" s="126"/>
      <c r="L58" s="126">
        <v>212744</v>
      </c>
      <c r="M58" s="126"/>
      <c r="N58" s="127">
        <f t="shared" si="5"/>
        <v>3.73</v>
      </c>
      <c r="O58" s="128"/>
      <c r="P58" s="41"/>
      <c r="Q58" s="41"/>
    </row>
    <row r="59" spans="1:17" ht="12.75" customHeight="1">
      <c r="A59" s="41"/>
      <c r="B59" s="123" t="s">
        <v>115</v>
      </c>
      <c r="C59" s="124"/>
      <c r="D59" s="124"/>
      <c r="E59" s="125"/>
      <c r="F59" s="118">
        <f t="shared" si="4"/>
        <v>817633</v>
      </c>
      <c r="G59" s="119"/>
      <c r="H59" s="126">
        <v>397115</v>
      </c>
      <c r="I59" s="126"/>
      <c r="J59" s="126">
        <v>420518</v>
      </c>
      <c r="K59" s="126"/>
      <c r="L59" s="126">
        <v>224295</v>
      </c>
      <c r="M59" s="126"/>
      <c r="N59" s="127">
        <f t="shared" si="5"/>
        <v>3.65</v>
      </c>
      <c r="O59" s="128"/>
      <c r="P59" s="41"/>
      <c r="Q59" s="41"/>
    </row>
    <row r="60" spans="1:17" ht="12.75" customHeight="1">
      <c r="A60" s="41"/>
      <c r="B60" s="123" t="s">
        <v>116</v>
      </c>
      <c r="C60" s="124"/>
      <c r="D60" s="124"/>
      <c r="E60" s="125"/>
      <c r="F60" s="118">
        <f t="shared" si="4"/>
        <v>823585</v>
      </c>
      <c r="G60" s="119"/>
      <c r="H60" s="126">
        <v>400391</v>
      </c>
      <c r="I60" s="126"/>
      <c r="J60" s="126">
        <v>423194</v>
      </c>
      <c r="K60" s="126"/>
      <c r="L60" s="126">
        <v>234192</v>
      </c>
      <c r="M60" s="126"/>
      <c r="N60" s="127">
        <f t="shared" si="5"/>
        <v>3.52</v>
      </c>
      <c r="O60" s="128"/>
      <c r="P60" s="41"/>
      <c r="Q60" s="41"/>
    </row>
    <row r="61" spans="1:17" ht="12.75" customHeight="1">
      <c r="A61" s="41"/>
      <c r="B61" s="123" t="s">
        <v>117</v>
      </c>
      <c r="C61" s="124"/>
      <c r="D61" s="124"/>
      <c r="E61" s="125"/>
      <c r="F61" s="118">
        <f t="shared" si="4"/>
        <v>826996</v>
      </c>
      <c r="G61" s="119"/>
      <c r="H61" s="126">
        <v>401860</v>
      </c>
      <c r="I61" s="126"/>
      <c r="J61" s="126">
        <v>425136</v>
      </c>
      <c r="K61" s="126"/>
      <c r="L61" s="126">
        <v>246911</v>
      </c>
      <c r="M61" s="126"/>
      <c r="N61" s="127">
        <f t="shared" si="5"/>
        <v>3.35</v>
      </c>
      <c r="O61" s="128"/>
      <c r="P61" s="41"/>
      <c r="Q61" s="41"/>
    </row>
    <row r="62" spans="1:17" ht="12.75" customHeight="1">
      <c r="A62" s="41"/>
      <c r="B62" s="123" t="s">
        <v>118</v>
      </c>
      <c r="C62" s="124"/>
      <c r="D62" s="129"/>
      <c r="E62" s="130"/>
      <c r="F62" s="118">
        <f t="shared" si="4"/>
        <v>828944</v>
      </c>
      <c r="G62" s="119"/>
      <c r="H62" s="126">
        <v>402367</v>
      </c>
      <c r="I62" s="126"/>
      <c r="J62" s="126">
        <v>426577</v>
      </c>
      <c r="K62" s="126"/>
      <c r="L62" s="126">
        <v>259612</v>
      </c>
      <c r="M62" s="126"/>
      <c r="N62" s="127">
        <f t="shared" si="5"/>
        <v>3.19</v>
      </c>
      <c r="O62" s="128"/>
      <c r="P62" s="41"/>
      <c r="Q62" s="41"/>
    </row>
    <row r="63" spans="1:17" ht="12.75" customHeight="1">
      <c r="A63" s="41"/>
      <c r="B63" s="123" t="s">
        <v>119</v>
      </c>
      <c r="C63" s="124"/>
      <c r="D63" s="131"/>
      <c r="E63" s="132"/>
      <c r="F63" s="133">
        <f t="shared" si="4"/>
        <v>821589</v>
      </c>
      <c r="G63" s="134"/>
      <c r="H63" s="135">
        <v>397219</v>
      </c>
      <c r="I63" s="136"/>
      <c r="J63" s="135">
        <v>424370</v>
      </c>
      <c r="K63" s="136"/>
      <c r="L63" s="135">
        <v>269506</v>
      </c>
      <c r="M63" s="136"/>
      <c r="N63" s="137">
        <f t="shared" si="5"/>
        <v>3.05</v>
      </c>
      <c r="O63" s="138"/>
      <c r="P63" s="41"/>
      <c r="Q63" s="41"/>
    </row>
    <row r="64" spans="1:17" ht="12.75" customHeight="1">
      <c r="A64" s="41"/>
      <c r="B64" s="123" t="s">
        <v>120</v>
      </c>
      <c r="C64" s="131"/>
      <c r="D64" s="131"/>
      <c r="E64" s="131"/>
      <c r="F64" s="139">
        <v>820399</v>
      </c>
      <c r="G64" s="140"/>
      <c r="H64" s="141">
        <v>396799</v>
      </c>
      <c r="I64" s="142"/>
      <c r="J64" s="141">
        <v>423600</v>
      </c>
      <c r="K64" s="142"/>
      <c r="L64" s="141">
        <v>269983</v>
      </c>
      <c r="M64" s="142"/>
      <c r="N64" s="143">
        <v>3.04</v>
      </c>
      <c r="O64" s="144"/>
      <c r="P64" s="41"/>
      <c r="Q64" s="41"/>
    </row>
    <row r="65" spans="1:17" ht="12.75" customHeight="1">
      <c r="A65" s="41"/>
      <c r="B65" s="123" t="s">
        <v>121</v>
      </c>
      <c r="C65" s="131"/>
      <c r="D65" s="131"/>
      <c r="E65" s="132"/>
      <c r="F65" s="139">
        <v>818504</v>
      </c>
      <c r="G65" s="140"/>
      <c r="H65" s="141">
        <v>395736</v>
      </c>
      <c r="I65" s="142"/>
      <c r="J65" s="141">
        <v>422768</v>
      </c>
      <c r="K65" s="142"/>
      <c r="L65" s="141">
        <v>269781</v>
      </c>
      <c r="M65" s="142"/>
      <c r="N65" s="143">
        <v>3.03</v>
      </c>
      <c r="O65" s="144"/>
      <c r="P65" s="41"/>
      <c r="Q65" s="41"/>
    </row>
    <row r="66" spans="1:17" ht="12.75" customHeight="1">
      <c r="A66" s="41"/>
      <c r="B66" s="123" t="s">
        <v>122</v>
      </c>
      <c r="C66" s="131"/>
      <c r="D66" s="131"/>
      <c r="E66" s="124"/>
      <c r="F66" s="133">
        <v>818909</v>
      </c>
      <c r="G66" s="140"/>
      <c r="H66" s="135">
        <v>396056</v>
      </c>
      <c r="I66" s="136"/>
      <c r="J66" s="135">
        <v>422853</v>
      </c>
      <c r="K66" s="136"/>
      <c r="L66" s="135">
        <v>270737</v>
      </c>
      <c r="M66" s="136"/>
      <c r="N66" s="143">
        <v>3.02</v>
      </c>
      <c r="O66" s="144"/>
      <c r="P66" s="41"/>
      <c r="Q66" s="41"/>
    </row>
    <row r="67" spans="1:17" ht="12.75" customHeight="1" thickBot="1">
      <c r="A67" s="41"/>
      <c r="B67" s="145" t="s">
        <v>123</v>
      </c>
      <c r="C67" s="146"/>
      <c r="D67" s="146"/>
      <c r="E67" s="147"/>
      <c r="F67" s="148">
        <v>818928</v>
      </c>
      <c r="G67" s="149"/>
      <c r="H67" s="150">
        <v>396127</v>
      </c>
      <c r="I67" s="151"/>
      <c r="J67" s="152">
        <v>422801</v>
      </c>
      <c r="K67" s="151"/>
      <c r="L67" s="150">
        <v>270897</v>
      </c>
      <c r="M67" s="151"/>
      <c r="N67" s="153">
        <v>3.02</v>
      </c>
      <c r="O67" s="154"/>
      <c r="P67" s="41"/>
      <c r="Q67" s="41"/>
    </row>
    <row r="68" spans="1:17" s="157" customFormat="1" ht="10.5" customHeight="1">
      <c r="A68" s="155"/>
      <c r="B68" s="156"/>
      <c r="C68" s="156"/>
      <c r="D68" s="156"/>
      <c r="E68" s="156"/>
      <c r="P68" s="155"/>
      <c r="Q68" s="155"/>
    </row>
    <row r="69" spans="1:17" s="157" customFormat="1" ht="10.5" customHeight="1">
      <c r="A69" s="155"/>
      <c r="B69" s="158"/>
      <c r="C69" s="156"/>
      <c r="D69" s="156"/>
      <c r="E69" s="156"/>
      <c r="P69" s="155"/>
      <c r="Q69" s="155"/>
    </row>
    <row r="70" spans="1:17" ht="10.5" customHeight="1">
      <c r="A70" s="41"/>
      <c r="B70" s="41"/>
      <c r="C70" s="71"/>
      <c r="D70" s="71"/>
      <c r="E70" s="71"/>
      <c r="P70" s="41"/>
      <c r="Q70" s="41"/>
    </row>
    <row r="71" spans="1:17" ht="10.5" customHeight="1">
      <c r="A71" s="41"/>
      <c r="B71" s="41"/>
      <c r="C71" s="71"/>
      <c r="D71" s="71"/>
      <c r="E71" s="71"/>
      <c r="P71" s="41"/>
      <c r="Q71" s="41"/>
    </row>
    <row r="72" spans="1:17" ht="10.5" customHeight="1">
      <c r="A72" s="41"/>
      <c r="B72" s="41"/>
      <c r="C72" s="41"/>
      <c r="D72" s="41"/>
      <c r="E72" s="41"/>
      <c r="P72" s="41"/>
      <c r="Q72" s="41"/>
    </row>
    <row r="73" spans="1:17" ht="10.5" customHeight="1">
      <c r="A73" s="41"/>
      <c r="D73" s="41"/>
      <c r="P73" s="41"/>
      <c r="Q73" s="41"/>
    </row>
    <row r="74" spans="1:17" ht="10.5" customHeight="1">
      <c r="A74" s="41"/>
      <c r="P74" s="41"/>
      <c r="Q74" s="41"/>
    </row>
    <row r="75" spans="1:17" ht="10.5" customHeight="1">
      <c r="A75" s="41"/>
      <c r="P75" s="41"/>
      <c r="Q75" s="41"/>
    </row>
    <row r="76" spans="1:17" ht="10.5" customHeight="1">
      <c r="A76" s="41"/>
      <c r="P76" s="41"/>
      <c r="Q76" s="41"/>
    </row>
    <row r="77" spans="1:17" ht="10.5" customHeight="1">
      <c r="A77" s="41"/>
      <c r="Q77" s="41"/>
    </row>
    <row r="78" ht="10.5" customHeight="1">
      <c r="A78" s="41"/>
    </row>
    <row r="79" ht="10.5" customHeight="1">
      <c r="A79" s="41"/>
    </row>
    <row r="80" spans="1:16" ht="10.5" customHeight="1">
      <c r="A80" s="41"/>
      <c r="P80" s="159"/>
    </row>
    <row r="81" ht="10.5" customHeight="1">
      <c r="A81" s="41"/>
    </row>
    <row r="83" ht="12">
      <c r="A83" s="41"/>
    </row>
    <row r="84" ht="12">
      <c r="A84" s="41"/>
    </row>
    <row r="85" ht="12">
      <c r="A85" s="41"/>
    </row>
  </sheetData>
  <mergeCells count="23">
    <mergeCell ref="B5:C7"/>
    <mergeCell ref="D5:F5"/>
    <mergeCell ref="K6:K7"/>
    <mergeCell ref="B49:E50"/>
    <mergeCell ref="G5:I5"/>
    <mergeCell ref="J5:L5"/>
    <mergeCell ref="D6:D7"/>
    <mergeCell ref="O6:O7"/>
    <mergeCell ref="L49:M50"/>
    <mergeCell ref="N49:O50"/>
    <mergeCell ref="F50:G50"/>
    <mergeCell ref="H50:I50"/>
    <mergeCell ref="J50:K50"/>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63" customWidth="1"/>
    <col min="2" max="2" width="11.125" style="163" customWidth="1"/>
    <col min="3" max="5" width="10.625" style="163" customWidth="1"/>
    <col min="6" max="6" width="9.625" style="163" customWidth="1"/>
    <col min="7" max="7" width="10.625" style="163" customWidth="1"/>
    <col min="8" max="9" width="9.625" style="163" customWidth="1"/>
    <col min="10" max="16384" width="9.00390625" style="163" customWidth="1"/>
  </cols>
  <sheetData>
    <row r="1" spans="1:9" ht="30" customHeight="1">
      <c r="A1" s="160" t="s">
        <v>194</v>
      </c>
      <c r="B1" s="161"/>
      <c r="C1" s="162"/>
      <c r="D1" s="162"/>
      <c r="E1" s="161"/>
      <c r="F1" s="161"/>
      <c r="G1" s="161"/>
      <c r="H1" s="161"/>
      <c r="I1" s="161"/>
    </row>
    <row r="2" spans="1:9" ht="30" customHeight="1" thickBot="1">
      <c r="A2" s="164"/>
      <c r="B2" s="164"/>
      <c r="C2" s="164"/>
      <c r="D2" s="164"/>
      <c r="E2" s="164"/>
      <c r="F2" s="164"/>
      <c r="G2" s="165" t="s">
        <v>195</v>
      </c>
      <c r="H2" s="166"/>
      <c r="I2" s="166"/>
    </row>
    <row r="3" spans="1:9" ht="35.25" customHeight="1">
      <c r="A3" s="167" t="s">
        <v>124</v>
      </c>
      <c r="B3" s="168" t="s">
        <v>125</v>
      </c>
      <c r="C3" s="169" t="s">
        <v>126</v>
      </c>
      <c r="D3" s="170" t="s">
        <v>127</v>
      </c>
      <c r="E3" s="171"/>
      <c r="F3" s="172" t="s">
        <v>128</v>
      </c>
      <c r="G3" s="172"/>
      <c r="H3" s="173"/>
      <c r="I3" s="174" t="s">
        <v>129</v>
      </c>
    </row>
    <row r="4" spans="1:9" ht="35.25" customHeight="1" thickBot="1">
      <c r="A4" s="175" t="s">
        <v>196</v>
      </c>
      <c r="B4" s="176" t="s">
        <v>130</v>
      </c>
      <c r="C4" s="177" t="s">
        <v>130</v>
      </c>
      <c r="D4" s="178" t="s">
        <v>131</v>
      </c>
      <c r="E4" s="179" t="s">
        <v>132</v>
      </c>
      <c r="F4" s="179" t="s">
        <v>133</v>
      </c>
      <c r="G4" s="179" t="s">
        <v>134</v>
      </c>
      <c r="H4" s="179" t="s">
        <v>133</v>
      </c>
      <c r="I4" s="180" t="s">
        <v>135</v>
      </c>
    </row>
    <row r="5" spans="1:9" ht="35.25" customHeight="1" thickBot="1">
      <c r="A5" s="181" t="s">
        <v>197</v>
      </c>
      <c r="B5" s="182">
        <v>818928</v>
      </c>
      <c r="C5" s="183">
        <v>19</v>
      </c>
      <c r="D5" s="184">
        <v>0.0023</v>
      </c>
      <c r="E5" s="182">
        <v>396127</v>
      </c>
      <c r="F5" s="183">
        <v>71</v>
      </c>
      <c r="G5" s="185">
        <v>422801</v>
      </c>
      <c r="H5" s="182">
        <v>-52</v>
      </c>
      <c r="I5" s="186">
        <v>270897</v>
      </c>
    </row>
    <row r="6" spans="1:9" ht="35.25" customHeight="1">
      <c r="A6" s="187" t="s">
        <v>136</v>
      </c>
      <c r="B6" s="188">
        <v>710717</v>
      </c>
      <c r="C6" s="189">
        <v>108</v>
      </c>
      <c r="D6" s="190">
        <v>0.02</v>
      </c>
      <c r="E6" s="188">
        <v>343848</v>
      </c>
      <c r="F6" s="189">
        <v>103</v>
      </c>
      <c r="G6" s="191">
        <v>366869</v>
      </c>
      <c r="H6" s="188">
        <v>5</v>
      </c>
      <c r="I6" s="192">
        <v>236931</v>
      </c>
    </row>
    <row r="7" spans="1:9" ht="35.25" customHeight="1" thickBot="1">
      <c r="A7" s="193" t="s">
        <v>137</v>
      </c>
      <c r="B7" s="194">
        <v>108211</v>
      </c>
      <c r="C7" s="195">
        <v>-89</v>
      </c>
      <c r="D7" s="196">
        <v>-0.08</v>
      </c>
      <c r="E7" s="194">
        <v>52279</v>
      </c>
      <c r="F7" s="195">
        <v>-32</v>
      </c>
      <c r="G7" s="197">
        <v>55932</v>
      </c>
      <c r="H7" s="194">
        <v>-57</v>
      </c>
      <c r="I7" s="198">
        <v>33966</v>
      </c>
    </row>
    <row r="8" spans="1:9" ht="35.25" customHeight="1">
      <c r="A8" s="199" t="s">
        <v>138</v>
      </c>
      <c r="B8" s="200">
        <v>268767</v>
      </c>
      <c r="C8" s="201">
        <v>113</v>
      </c>
      <c r="D8" s="202">
        <v>0.04</v>
      </c>
      <c r="E8" s="203">
        <v>130630</v>
      </c>
      <c r="F8" s="201">
        <v>31</v>
      </c>
      <c r="G8" s="204">
        <v>138137</v>
      </c>
      <c r="H8" s="203">
        <v>82</v>
      </c>
      <c r="I8" s="205">
        <v>94268</v>
      </c>
    </row>
    <row r="9" spans="1:9" ht="35.25" customHeight="1">
      <c r="A9" s="206" t="s">
        <v>139</v>
      </c>
      <c r="B9" s="207">
        <v>68161</v>
      </c>
      <c r="C9" s="208">
        <v>33</v>
      </c>
      <c r="D9" s="209">
        <v>0.05</v>
      </c>
      <c r="E9" s="210">
        <v>33440</v>
      </c>
      <c r="F9" s="208">
        <v>33</v>
      </c>
      <c r="G9" s="211">
        <v>34721</v>
      </c>
      <c r="H9" s="210">
        <v>0</v>
      </c>
      <c r="I9" s="212">
        <v>25792</v>
      </c>
    </row>
    <row r="10" spans="1:9" ht="35.25" customHeight="1">
      <c r="A10" s="206" t="s">
        <v>140</v>
      </c>
      <c r="B10" s="207">
        <v>31847</v>
      </c>
      <c r="C10" s="208">
        <v>-21</v>
      </c>
      <c r="D10" s="209">
        <v>-0.07</v>
      </c>
      <c r="E10" s="210">
        <v>15510</v>
      </c>
      <c r="F10" s="208">
        <v>3</v>
      </c>
      <c r="G10" s="211">
        <v>16337</v>
      </c>
      <c r="H10" s="210">
        <v>-24</v>
      </c>
      <c r="I10" s="212">
        <v>11139</v>
      </c>
    </row>
    <row r="11" spans="1:9" ht="35.25" customHeight="1">
      <c r="A11" s="206" t="s">
        <v>141</v>
      </c>
      <c r="B11" s="207">
        <v>37478</v>
      </c>
      <c r="C11" s="208">
        <v>-53</v>
      </c>
      <c r="D11" s="209">
        <v>-0.14</v>
      </c>
      <c r="E11" s="210">
        <v>17814</v>
      </c>
      <c r="F11" s="208">
        <v>-10</v>
      </c>
      <c r="G11" s="211">
        <v>19664</v>
      </c>
      <c r="H11" s="210">
        <v>-43</v>
      </c>
      <c r="I11" s="212">
        <v>11224</v>
      </c>
    </row>
    <row r="12" spans="1:9" ht="35.25" customHeight="1">
      <c r="A12" s="206" t="s">
        <v>142</v>
      </c>
      <c r="B12" s="207">
        <v>26810</v>
      </c>
      <c r="C12" s="208">
        <v>-16</v>
      </c>
      <c r="D12" s="209">
        <v>-0.06</v>
      </c>
      <c r="E12" s="210">
        <v>12713</v>
      </c>
      <c r="F12" s="208">
        <v>2</v>
      </c>
      <c r="G12" s="211">
        <v>14097</v>
      </c>
      <c r="H12" s="210">
        <v>-18</v>
      </c>
      <c r="I12" s="212">
        <v>8009</v>
      </c>
    </row>
    <row r="13" spans="1:9" ht="35.25" customHeight="1">
      <c r="A13" s="206" t="s">
        <v>143</v>
      </c>
      <c r="B13" s="207">
        <v>66954</v>
      </c>
      <c r="C13" s="208">
        <v>16</v>
      </c>
      <c r="D13" s="209">
        <v>0.02</v>
      </c>
      <c r="E13" s="210">
        <v>32353</v>
      </c>
      <c r="F13" s="208">
        <v>6</v>
      </c>
      <c r="G13" s="211">
        <v>34601</v>
      </c>
      <c r="H13" s="210">
        <v>10</v>
      </c>
      <c r="I13" s="212">
        <v>20450</v>
      </c>
    </row>
    <row r="14" spans="1:9" ht="35.25" customHeight="1">
      <c r="A14" s="206" t="s">
        <v>144</v>
      </c>
      <c r="B14" s="213">
        <v>30853</v>
      </c>
      <c r="C14" s="208">
        <v>-22</v>
      </c>
      <c r="D14" s="209">
        <v>-0.07</v>
      </c>
      <c r="E14" s="210">
        <v>14394</v>
      </c>
      <c r="F14" s="208">
        <v>-9</v>
      </c>
      <c r="G14" s="211">
        <v>16459</v>
      </c>
      <c r="H14" s="210">
        <v>-13</v>
      </c>
      <c r="I14" s="212">
        <v>9666</v>
      </c>
    </row>
    <row r="15" spans="1:9" ht="35.25" customHeight="1">
      <c r="A15" s="206" t="s">
        <v>145</v>
      </c>
      <c r="B15" s="207">
        <v>87477</v>
      </c>
      <c r="C15" s="208">
        <v>-52</v>
      </c>
      <c r="D15" s="209">
        <v>-0.06</v>
      </c>
      <c r="E15" s="210">
        <v>42574</v>
      </c>
      <c r="F15" s="208">
        <v>-31</v>
      </c>
      <c r="G15" s="211">
        <v>44903</v>
      </c>
      <c r="H15" s="210">
        <v>-21</v>
      </c>
      <c r="I15" s="212">
        <v>28089</v>
      </c>
    </row>
    <row r="16" spans="1:9" ht="35.25" customHeight="1">
      <c r="A16" s="214" t="s">
        <v>146</v>
      </c>
      <c r="B16" s="207">
        <v>92370</v>
      </c>
      <c r="C16" s="208">
        <v>110</v>
      </c>
      <c r="D16" s="209">
        <v>0.12</v>
      </c>
      <c r="E16" s="210">
        <v>44420</v>
      </c>
      <c r="F16" s="208">
        <v>78</v>
      </c>
      <c r="G16" s="211">
        <v>47950</v>
      </c>
      <c r="H16" s="210">
        <v>32</v>
      </c>
      <c r="I16" s="212">
        <v>28294</v>
      </c>
    </row>
    <row r="17" spans="1:9" ht="35.25" customHeight="1">
      <c r="A17" s="206" t="s">
        <v>147</v>
      </c>
      <c r="B17" s="207">
        <v>20681</v>
      </c>
      <c r="C17" s="208">
        <v>-16</v>
      </c>
      <c r="D17" s="209">
        <v>-0.08</v>
      </c>
      <c r="E17" s="210">
        <v>10012</v>
      </c>
      <c r="F17" s="208">
        <v>-5</v>
      </c>
      <c r="G17" s="211">
        <v>10669</v>
      </c>
      <c r="H17" s="210">
        <v>-11</v>
      </c>
      <c r="I17" s="212">
        <v>6871</v>
      </c>
    </row>
    <row r="18" spans="1:9" ht="35.25" customHeight="1">
      <c r="A18" s="206" t="s">
        <v>148</v>
      </c>
      <c r="B18" s="207">
        <v>3344</v>
      </c>
      <c r="C18" s="208">
        <v>-8</v>
      </c>
      <c r="D18" s="209">
        <v>-0.24</v>
      </c>
      <c r="E18" s="210">
        <v>1611</v>
      </c>
      <c r="F18" s="208">
        <v>-4</v>
      </c>
      <c r="G18" s="211">
        <v>1733</v>
      </c>
      <c r="H18" s="210">
        <v>-4</v>
      </c>
      <c r="I18" s="212">
        <v>1050</v>
      </c>
    </row>
    <row r="19" spans="1:9" ht="35.25" customHeight="1">
      <c r="A19" s="206" t="s">
        <v>149</v>
      </c>
      <c r="B19" s="213">
        <v>12172</v>
      </c>
      <c r="C19" s="208">
        <v>-6</v>
      </c>
      <c r="D19" s="209">
        <v>-0.05</v>
      </c>
      <c r="E19" s="210">
        <v>5794</v>
      </c>
      <c r="F19" s="208">
        <v>-2</v>
      </c>
      <c r="G19" s="211">
        <v>6378</v>
      </c>
      <c r="H19" s="210">
        <v>-4</v>
      </c>
      <c r="I19" s="212">
        <v>3520</v>
      </c>
    </row>
    <row r="20" spans="1:9" ht="35.25" customHeight="1">
      <c r="A20" s="206" t="s">
        <v>150</v>
      </c>
      <c r="B20" s="207">
        <v>23785</v>
      </c>
      <c r="C20" s="208">
        <v>-25</v>
      </c>
      <c r="D20" s="209">
        <v>-0.1</v>
      </c>
      <c r="E20" s="210">
        <v>11345</v>
      </c>
      <c r="F20" s="208">
        <v>-5</v>
      </c>
      <c r="G20" s="211">
        <v>12440</v>
      </c>
      <c r="H20" s="210">
        <v>-20</v>
      </c>
      <c r="I20" s="212">
        <v>6692</v>
      </c>
    </row>
    <row r="21" spans="1:9" ht="35.25" customHeight="1">
      <c r="A21" s="206" t="s">
        <v>151</v>
      </c>
      <c r="B21" s="213">
        <v>10906</v>
      </c>
      <c r="C21" s="208">
        <v>-5</v>
      </c>
      <c r="D21" s="209">
        <v>-0.05</v>
      </c>
      <c r="E21" s="210">
        <v>5307</v>
      </c>
      <c r="F21" s="208">
        <v>-7</v>
      </c>
      <c r="G21" s="211">
        <v>5599</v>
      </c>
      <c r="H21" s="210">
        <v>2</v>
      </c>
      <c r="I21" s="212">
        <v>3744</v>
      </c>
    </row>
    <row r="22" spans="1:9" ht="35.25" customHeight="1">
      <c r="A22" s="206" t="s">
        <v>152</v>
      </c>
      <c r="B22" s="213">
        <v>11520</v>
      </c>
      <c r="C22" s="208">
        <v>-7</v>
      </c>
      <c r="D22" s="209">
        <v>-0.06</v>
      </c>
      <c r="E22" s="210">
        <v>5669</v>
      </c>
      <c r="F22" s="208">
        <v>2</v>
      </c>
      <c r="G22" s="211">
        <v>5851</v>
      </c>
      <c r="H22" s="210">
        <v>-9</v>
      </c>
      <c r="I22" s="212">
        <v>4008</v>
      </c>
    </row>
    <row r="23" spans="1:9" ht="35.25" customHeight="1">
      <c r="A23" s="215" t="s">
        <v>153</v>
      </c>
      <c r="B23" s="216">
        <v>9101</v>
      </c>
      <c r="C23" s="217">
        <v>-10</v>
      </c>
      <c r="D23" s="218">
        <v>-0.11</v>
      </c>
      <c r="E23" s="219">
        <v>4575</v>
      </c>
      <c r="F23" s="217">
        <v>0</v>
      </c>
      <c r="G23" s="220">
        <v>4526</v>
      </c>
      <c r="H23" s="219">
        <v>-10</v>
      </c>
      <c r="I23" s="221">
        <v>3237</v>
      </c>
    </row>
    <row r="24" spans="1:9" ht="35.25" customHeight="1" thickBot="1">
      <c r="A24" s="193" t="s">
        <v>154</v>
      </c>
      <c r="B24" s="222">
        <v>16702</v>
      </c>
      <c r="C24" s="195">
        <v>-12</v>
      </c>
      <c r="D24" s="196">
        <v>-0.07</v>
      </c>
      <c r="E24" s="223">
        <v>7966</v>
      </c>
      <c r="F24" s="195">
        <v>-11</v>
      </c>
      <c r="G24" s="197">
        <v>8736</v>
      </c>
      <c r="H24" s="224">
        <v>-1</v>
      </c>
      <c r="I24" s="198">
        <v>4844</v>
      </c>
    </row>
    <row r="25" spans="6:8" ht="7.5" customHeight="1">
      <c r="F25" s="225"/>
      <c r="G25" s="225"/>
      <c r="H25" s="225"/>
    </row>
    <row r="26" spans="1:9" ht="13.5">
      <c r="A26" s="226"/>
      <c r="B26" s="161"/>
      <c r="C26" s="161"/>
      <c r="D26" s="161"/>
      <c r="E26" s="161"/>
      <c r="F26" s="161"/>
      <c r="G26" s="161"/>
      <c r="H26" s="161"/>
      <c r="I26" s="161"/>
    </row>
  </sheetData>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10.625" style="229" customWidth="1"/>
    <col min="2" max="10" width="8.625" style="229" customWidth="1"/>
    <col min="11" max="11" width="0.875" style="229" customWidth="1"/>
    <col min="12" max="16384" width="9.00390625" style="229" customWidth="1"/>
  </cols>
  <sheetData>
    <row r="1" spans="1:10" ht="27" customHeight="1">
      <c r="A1" s="227" t="s">
        <v>155</v>
      </c>
      <c r="B1" s="228"/>
      <c r="C1" s="228"/>
      <c r="D1" s="228"/>
      <c r="E1" s="228"/>
      <c r="F1" s="228"/>
      <c r="G1" s="228"/>
      <c r="H1" s="228"/>
      <c r="I1" s="228"/>
      <c r="J1" s="228"/>
    </row>
    <row r="2" spans="1:10" ht="20.25" customHeight="1" thickBot="1">
      <c r="A2" s="230"/>
      <c r="B2" s="230"/>
      <c r="C2" s="230"/>
      <c r="D2" s="230"/>
      <c r="E2" s="230"/>
      <c r="F2" s="230"/>
      <c r="G2" s="230"/>
      <c r="H2" s="231"/>
      <c r="I2" s="232"/>
      <c r="J2" s="233" t="s">
        <v>156</v>
      </c>
    </row>
    <row r="3" spans="1:11" ht="33.75" customHeight="1">
      <c r="A3" s="234" t="s">
        <v>124</v>
      </c>
      <c r="B3" s="235" t="s">
        <v>157</v>
      </c>
      <c r="C3" s="236"/>
      <c r="D3" s="237"/>
      <c r="E3" s="238" t="s">
        <v>158</v>
      </c>
      <c r="F3" s="239"/>
      <c r="G3" s="239"/>
      <c r="H3" s="239"/>
      <c r="I3" s="239"/>
      <c r="J3" s="240" t="s">
        <v>159</v>
      </c>
      <c r="K3" s="241"/>
    </row>
    <row r="4" spans="1:11" ht="33.75" customHeight="1" thickBot="1">
      <c r="A4" s="242" t="s">
        <v>198</v>
      </c>
      <c r="B4" s="243" t="s">
        <v>160</v>
      </c>
      <c r="C4" s="244" t="s">
        <v>161</v>
      </c>
      <c r="D4" s="245" t="s">
        <v>162</v>
      </c>
      <c r="E4" s="243" t="s">
        <v>163</v>
      </c>
      <c r="F4" s="244" t="s">
        <v>164</v>
      </c>
      <c r="G4" s="244" t="s">
        <v>165</v>
      </c>
      <c r="H4" s="244" t="s">
        <v>166</v>
      </c>
      <c r="I4" s="246" t="s">
        <v>167</v>
      </c>
      <c r="J4" s="247"/>
      <c r="K4" s="241"/>
    </row>
    <row r="5" spans="1:11" ht="33.75" customHeight="1" thickBot="1">
      <c r="A5" s="248" t="s">
        <v>168</v>
      </c>
      <c r="B5" s="249">
        <f aca="true" t="shared" si="0" ref="B5:J5">SUM(B6:B7)</f>
        <v>695</v>
      </c>
      <c r="C5" s="250">
        <f t="shared" si="0"/>
        <v>637</v>
      </c>
      <c r="D5" s="251">
        <f t="shared" si="0"/>
        <v>58</v>
      </c>
      <c r="E5" s="249">
        <f t="shared" si="0"/>
        <v>679</v>
      </c>
      <c r="F5" s="250">
        <f t="shared" si="0"/>
        <v>1199</v>
      </c>
      <c r="G5" s="250">
        <f t="shared" si="0"/>
        <v>679</v>
      </c>
      <c r="H5" s="250">
        <f t="shared" si="0"/>
        <v>1238</v>
      </c>
      <c r="I5" s="252">
        <f t="shared" si="0"/>
        <v>-39</v>
      </c>
      <c r="J5" s="253">
        <f t="shared" si="0"/>
        <v>19</v>
      </c>
      <c r="K5" s="241"/>
    </row>
    <row r="6" spans="1:11" ht="33.75" customHeight="1">
      <c r="A6" s="254" t="s">
        <v>169</v>
      </c>
      <c r="B6" s="255">
        <f aca="true" t="shared" si="1" ref="B6:J6">SUM(B8:B16)</f>
        <v>621</v>
      </c>
      <c r="C6" s="256">
        <f t="shared" si="1"/>
        <v>528</v>
      </c>
      <c r="D6" s="257">
        <f t="shared" si="1"/>
        <v>93</v>
      </c>
      <c r="E6" s="255">
        <f t="shared" si="1"/>
        <v>589</v>
      </c>
      <c r="F6" s="256">
        <f t="shared" si="1"/>
        <v>1063</v>
      </c>
      <c r="G6" s="256">
        <f t="shared" si="1"/>
        <v>550</v>
      </c>
      <c r="H6" s="256">
        <f t="shared" si="1"/>
        <v>1087</v>
      </c>
      <c r="I6" s="258">
        <f t="shared" si="1"/>
        <v>15</v>
      </c>
      <c r="J6" s="259">
        <f t="shared" si="1"/>
        <v>108</v>
      </c>
      <c r="K6" s="241"/>
    </row>
    <row r="7" spans="1:11" ht="33.75" customHeight="1" thickBot="1">
      <c r="A7" s="260" t="s">
        <v>199</v>
      </c>
      <c r="B7" s="261">
        <f aca="true" t="shared" si="2" ref="B7:J7">SUM(B17:B24)</f>
        <v>74</v>
      </c>
      <c r="C7" s="262">
        <f t="shared" si="2"/>
        <v>109</v>
      </c>
      <c r="D7" s="263">
        <f t="shared" si="2"/>
        <v>-35</v>
      </c>
      <c r="E7" s="261">
        <f t="shared" si="2"/>
        <v>90</v>
      </c>
      <c r="F7" s="262">
        <f t="shared" si="2"/>
        <v>136</v>
      </c>
      <c r="G7" s="262">
        <f t="shared" si="2"/>
        <v>129</v>
      </c>
      <c r="H7" s="262">
        <f t="shared" si="2"/>
        <v>151</v>
      </c>
      <c r="I7" s="264">
        <f t="shared" si="2"/>
        <v>-54</v>
      </c>
      <c r="J7" s="265">
        <f t="shared" si="2"/>
        <v>-89</v>
      </c>
      <c r="K7" s="241"/>
    </row>
    <row r="8" spans="1:11" ht="33.75" customHeight="1">
      <c r="A8" s="266" t="s">
        <v>170</v>
      </c>
      <c r="B8" s="255">
        <v>246</v>
      </c>
      <c r="C8" s="256">
        <v>177</v>
      </c>
      <c r="D8" s="258">
        <f aca="true" t="shared" si="3" ref="D8:D24">B8-C8</f>
        <v>69</v>
      </c>
      <c r="E8" s="267">
        <v>221</v>
      </c>
      <c r="F8" s="256">
        <v>406</v>
      </c>
      <c r="G8" s="256">
        <v>166</v>
      </c>
      <c r="H8" s="256">
        <v>417</v>
      </c>
      <c r="I8" s="258">
        <f aca="true" t="shared" si="4" ref="I8:I24">E8+F8-G8-H8</f>
        <v>44</v>
      </c>
      <c r="J8" s="268">
        <f aca="true" t="shared" si="5" ref="J8:J24">D8+I8</f>
        <v>113</v>
      </c>
      <c r="K8" s="241"/>
    </row>
    <row r="9" spans="1:11" ht="33.75" customHeight="1">
      <c r="A9" s="269" t="s">
        <v>171</v>
      </c>
      <c r="B9" s="270">
        <v>65</v>
      </c>
      <c r="C9" s="271">
        <v>58</v>
      </c>
      <c r="D9" s="258">
        <f t="shared" si="3"/>
        <v>7</v>
      </c>
      <c r="E9" s="272">
        <v>46</v>
      </c>
      <c r="F9" s="271">
        <v>123</v>
      </c>
      <c r="G9" s="271">
        <v>42</v>
      </c>
      <c r="H9" s="271">
        <v>101</v>
      </c>
      <c r="I9" s="258">
        <f t="shared" si="4"/>
        <v>26</v>
      </c>
      <c r="J9" s="268">
        <f t="shared" si="5"/>
        <v>33</v>
      </c>
      <c r="K9" s="241"/>
    </row>
    <row r="10" spans="1:11" ht="33.75" customHeight="1">
      <c r="A10" s="269" t="s">
        <v>172</v>
      </c>
      <c r="B10" s="270">
        <v>24</v>
      </c>
      <c r="C10" s="271">
        <v>29</v>
      </c>
      <c r="D10" s="258">
        <f t="shared" si="3"/>
        <v>-5</v>
      </c>
      <c r="E10" s="272">
        <v>16</v>
      </c>
      <c r="F10" s="271">
        <v>49</v>
      </c>
      <c r="G10" s="271">
        <v>17</v>
      </c>
      <c r="H10" s="271">
        <v>64</v>
      </c>
      <c r="I10" s="258">
        <f t="shared" si="4"/>
        <v>-16</v>
      </c>
      <c r="J10" s="268">
        <f t="shared" si="5"/>
        <v>-21</v>
      </c>
      <c r="K10" s="241"/>
    </row>
    <row r="11" spans="1:11" ht="33.75" customHeight="1">
      <c r="A11" s="269" t="s">
        <v>200</v>
      </c>
      <c r="B11" s="270">
        <v>25</v>
      </c>
      <c r="C11" s="271">
        <v>44</v>
      </c>
      <c r="D11" s="258">
        <f t="shared" si="3"/>
        <v>-19</v>
      </c>
      <c r="E11" s="272">
        <v>21</v>
      </c>
      <c r="F11" s="271">
        <v>42</v>
      </c>
      <c r="G11" s="271">
        <v>38</v>
      </c>
      <c r="H11" s="271">
        <v>59</v>
      </c>
      <c r="I11" s="258">
        <f t="shared" si="4"/>
        <v>-34</v>
      </c>
      <c r="J11" s="268">
        <f t="shared" si="5"/>
        <v>-53</v>
      </c>
      <c r="K11" s="241"/>
    </row>
    <row r="12" spans="1:11" ht="33.75" customHeight="1">
      <c r="A12" s="269" t="s">
        <v>173</v>
      </c>
      <c r="B12" s="270">
        <v>17</v>
      </c>
      <c r="C12" s="271">
        <v>26</v>
      </c>
      <c r="D12" s="258">
        <f t="shared" si="3"/>
        <v>-9</v>
      </c>
      <c r="E12" s="272">
        <v>14</v>
      </c>
      <c r="F12" s="271">
        <v>45</v>
      </c>
      <c r="G12" s="271">
        <v>38</v>
      </c>
      <c r="H12" s="271">
        <v>28</v>
      </c>
      <c r="I12" s="258">
        <f t="shared" si="4"/>
        <v>-7</v>
      </c>
      <c r="J12" s="268">
        <f t="shared" si="5"/>
        <v>-16</v>
      </c>
      <c r="K12" s="241"/>
    </row>
    <row r="13" spans="1:11" ht="33.75" customHeight="1">
      <c r="A13" s="269" t="s">
        <v>174</v>
      </c>
      <c r="B13" s="270">
        <v>66</v>
      </c>
      <c r="C13" s="271">
        <v>51</v>
      </c>
      <c r="D13" s="258">
        <f t="shared" si="3"/>
        <v>15</v>
      </c>
      <c r="E13" s="272">
        <v>74</v>
      </c>
      <c r="F13" s="271">
        <v>55</v>
      </c>
      <c r="G13" s="271">
        <v>61</v>
      </c>
      <c r="H13" s="271">
        <v>67</v>
      </c>
      <c r="I13" s="258">
        <f t="shared" si="4"/>
        <v>1</v>
      </c>
      <c r="J13" s="268">
        <f t="shared" si="5"/>
        <v>16</v>
      </c>
      <c r="K13" s="241"/>
    </row>
    <row r="14" spans="1:11" ht="33.75" customHeight="1">
      <c r="A14" s="269" t="s">
        <v>175</v>
      </c>
      <c r="B14" s="270">
        <v>13</v>
      </c>
      <c r="C14" s="271">
        <v>32</v>
      </c>
      <c r="D14" s="258">
        <f t="shared" si="3"/>
        <v>-19</v>
      </c>
      <c r="E14" s="272">
        <v>32</v>
      </c>
      <c r="F14" s="271">
        <v>51</v>
      </c>
      <c r="G14" s="271">
        <v>41</v>
      </c>
      <c r="H14" s="271">
        <v>45</v>
      </c>
      <c r="I14" s="258">
        <f t="shared" si="4"/>
        <v>-3</v>
      </c>
      <c r="J14" s="268">
        <f t="shared" si="5"/>
        <v>-22</v>
      </c>
      <c r="K14" s="241"/>
    </row>
    <row r="15" spans="1:11" ht="33.75" customHeight="1">
      <c r="A15" s="269" t="s">
        <v>176</v>
      </c>
      <c r="B15" s="270">
        <v>79</v>
      </c>
      <c r="C15" s="271">
        <v>47</v>
      </c>
      <c r="D15" s="258">
        <f t="shared" si="3"/>
        <v>32</v>
      </c>
      <c r="E15" s="272">
        <v>67</v>
      </c>
      <c r="F15" s="271">
        <v>138</v>
      </c>
      <c r="G15" s="271">
        <v>61</v>
      </c>
      <c r="H15" s="271">
        <v>228</v>
      </c>
      <c r="I15" s="258">
        <f t="shared" si="4"/>
        <v>-84</v>
      </c>
      <c r="J15" s="268">
        <f t="shared" si="5"/>
        <v>-52</v>
      </c>
      <c r="K15" s="241"/>
    </row>
    <row r="16" spans="1:11" ht="33.75" customHeight="1">
      <c r="A16" s="269" t="s">
        <v>177</v>
      </c>
      <c r="B16" s="270">
        <v>86</v>
      </c>
      <c r="C16" s="271">
        <v>64</v>
      </c>
      <c r="D16" s="258">
        <f t="shared" si="3"/>
        <v>22</v>
      </c>
      <c r="E16" s="272">
        <v>98</v>
      </c>
      <c r="F16" s="271">
        <v>154</v>
      </c>
      <c r="G16" s="271">
        <v>86</v>
      </c>
      <c r="H16" s="271">
        <v>78</v>
      </c>
      <c r="I16" s="258">
        <f t="shared" si="4"/>
        <v>88</v>
      </c>
      <c r="J16" s="268">
        <f t="shared" si="5"/>
        <v>110</v>
      </c>
      <c r="K16" s="241"/>
    </row>
    <row r="17" spans="1:11" ht="33.75" customHeight="1">
      <c r="A17" s="269" t="s">
        <v>201</v>
      </c>
      <c r="B17" s="270">
        <v>13</v>
      </c>
      <c r="C17" s="271">
        <v>14</v>
      </c>
      <c r="D17" s="258">
        <f t="shared" si="3"/>
        <v>-1</v>
      </c>
      <c r="E17" s="272">
        <v>18</v>
      </c>
      <c r="F17" s="271">
        <v>28</v>
      </c>
      <c r="G17" s="271">
        <v>21</v>
      </c>
      <c r="H17" s="271">
        <v>40</v>
      </c>
      <c r="I17" s="258">
        <f t="shared" si="4"/>
        <v>-15</v>
      </c>
      <c r="J17" s="268">
        <f t="shared" si="5"/>
        <v>-16</v>
      </c>
      <c r="K17" s="241"/>
    </row>
    <row r="18" spans="1:11" ht="33.75" customHeight="1">
      <c r="A18" s="269" t="s">
        <v>202</v>
      </c>
      <c r="B18" s="270">
        <v>0</v>
      </c>
      <c r="C18" s="271">
        <v>6</v>
      </c>
      <c r="D18" s="258">
        <f t="shared" si="3"/>
        <v>-6</v>
      </c>
      <c r="E18" s="272">
        <v>2</v>
      </c>
      <c r="F18" s="271">
        <v>2</v>
      </c>
      <c r="G18" s="271">
        <v>2</v>
      </c>
      <c r="H18" s="271">
        <v>4</v>
      </c>
      <c r="I18" s="258">
        <f t="shared" si="4"/>
        <v>-2</v>
      </c>
      <c r="J18" s="268">
        <f t="shared" si="5"/>
        <v>-8</v>
      </c>
      <c r="K18" s="241"/>
    </row>
    <row r="19" spans="1:11" ht="33.75" customHeight="1">
      <c r="A19" s="269" t="s">
        <v>178</v>
      </c>
      <c r="B19" s="270">
        <v>13</v>
      </c>
      <c r="C19" s="271">
        <v>16</v>
      </c>
      <c r="D19" s="258">
        <f t="shared" si="3"/>
        <v>-3</v>
      </c>
      <c r="E19" s="272">
        <v>9</v>
      </c>
      <c r="F19" s="271">
        <v>12</v>
      </c>
      <c r="G19" s="271">
        <v>17</v>
      </c>
      <c r="H19" s="271">
        <v>7</v>
      </c>
      <c r="I19" s="258">
        <f t="shared" si="4"/>
        <v>-3</v>
      </c>
      <c r="J19" s="268">
        <f t="shared" si="5"/>
        <v>-6</v>
      </c>
      <c r="K19" s="241"/>
    </row>
    <row r="20" spans="1:11" ht="33.75" customHeight="1">
      <c r="A20" s="269" t="s">
        <v>179</v>
      </c>
      <c r="B20" s="270">
        <v>20</v>
      </c>
      <c r="C20" s="271">
        <v>27</v>
      </c>
      <c r="D20" s="258">
        <f t="shared" si="3"/>
        <v>-7</v>
      </c>
      <c r="E20" s="272">
        <v>18</v>
      </c>
      <c r="F20" s="271">
        <v>23</v>
      </c>
      <c r="G20" s="271">
        <v>29</v>
      </c>
      <c r="H20" s="271">
        <v>30</v>
      </c>
      <c r="I20" s="258">
        <f t="shared" si="4"/>
        <v>-18</v>
      </c>
      <c r="J20" s="268">
        <f t="shared" si="5"/>
        <v>-25</v>
      </c>
      <c r="K20" s="241"/>
    </row>
    <row r="21" spans="1:11" ht="33.75" customHeight="1">
      <c r="A21" s="269" t="s">
        <v>180</v>
      </c>
      <c r="B21" s="270">
        <v>7</v>
      </c>
      <c r="C21" s="271">
        <v>7</v>
      </c>
      <c r="D21" s="258">
        <f t="shared" si="3"/>
        <v>0</v>
      </c>
      <c r="E21" s="272">
        <v>11</v>
      </c>
      <c r="F21" s="271">
        <v>13</v>
      </c>
      <c r="G21" s="271">
        <v>22</v>
      </c>
      <c r="H21" s="271">
        <v>7</v>
      </c>
      <c r="I21" s="258">
        <f t="shared" si="4"/>
        <v>-5</v>
      </c>
      <c r="J21" s="268">
        <f t="shared" si="5"/>
        <v>-5</v>
      </c>
      <c r="K21" s="241"/>
    </row>
    <row r="22" spans="1:11" ht="33.75" customHeight="1">
      <c r="A22" s="269" t="s">
        <v>181</v>
      </c>
      <c r="B22" s="270">
        <v>7</v>
      </c>
      <c r="C22" s="271">
        <v>10</v>
      </c>
      <c r="D22" s="258">
        <f t="shared" si="3"/>
        <v>-3</v>
      </c>
      <c r="E22" s="272">
        <v>10</v>
      </c>
      <c r="F22" s="271">
        <v>24</v>
      </c>
      <c r="G22" s="271">
        <v>12</v>
      </c>
      <c r="H22" s="271">
        <v>26</v>
      </c>
      <c r="I22" s="258">
        <f t="shared" si="4"/>
        <v>-4</v>
      </c>
      <c r="J22" s="268">
        <f t="shared" si="5"/>
        <v>-7</v>
      </c>
      <c r="K22" s="241"/>
    </row>
    <row r="23" spans="1:11" ht="33.75" customHeight="1">
      <c r="A23" s="273" t="s">
        <v>182</v>
      </c>
      <c r="B23" s="274">
        <v>4</v>
      </c>
      <c r="C23" s="275">
        <v>11</v>
      </c>
      <c r="D23" s="258">
        <f t="shared" si="3"/>
        <v>-7</v>
      </c>
      <c r="E23" s="276">
        <v>8</v>
      </c>
      <c r="F23" s="275">
        <v>20</v>
      </c>
      <c r="G23" s="275">
        <v>10</v>
      </c>
      <c r="H23" s="275">
        <v>21</v>
      </c>
      <c r="I23" s="258">
        <f t="shared" si="4"/>
        <v>-3</v>
      </c>
      <c r="J23" s="268">
        <f t="shared" si="5"/>
        <v>-10</v>
      </c>
      <c r="K23" s="241"/>
    </row>
    <row r="24" spans="1:11" ht="33.75" customHeight="1" thickBot="1">
      <c r="A24" s="277" t="s">
        <v>183</v>
      </c>
      <c r="B24" s="261">
        <v>10</v>
      </c>
      <c r="C24" s="262">
        <v>18</v>
      </c>
      <c r="D24" s="258">
        <f t="shared" si="3"/>
        <v>-8</v>
      </c>
      <c r="E24" s="278">
        <v>14</v>
      </c>
      <c r="F24" s="262">
        <v>14</v>
      </c>
      <c r="G24" s="262">
        <v>16</v>
      </c>
      <c r="H24" s="262">
        <v>16</v>
      </c>
      <c r="I24" s="258">
        <f t="shared" si="4"/>
        <v>-4</v>
      </c>
      <c r="J24" s="268">
        <f t="shared" si="5"/>
        <v>-12</v>
      </c>
      <c r="K24" s="241"/>
    </row>
    <row r="25" spans="1:10" ht="7.5" customHeight="1">
      <c r="A25" s="279"/>
      <c r="B25" s="279"/>
      <c r="C25" s="279"/>
      <c r="D25" s="279"/>
      <c r="E25" s="279"/>
      <c r="F25" s="279"/>
      <c r="G25" s="279"/>
      <c r="H25" s="279"/>
      <c r="I25" s="279"/>
      <c r="J25" s="279"/>
    </row>
  </sheetData>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1"/>
  <sheetViews>
    <sheetView showGridLines="0" workbookViewId="0" topLeftCell="A1">
      <selection activeCell="A1" sqref="A1"/>
    </sheetView>
  </sheetViews>
  <sheetFormatPr defaultColWidth="7.50390625" defaultRowHeight="13.5"/>
  <cols>
    <col min="1" max="4" width="7.50390625" style="34" customWidth="1"/>
    <col min="5" max="5" width="8.125" style="34" customWidth="1"/>
    <col min="6" max="16384" width="7.50390625" style="34" customWidth="1"/>
  </cols>
  <sheetData>
    <row r="2" spans="2:6" ht="12">
      <c r="B2" s="32"/>
      <c r="C2" s="33" t="s">
        <v>34</v>
      </c>
      <c r="D2" s="33" t="s">
        <v>35</v>
      </c>
      <c r="E2" s="33" t="s">
        <v>36</v>
      </c>
      <c r="F2" s="33" t="s">
        <v>37</v>
      </c>
    </row>
    <row r="3" spans="2:6" ht="12">
      <c r="B3" s="35" t="s">
        <v>38</v>
      </c>
      <c r="C3" s="32">
        <v>635</v>
      </c>
      <c r="D3" s="32">
        <v>631</v>
      </c>
      <c r="E3" s="32">
        <v>1169</v>
      </c>
      <c r="F3" s="32">
        <v>1259</v>
      </c>
    </row>
    <row r="4" spans="2:6" ht="12">
      <c r="B4" s="35">
        <v>6</v>
      </c>
      <c r="C4" s="32">
        <v>584</v>
      </c>
      <c r="D4" s="32">
        <v>590</v>
      </c>
      <c r="E4" s="32">
        <v>1080</v>
      </c>
      <c r="F4" s="32">
        <v>1085</v>
      </c>
    </row>
    <row r="5" spans="2:6" ht="12">
      <c r="B5" s="35">
        <v>7</v>
      </c>
      <c r="C5" s="32">
        <v>588</v>
      </c>
      <c r="D5" s="32">
        <v>514</v>
      </c>
      <c r="E5" s="32">
        <v>1260</v>
      </c>
      <c r="F5" s="32">
        <v>1184</v>
      </c>
    </row>
    <row r="6" spans="2:6" ht="12">
      <c r="B6" s="35">
        <v>8</v>
      </c>
      <c r="C6" s="32">
        <v>694</v>
      </c>
      <c r="D6" s="32">
        <v>591</v>
      </c>
      <c r="E6" s="32">
        <v>1406</v>
      </c>
      <c r="F6" s="32">
        <v>1170</v>
      </c>
    </row>
    <row r="7" spans="2:6" ht="12">
      <c r="B7" s="36">
        <v>9</v>
      </c>
      <c r="C7" s="32">
        <v>627</v>
      </c>
      <c r="D7" s="32">
        <v>531</v>
      </c>
      <c r="E7" s="32">
        <v>1196</v>
      </c>
      <c r="F7" s="32">
        <v>1154</v>
      </c>
    </row>
    <row r="8" spans="2:6" ht="12">
      <c r="B8" s="36">
        <v>10</v>
      </c>
      <c r="C8" s="32">
        <v>626</v>
      </c>
      <c r="D8" s="32">
        <v>628</v>
      </c>
      <c r="E8" s="32">
        <v>1195</v>
      </c>
      <c r="F8" s="32">
        <v>1117</v>
      </c>
    </row>
    <row r="9" spans="2:6" ht="12">
      <c r="B9" s="36">
        <v>11</v>
      </c>
      <c r="C9" s="32">
        <v>595</v>
      </c>
      <c r="D9" s="32">
        <v>655</v>
      </c>
      <c r="E9" s="32">
        <v>878</v>
      </c>
      <c r="F9" s="32">
        <v>1060</v>
      </c>
    </row>
    <row r="10" spans="2:6" ht="12">
      <c r="B10" s="36">
        <v>12</v>
      </c>
      <c r="C10" s="32">
        <v>535</v>
      </c>
      <c r="D10" s="32">
        <v>762</v>
      </c>
      <c r="E10" s="32">
        <v>862</v>
      </c>
      <c r="F10" s="32">
        <v>860</v>
      </c>
    </row>
    <row r="11" spans="2:6" ht="12">
      <c r="B11" s="36" t="s">
        <v>39</v>
      </c>
      <c r="C11" s="32">
        <v>588</v>
      </c>
      <c r="D11" s="32">
        <v>794</v>
      </c>
      <c r="E11" s="32">
        <v>778</v>
      </c>
      <c r="F11" s="32">
        <v>1088</v>
      </c>
    </row>
    <row r="12" spans="2:6" ht="12">
      <c r="B12" s="36">
        <v>2</v>
      </c>
      <c r="C12" s="32">
        <v>558</v>
      </c>
      <c r="D12" s="32">
        <v>705</v>
      </c>
      <c r="E12" s="32">
        <v>896</v>
      </c>
      <c r="F12" s="32">
        <v>1032</v>
      </c>
    </row>
    <row r="13" spans="2:6" ht="12">
      <c r="B13" s="36">
        <v>3</v>
      </c>
      <c r="C13" s="32">
        <v>620</v>
      </c>
      <c r="D13" s="32">
        <v>710</v>
      </c>
      <c r="E13" s="32">
        <v>2363</v>
      </c>
      <c r="F13" s="32">
        <v>4168</v>
      </c>
    </row>
    <row r="14" spans="2:6" ht="12">
      <c r="B14" s="36">
        <v>4</v>
      </c>
      <c r="C14" s="37">
        <v>583</v>
      </c>
      <c r="D14" s="37">
        <v>677</v>
      </c>
      <c r="E14" s="37">
        <v>2218</v>
      </c>
      <c r="F14" s="37">
        <v>1719</v>
      </c>
    </row>
    <row r="15" spans="2:6" ht="12">
      <c r="B15" s="36">
        <v>5</v>
      </c>
      <c r="C15" s="37">
        <v>695</v>
      </c>
      <c r="D15" s="37">
        <v>637</v>
      </c>
      <c r="E15" s="37">
        <v>1199</v>
      </c>
      <c r="F15" s="37">
        <v>1238</v>
      </c>
    </row>
    <row r="17" ht="12">
      <c r="B17" s="34" t="s">
        <v>40</v>
      </c>
    </row>
    <row r="19" spans="2:3" ht="12">
      <c r="B19" s="35" t="s">
        <v>41</v>
      </c>
      <c r="C19" s="32">
        <v>-86</v>
      </c>
    </row>
    <row r="20" spans="2:3" ht="12">
      <c r="B20" s="35">
        <v>6</v>
      </c>
      <c r="C20" s="32">
        <v>-11</v>
      </c>
    </row>
    <row r="21" spans="2:3" ht="12">
      <c r="B21" s="35">
        <v>7</v>
      </c>
      <c r="C21" s="32">
        <v>150</v>
      </c>
    </row>
    <row r="22" spans="2:3" ht="12">
      <c r="B22" s="35">
        <v>8</v>
      </c>
      <c r="C22" s="32">
        <v>339</v>
      </c>
    </row>
    <row r="23" spans="2:3" ht="12">
      <c r="B23" s="35">
        <v>9</v>
      </c>
      <c r="C23" s="32">
        <v>138</v>
      </c>
    </row>
    <row r="24" spans="2:3" ht="12">
      <c r="B24" s="35">
        <v>10</v>
      </c>
      <c r="C24" s="32">
        <v>76</v>
      </c>
    </row>
    <row r="25" spans="2:3" ht="12">
      <c r="B25" s="35">
        <v>11</v>
      </c>
      <c r="C25" s="32">
        <v>-242</v>
      </c>
    </row>
    <row r="26" spans="2:3" ht="12">
      <c r="B26" s="35">
        <v>12</v>
      </c>
      <c r="C26" s="32">
        <v>-225</v>
      </c>
    </row>
    <row r="27" spans="2:3" ht="12">
      <c r="B27" s="36" t="s">
        <v>42</v>
      </c>
      <c r="C27" s="32">
        <v>-516</v>
      </c>
    </row>
    <row r="28" spans="2:3" ht="12">
      <c r="B28" s="36">
        <v>2</v>
      </c>
      <c r="C28" s="32">
        <v>-283</v>
      </c>
    </row>
    <row r="29" spans="2:3" ht="12">
      <c r="B29" s="32">
        <v>3</v>
      </c>
      <c r="C29" s="32">
        <v>-1895</v>
      </c>
    </row>
    <row r="30" spans="2:3" ht="12">
      <c r="B30" s="32">
        <v>4</v>
      </c>
      <c r="C30" s="37">
        <v>405</v>
      </c>
    </row>
    <row r="31" spans="2:3" ht="12">
      <c r="B31" s="32">
        <v>5</v>
      </c>
      <c r="C31" s="37">
        <v>19</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2010-07-27T04:59:30Z</dcterms:modified>
  <cp:category/>
  <cp:version/>
  <cp:contentType/>
  <cp:contentStatus/>
</cp:coreProperties>
</file>