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'2ページ'!$A:$IV</definedName>
    <definedName name="_xlnm.Print_Area" localSheetId="2">'3ページ'!$A$1:$I$27</definedName>
    <definedName name="_xlnm.Print_Area" localSheetId="3">'4ページ'!$A$1:$K$24</definedName>
    <definedName name="_xlnm.Print_Area" localSheetId="4">'元データ'!$A$1:$H$26</definedName>
  </definedNames>
  <calcPr fullCalcOnLoad="1"/>
</workbook>
</file>

<file path=xl/sharedStrings.xml><?xml version="1.0" encoding="utf-8"?>
<sst xmlns="http://schemas.openxmlformats.org/spreadsheetml/2006/main" count="275" uniqueCount="203">
  <si>
    <t xml:space="preserve">                                                                    </t>
  </si>
  <si>
    <t xml:space="preserve">                                                         </t>
  </si>
  <si>
    <t>《平成19年4月2日公表》</t>
  </si>
  <si>
    <t xml:space="preserve">                                  　　　　　</t>
  </si>
  <si>
    <t xml:space="preserve">                福井県総務部政策統計室</t>
  </si>
  <si>
    <t>　　　　　　　　　　　　　　　　　　　　　　　　　　　　　　</t>
  </si>
  <si>
    <t xml:space="preserve">    － 平成１９年３月１日現在 －</t>
  </si>
  <si>
    <t xml:space="preserve">                                                                          </t>
  </si>
  <si>
    <t xml:space="preserve">                       </t>
  </si>
  <si>
    <t xml:space="preserve">     　℡０７７６－２０－０２７４ (直通)</t>
  </si>
  <si>
    <t xml:space="preserve">     　℡０７７６－２１－１１１１ (代表)</t>
  </si>
  <si>
    <t>　　　　　　　　　　　内線　２３９３、２３７５</t>
  </si>
  <si>
    <t xml:space="preserve">  </t>
  </si>
  <si>
    <t xml:space="preserve">   　  ２月中の移動状況</t>
  </si>
  <si>
    <t xml:space="preserve">        　人口増加数  　 　　　　　△３６６人</t>
  </si>
  <si>
    <t xml:space="preserve">            自然増加数     　　　　△１５７人</t>
  </si>
  <si>
    <t xml:space="preserve">       　   社会増加数 　  　　　　△２０９人</t>
  </si>
  <si>
    <t xml:space="preserve">          世帯増加数     　 　 　　　　△６世帯</t>
  </si>
  <si>
    <t xml:space="preserve">    </t>
  </si>
  <si>
    <t xml:space="preserve">      ◎  平成19年3月1日現在の福井県の総人口は、</t>
  </si>
  <si>
    <t xml:space="preserve">        818,110人で、2月中に366人（0.04％）減少</t>
  </si>
  <si>
    <t>　　　　した。</t>
  </si>
  <si>
    <t xml:space="preserve">          内訳は、自然動態で157人（出生523人、死</t>
  </si>
  <si>
    <t xml:space="preserve">      　亡680人）の減少、社会動態で209人（転入</t>
  </si>
  <si>
    <t xml:space="preserve">     　 842人、転出1,051人）の減少である。</t>
  </si>
  <si>
    <t xml:space="preserve">      ◎  総世帯数は272,363世帯で、2月中に6世</t>
  </si>
  <si>
    <t xml:space="preserve">        帯減少した。</t>
  </si>
  <si>
    <t xml:space="preserve">      ◎  1世帯当たりの人員は3.00人である。 </t>
  </si>
  <si>
    <t xml:space="preserve">  　　《算出の方法》</t>
  </si>
  <si>
    <t xml:space="preserve">    　　この推計人口および世帯数は、｢平成17年国勢調査(10月1日現在)｣の結果を基礎とし、これに毎月、</t>
  </si>
  <si>
    <t xml:space="preserve">  　　市町から報告される住民基本台帳および外国人登録の登録増減数を加えて算出しています。</t>
  </si>
  <si>
    <t>　</t>
  </si>
  <si>
    <t>福井県統計情報のホームページのＵＲＬは、http://toukei.pref.fukui.jp/</t>
  </si>
  <si>
    <t>出生</t>
  </si>
  <si>
    <t>死亡</t>
  </si>
  <si>
    <t>転入</t>
  </si>
  <si>
    <t>転出</t>
  </si>
  <si>
    <t>H18.2</t>
  </si>
  <si>
    <t>H19.1</t>
  </si>
  <si>
    <t>H19.2</t>
  </si>
  <si>
    <t>人口移動数</t>
  </si>
  <si>
    <t>H19.2</t>
  </si>
  <si>
    <t>区　　　分</t>
  </si>
  <si>
    <t>出　　生</t>
  </si>
  <si>
    <t>死　　亡</t>
  </si>
  <si>
    <t>県 外 転 入</t>
  </si>
  <si>
    <t>県 外 転 出</t>
  </si>
  <si>
    <t xml:space="preserve"> 自</t>
  </si>
  <si>
    <t xml:space="preserve"> 然</t>
  </si>
  <si>
    <t xml:space="preserve"> 3月</t>
  </si>
  <si>
    <t xml:space="preserve"> 動</t>
  </si>
  <si>
    <t xml:space="preserve"> 4月</t>
  </si>
  <si>
    <t xml:space="preserve"> 態</t>
  </si>
  <si>
    <t xml:space="preserve"> 5月</t>
  </si>
  <si>
    <t xml:space="preserve"> ・</t>
  </si>
  <si>
    <t xml:space="preserve"> 6月</t>
  </si>
  <si>
    <t xml:space="preserve"> 社</t>
  </si>
  <si>
    <t xml:space="preserve"> 7月</t>
  </si>
  <si>
    <t xml:space="preserve"> 会</t>
  </si>
  <si>
    <t xml:space="preserve"> 8月</t>
  </si>
  <si>
    <t xml:space="preserve"> 9月</t>
  </si>
  <si>
    <t xml:space="preserve"> 10月</t>
  </si>
  <si>
    <t xml:space="preserve"> の</t>
  </si>
  <si>
    <t xml:space="preserve"> 11月</t>
  </si>
  <si>
    <t xml:space="preserve"> 推</t>
  </si>
  <si>
    <t xml:space="preserve"> 12月</t>
  </si>
  <si>
    <t xml:space="preserve"> 移</t>
  </si>
  <si>
    <t xml:space="preserve"> 平成19年  1月</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</si>
  <si>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</si>
  <si>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</si>
  <si>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</si>
  <si>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</si>
  <si>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</si>
  <si>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</si>
  <si>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</si>
  <si>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</si>
  <si>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</si>
  <si>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</si>
  <si>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</si>
  <si>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</si>
  <si>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</si>
  <si>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</si>
  <si>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</si>
  <si>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</si>
  <si>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</si>
  <si>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</si>
  <si>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</si>
  <si>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</si>
  <si>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</si>
  <si>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</si>
  <si>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</si>
  <si>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</si>
  <si>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</si>
  <si>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</si>
  <si>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</si>
  <si>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</si>
  <si>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</si>
  <si>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</si>
  <si>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</si>
  <si>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</si>
  <si>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</si>
  <si>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</si>
  <si>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</si>
  <si>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</si>
  <si>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</si>
  <si>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</si>
  <si>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</si>
  <si>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</si>
  <si>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</si>
  <si>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</si>
  <si>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</si>
  <si>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</si>
  <si>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18.12.1　　推　　計</t>
  </si>
  <si>
    <t>　　   19. 1.1　　　 〃</t>
  </si>
  <si>
    <t>　　       2.1　　　 〃</t>
  </si>
  <si>
    <t>　　       3.1　　　 〃</t>
  </si>
  <si>
    <t>区分</t>
  </si>
  <si>
    <t>人口総数</t>
  </si>
  <si>
    <t>月間増減数</t>
  </si>
  <si>
    <t>対前月</t>
  </si>
  <si>
    <t>男　女　別　人　口　（人)</t>
  </si>
  <si>
    <t>世帯数</t>
  </si>
  <si>
    <t>市町　</t>
  </si>
  <si>
    <t>（人）</t>
  </si>
  <si>
    <t>増減率(％)</t>
  </si>
  <si>
    <t xml:space="preserve">  男　</t>
  </si>
  <si>
    <t>増減数</t>
  </si>
  <si>
    <t>　女　</t>
  </si>
  <si>
    <t>(世帯)</t>
  </si>
  <si>
    <t>県　　計</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</si>
  <si>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</si>
  <si>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</si>
  <si>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</si>
  <si>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</si>
  <si>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</si>
  <si>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</si>
  <si>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</si>
  <si>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</si>
  <si>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</si>
  <si>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</si>
  <si>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</si>
  <si>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</si>
  <si>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</si>
  <si>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</si>
  <si>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</si>
  <si>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</si>
  <si>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</si>
  <si>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</si>
  <si>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</si>
  <si>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 xml:space="preserve"> 　　　 平成19年2月分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</si>
  <si>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</si>
  <si>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</si>
  <si>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</si>
  <si>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</si>
  <si>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</si>
  <si>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</si>
  <si>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</si>
  <si>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</si>
  <si>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</si>
  <si>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</si>
  <si>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</si>
  <si>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</si>
  <si>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</si>
  <si>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</si>
  <si>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</si>
  <si>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</si>
  <si>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</si>
  <si>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</si>
  <si>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</si>
  <si>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</si>
  <si>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</si>
  <si>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</si>
  <si>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</si>
  <si>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</si>
  <si>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</si>
  <si>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</si>
  <si>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</si>
  <si>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r>
      <t xml:space="preserve">           </t>
    </r>
    <r>
      <rPr>
        <b/>
        <sz val="30"/>
        <rFont val="ＭＳ 明朝"/>
        <family val="1"/>
      </rPr>
      <t>福井県の人口と世帯（推計）</t>
    </r>
  </si>
  <si>
    <t xml:space="preserve">            </t>
  </si>
  <si>
    <t xml:space="preserve">                  人口労働統計ｸﾞﾙｰﾌﾟ  </t>
  </si>
  <si>
    <r>
      <t xml:space="preserve">         </t>
    </r>
  </si>
  <si>
    <r>
      <t xml:space="preserve">             </t>
    </r>
  </si>
  <si>
    <r>
      <t>　　</t>
    </r>
    <r>
      <rPr>
        <b/>
        <sz val="10"/>
        <rFont val="ＭＳ ゴシック"/>
        <family val="3"/>
      </rPr>
      <t>◎ 自然動態・社会動態の推移、平成19年2月中の年齢層別移動者数</t>
    </r>
  </si>
  <si>
    <t>(単位：人)</t>
  </si>
  <si>
    <t>計</t>
  </si>
  <si>
    <t>男</t>
  </si>
  <si>
    <t>女</t>
  </si>
  <si>
    <t xml:space="preserve"> 平成18年  2月</t>
  </si>
  <si>
    <t>2月</t>
  </si>
  <si>
    <t>―</t>
  </si>
  <si>
    <t>85 ～ 89</t>
  </si>
  <si>
    <t>90以上</t>
  </si>
  <si>
    <r>
      <t xml:space="preserve">　 </t>
    </r>
    <r>
      <rPr>
        <b/>
        <sz val="10"/>
        <rFont val="ＭＳ ゴシック"/>
        <family val="3"/>
      </rPr>
      <t xml:space="preserve"> ◎ 人口と世帯の推移</t>
    </r>
  </si>
  <si>
    <t>　　   12.10.1 　　　〃</t>
  </si>
  <si>
    <t>　　   17.10.1　　　 〃</t>
  </si>
  <si>
    <t>市 町 別 人 口  ・  世 帯 数</t>
  </si>
  <si>
    <t xml:space="preserve">          平成19年3月1日現在</t>
  </si>
  <si>
    <t>市町別・出生・死亡・転入・転出者数調べ</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</si>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</sst>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5">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9.5"/>
      <name val="ＭＳ ゴシック"/>
      <family val="3"/>
    </font>
    <font>
      <sz val="8"/>
      <name val="ＭＳ Ｐゴシック"/>
      <family val="3"/>
    </font>
    <font>
      <sz val="8.25"/>
      <name val="ＭＳ 明朝"/>
      <family val="1"/>
    </font>
    <font>
      <sz val="8"/>
      <name val="ＭＳ ゴシック"/>
      <family val="3"/>
    </font>
    <font>
      <sz val="7"/>
      <name val="ＭＳ Ｐゴシック"/>
      <family val="3"/>
    </font>
    <font>
      <sz val="14"/>
      <name val="ＭＳ 明朝"/>
      <family val="1"/>
    </font>
    <font>
      <sz val="12"/>
      <color indexed="10"/>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thin"/>
      <bottom>
        <color indexed="63"/>
      </bottom>
    </border>
    <border>
      <left style="thin"/>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97">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6" fillId="0" borderId="0" xfId="61" applyFont="1" applyAlignment="1">
      <alignment horizontal="left"/>
      <protection/>
    </xf>
    <xf numFmtId="0" fontId="28" fillId="0" borderId="0" xfId="61" applyFont="1" applyAlignment="1">
      <alignment horizontal="centerContinuous"/>
      <protection/>
    </xf>
    <xf numFmtId="0" fontId="25" fillId="0" borderId="0" xfId="61" applyFont="1" applyAlignment="1">
      <alignment horizontal="lef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pplyFont="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Border="1" applyAlignment="1" quotePrefix="1">
      <alignment horizontal="left"/>
      <protection/>
    </xf>
    <xf numFmtId="0" fontId="26" fillId="0" borderId="0" xfId="61" applyFont="1" applyBorder="1">
      <alignment/>
      <protection/>
    </xf>
    <xf numFmtId="0" fontId="25" fillId="0" borderId="0" xfId="61" applyFont="1" applyBorder="1">
      <alignment/>
      <protection/>
    </xf>
    <xf numFmtId="0" fontId="26" fillId="0" borderId="0" xfId="61" applyFont="1" quotePrefix="1">
      <alignment/>
      <protection/>
    </xf>
    <xf numFmtId="0" fontId="26" fillId="0" borderId="0" xfId="61" applyFont="1">
      <alignment/>
      <protection/>
    </xf>
    <xf numFmtId="0" fontId="26" fillId="0" borderId="0" xfId="61" applyFont="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0" xfId="61">
      <alignment/>
      <protection/>
    </xf>
    <xf numFmtId="0" fontId="20" fillId="0" borderId="18" xfId="61" applyFill="1" applyBorder="1" applyAlignment="1">
      <alignment horizontal="right"/>
      <protection/>
    </xf>
    <xf numFmtId="0" fontId="20" fillId="0" borderId="18" xfId="61" applyFont="1" applyBorder="1">
      <alignment/>
      <protection/>
    </xf>
    <xf numFmtId="0" fontId="20" fillId="0" borderId="18" xfId="61" applyBorder="1" applyAlignment="1">
      <alignment horizontal="right"/>
      <protection/>
    </xf>
    <xf numFmtId="0" fontId="20" fillId="0" borderId="0" xfId="61" applyFill="1" applyBorder="1" applyAlignment="1">
      <alignment horizontal="right"/>
      <protection/>
    </xf>
    <xf numFmtId="0" fontId="20" fillId="0" borderId="0" xfId="61" applyFont="1" applyBorder="1">
      <alignment/>
      <protection/>
    </xf>
    <xf numFmtId="0" fontId="20" fillId="0" borderId="18" xfId="61" applyFill="1" applyBorder="1">
      <alignment/>
      <protection/>
    </xf>
    <xf numFmtId="0" fontId="20" fillId="0" borderId="18" xfId="61" applyFont="1" applyFill="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0" fillId="0" borderId="0" xfId="62" applyFont="1">
      <alignment/>
      <protection/>
    </xf>
    <xf numFmtId="0" fontId="25" fillId="0" borderId="0" xfId="62" applyFont="1" applyBorder="1">
      <alignment/>
      <protection/>
    </xf>
    <xf numFmtId="0" fontId="40" fillId="0" borderId="0" xfId="62" applyFont="1" applyBorder="1">
      <alignment/>
      <protection/>
    </xf>
    <xf numFmtId="0" fontId="40" fillId="0" borderId="19" xfId="62" applyFont="1" applyBorder="1" applyAlignment="1">
      <alignment horizontal="center" vertical="center"/>
      <protection/>
    </xf>
    <xf numFmtId="0" fontId="40" fillId="0" borderId="20" xfId="62" applyFont="1" applyBorder="1" applyAlignment="1">
      <alignment horizontal="center" vertical="center"/>
      <protection/>
    </xf>
    <xf numFmtId="0" fontId="40" fillId="0" borderId="21" xfId="62" applyFont="1" applyBorder="1" applyAlignment="1">
      <alignment horizontal="center" vertical="center"/>
      <protection/>
    </xf>
    <xf numFmtId="0" fontId="40" fillId="0" borderId="22" xfId="62" applyFont="1" applyBorder="1" applyAlignment="1">
      <alignment horizontal="center" vertical="center"/>
      <protection/>
    </xf>
    <xf numFmtId="0" fontId="40" fillId="0" borderId="23" xfId="62" applyFont="1" applyBorder="1" applyAlignment="1">
      <alignment horizontal="center" vertical="center"/>
      <protection/>
    </xf>
    <xf numFmtId="0" fontId="40" fillId="0" borderId="24" xfId="62" applyFont="1" applyBorder="1" applyAlignment="1">
      <alignment horizontal="center" vertical="center"/>
      <protection/>
    </xf>
    <xf numFmtId="0" fontId="40" fillId="0" borderId="25" xfId="62" applyFont="1" applyBorder="1" applyAlignment="1">
      <alignment horizontal="center" vertical="center"/>
      <protection/>
    </xf>
    <xf numFmtId="0" fontId="40" fillId="0" borderId="14" xfId="62" applyFont="1" applyBorder="1" applyAlignment="1">
      <alignment horizontal="center" vertical="center"/>
      <protection/>
    </xf>
    <xf numFmtId="0" fontId="40" fillId="0" borderId="26" xfId="62" applyFont="1" applyBorder="1" applyAlignment="1">
      <alignment horizontal="center" vertical="center"/>
      <protection/>
    </xf>
    <xf numFmtId="0" fontId="40" fillId="0" borderId="27" xfId="62" applyFont="1" applyBorder="1" applyAlignment="1">
      <alignment horizontal="center" vertical="center"/>
      <protection/>
    </xf>
    <xf numFmtId="0" fontId="40" fillId="0" borderId="28" xfId="62" applyFont="1" applyBorder="1" applyAlignment="1">
      <alignment horizontal="center" vertical="center"/>
      <protection/>
    </xf>
    <xf numFmtId="0" fontId="40" fillId="0" borderId="29" xfId="62" applyFont="1" applyBorder="1" applyAlignment="1">
      <alignment horizontal="center" vertical="center"/>
      <protection/>
    </xf>
    <xf numFmtId="0" fontId="40" fillId="0" borderId="30" xfId="62" applyFont="1" applyBorder="1" applyAlignment="1">
      <alignment horizontal="center" vertical="center"/>
      <protection/>
    </xf>
    <xf numFmtId="0" fontId="40" fillId="0" borderId="17" xfId="62" applyFont="1" applyBorder="1" applyAlignment="1">
      <alignment horizontal="center" vertical="center"/>
      <protection/>
    </xf>
    <xf numFmtId="0" fontId="40" fillId="0" borderId="31" xfId="62" applyFont="1" applyBorder="1" applyAlignment="1">
      <alignment horizontal="center" vertical="center"/>
      <protection/>
    </xf>
    <xf numFmtId="0" fontId="40" fillId="0" borderId="32" xfId="62" applyFont="1" applyBorder="1" applyAlignment="1">
      <alignment horizontal="center" vertical="center"/>
      <protection/>
    </xf>
    <xf numFmtId="0" fontId="40" fillId="0" borderId="33" xfId="62" applyFont="1" applyBorder="1" applyAlignment="1">
      <alignment horizontal="center" vertical="center"/>
      <protection/>
    </xf>
    <xf numFmtId="0" fontId="40" fillId="0" borderId="34" xfId="62" applyFont="1" applyBorder="1" applyAlignment="1">
      <alignment horizontal="center" vertical="center"/>
      <protection/>
    </xf>
    <xf numFmtId="0" fontId="40" fillId="0" borderId="35" xfId="62" applyFont="1" applyBorder="1" applyAlignment="1">
      <alignment horizontal="center" vertical="center"/>
      <protection/>
    </xf>
    <xf numFmtId="0" fontId="40" fillId="0" borderId="36" xfId="62" applyFont="1" applyBorder="1" applyAlignment="1">
      <alignment horizontal="center" vertical="center"/>
      <protection/>
    </xf>
    <xf numFmtId="0" fontId="40" fillId="0" borderId="13" xfId="62" applyFont="1" applyBorder="1" applyAlignment="1">
      <alignment horizontal="center" vertical="center"/>
      <protection/>
    </xf>
    <xf numFmtId="0" fontId="40" fillId="0" borderId="37" xfId="62" applyFont="1" applyBorder="1" applyAlignment="1">
      <alignment horizontal="center" vertical="center"/>
      <protection/>
    </xf>
    <xf numFmtId="0" fontId="40" fillId="0" borderId="38" xfId="62" applyFont="1" applyBorder="1" applyAlignment="1">
      <alignment horizontal="center" vertical="center"/>
      <protection/>
    </xf>
    <xf numFmtId="0" fontId="40" fillId="0" borderId="0" xfId="62" applyFont="1" applyBorder="1" applyAlignment="1">
      <alignment horizontal="center" vertical="center"/>
      <protection/>
    </xf>
    <xf numFmtId="0" fontId="40" fillId="0" borderId="39" xfId="62" applyFont="1" applyBorder="1" applyAlignment="1">
      <alignment horizontal="center" vertical="center"/>
      <protection/>
    </xf>
    <xf numFmtId="0" fontId="40" fillId="0" borderId="40" xfId="62" applyFont="1" applyBorder="1">
      <alignment/>
      <protection/>
    </xf>
    <xf numFmtId="0" fontId="40" fillId="0" borderId="13" xfId="62" applyFont="1" applyBorder="1">
      <alignment/>
      <protection/>
    </xf>
    <xf numFmtId="0" fontId="40" fillId="0" borderId="37" xfId="62" applyFont="1" applyBorder="1">
      <alignment/>
      <protection/>
    </xf>
    <xf numFmtId="0" fontId="40" fillId="0" borderId="38" xfId="62" applyFont="1" applyBorder="1">
      <alignment/>
      <protection/>
    </xf>
    <xf numFmtId="0" fontId="40" fillId="0" borderId="39" xfId="62" applyFont="1" applyBorder="1">
      <alignment/>
      <protection/>
    </xf>
    <xf numFmtId="0" fontId="40" fillId="0" borderId="41" xfId="62" applyFont="1" applyBorder="1">
      <alignment/>
      <protection/>
    </xf>
    <xf numFmtId="0" fontId="40" fillId="0" borderId="40" xfId="62" applyFont="1" applyBorder="1" applyAlignment="1" applyProtection="1" quotePrefix="1">
      <alignment horizontal="right"/>
      <protection locked="0"/>
    </xf>
    <xf numFmtId="0" fontId="40" fillId="0" borderId="42" xfId="62" applyFont="1" applyBorder="1">
      <alignment/>
      <protection/>
    </xf>
    <xf numFmtId="0" fontId="40" fillId="0" borderId="43" xfId="62" applyFont="1" applyBorder="1">
      <alignment/>
      <protection/>
    </xf>
    <xf numFmtId="0" fontId="40" fillId="0" borderId="14" xfId="62" applyFont="1" applyBorder="1">
      <alignment/>
      <protection/>
    </xf>
    <xf numFmtId="0" fontId="40" fillId="0" borderId="44" xfId="62" applyFont="1" applyBorder="1">
      <alignment/>
      <protection/>
    </xf>
    <xf numFmtId="3" fontId="25" fillId="0" borderId="0" xfId="62" applyNumberFormat="1" applyFont="1" applyBorder="1">
      <alignment/>
      <protection/>
    </xf>
    <xf numFmtId="0" fontId="40" fillId="0" borderId="40" xfId="62" applyFont="1" applyBorder="1" applyAlignment="1" applyProtection="1">
      <alignment horizontal="right"/>
      <protection locked="0"/>
    </xf>
    <xf numFmtId="0" fontId="40" fillId="0" borderId="0" xfId="62" applyFont="1" applyBorder="1" applyAlignment="1" applyProtection="1" quotePrefix="1">
      <alignment horizontal="right"/>
      <protection locked="0"/>
    </xf>
    <xf numFmtId="0" fontId="40" fillId="0" borderId="45" xfId="62" applyFont="1" applyBorder="1">
      <alignment/>
      <protection/>
    </xf>
    <xf numFmtId="0" fontId="25" fillId="0" borderId="16" xfId="62" applyFont="1" applyBorder="1">
      <alignment/>
      <protection/>
    </xf>
    <xf numFmtId="0" fontId="40" fillId="0" borderId="31" xfId="62" applyFont="1" applyBorder="1">
      <alignment/>
      <protection/>
    </xf>
    <xf numFmtId="0" fontId="40" fillId="0" borderId="32" xfId="62" applyFont="1" applyBorder="1">
      <alignment/>
      <protection/>
    </xf>
    <xf numFmtId="0" fontId="40" fillId="0" borderId="16" xfId="62" applyFont="1" applyBorder="1">
      <alignment/>
      <protection/>
    </xf>
    <xf numFmtId="0" fontId="40" fillId="0" borderId="15" xfId="62" applyFont="1" applyBorder="1">
      <alignment/>
      <protection/>
    </xf>
    <xf numFmtId="0" fontId="40" fillId="0" borderId="17" xfId="62" applyFont="1" applyBorder="1">
      <alignment/>
      <protection/>
    </xf>
    <xf numFmtId="0" fontId="40" fillId="0" borderId="46" xfId="62" applyFont="1" applyBorder="1">
      <alignment/>
      <protection/>
    </xf>
    <xf numFmtId="0" fontId="25" fillId="0" borderId="0" xfId="62" applyFont="1" applyBorder="1" applyAlignment="1">
      <alignment horizontal="center"/>
      <protection/>
    </xf>
    <xf numFmtId="0" fontId="40" fillId="0" borderId="37" xfId="62" applyFont="1" applyBorder="1" applyProtection="1">
      <alignment/>
      <protection locked="0"/>
    </xf>
    <xf numFmtId="0" fontId="40" fillId="0" borderId="47" xfId="62" applyFont="1" applyBorder="1">
      <alignment/>
      <protection/>
    </xf>
    <xf numFmtId="0" fontId="40" fillId="0" borderId="38" xfId="62" applyFont="1" applyBorder="1" applyProtection="1">
      <alignment/>
      <protection locked="0"/>
    </xf>
    <xf numFmtId="0" fontId="40" fillId="0" borderId="0" xfId="62" applyFont="1" applyBorder="1" applyProtection="1">
      <alignment/>
      <protection locked="0"/>
    </xf>
    <xf numFmtId="0" fontId="40" fillId="0" borderId="39" xfId="62" applyFont="1" applyBorder="1" applyProtection="1">
      <alignment/>
      <protection locked="0"/>
    </xf>
    <xf numFmtId="0" fontId="40" fillId="0" borderId="42" xfId="62" applyFont="1" applyBorder="1" applyAlignment="1">
      <alignment horizontal="right"/>
      <protection/>
    </xf>
    <xf numFmtId="0" fontId="40" fillId="0" borderId="37" xfId="62" applyFont="1" applyBorder="1" applyAlignment="1" applyProtection="1">
      <alignment horizontal="right"/>
      <protection locked="0"/>
    </xf>
    <xf numFmtId="0" fontId="40" fillId="0" borderId="0" xfId="62" applyFont="1" applyBorder="1" applyAlignment="1">
      <alignment horizontal="center"/>
      <protection/>
    </xf>
    <xf numFmtId="0" fontId="40" fillId="0" borderId="48" xfId="62" applyFont="1" applyBorder="1">
      <alignment/>
      <protection/>
    </xf>
    <xf numFmtId="0" fontId="40" fillId="0" borderId="49" xfId="62" applyFont="1" applyBorder="1">
      <alignment/>
      <protection/>
    </xf>
    <xf numFmtId="0" fontId="40" fillId="0" borderId="50" xfId="62" applyFont="1" applyBorder="1">
      <alignment/>
      <protection/>
    </xf>
    <xf numFmtId="0" fontId="40" fillId="0" borderId="51" xfId="62" applyFont="1" applyBorder="1">
      <alignment/>
      <protection/>
    </xf>
    <xf numFmtId="0" fontId="40" fillId="0" borderId="52" xfId="62" applyFont="1" applyBorder="1">
      <alignment/>
      <protection/>
    </xf>
    <xf numFmtId="0" fontId="40" fillId="0" borderId="53" xfId="62" applyFont="1" applyBorder="1">
      <alignment/>
      <protection/>
    </xf>
    <xf numFmtId="0" fontId="40" fillId="0" borderId="54"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5"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Continuous"/>
      <protection/>
    </xf>
    <xf numFmtId="0" fontId="25" fillId="0" borderId="59" xfId="62" applyFont="1" applyBorder="1" applyAlignment="1">
      <alignment horizontal="center" vertical="center"/>
      <protection/>
    </xf>
    <xf numFmtId="0" fontId="40" fillId="0" borderId="59" xfId="62" applyFont="1" applyBorder="1" applyAlignment="1">
      <alignment horizontal="center" wrapText="1"/>
      <protection/>
    </xf>
    <xf numFmtId="0" fontId="40" fillId="0" borderId="60"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1" xfId="62" applyFont="1" applyBorder="1" applyAlignment="1">
      <alignment horizontal="center"/>
      <protection/>
    </xf>
    <xf numFmtId="0" fontId="25" fillId="0" borderId="62" xfId="62" applyFont="1" applyBorder="1" applyAlignment="1">
      <alignment horizontal="center"/>
      <protection/>
    </xf>
    <xf numFmtId="0" fontId="25" fillId="0" borderId="15" xfId="62" applyFont="1" applyBorder="1" applyAlignment="1">
      <alignment horizontal="center" vertical="center"/>
      <protection/>
    </xf>
    <xf numFmtId="0" fontId="40" fillId="0" borderId="15" xfId="62" applyFont="1" applyBorder="1" applyAlignment="1">
      <alignment horizontal="center" wrapText="1"/>
      <protection/>
    </xf>
    <xf numFmtId="0" fontId="40" fillId="0" borderId="46" xfId="62" applyFont="1" applyBorder="1" applyAlignment="1">
      <alignment horizontal="center" wrapText="1"/>
      <protection/>
    </xf>
    <xf numFmtId="0" fontId="25" fillId="0" borderId="35"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1" xfId="49" applyNumberFormat="1" applyFont="1" applyBorder="1" applyAlignment="1">
      <alignment horizontal="centerContinuous"/>
    </xf>
    <xf numFmtId="179" fontId="25" fillId="0" borderId="62" xfId="49" applyNumberFormat="1" applyFont="1" applyBorder="1" applyAlignment="1">
      <alignment horizontal="centerContinuous"/>
    </xf>
    <xf numFmtId="179" fontId="25" fillId="0" borderId="61" xfId="49" applyNumberFormat="1" applyFont="1" applyBorder="1" applyAlignment="1" applyProtection="1">
      <alignment horizontal="centerContinuous"/>
      <protection locked="0"/>
    </xf>
    <xf numFmtId="179" fontId="25" fillId="0" borderId="62" xfId="49" applyNumberFormat="1" applyFont="1" applyBorder="1" applyAlignment="1" applyProtection="1">
      <alignment horizontal="centerContinuous"/>
      <protection locked="0"/>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179" fontId="25" fillId="0" borderId="61" xfId="49" applyNumberFormat="1" applyFont="1" applyBorder="1" applyAlignment="1">
      <alignment horizontal="center"/>
    </xf>
    <xf numFmtId="179" fontId="25" fillId="0" borderId="62" xfId="49" applyNumberFormat="1" applyFont="1" applyBorder="1" applyAlignment="1">
      <alignment horizontal="center"/>
    </xf>
    <xf numFmtId="179" fontId="25" fillId="0" borderId="61" xfId="49" applyNumberFormat="1" applyFont="1" applyBorder="1" applyAlignment="1" applyProtection="1">
      <alignment horizontal="center"/>
      <protection locked="0"/>
    </xf>
    <xf numFmtId="179" fontId="25" fillId="0" borderId="62" xfId="49" applyNumberFormat="1" applyFont="1" applyBorder="1" applyAlignment="1" applyProtection="1">
      <alignment horizontal="center"/>
      <protection locked="0"/>
    </xf>
    <xf numFmtId="40" fontId="25" fillId="0" borderId="61" xfId="62" applyNumberFormat="1" applyFont="1" applyBorder="1" applyAlignment="1">
      <alignment horizontal="center"/>
      <protection/>
    </xf>
    <xf numFmtId="40" fontId="25" fillId="0" borderId="67" xfId="62" applyNumberFormat="1" applyFont="1" applyBorder="1" applyAlignment="1">
      <alignment horizontal="center"/>
      <protection/>
    </xf>
    <xf numFmtId="0" fontId="20" fillId="0" borderId="62" xfId="62" applyBorder="1">
      <alignment/>
      <protection/>
    </xf>
    <xf numFmtId="49" fontId="25" fillId="0" borderId="68" xfId="62" applyNumberFormat="1" applyFont="1" applyBorder="1" applyAlignment="1">
      <alignment/>
      <protection/>
    </xf>
    <xf numFmtId="49" fontId="25" fillId="0" borderId="53" xfId="62" applyNumberFormat="1" applyFont="1" applyBorder="1" applyAlignment="1">
      <alignment/>
      <protection/>
    </xf>
    <xf numFmtId="49" fontId="25" fillId="0" borderId="69" xfId="62" applyNumberFormat="1" applyFont="1" applyBorder="1" applyAlignment="1">
      <alignment/>
      <protection/>
    </xf>
    <xf numFmtId="179" fontId="25" fillId="0" borderId="10" xfId="49" applyNumberFormat="1" applyFont="1" applyBorder="1" applyAlignment="1">
      <alignment horizontal="center"/>
    </xf>
    <xf numFmtId="0" fontId="20" fillId="0" borderId="12" xfId="62" applyBorder="1">
      <alignment/>
      <protection/>
    </xf>
    <xf numFmtId="179" fontId="25" fillId="0" borderId="49" xfId="49" applyNumberFormat="1" applyFont="1" applyBorder="1" applyAlignment="1" applyProtection="1">
      <alignment horizontal="center"/>
      <protection locked="0"/>
    </xf>
    <xf numFmtId="179" fontId="25" fillId="0" borderId="69" xfId="49" applyNumberFormat="1" applyFont="1" applyBorder="1" applyAlignment="1" applyProtection="1">
      <alignment horizontal="center"/>
      <protection locked="0"/>
    </xf>
    <xf numFmtId="179" fontId="25" fillId="0" borderId="70" xfId="49" applyNumberFormat="1" applyFont="1" applyBorder="1" applyAlignment="1" applyProtection="1">
      <alignment horizontal="center"/>
      <protection locked="0"/>
    </xf>
    <xf numFmtId="179" fontId="25" fillId="0" borderId="71" xfId="49" applyNumberFormat="1" applyFont="1" applyBorder="1" applyAlignment="1" applyProtection="1">
      <alignment horizontal="center"/>
      <protection locked="0"/>
    </xf>
    <xf numFmtId="40" fontId="25" fillId="0" borderId="70" xfId="62" applyNumberFormat="1" applyFont="1" applyBorder="1" applyAlignment="1">
      <alignment horizontal="center"/>
      <protection/>
    </xf>
    <xf numFmtId="40" fontId="25" fillId="0" borderId="72" xfId="62" applyNumberFormat="1" applyFont="1" applyBorder="1" applyAlignment="1">
      <alignment horizontal="center"/>
      <protection/>
    </xf>
    <xf numFmtId="0" fontId="25" fillId="0" borderId="0" xfId="62" applyFont="1" applyFill="1" applyBorder="1">
      <alignment/>
      <protection/>
    </xf>
    <xf numFmtId="49" fontId="25" fillId="0" borderId="0" xfId="62" applyNumberFormat="1" applyFont="1" applyFill="1" applyBorder="1" applyAlignment="1">
      <alignment/>
      <protection/>
    </xf>
    <xf numFmtId="0" fontId="25" fillId="0" borderId="55" xfId="62" applyFont="1" applyFill="1" applyBorder="1">
      <alignment/>
      <protection/>
    </xf>
    <xf numFmtId="0" fontId="25" fillId="0" borderId="0" xfId="62" applyFont="1" applyFill="1">
      <alignment/>
      <protection/>
    </xf>
    <xf numFmtId="49" fontId="25" fillId="0" borderId="0" xfId="62" applyNumberFormat="1" applyFont="1" applyFill="1" applyBorder="1" applyAlignment="1" quotePrefix="1">
      <alignment horizontal="left"/>
      <protection/>
    </xf>
    <xf numFmtId="49" fontId="25" fillId="0" borderId="0" xfId="62" applyNumberFormat="1" applyFont="1" applyBorder="1" applyAlignment="1">
      <alignment horizontal="center"/>
      <protection/>
    </xf>
    <xf numFmtId="0" fontId="41" fillId="0" borderId="0" xfId="63" applyFont="1" applyAlignment="1">
      <alignment horizontal="centerContinuous" vertical="center"/>
      <protection/>
    </xf>
    <xf numFmtId="0" fontId="26" fillId="0" borderId="0" xfId="63" applyFont="1" applyAlignment="1">
      <alignment horizontal="centerContinuous"/>
      <protection/>
    </xf>
    <xf numFmtId="0" fontId="42" fillId="0" borderId="0" xfId="63" applyFont="1" applyAlignment="1">
      <alignment horizontal="centerContinuous"/>
      <protection/>
    </xf>
    <xf numFmtId="0" fontId="26" fillId="0" borderId="0" xfId="63" applyFont="1">
      <alignment/>
      <protection/>
    </xf>
    <xf numFmtId="0" fontId="26" fillId="0" borderId="0" xfId="63" applyFont="1" applyAlignment="1">
      <alignment vertical="center"/>
      <protection/>
    </xf>
    <xf numFmtId="0" fontId="26" fillId="0" borderId="53" xfId="63" applyFont="1" applyBorder="1" applyAlignment="1" applyProtection="1" quotePrefix="1">
      <alignment horizontal="left" vertical="center"/>
      <protection locked="0"/>
    </xf>
    <xf numFmtId="0" fontId="26" fillId="0" borderId="53" xfId="63" applyFont="1" applyBorder="1" applyAlignment="1">
      <alignment horizontal="right" vertical="center"/>
      <protection/>
    </xf>
    <xf numFmtId="0" fontId="26" fillId="0" borderId="73" xfId="63" applyFont="1" applyBorder="1" applyAlignment="1">
      <alignment horizontal="right" vertical="center"/>
      <protection/>
    </xf>
    <xf numFmtId="0" fontId="26" fillId="0" borderId="19" xfId="63" applyFont="1" applyBorder="1" applyAlignment="1">
      <alignment horizontal="center" vertical="center"/>
      <protection/>
    </xf>
    <xf numFmtId="0" fontId="26" fillId="0" borderId="74" xfId="63" applyFont="1" applyBorder="1" applyAlignment="1">
      <alignment horizontal="center" vertical="center"/>
      <protection/>
    </xf>
    <xf numFmtId="0" fontId="26" fillId="0" borderId="60" xfId="63" applyFont="1" applyBorder="1" applyAlignment="1">
      <alignment horizontal="left" vertical="center"/>
      <protection/>
    </xf>
    <xf numFmtId="0" fontId="26" fillId="0" borderId="56" xfId="63" applyFont="1" applyBorder="1" applyAlignment="1">
      <alignment horizontal="center" vertical="center"/>
      <protection/>
    </xf>
    <xf numFmtId="0" fontId="26" fillId="0" borderId="57" xfId="63" applyFont="1" applyBorder="1" applyAlignment="1">
      <alignment horizontal="centerContinuous" vertical="center"/>
      <protection/>
    </xf>
    <xf numFmtId="0" fontId="26" fillId="0" borderId="58" xfId="63" applyFont="1" applyBorder="1" applyAlignment="1">
      <alignment horizontal="center" vertical="center"/>
      <protection/>
    </xf>
    <xf numFmtId="0" fontId="26" fillId="0" borderId="75" xfId="63" applyFont="1" applyBorder="1" applyAlignment="1">
      <alignment horizontal="center" vertical="center"/>
      <protection/>
    </xf>
    <xf numFmtId="0" fontId="26" fillId="0" borderId="48" xfId="63" applyFont="1" applyBorder="1" applyAlignment="1">
      <alignment horizontal="left" vertical="center"/>
      <protection/>
    </xf>
    <xf numFmtId="0" fontId="26" fillId="0" borderId="68" xfId="63" applyFont="1" applyBorder="1" applyAlignment="1">
      <alignment horizontal="center" vertical="center"/>
      <protection/>
    </xf>
    <xf numFmtId="0" fontId="26" fillId="0" borderId="76" xfId="63" applyFont="1" applyBorder="1" applyAlignment="1">
      <alignment horizontal="center" vertical="center"/>
      <protection/>
    </xf>
    <xf numFmtId="0" fontId="26" fillId="0" borderId="77" xfId="63" applyFont="1" applyBorder="1" applyAlignment="1">
      <alignment horizontal="right" vertical="center"/>
      <protection/>
    </xf>
    <xf numFmtId="0" fontId="26" fillId="0" borderId="78" xfId="63" applyFont="1" applyBorder="1" applyAlignment="1">
      <alignment horizontal="center" vertical="center"/>
      <protection/>
    </xf>
    <xf numFmtId="0" fontId="26" fillId="0" borderId="79" xfId="63" applyFont="1" applyBorder="1" applyAlignment="1">
      <alignment horizontal="center" vertical="center"/>
      <protection/>
    </xf>
    <xf numFmtId="0" fontId="26" fillId="0" borderId="80" xfId="63" applyFont="1" applyBorder="1" applyAlignment="1">
      <alignment horizontal="right" vertical="center"/>
      <protection/>
    </xf>
    <xf numFmtId="180" fontId="26" fillId="0" borderId="81" xfId="63" applyNumberFormat="1" applyFont="1" applyBorder="1" applyAlignment="1" applyProtection="1">
      <alignment vertical="center"/>
      <protection locked="0"/>
    </xf>
    <xf numFmtId="180" fontId="26" fillId="0" borderId="82" xfId="63" applyNumberFormat="1" applyFont="1" applyBorder="1" applyAlignment="1" applyProtection="1">
      <alignment vertical="center"/>
      <protection locked="0"/>
    </xf>
    <xf numFmtId="181" fontId="26" fillId="0" borderId="83" xfId="63" applyNumberFormat="1" applyFont="1" applyBorder="1" applyAlignment="1" applyProtection="1">
      <alignment vertical="center"/>
      <protection locked="0"/>
    </xf>
    <xf numFmtId="180" fontId="26" fillId="0" borderId="84" xfId="63" applyNumberFormat="1" applyFont="1" applyBorder="1" applyAlignment="1" applyProtection="1">
      <alignment vertical="center"/>
      <protection locked="0"/>
    </xf>
    <xf numFmtId="180" fontId="26" fillId="0" borderId="80" xfId="63" applyNumberFormat="1" applyFont="1" applyBorder="1" applyAlignment="1" applyProtection="1">
      <alignment vertical="center"/>
      <protection locked="0"/>
    </xf>
    <xf numFmtId="0" fontId="26" fillId="0" borderId="85" xfId="63" applyFont="1" applyBorder="1" applyAlignment="1">
      <alignment vertical="center"/>
      <protection/>
    </xf>
    <xf numFmtId="180" fontId="26" fillId="0" borderId="57" xfId="63" applyNumberFormat="1" applyFont="1" applyBorder="1" applyAlignment="1" applyProtection="1">
      <alignment vertical="center"/>
      <protection locked="0"/>
    </xf>
    <xf numFmtId="180" fontId="26" fillId="0" borderId="86" xfId="63" applyNumberFormat="1" applyFont="1" applyBorder="1" applyAlignment="1" applyProtection="1">
      <alignment vertical="center"/>
      <protection locked="0"/>
    </xf>
    <xf numFmtId="181" fontId="26" fillId="0" borderId="87" xfId="63" applyNumberFormat="1" applyFont="1" applyBorder="1" applyAlignment="1" applyProtection="1">
      <alignment vertical="center"/>
      <protection locked="0"/>
    </xf>
    <xf numFmtId="180" fontId="26" fillId="0" borderId="58" xfId="63" applyNumberFormat="1" applyFont="1" applyBorder="1" applyAlignment="1" applyProtection="1">
      <alignment vertical="center"/>
      <protection locked="0"/>
    </xf>
    <xf numFmtId="180" fontId="26" fillId="0" borderId="85" xfId="63" applyNumberFormat="1" applyFont="1" applyBorder="1" applyAlignment="1" applyProtection="1">
      <alignment vertical="center"/>
      <protection locked="0"/>
    </xf>
    <xf numFmtId="0" fontId="26" fillId="0" borderId="88" xfId="63" applyFont="1" applyBorder="1" applyAlignment="1">
      <alignment vertical="center"/>
      <protection/>
    </xf>
    <xf numFmtId="180" fontId="26" fillId="0" borderId="89" xfId="63" applyNumberFormat="1" applyFont="1" applyBorder="1" applyAlignment="1" applyProtection="1">
      <alignment vertical="center"/>
      <protection locked="0"/>
    </xf>
    <xf numFmtId="180" fontId="26" fillId="0" borderId="78" xfId="63" applyNumberFormat="1" applyFont="1" applyBorder="1" applyAlignment="1" applyProtection="1">
      <alignment vertical="center"/>
      <protection locked="0"/>
    </xf>
    <xf numFmtId="181" fontId="26" fillId="0" borderId="72" xfId="63" applyNumberFormat="1" applyFont="1" applyBorder="1" applyAlignment="1" applyProtection="1">
      <alignment vertical="center"/>
      <protection locked="0"/>
    </xf>
    <xf numFmtId="180" fontId="26" fillId="0" borderId="71" xfId="63" applyNumberFormat="1" applyFont="1" applyBorder="1" applyAlignment="1" applyProtection="1">
      <alignment vertical="center"/>
      <protection locked="0"/>
    </xf>
    <xf numFmtId="180" fontId="26" fillId="0" borderId="88" xfId="63" applyNumberFormat="1" applyFont="1" applyBorder="1" applyAlignment="1" applyProtection="1">
      <alignment vertical="center"/>
      <protection locked="0"/>
    </xf>
    <xf numFmtId="0" fontId="26" fillId="0" borderId="90" xfId="63" applyFont="1" applyBorder="1" applyAlignment="1">
      <alignment horizontal="left" vertical="center"/>
      <protection/>
    </xf>
    <xf numFmtId="180" fontId="26" fillId="0" borderId="30" xfId="63" applyNumberFormat="1" applyFont="1" applyBorder="1" applyAlignment="1" applyProtection="1">
      <alignment vertical="center"/>
      <protection locked="0"/>
    </xf>
    <xf numFmtId="180" fontId="26" fillId="0" borderId="63" xfId="63" applyNumberFormat="1" applyFont="1" applyBorder="1" applyAlignment="1" applyProtection="1">
      <alignment vertical="center"/>
      <protection locked="0"/>
    </xf>
    <xf numFmtId="181" fontId="26" fillId="0" borderId="46" xfId="63" applyNumberFormat="1" applyFont="1" applyBorder="1" applyAlignment="1" applyProtection="1">
      <alignment vertical="center"/>
      <protection locked="0"/>
    </xf>
    <xf numFmtId="180" fontId="26" fillId="0" borderId="16" xfId="63" applyNumberFormat="1" applyFont="1" applyBorder="1" applyAlignment="1" applyProtection="1">
      <alignment vertical="center"/>
      <protection locked="0"/>
    </xf>
    <xf numFmtId="180" fontId="26" fillId="0" borderId="17" xfId="63" applyNumberFormat="1" applyFont="1" applyBorder="1" applyAlignment="1" applyProtection="1">
      <alignment vertical="center"/>
      <protection locked="0"/>
    </xf>
    <xf numFmtId="180" fontId="26" fillId="0" borderId="90" xfId="63" applyNumberFormat="1" applyFont="1" applyBorder="1" applyAlignment="1" applyProtection="1">
      <alignment vertical="center"/>
      <protection locked="0"/>
    </xf>
    <xf numFmtId="0" fontId="26" fillId="0" borderId="91" xfId="63" applyFont="1" applyBorder="1" applyAlignment="1">
      <alignment vertical="center"/>
      <protection/>
    </xf>
    <xf numFmtId="180" fontId="26" fillId="0" borderId="92" xfId="63" applyNumberFormat="1" applyFont="1" applyBorder="1" applyAlignment="1" applyProtection="1">
      <alignment vertical="center"/>
      <protection locked="0"/>
    </xf>
    <xf numFmtId="180" fontId="26" fillId="0" borderId="18" xfId="63" applyNumberFormat="1" applyFont="1" applyBorder="1" applyAlignment="1" applyProtection="1">
      <alignment vertical="center"/>
      <protection locked="0"/>
    </xf>
    <xf numFmtId="181" fontId="26" fillId="0" borderId="67" xfId="63" applyNumberFormat="1" applyFont="1" applyBorder="1" applyAlignment="1" applyProtection="1">
      <alignment vertical="center"/>
      <protection locked="0"/>
    </xf>
    <xf numFmtId="180" fontId="26" fillId="0" borderId="66" xfId="63" applyNumberFormat="1" applyFont="1" applyBorder="1" applyAlignment="1" applyProtection="1">
      <alignment vertical="center"/>
      <protection locked="0"/>
    </xf>
    <xf numFmtId="180" fontId="26" fillId="0" borderId="62" xfId="63" applyNumberFormat="1" applyFont="1" applyBorder="1" applyAlignment="1" applyProtection="1">
      <alignment vertical="center"/>
      <protection locked="0"/>
    </xf>
    <xf numFmtId="180" fontId="26" fillId="0" borderId="91" xfId="63" applyNumberFormat="1" applyFont="1" applyBorder="1" applyAlignment="1" applyProtection="1">
      <alignment vertical="center"/>
      <protection locked="0"/>
    </xf>
    <xf numFmtId="180" fontId="26" fillId="0" borderId="93" xfId="63" applyNumberFormat="1" applyFont="1" applyBorder="1" applyAlignment="1" applyProtection="1">
      <alignment vertical="center"/>
      <protection locked="0"/>
    </xf>
    <xf numFmtId="0" fontId="26" fillId="0" borderId="91" xfId="63" applyFont="1" applyBorder="1" applyAlignment="1">
      <alignment horizontal="left" vertical="center"/>
      <protection/>
    </xf>
    <xf numFmtId="0" fontId="26" fillId="0" borderId="94" xfId="63" applyFont="1" applyBorder="1" applyAlignment="1">
      <alignment horizontal="left" vertical="center"/>
      <protection/>
    </xf>
    <xf numFmtId="180" fontId="26" fillId="0" borderId="95" xfId="63" applyNumberFormat="1" applyFont="1" applyBorder="1" applyAlignment="1" applyProtection="1">
      <alignment vertical="center"/>
      <protection locked="0"/>
    </xf>
    <xf numFmtId="180" fontId="26" fillId="0" borderId="36" xfId="63" applyNumberFormat="1" applyFont="1" applyBorder="1" applyAlignment="1" applyProtection="1">
      <alignment vertical="center"/>
      <protection locked="0"/>
    </xf>
    <xf numFmtId="181" fontId="26" fillId="0" borderId="96" xfId="63" applyNumberFormat="1" applyFont="1" applyBorder="1" applyAlignment="1" applyProtection="1">
      <alignment vertical="center"/>
      <protection locked="0"/>
    </xf>
    <xf numFmtId="180" fontId="26" fillId="0" borderId="11" xfId="63" applyNumberFormat="1" applyFont="1" applyBorder="1" applyAlignment="1" applyProtection="1">
      <alignment vertical="center"/>
      <protection locked="0"/>
    </xf>
    <xf numFmtId="180" fontId="26" fillId="0" borderId="12" xfId="63" applyNumberFormat="1" applyFont="1" applyBorder="1" applyAlignment="1" applyProtection="1">
      <alignment vertical="center"/>
      <protection locked="0"/>
    </xf>
    <xf numFmtId="180" fontId="26" fillId="0" borderId="94" xfId="63" applyNumberFormat="1" applyFont="1" applyBorder="1" applyAlignment="1" applyProtection="1">
      <alignment vertical="center"/>
      <protection locked="0"/>
    </xf>
    <xf numFmtId="180" fontId="26" fillId="0" borderId="97" xfId="63" applyNumberFormat="1" applyFont="1" applyBorder="1" applyAlignment="1" applyProtection="1">
      <alignment vertical="center"/>
      <protection locked="0"/>
    </xf>
    <xf numFmtId="180" fontId="26" fillId="0" borderId="97" xfId="63" applyNumberFormat="1" applyFont="1" applyBorder="1" applyAlignment="1" applyProtection="1">
      <alignment horizontal="right" vertical="center"/>
      <protection locked="0"/>
    </xf>
    <xf numFmtId="180" fontId="26" fillId="0" borderId="72" xfId="63" applyNumberFormat="1" applyFont="1" applyBorder="1" applyAlignment="1" applyProtection="1">
      <alignment vertical="center"/>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4" fillId="0" borderId="0" xfId="64" applyNumberFormat="1" applyFont="1" applyAlignment="1">
      <alignment horizontal="centerContinuous" vertical="center"/>
      <protection/>
    </xf>
    <xf numFmtId="0" fontId="0" fillId="0" borderId="0" xfId="64" applyFont="1">
      <alignment/>
      <protection/>
    </xf>
    <xf numFmtId="183" fontId="26" fillId="0" borderId="0" xfId="64" applyNumberFormat="1" applyFont="1" applyAlignment="1">
      <alignment vertical="center"/>
      <protection/>
    </xf>
    <xf numFmtId="176" fontId="31" fillId="0" borderId="0" xfId="64" applyNumberFormat="1" applyFont="1" applyAlignment="1">
      <alignment vertical="center"/>
      <protection/>
    </xf>
    <xf numFmtId="0" fontId="26" fillId="0" borderId="53" xfId="64" applyFont="1" applyBorder="1" applyAlignment="1">
      <alignment horizontal="right" vertical="center"/>
      <protection/>
    </xf>
    <xf numFmtId="183" fontId="26" fillId="0" borderId="53" xfId="64" applyNumberFormat="1" applyFont="1" applyBorder="1" applyAlignment="1" applyProtection="1" quotePrefix="1">
      <alignment horizontal="right" vertical="center"/>
      <protection locked="0"/>
    </xf>
    <xf numFmtId="183" fontId="26" fillId="0" borderId="75" xfId="64" applyNumberFormat="1" applyFont="1" applyBorder="1" applyAlignment="1">
      <alignment horizontal="right" vertical="center"/>
      <protection/>
    </xf>
    <xf numFmtId="183" fontId="26" fillId="0" borderId="58" xfId="64" applyNumberFormat="1" applyFont="1" applyBorder="1" applyAlignment="1">
      <alignment horizontal="centerContinuous" vertical="center"/>
      <protection/>
    </xf>
    <xf numFmtId="183" fontId="26" fillId="0" borderId="86" xfId="64" applyNumberFormat="1" applyFont="1" applyBorder="1" applyAlignment="1">
      <alignment horizontal="centerContinuous" vertical="center"/>
      <protection/>
    </xf>
    <xf numFmtId="183" fontId="26" fillId="0" borderId="98" xfId="64" applyNumberFormat="1" applyFont="1" applyBorder="1" applyAlignment="1">
      <alignment horizontal="centerContinuous" vertical="center"/>
      <protection/>
    </xf>
    <xf numFmtId="183" fontId="26" fillId="0" borderId="57" xfId="64" applyNumberFormat="1" applyFont="1" applyBorder="1" applyAlignment="1" quotePrefix="1">
      <alignment horizontal="centerContinuous" vertical="center"/>
      <protection/>
    </xf>
    <xf numFmtId="183" fontId="26" fillId="0" borderId="57" xfId="64" applyNumberFormat="1" applyFont="1" applyBorder="1" applyAlignment="1">
      <alignment horizontal="centerContinuous" vertical="center"/>
      <protection/>
    </xf>
    <xf numFmtId="183" fontId="40" fillId="0" borderId="75" xfId="64" applyNumberFormat="1" applyFont="1" applyBorder="1" applyAlignment="1">
      <alignment horizontal="center" vertical="center"/>
      <protection/>
    </xf>
    <xf numFmtId="0" fontId="0" fillId="0" borderId="25" xfId="64" applyFont="1" applyBorder="1">
      <alignment/>
      <protection/>
    </xf>
    <xf numFmtId="183" fontId="26" fillId="0" borderId="79" xfId="64" applyNumberFormat="1" applyFont="1" applyBorder="1" applyAlignment="1">
      <alignment vertical="center"/>
      <protection/>
    </xf>
    <xf numFmtId="183" fontId="40" fillId="0" borderId="71" xfId="64" applyNumberFormat="1" applyFont="1" applyBorder="1" applyAlignment="1">
      <alignment horizontal="center" vertical="center"/>
      <protection/>
    </xf>
    <xf numFmtId="183" fontId="40" fillId="0" borderId="78" xfId="64" applyNumberFormat="1" applyFont="1" applyBorder="1" applyAlignment="1">
      <alignment horizontal="center" vertical="center"/>
      <protection/>
    </xf>
    <xf numFmtId="183" fontId="40" fillId="0" borderId="99" xfId="64" applyNumberFormat="1" applyFont="1" applyBorder="1" applyAlignment="1">
      <alignment horizontal="center" vertical="center"/>
      <protection/>
    </xf>
    <xf numFmtId="183" fontId="40" fillId="0" borderId="70" xfId="64" applyNumberFormat="1" applyFont="1" applyBorder="1" applyAlignment="1">
      <alignment horizontal="center" vertical="center"/>
      <protection/>
    </xf>
    <xf numFmtId="183" fontId="40" fillId="0" borderId="79" xfId="64" applyNumberFormat="1" applyFont="1" applyBorder="1" applyAlignment="1">
      <alignment horizontal="center" vertical="center"/>
      <protection/>
    </xf>
    <xf numFmtId="183" fontId="26" fillId="0" borderId="80" xfId="64" applyNumberFormat="1" applyFont="1" applyBorder="1" applyAlignment="1">
      <alignment horizontal="distributed" vertical="center"/>
      <protection/>
    </xf>
    <xf numFmtId="180" fontId="26" fillId="0" borderId="100" xfId="64" applyNumberFormat="1" applyFont="1" applyBorder="1" applyAlignment="1">
      <alignment vertical="center"/>
      <protection/>
    </xf>
    <xf numFmtId="180" fontId="26" fillId="0" borderId="82" xfId="64" applyNumberFormat="1" applyFont="1" applyBorder="1" applyAlignment="1">
      <alignment vertical="center"/>
      <protection/>
    </xf>
    <xf numFmtId="180" fontId="26" fillId="0" borderId="101" xfId="64" applyNumberFormat="1" applyFont="1" applyBorder="1" applyAlignment="1">
      <alignment vertical="center"/>
      <protection/>
    </xf>
    <xf numFmtId="180" fontId="26" fillId="0" borderId="102" xfId="64" applyNumberFormat="1" applyFont="1" applyBorder="1" applyAlignment="1">
      <alignment vertical="center"/>
      <protection/>
    </xf>
    <xf numFmtId="180" fontId="26" fillId="0" borderId="80" xfId="64" applyNumberFormat="1" applyFont="1" applyBorder="1" applyAlignment="1">
      <alignment vertical="center"/>
      <protection/>
    </xf>
    <xf numFmtId="183" fontId="26" fillId="0" borderId="85" xfId="64" applyNumberFormat="1" applyFont="1" applyBorder="1" applyAlignment="1">
      <alignment horizontal="distributed" vertical="center"/>
      <protection/>
    </xf>
    <xf numFmtId="180" fontId="26" fillId="0" borderId="45" xfId="64" applyNumberFormat="1" applyFont="1" applyBorder="1" applyAlignment="1">
      <alignment vertical="center"/>
      <protection/>
    </xf>
    <xf numFmtId="180" fontId="26" fillId="0" borderId="63" xfId="64" applyNumberFormat="1" applyFont="1" applyBorder="1" applyAlignment="1">
      <alignment vertical="center"/>
      <protection/>
    </xf>
    <xf numFmtId="180" fontId="26" fillId="0" borderId="15" xfId="64" applyNumberFormat="1" applyFont="1" applyBorder="1" applyAlignment="1">
      <alignment vertical="center"/>
      <protection/>
    </xf>
    <xf numFmtId="180" fontId="26" fillId="0" borderId="64" xfId="64" applyNumberFormat="1" applyFont="1" applyBorder="1" applyAlignment="1">
      <alignment vertical="center"/>
      <protection/>
    </xf>
    <xf numFmtId="180" fontId="26" fillId="0" borderId="90" xfId="64" applyNumberFormat="1" applyFont="1" applyBorder="1" applyAlignment="1">
      <alignment vertical="center"/>
      <protection/>
    </xf>
    <xf numFmtId="183" fontId="26" fillId="0" borderId="88" xfId="64" applyNumberFormat="1" applyFont="1" applyBorder="1" applyAlignment="1">
      <alignment horizontal="distributed" vertical="center"/>
      <protection/>
    </xf>
    <xf numFmtId="180" fontId="26" fillId="0" borderId="97" xfId="64" applyNumberFormat="1" applyFont="1" applyBorder="1" applyAlignment="1">
      <alignment vertical="center"/>
      <protection/>
    </xf>
    <xf numFmtId="180" fontId="26" fillId="0" borderId="78" xfId="64" applyNumberFormat="1" applyFont="1" applyBorder="1" applyAlignment="1">
      <alignment vertical="center"/>
      <protection/>
    </xf>
    <xf numFmtId="180" fontId="26" fillId="0" borderId="70" xfId="64" applyNumberFormat="1" applyFont="1" applyBorder="1" applyAlignment="1">
      <alignment vertical="center"/>
      <protection/>
    </xf>
    <xf numFmtId="180" fontId="26" fillId="0" borderId="99" xfId="64" applyNumberFormat="1" applyFont="1" applyBorder="1" applyAlignment="1">
      <alignment vertical="center"/>
      <protection/>
    </xf>
    <xf numFmtId="180" fontId="26" fillId="0" borderId="88" xfId="64" applyNumberFormat="1" applyFont="1" applyBorder="1" applyAlignment="1">
      <alignment vertical="center"/>
      <protection/>
    </xf>
    <xf numFmtId="183" fontId="26" fillId="0" borderId="90" xfId="64" applyNumberFormat="1" applyFont="1" applyBorder="1" applyAlignment="1">
      <alignment horizontal="distributed" vertical="center"/>
      <protection/>
    </xf>
    <xf numFmtId="180" fontId="26" fillId="0" borderId="17" xfId="64" applyNumberFormat="1" applyFont="1" applyBorder="1" applyAlignment="1">
      <alignment vertical="center"/>
      <protection/>
    </xf>
    <xf numFmtId="180" fontId="26" fillId="0" borderId="46" xfId="64" applyNumberFormat="1" applyFont="1" applyBorder="1" applyAlignment="1">
      <alignment vertical="center"/>
      <protection/>
    </xf>
    <xf numFmtId="183" fontId="26" fillId="0" borderId="91" xfId="64" applyNumberFormat="1" applyFont="1" applyBorder="1" applyAlignment="1">
      <alignment horizontal="distributed" vertical="center"/>
      <protection/>
    </xf>
    <xf numFmtId="180" fontId="26" fillId="0" borderId="93" xfId="64" applyNumberFormat="1" applyFont="1" applyBorder="1" applyAlignment="1">
      <alignment vertical="center"/>
      <protection/>
    </xf>
    <xf numFmtId="180" fontId="26" fillId="0" borderId="18" xfId="64" applyNumberFormat="1" applyFont="1" applyBorder="1" applyAlignment="1">
      <alignment vertical="center"/>
      <protection/>
    </xf>
    <xf numFmtId="180" fontId="26" fillId="0" borderId="62" xfId="64" applyNumberFormat="1" applyFont="1" applyBorder="1" applyAlignment="1">
      <alignment vertical="center"/>
      <protection/>
    </xf>
    <xf numFmtId="183" fontId="25" fillId="0" borderId="35" xfId="64" applyNumberFormat="1" applyFont="1" applyBorder="1" applyAlignment="1">
      <alignment horizontal="distributed" vertical="center"/>
      <protection/>
    </xf>
    <xf numFmtId="180" fontId="26" fillId="0" borderId="95" xfId="64" applyNumberFormat="1" applyFont="1" applyBorder="1" applyAlignment="1">
      <alignment vertical="center"/>
      <protection/>
    </xf>
    <xf numFmtId="180" fontId="26" fillId="0" borderId="36" xfId="64" applyNumberFormat="1" applyFont="1" applyBorder="1" applyAlignment="1">
      <alignment vertical="center"/>
      <protection/>
    </xf>
    <xf numFmtId="180" fontId="26" fillId="0" borderId="12" xfId="64" applyNumberFormat="1" applyFont="1" applyBorder="1" applyAlignment="1">
      <alignment vertical="center"/>
      <protection/>
    </xf>
    <xf numFmtId="183" fontId="26" fillId="0" borderId="103" xfId="64" applyNumberFormat="1" applyFont="1" applyBorder="1" applyAlignment="1">
      <alignment horizontal="distributed" vertical="center"/>
      <protection/>
    </xf>
    <xf numFmtId="180" fontId="26" fillId="0" borderId="71" xfId="64" applyNumberFormat="1" applyFont="1" applyBorder="1" applyAlignment="1">
      <alignment vertical="center"/>
      <protection/>
    </xf>
    <xf numFmtId="180" fontId="26" fillId="0" borderId="72" xfId="64" applyNumberFormat="1" applyFont="1" applyBorder="1" applyAlignment="1">
      <alignment vertical="center"/>
      <protection/>
    </xf>
    <xf numFmtId="0" fontId="0" fillId="0" borderId="55" xfId="64"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7031" xfId="61"/>
    <cellStyle name="標準_tj2007032" xfId="62"/>
    <cellStyle name="標準_tj2007033" xfId="63"/>
    <cellStyle name="標準_tj200703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215"/>
          <c:y val="-0.02"/>
        </c:manualLayout>
      </c:layout>
      <c:spPr>
        <a:noFill/>
        <a:ln>
          <a:noFill/>
        </a:ln>
      </c:spPr>
    </c:title>
    <c:plotArea>
      <c:layout>
        <c:manualLayout>
          <c:xMode val="edge"/>
          <c:yMode val="edge"/>
          <c:x val="0.0185"/>
          <c:y val="0.16425"/>
          <c:w val="0.8495"/>
          <c:h val="0.70875"/>
        </c:manualLayout>
      </c:layout>
      <c:lineChart>
        <c:grouping val="standard"/>
        <c:varyColors val="0"/>
        <c:ser>
          <c:idx val="0"/>
          <c:order val="0"/>
          <c:tx>
            <c:strRef>
              <c:f>'元データ'!$C$2</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H18.2</c:v>
                </c:pt>
                <c:pt idx="1">
                  <c:v>3</c:v>
                </c:pt>
                <c:pt idx="2">
                  <c:v>4</c:v>
                </c:pt>
                <c:pt idx="3">
                  <c:v>5</c:v>
                </c:pt>
                <c:pt idx="4">
                  <c:v>6</c:v>
                </c:pt>
                <c:pt idx="5">
                  <c:v>7</c:v>
                </c:pt>
                <c:pt idx="6">
                  <c:v>8</c:v>
                </c:pt>
                <c:pt idx="7">
                  <c:v>9</c:v>
                </c:pt>
                <c:pt idx="8">
                  <c:v>10</c:v>
                </c:pt>
                <c:pt idx="9">
                  <c:v>11</c:v>
                </c:pt>
                <c:pt idx="10">
                  <c:v>12</c:v>
                </c:pt>
                <c:pt idx="11">
                  <c:v>H19.1</c:v>
                </c:pt>
                <c:pt idx="12">
                  <c:v>H19.2</c:v>
                </c:pt>
              </c:strCache>
            </c:strRef>
          </c:cat>
          <c:val>
            <c:numRef>
              <c:f>'元データ'!$C$3:$C$15</c:f>
              <c:numCache>
                <c:ptCount val="13"/>
                <c:pt idx="0">
                  <c:v>558</c:v>
                </c:pt>
                <c:pt idx="1">
                  <c:v>620</c:v>
                </c:pt>
                <c:pt idx="2">
                  <c:v>583</c:v>
                </c:pt>
                <c:pt idx="3">
                  <c:v>695</c:v>
                </c:pt>
                <c:pt idx="4">
                  <c:v>579</c:v>
                </c:pt>
                <c:pt idx="5">
                  <c:v>641</c:v>
                </c:pt>
                <c:pt idx="6">
                  <c:v>655</c:v>
                </c:pt>
                <c:pt idx="7">
                  <c:v>591</c:v>
                </c:pt>
                <c:pt idx="8">
                  <c:v>685</c:v>
                </c:pt>
                <c:pt idx="9">
                  <c:v>617</c:v>
                </c:pt>
                <c:pt idx="10">
                  <c:v>593</c:v>
                </c:pt>
                <c:pt idx="11">
                  <c:v>585</c:v>
                </c:pt>
                <c:pt idx="12">
                  <c:v>523</c:v>
                </c:pt>
              </c:numCache>
            </c:numRef>
          </c:val>
          <c:smooth val="0"/>
        </c:ser>
        <c:ser>
          <c:idx val="1"/>
          <c:order val="1"/>
          <c:tx>
            <c:strRef>
              <c:f>'元データ'!$D$2</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H18.2</c:v>
                </c:pt>
                <c:pt idx="1">
                  <c:v>3</c:v>
                </c:pt>
                <c:pt idx="2">
                  <c:v>4</c:v>
                </c:pt>
                <c:pt idx="3">
                  <c:v>5</c:v>
                </c:pt>
                <c:pt idx="4">
                  <c:v>6</c:v>
                </c:pt>
                <c:pt idx="5">
                  <c:v>7</c:v>
                </c:pt>
                <c:pt idx="6">
                  <c:v>8</c:v>
                </c:pt>
                <c:pt idx="7">
                  <c:v>9</c:v>
                </c:pt>
                <c:pt idx="8">
                  <c:v>10</c:v>
                </c:pt>
                <c:pt idx="9">
                  <c:v>11</c:v>
                </c:pt>
                <c:pt idx="10">
                  <c:v>12</c:v>
                </c:pt>
                <c:pt idx="11">
                  <c:v>H19.1</c:v>
                </c:pt>
                <c:pt idx="12">
                  <c:v>H19.2</c:v>
                </c:pt>
              </c:strCache>
            </c:strRef>
          </c:cat>
          <c:val>
            <c:numRef>
              <c:f>'元データ'!$D$3:$D$15</c:f>
              <c:numCache>
                <c:ptCount val="13"/>
                <c:pt idx="0">
                  <c:v>705</c:v>
                </c:pt>
                <c:pt idx="1">
                  <c:v>710</c:v>
                </c:pt>
                <c:pt idx="2">
                  <c:v>677</c:v>
                </c:pt>
                <c:pt idx="3">
                  <c:v>637</c:v>
                </c:pt>
                <c:pt idx="4">
                  <c:v>585</c:v>
                </c:pt>
                <c:pt idx="5">
                  <c:v>583</c:v>
                </c:pt>
                <c:pt idx="6">
                  <c:v>551</c:v>
                </c:pt>
                <c:pt idx="7">
                  <c:v>575</c:v>
                </c:pt>
                <c:pt idx="8">
                  <c:v>587</c:v>
                </c:pt>
                <c:pt idx="9">
                  <c:v>656</c:v>
                </c:pt>
                <c:pt idx="10">
                  <c:v>724</c:v>
                </c:pt>
                <c:pt idx="11">
                  <c:v>792</c:v>
                </c:pt>
                <c:pt idx="12">
                  <c:v>680</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H18.2</c:v>
                </c:pt>
                <c:pt idx="1">
                  <c:v>3</c:v>
                </c:pt>
                <c:pt idx="2">
                  <c:v>4</c:v>
                </c:pt>
                <c:pt idx="3">
                  <c:v>5</c:v>
                </c:pt>
                <c:pt idx="4">
                  <c:v>6</c:v>
                </c:pt>
                <c:pt idx="5">
                  <c:v>7</c:v>
                </c:pt>
                <c:pt idx="6">
                  <c:v>8</c:v>
                </c:pt>
                <c:pt idx="7">
                  <c:v>9</c:v>
                </c:pt>
                <c:pt idx="8">
                  <c:v>10</c:v>
                </c:pt>
                <c:pt idx="9">
                  <c:v>11</c:v>
                </c:pt>
                <c:pt idx="10">
                  <c:v>12</c:v>
                </c:pt>
                <c:pt idx="11">
                  <c:v>H19.1</c:v>
                </c:pt>
                <c:pt idx="12">
                  <c:v>H19.2</c:v>
                </c:pt>
              </c:strCache>
            </c:strRef>
          </c:cat>
          <c:val>
            <c:numRef>
              <c:f>'元データ'!$E$3:$E$15</c:f>
              <c:numCache>
                <c:ptCount val="13"/>
                <c:pt idx="0">
                  <c:v>896</c:v>
                </c:pt>
                <c:pt idx="1">
                  <c:v>2363</c:v>
                </c:pt>
                <c:pt idx="2">
                  <c:v>2218</c:v>
                </c:pt>
                <c:pt idx="3">
                  <c:v>1199</c:v>
                </c:pt>
                <c:pt idx="4">
                  <c:v>944</c:v>
                </c:pt>
                <c:pt idx="5">
                  <c:v>1127</c:v>
                </c:pt>
                <c:pt idx="6">
                  <c:v>1192</c:v>
                </c:pt>
                <c:pt idx="7">
                  <c:v>1039</c:v>
                </c:pt>
                <c:pt idx="8">
                  <c:v>1154</c:v>
                </c:pt>
                <c:pt idx="9">
                  <c:v>942</c:v>
                </c:pt>
                <c:pt idx="10">
                  <c:v>860</c:v>
                </c:pt>
                <c:pt idx="11">
                  <c:v>714</c:v>
                </c:pt>
                <c:pt idx="12">
                  <c:v>842</c:v>
                </c:pt>
              </c:numCache>
            </c:numRef>
          </c:val>
          <c:smooth val="0"/>
        </c:ser>
        <c:ser>
          <c:idx val="3"/>
          <c:order val="3"/>
          <c:tx>
            <c:strRef>
              <c:f>'元データ'!$F$2</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H18.2</c:v>
                </c:pt>
                <c:pt idx="1">
                  <c:v>3</c:v>
                </c:pt>
                <c:pt idx="2">
                  <c:v>4</c:v>
                </c:pt>
                <c:pt idx="3">
                  <c:v>5</c:v>
                </c:pt>
                <c:pt idx="4">
                  <c:v>6</c:v>
                </c:pt>
                <c:pt idx="5">
                  <c:v>7</c:v>
                </c:pt>
                <c:pt idx="6">
                  <c:v>8</c:v>
                </c:pt>
                <c:pt idx="7">
                  <c:v>9</c:v>
                </c:pt>
                <c:pt idx="8">
                  <c:v>10</c:v>
                </c:pt>
                <c:pt idx="9">
                  <c:v>11</c:v>
                </c:pt>
                <c:pt idx="10">
                  <c:v>12</c:v>
                </c:pt>
                <c:pt idx="11">
                  <c:v>H19.1</c:v>
                </c:pt>
                <c:pt idx="12">
                  <c:v>H19.2</c:v>
                </c:pt>
              </c:strCache>
            </c:strRef>
          </c:cat>
          <c:val>
            <c:numRef>
              <c:f>'元データ'!$F$3:$F$15</c:f>
              <c:numCache>
                <c:ptCount val="13"/>
                <c:pt idx="0">
                  <c:v>1032</c:v>
                </c:pt>
                <c:pt idx="1">
                  <c:v>4168</c:v>
                </c:pt>
                <c:pt idx="2">
                  <c:v>1719</c:v>
                </c:pt>
                <c:pt idx="3">
                  <c:v>1238</c:v>
                </c:pt>
                <c:pt idx="4">
                  <c:v>1129</c:v>
                </c:pt>
                <c:pt idx="5">
                  <c:v>1023</c:v>
                </c:pt>
                <c:pt idx="6">
                  <c:v>1168</c:v>
                </c:pt>
                <c:pt idx="7">
                  <c:v>1110</c:v>
                </c:pt>
                <c:pt idx="8">
                  <c:v>1092</c:v>
                </c:pt>
                <c:pt idx="9">
                  <c:v>959</c:v>
                </c:pt>
                <c:pt idx="10">
                  <c:v>871</c:v>
                </c:pt>
                <c:pt idx="11">
                  <c:v>968</c:v>
                </c:pt>
                <c:pt idx="12">
                  <c:v>1051</c:v>
                </c:pt>
              </c:numCache>
            </c:numRef>
          </c:val>
          <c:smooth val="0"/>
        </c:ser>
        <c:axId val="41021766"/>
        <c:axId val="33651575"/>
      </c:lineChart>
      <c:catAx>
        <c:axId val="4102176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1675"/>
              <c:y val="0.138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33651575"/>
        <c:crosses val="autoZero"/>
        <c:auto val="0"/>
        <c:lblOffset val="100"/>
        <c:tickLblSkip val="2"/>
        <c:noMultiLvlLbl val="0"/>
      </c:catAx>
      <c:valAx>
        <c:axId val="3365157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41021766"/>
        <c:crossesAt val="1"/>
        <c:crossBetween val="between"/>
        <c:dispUnits/>
        <c:majorUnit val="800"/>
      </c:valAx>
      <c:spPr>
        <a:solidFill>
          <a:srgbClr val="FFFFFF"/>
        </a:solidFill>
        <a:ln w="3175">
          <a:noFill/>
        </a:ln>
      </c:spPr>
    </c:plotArea>
    <c:legend>
      <c:legendPos val="t"/>
      <c:layout>
        <c:manualLayout>
          <c:xMode val="edge"/>
          <c:yMode val="edge"/>
          <c:x val="0.22625"/>
          <c:y val="0.06225"/>
          <c:w val="0.6085"/>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月別　人口移動数の推移</a:t>
            </a:r>
          </a:p>
        </c:rich>
      </c:tx>
      <c:layout>
        <c:manualLayout>
          <c:xMode val="factor"/>
          <c:yMode val="factor"/>
          <c:x val="-0.0145"/>
          <c:y val="0"/>
        </c:manualLayout>
      </c:layout>
      <c:spPr>
        <a:noFill/>
        <a:ln>
          <a:noFill/>
        </a:ln>
      </c:spPr>
    </c:title>
    <c:plotArea>
      <c:layout>
        <c:manualLayout>
          <c:xMode val="edge"/>
          <c:yMode val="edge"/>
          <c:x val="0.038"/>
          <c:y val="0.14275"/>
          <c:w val="0.8415"/>
          <c:h val="0.85375"/>
        </c:manualLayout>
      </c:layout>
      <c:barChart>
        <c:barDir val="col"/>
        <c:grouping val="clustered"/>
        <c:varyColors val="0"/>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c:spPr>
          </c:dPt>
          <c:dPt>
            <c:idx val="1"/>
            <c:invertIfNegative val="0"/>
            <c:spPr>
              <a:solidFill>
                <a:srgbClr val="FFCC99"/>
              </a:solidFill>
            </c:spPr>
          </c:dPt>
          <c:dPt>
            <c:idx val="2"/>
            <c:invertIfNegative val="0"/>
            <c:spPr>
              <a:solidFill>
                <a:srgbClr val="FF99CC"/>
              </a:solidFill>
            </c:spPr>
          </c:dPt>
          <c:dPt>
            <c:idx val="3"/>
            <c:invertIfNegative val="0"/>
            <c:spPr>
              <a:solidFill>
                <a:srgbClr val="FF99CC"/>
              </a:solidFill>
            </c:spPr>
          </c:dPt>
          <c:dPt>
            <c:idx val="4"/>
            <c:invertIfNegative val="0"/>
            <c:spPr>
              <a:solidFill>
                <a:srgbClr val="FFCC99"/>
              </a:solidFill>
            </c:spPr>
          </c:dPt>
          <c:dPt>
            <c:idx val="5"/>
            <c:invertIfNegative val="0"/>
            <c:spPr>
              <a:solidFill>
                <a:srgbClr val="FF99CC"/>
              </a:solidFill>
            </c:spPr>
          </c:dPt>
          <c:dPt>
            <c:idx val="6"/>
            <c:invertIfNegative val="0"/>
            <c:spPr>
              <a:solidFill>
                <a:srgbClr val="FF99CC"/>
              </a:solidFill>
            </c:spPr>
          </c:dPt>
          <c:dPt>
            <c:idx val="7"/>
            <c:invertIfNegative val="0"/>
            <c:spPr>
              <a:solidFill>
                <a:srgbClr val="FFCC99"/>
              </a:solidFill>
            </c:spPr>
          </c:dPt>
          <c:dPt>
            <c:idx val="8"/>
            <c:invertIfNegative val="0"/>
            <c:spPr>
              <a:solidFill>
                <a:srgbClr val="FF99CC"/>
              </a:solidFill>
            </c:spPr>
          </c:dPt>
          <c:dPt>
            <c:idx val="9"/>
            <c:invertIfNegative val="0"/>
            <c:spPr>
              <a:solidFill>
                <a:srgbClr val="FFCC99"/>
              </a:solidFill>
            </c:spPr>
          </c:dPt>
          <c:dPt>
            <c:idx val="10"/>
            <c:invertIfNegative val="0"/>
            <c:spPr>
              <a:solidFill>
                <a:srgbClr val="FFCC99"/>
              </a:solidFill>
            </c:spPr>
          </c:dPt>
          <c:dPt>
            <c:idx val="11"/>
            <c:invertIfNegative val="0"/>
            <c:spPr>
              <a:solidFill>
                <a:srgbClr val="FFCC99"/>
              </a:solidFill>
            </c:spPr>
          </c:dPt>
          <c:dPt>
            <c:idx val="12"/>
            <c:invertIfNegative val="0"/>
            <c:spPr>
              <a:solidFill>
                <a:srgbClr val="FFCC99"/>
              </a:solidFill>
            </c:spPr>
          </c:dPt>
          <c:dLbls>
            <c:dLbl>
              <c:idx val="0"/>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9"/>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0"/>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7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'元データ'!$B$20:$B$32</c:f>
              <c:strCache>
                <c:ptCount val="13"/>
                <c:pt idx="0">
                  <c:v>H18.2</c:v>
                </c:pt>
                <c:pt idx="1">
                  <c:v>3</c:v>
                </c:pt>
                <c:pt idx="2">
                  <c:v>4</c:v>
                </c:pt>
                <c:pt idx="3">
                  <c:v>5</c:v>
                </c:pt>
                <c:pt idx="4">
                  <c:v>6</c:v>
                </c:pt>
                <c:pt idx="5">
                  <c:v>7</c:v>
                </c:pt>
                <c:pt idx="6">
                  <c:v>8</c:v>
                </c:pt>
                <c:pt idx="7">
                  <c:v>9</c:v>
                </c:pt>
                <c:pt idx="8">
                  <c:v>10</c:v>
                </c:pt>
                <c:pt idx="9">
                  <c:v>11</c:v>
                </c:pt>
                <c:pt idx="10">
                  <c:v>12</c:v>
                </c:pt>
                <c:pt idx="11">
                  <c:v>H19.1</c:v>
                </c:pt>
                <c:pt idx="12">
                  <c:v>H19.2</c:v>
                </c:pt>
              </c:strCache>
            </c:strRef>
          </c:cat>
          <c:val>
            <c:numRef>
              <c:f>'元データ'!$C$20:$C$32</c:f>
              <c:numCache>
                <c:ptCount val="13"/>
                <c:pt idx="0">
                  <c:v>-283</c:v>
                </c:pt>
                <c:pt idx="1">
                  <c:v>-1895</c:v>
                </c:pt>
                <c:pt idx="2">
                  <c:v>405</c:v>
                </c:pt>
                <c:pt idx="3">
                  <c:v>19</c:v>
                </c:pt>
                <c:pt idx="4">
                  <c:v>-200</c:v>
                </c:pt>
                <c:pt idx="5">
                  <c:v>162</c:v>
                </c:pt>
                <c:pt idx="6">
                  <c:v>128</c:v>
                </c:pt>
                <c:pt idx="7">
                  <c:v>-55</c:v>
                </c:pt>
                <c:pt idx="8">
                  <c:v>160</c:v>
                </c:pt>
                <c:pt idx="9">
                  <c:v>-56</c:v>
                </c:pt>
                <c:pt idx="10">
                  <c:v>-142</c:v>
                </c:pt>
                <c:pt idx="11">
                  <c:v>-461</c:v>
                </c:pt>
                <c:pt idx="12">
                  <c:v>-366</c:v>
                </c:pt>
              </c:numCache>
            </c:numRef>
          </c:val>
        </c:ser>
        <c:gapWidth val="50"/>
        <c:axId val="34428720"/>
        <c:axId val="41423025"/>
      </c:barChar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H18.2</c:v>
                </c:pt>
                <c:pt idx="1">
                  <c:v>3</c:v>
                </c:pt>
                <c:pt idx="2">
                  <c:v>4</c:v>
                </c:pt>
                <c:pt idx="3">
                  <c:v>5</c:v>
                </c:pt>
                <c:pt idx="4">
                  <c:v>6</c:v>
                </c:pt>
                <c:pt idx="5">
                  <c:v>7</c:v>
                </c:pt>
                <c:pt idx="6">
                  <c:v>8</c:v>
                </c:pt>
                <c:pt idx="7">
                  <c:v>9</c:v>
                </c:pt>
                <c:pt idx="8">
                  <c:v>10</c:v>
                </c:pt>
                <c:pt idx="9">
                  <c:v>11</c:v>
                </c:pt>
                <c:pt idx="10">
                  <c:v>12</c:v>
                </c:pt>
                <c:pt idx="11">
                  <c:v>H19.1</c:v>
                </c:pt>
                <c:pt idx="12">
                  <c:v>H19.2</c:v>
                </c:pt>
              </c:strCache>
            </c:strRef>
          </c:cat>
          <c:val>
            <c:numRef>
              <c:f>'元データ'!$B$20:$B$32</c:f>
              <c:numCache>
                <c:ptCount val="13"/>
                <c:pt idx="0">
                  <c:v>0</c:v>
                </c:pt>
                <c:pt idx="1">
                  <c:v>3</c:v>
                </c:pt>
                <c:pt idx="2">
                  <c:v>4</c:v>
                </c:pt>
                <c:pt idx="3">
                  <c:v>5</c:v>
                </c:pt>
                <c:pt idx="4">
                  <c:v>6</c:v>
                </c:pt>
                <c:pt idx="5">
                  <c:v>7</c:v>
                </c:pt>
                <c:pt idx="6">
                  <c:v>8</c:v>
                </c:pt>
                <c:pt idx="7">
                  <c:v>9</c:v>
                </c:pt>
                <c:pt idx="8">
                  <c:v>10</c:v>
                </c:pt>
                <c:pt idx="9">
                  <c:v>11</c:v>
                </c:pt>
                <c:pt idx="10">
                  <c:v>12</c:v>
                </c:pt>
                <c:pt idx="11">
                  <c:v>0</c:v>
                </c:pt>
                <c:pt idx="12">
                  <c:v>0</c:v>
                </c:pt>
              </c:numCache>
            </c:numRef>
          </c:val>
          <c:smooth val="0"/>
        </c:ser>
        <c:axId val="34428720"/>
        <c:axId val="41423025"/>
      </c:lineChart>
      <c:catAx>
        <c:axId val="3442872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1925"/>
              <c:y val="0.14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pPr>
          </a:p>
        </c:txPr>
        <c:crossAx val="41423025"/>
        <c:crosses val="autoZero"/>
        <c:auto val="0"/>
        <c:lblOffset val="100"/>
        <c:tickLblSkip val="2"/>
        <c:noMultiLvlLbl val="0"/>
      </c:catAx>
      <c:valAx>
        <c:axId val="41423025"/>
        <c:scaling>
          <c:orientation val="minMax"/>
          <c:max val="1000"/>
          <c:min val="-25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34428720"/>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11</xdr:row>
      <xdr:rowOff>104775</xdr:rowOff>
    </xdr:from>
    <xdr:to>
      <xdr:col>14</xdr:col>
      <xdr:colOff>0</xdr:colOff>
      <xdr:row>32</xdr:row>
      <xdr:rowOff>104775</xdr:rowOff>
    </xdr:to>
    <xdr:graphicFrame>
      <xdr:nvGraphicFramePr>
        <xdr:cNvPr id="1" name="Chart 1"/>
        <xdr:cNvGraphicFramePr/>
      </xdr:nvGraphicFramePr>
      <xdr:xfrm>
        <a:off x="3857625" y="2257425"/>
        <a:ext cx="3200400" cy="40290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32</xdr:row>
      <xdr:rowOff>123825</xdr:rowOff>
    </xdr:from>
    <xdr:to>
      <xdr:col>14</xdr:col>
      <xdr:colOff>0</xdr:colOff>
      <xdr:row>48</xdr:row>
      <xdr:rowOff>85725</xdr:rowOff>
    </xdr:to>
    <xdr:graphicFrame>
      <xdr:nvGraphicFramePr>
        <xdr:cNvPr id="2" name="Chart 2"/>
        <xdr:cNvGraphicFramePr/>
      </xdr:nvGraphicFramePr>
      <xdr:xfrm>
        <a:off x="3724275" y="6305550"/>
        <a:ext cx="3333750" cy="2867025"/>
      </xdr:xfrm>
      <a:graphic>
        <a:graphicData uri="http://schemas.openxmlformats.org/drawingml/2006/chart">
          <c:chart xmlns:c="http://schemas.openxmlformats.org/drawingml/2006/chart" r:id="rId2"/>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3"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latin typeface="ＭＳ 明朝"/>
              <a:ea typeface="ＭＳ 明朝"/>
              <a:cs typeface="ＭＳ 明朝"/>
            </a:rPr>
            <a:t> 総人口   　８１８，１１０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３９５，７９８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４２２，３１２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２７２，３６３ 世帯
</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4" name="ピクチャ 21"/>
        <xdr:cNvPicPr preferRelativeResize="1">
          <a:picLocks noChangeAspect="1"/>
        </xdr:cNvPicPr>
      </xdr:nvPicPr>
      <xdr:blipFill>
        <a:blip r:embed="rId3"/>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7"/>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0.875" style="2" customWidth="1"/>
    <col min="16" max="16" width="7.50390625" style="2" customWidth="1"/>
    <col min="17" max="17" width="0.875" style="2" customWidth="1"/>
    <col min="18" max="16384" width="7.50390625" style="2" customWidth="1"/>
  </cols>
  <sheetData>
    <row r="1" ht="12.75"/>
    <row r="2" spans="1:14" ht="39">
      <c r="A2" s="1" t="s">
        <v>177</v>
      </c>
      <c r="B2" s="1"/>
      <c r="C2" s="1"/>
      <c r="D2" s="1"/>
      <c r="E2" s="1"/>
      <c r="F2" s="1"/>
      <c r="G2" s="1"/>
      <c r="H2" s="1"/>
      <c r="I2" s="1"/>
      <c r="J2" s="1"/>
      <c r="K2" s="1"/>
      <c r="L2" s="1"/>
      <c r="M2" s="1"/>
      <c r="N2" s="1"/>
    </row>
    <row r="3" ht="12.75"/>
    <row r="4" ht="12.75">
      <c r="A4" s="2" t="s">
        <v>0</v>
      </c>
    </row>
    <row r="5" spans="1:13" ht="14.25">
      <c r="A5" s="2" t="s">
        <v>1</v>
      </c>
      <c r="I5" s="3" t="s">
        <v>178</v>
      </c>
      <c r="J5" s="4"/>
      <c r="K5" s="5" t="s">
        <v>2</v>
      </c>
      <c r="L5" s="4"/>
      <c r="M5" s="4"/>
    </row>
    <row r="6" spans="1:13" ht="15">
      <c r="A6" s="2" t="s">
        <v>3</v>
      </c>
      <c r="C6" s="6"/>
      <c r="D6" s="6"/>
      <c r="E6" s="6"/>
      <c r="F6" s="6"/>
      <c r="G6" s="6"/>
      <c r="I6" s="5" t="s">
        <v>4</v>
      </c>
      <c r="J6" s="7"/>
      <c r="K6" s="7"/>
      <c r="L6" s="7"/>
      <c r="M6" s="7"/>
    </row>
    <row r="7" spans="1:13" ht="15">
      <c r="A7" s="2" t="s">
        <v>5</v>
      </c>
      <c r="C7" s="8" t="s">
        <v>6</v>
      </c>
      <c r="D7" s="6"/>
      <c r="E7" s="6"/>
      <c r="F7" s="6"/>
      <c r="G7" s="6"/>
      <c r="I7" s="5" t="s">
        <v>179</v>
      </c>
      <c r="M7" s="9"/>
    </row>
    <row r="8" spans="1:11" ht="12">
      <c r="A8" s="2" t="s">
        <v>7</v>
      </c>
      <c r="I8" s="10" t="s">
        <v>8</v>
      </c>
      <c r="K8" s="11" t="s">
        <v>9</v>
      </c>
    </row>
    <row r="9" ht="12">
      <c r="K9" s="11" t="s">
        <v>10</v>
      </c>
    </row>
    <row r="10" spans="9:14" ht="12">
      <c r="I10" s="9"/>
      <c r="J10" s="9"/>
      <c r="L10" s="12" t="s">
        <v>11</v>
      </c>
      <c r="M10" s="9"/>
      <c r="N10" s="9"/>
    </row>
    <row r="11" ht="12">
      <c r="A11" s="2" t="s">
        <v>12</v>
      </c>
    </row>
    <row r="12" spans="1:9" ht="21" customHeight="1">
      <c r="A12" s="2" t="s">
        <v>180</v>
      </c>
      <c r="I12" s="9"/>
    </row>
    <row r="14" spans="1:9" ht="21" customHeight="1">
      <c r="A14" s="2" t="s">
        <v>181</v>
      </c>
      <c r="I14" s="13"/>
    </row>
    <row r="16" ht="21" customHeight="1">
      <c r="A16" s="2" t="s">
        <v>181</v>
      </c>
    </row>
    <row r="18" ht="21" customHeight="1">
      <c r="A18" s="2" t="s">
        <v>180</v>
      </c>
    </row>
    <row r="19" ht="12">
      <c r="H19" s="14"/>
    </row>
    <row r="22" spans="1:8" ht="14.25">
      <c r="A22" s="15" t="s">
        <v>13</v>
      </c>
      <c r="C22" s="16"/>
      <c r="D22" s="16"/>
      <c r="E22" s="16"/>
      <c r="F22" s="16"/>
      <c r="G22" s="16"/>
      <c r="H22" s="16"/>
    </row>
    <row r="23" spans="3:8" ht="14.25" customHeight="1">
      <c r="C23" s="16"/>
      <c r="D23" s="16"/>
      <c r="E23" s="16"/>
      <c r="F23" s="16"/>
      <c r="G23" s="16"/>
      <c r="H23" s="16"/>
    </row>
    <row r="24" s="16" customFormat="1" ht="14.25" customHeight="1">
      <c r="A24" s="15" t="s">
        <v>14</v>
      </c>
    </row>
    <row r="25" spans="3:8" ht="14.25" customHeight="1">
      <c r="C25" s="16"/>
      <c r="D25" s="16"/>
      <c r="E25" s="16"/>
      <c r="F25" s="16"/>
      <c r="G25" s="16"/>
      <c r="H25" s="16"/>
    </row>
    <row r="26" spans="1:8" ht="14.25" customHeight="1">
      <c r="A26" s="15" t="s">
        <v>15</v>
      </c>
      <c r="C26" s="16"/>
      <c r="D26" s="16"/>
      <c r="E26" s="16"/>
      <c r="F26" s="16"/>
      <c r="G26" s="16"/>
      <c r="H26" s="16"/>
    </row>
    <row r="27" spans="3:8" ht="14.25" customHeight="1">
      <c r="C27" s="16"/>
      <c r="D27" s="16"/>
      <c r="E27" s="16"/>
      <c r="F27" s="16"/>
      <c r="G27" s="16"/>
      <c r="H27" s="16"/>
    </row>
    <row r="28" spans="1:8" ht="14.25" customHeight="1">
      <c r="A28" s="17" t="s">
        <v>16</v>
      </c>
      <c r="C28" s="16"/>
      <c r="D28" s="16"/>
      <c r="E28" s="16"/>
      <c r="F28" s="16"/>
      <c r="G28" s="16"/>
      <c r="H28" s="16"/>
    </row>
    <row r="29" spans="3:8" ht="14.25" customHeight="1">
      <c r="C29" s="16"/>
      <c r="D29" s="16"/>
      <c r="E29" s="16"/>
      <c r="F29" s="16"/>
      <c r="G29" s="16"/>
      <c r="H29" s="16"/>
    </row>
    <row r="30" spans="1:8" ht="14.25">
      <c r="A30" s="15" t="s">
        <v>17</v>
      </c>
      <c r="C30" s="16"/>
      <c r="D30" s="16"/>
      <c r="E30" s="16"/>
      <c r="F30" s="16"/>
      <c r="G30" s="16"/>
      <c r="H30" s="16"/>
    </row>
    <row r="32" ht="12">
      <c r="A32" s="2" t="s">
        <v>18</v>
      </c>
    </row>
    <row r="35" ht="15" customHeight="1"/>
    <row r="36" spans="1:8" s="20" customFormat="1" ht="15" customHeight="1">
      <c r="A36" s="18" t="s">
        <v>19</v>
      </c>
      <c r="B36" s="19"/>
      <c r="C36" s="19"/>
      <c r="D36" s="19"/>
      <c r="E36" s="19"/>
      <c r="F36" s="19"/>
      <c r="G36" s="19"/>
      <c r="H36" s="19"/>
    </row>
    <row r="37" spans="1:8" s="20" customFormat="1" ht="15" customHeight="1">
      <c r="A37" s="18" t="s">
        <v>20</v>
      </c>
      <c r="B37" s="19"/>
      <c r="C37" s="19"/>
      <c r="D37" s="19"/>
      <c r="E37" s="19"/>
      <c r="F37" s="19"/>
      <c r="G37" s="19"/>
      <c r="H37" s="19"/>
    </row>
    <row r="38" spans="1:8" ht="15" customHeight="1">
      <c r="A38" s="21" t="s">
        <v>21</v>
      </c>
      <c r="B38" s="22"/>
      <c r="C38" s="22"/>
      <c r="D38" s="22"/>
      <c r="E38" s="22"/>
      <c r="F38" s="22"/>
      <c r="G38" s="22"/>
      <c r="H38" s="22"/>
    </row>
    <row r="39" spans="1:8" ht="15" customHeight="1">
      <c r="A39" s="23" t="s">
        <v>22</v>
      </c>
      <c r="B39" s="22"/>
      <c r="C39" s="22"/>
      <c r="D39" s="22"/>
      <c r="E39" s="22"/>
      <c r="F39" s="22"/>
      <c r="G39" s="22"/>
      <c r="H39" s="22"/>
    </row>
    <row r="40" spans="1:8" ht="15" customHeight="1">
      <c r="A40" s="23" t="s">
        <v>23</v>
      </c>
      <c r="B40" s="22"/>
      <c r="C40" s="22"/>
      <c r="D40" s="22"/>
      <c r="E40" s="22"/>
      <c r="F40" s="22"/>
      <c r="G40" s="22"/>
      <c r="H40" s="22"/>
    </row>
    <row r="41" spans="1:8" ht="15" customHeight="1">
      <c r="A41" s="23" t="s">
        <v>24</v>
      </c>
      <c r="B41" s="22"/>
      <c r="C41" s="22"/>
      <c r="D41" s="22"/>
      <c r="E41" s="22"/>
      <c r="F41" s="22"/>
      <c r="G41" s="22"/>
      <c r="H41" s="22"/>
    </row>
    <row r="42" spans="1:8" s="20" customFormat="1" ht="15" customHeight="1">
      <c r="A42" s="19"/>
      <c r="B42" s="19"/>
      <c r="C42" s="19"/>
      <c r="D42" s="19"/>
      <c r="E42" s="19"/>
      <c r="F42" s="19"/>
      <c r="G42" s="19"/>
      <c r="H42" s="19"/>
    </row>
    <row r="43" spans="1:8" s="20" customFormat="1" ht="15" customHeight="1">
      <c r="A43" s="18" t="s">
        <v>25</v>
      </c>
      <c r="B43" s="19"/>
      <c r="C43" s="19"/>
      <c r="D43" s="19"/>
      <c r="E43" s="19"/>
      <c r="F43" s="19"/>
      <c r="G43" s="19"/>
      <c r="H43" s="19"/>
    </row>
    <row r="44" spans="1:18" ht="15" customHeight="1">
      <c r="A44" s="22" t="s">
        <v>26</v>
      </c>
      <c r="B44" s="22"/>
      <c r="C44" s="22"/>
      <c r="D44" s="22"/>
      <c r="E44" s="22"/>
      <c r="F44" s="22"/>
      <c r="G44" s="22"/>
      <c r="H44" s="22"/>
      <c r="R44" s="20"/>
    </row>
    <row r="45" spans="1:18" ht="13.5">
      <c r="A45" s="22"/>
      <c r="B45" s="22"/>
      <c r="C45" s="22"/>
      <c r="D45" s="22"/>
      <c r="E45" s="22"/>
      <c r="F45" s="22"/>
      <c r="G45" s="22"/>
      <c r="H45" s="22"/>
      <c r="R45" s="10"/>
    </row>
    <row r="46" spans="1:8" ht="13.5">
      <c r="A46" s="22" t="s">
        <v>27</v>
      </c>
      <c r="B46" s="22"/>
      <c r="C46" s="22"/>
      <c r="D46" s="22"/>
      <c r="E46" s="22"/>
      <c r="F46" s="22"/>
      <c r="G46" s="22"/>
      <c r="H46" s="22"/>
    </row>
    <row r="48" spans="4:15" ht="12">
      <c r="D48" s="10"/>
      <c r="O48" s="20"/>
    </row>
    <row r="49" ht="12">
      <c r="O49" s="20"/>
    </row>
    <row r="50" spans="2:15" ht="12">
      <c r="B50" s="20"/>
      <c r="C50" s="20"/>
      <c r="D50" s="20"/>
      <c r="E50" s="20"/>
      <c r="F50" s="20"/>
      <c r="G50" s="20"/>
      <c r="H50" s="20"/>
      <c r="I50" s="20"/>
      <c r="J50" s="20"/>
      <c r="K50" s="20"/>
      <c r="L50" s="20"/>
      <c r="M50" s="20"/>
      <c r="N50" s="20"/>
      <c r="O50" s="20"/>
    </row>
    <row r="51" spans="2:15" ht="12">
      <c r="B51" s="20"/>
      <c r="C51" s="24" t="s">
        <v>28</v>
      </c>
      <c r="D51" s="25"/>
      <c r="E51" s="25"/>
      <c r="F51" s="25"/>
      <c r="G51" s="25"/>
      <c r="H51" s="25"/>
      <c r="I51" s="25"/>
      <c r="J51" s="25"/>
      <c r="K51" s="25"/>
      <c r="L51" s="25"/>
      <c r="M51" s="25"/>
      <c r="N51" s="26"/>
      <c r="O51" s="20"/>
    </row>
    <row r="52" spans="2:14" ht="12">
      <c r="B52" s="20"/>
      <c r="C52" s="27" t="s">
        <v>29</v>
      </c>
      <c r="D52" s="20"/>
      <c r="E52" s="20"/>
      <c r="F52" s="20"/>
      <c r="G52" s="20"/>
      <c r="H52" s="20"/>
      <c r="I52" s="20"/>
      <c r="J52" s="20"/>
      <c r="K52" s="20"/>
      <c r="L52" s="20"/>
      <c r="M52" s="28"/>
      <c r="N52" s="28"/>
    </row>
    <row r="53" spans="2:14" ht="12">
      <c r="B53" s="20"/>
      <c r="C53" s="29" t="s">
        <v>30</v>
      </c>
      <c r="D53" s="30"/>
      <c r="E53" s="30"/>
      <c r="F53" s="30"/>
      <c r="G53" s="30"/>
      <c r="H53" s="30"/>
      <c r="I53" s="30"/>
      <c r="J53" s="30"/>
      <c r="K53" s="30"/>
      <c r="L53" s="30"/>
      <c r="M53" s="30"/>
      <c r="N53" s="31"/>
    </row>
    <row r="54" spans="2:14" ht="12">
      <c r="B54" s="20"/>
      <c r="C54" s="20" t="s">
        <v>31</v>
      </c>
      <c r="D54" s="20"/>
      <c r="E54" s="20"/>
      <c r="F54" s="20"/>
      <c r="G54" s="20"/>
      <c r="H54" s="20"/>
      <c r="I54" s="20"/>
      <c r="J54" s="20"/>
      <c r="K54" s="20"/>
      <c r="L54" s="20"/>
      <c r="M54" s="20"/>
      <c r="N54" s="20"/>
    </row>
    <row r="55" spans="4:14" ht="12">
      <c r="D55" s="20"/>
      <c r="E55" s="20"/>
      <c r="F55" s="20"/>
      <c r="G55" s="20"/>
      <c r="H55" s="20"/>
      <c r="I55" s="20"/>
      <c r="J55" s="20"/>
      <c r="K55" s="20"/>
      <c r="L55" s="20"/>
      <c r="M55" s="20"/>
      <c r="N55" s="20"/>
    </row>
    <row r="56" spans="5:11" ht="13.5">
      <c r="E56" s="22" t="s">
        <v>32</v>
      </c>
      <c r="F56" s="22"/>
      <c r="G56" s="22"/>
      <c r="H56" s="22"/>
      <c r="I56" s="22"/>
      <c r="J56" s="22"/>
      <c r="K56" s="22"/>
    </row>
    <row r="59" spans="17:18" ht="12">
      <c r="Q59" s="20"/>
      <c r="R59" s="20"/>
    </row>
    <row r="60" spans="17:18" ht="12">
      <c r="Q60" s="20"/>
      <c r="R60" s="20"/>
    </row>
    <row r="61" spans="17:18" ht="12">
      <c r="Q61" s="20"/>
      <c r="R61" s="20"/>
    </row>
    <row r="62" spans="17:18" ht="12">
      <c r="Q62" s="20"/>
      <c r="R62" s="20"/>
    </row>
    <row r="63" spans="17:18" ht="12">
      <c r="Q63" s="20"/>
      <c r="R63" s="20"/>
    </row>
    <row r="64" spans="17:18" ht="12">
      <c r="Q64" s="20"/>
      <c r="R64" s="20"/>
    </row>
    <row r="65" spans="17:18" ht="12">
      <c r="Q65" s="20"/>
      <c r="R65" s="20"/>
    </row>
    <row r="66" ht="12">
      <c r="R66" s="20"/>
    </row>
    <row r="67" ht="12">
      <c r="R67" s="20"/>
    </row>
  </sheetData>
  <printOptions/>
  <pageMargins left="0.2362204724409449" right="0.1968503937007874"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H10" sqref="H10"/>
      <selection pane="bottomLeft" activeCell="A1" sqref="A1"/>
    </sheetView>
  </sheetViews>
  <sheetFormatPr defaultColWidth="7.50390625" defaultRowHeight="13.5"/>
  <cols>
    <col min="1" max="1" width="5.00390625" style="43" customWidth="1"/>
    <col min="2" max="2" width="3.375" style="43" customWidth="1"/>
    <col min="3" max="3" width="11.625" style="43" customWidth="1"/>
    <col min="4" max="14" width="5.50390625" style="43" customWidth="1"/>
    <col min="15" max="15" width="5.125" style="43" customWidth="1"/>
    <col min="16" max="16" width="4.875" style="43" customWidth="1"/>
    <col min="17" max="16384" width="7.50390625" style="43" customWidth="1"/>
  </cols>
  <sheetData>
    <row r="3" spans="1:18" ht="12">
      <c r="A3" s="42" t="s">
        <v>182</v>
      </c>
      <c r="C3" s="44"/>
      <c r="D3" s="44"/>
      <c r="E3" s="44"/>
      <c r="F3" s="44"/>
      <c r="G3" s="44"/>
      <c r="H3" s="44"/>
      <c r="I3" s="44"/>
      <c r="J3" s="44"/>
      <c r="K3" s="44"/>
      <c r="L3" s="44"/>
      <c r="M3" s="44"/>
      <c r="N3" s="44"/>
      <c r="O3" s="44"/>
      <c r="P3" s="44"/>
      <c r="Q3" s="44"/>
      <c r="R3" s="45"/>
    </row>
    <row r="4" spans="2:16" ht="11.25" customHeight="1" thickBot="1">
      <c r="B4" s="46"/>
      <c r="C4" s="46"/>
      <c r="D4" s="46"/>
      <c r="E4" s="46"/>
      <c r="F4" s="46"/>
      <c r="G4" s="46"/>
      <c r="H4" s="46"/>
      <c r="I4" s="46"/>
      <c r="J4" s="46"/>
      <c r="K4" s="46"/>
      <c r="L4" s="46"/>
      <c r="M4" s="46"/>
      <c r="N4" s="46" t="s">
        <v>183</v>
      </c>
      <c r="O4" s="46"/>
      <c r="P4" s="45"/>
    </row>
    <row r="5" spans="2:16" ht="17.25" customHeight="1">
      <c r="B5" s="47" t="s">
        <v>42</v>
      </c>
      <c r="C5" s="48"/>
      <c r="D5" s="49" t="s">
        <v>43</v>
      </c>
      <c r="E5" s="50"/>
      <c r="F5" s="51"/>
      <c r="G5" s="49" t="s">
        <v>44</v>
      </c>
      <c r="H5" s="50"/>
      <c r="I5" s="51"/>
      <c r="J5" s="49" t="s">
        <v>45</v>
      </c>
      <c r="K5" s="50"/>
      <c r="L5" s="51"/>
      <c r="M5" s="49" t="s">
        <v>46</v>
      </c>
      <c r="N5" s="50"/>
      <c r="O5" s="52"/>
      <c r="P5" s="45"/>
    </row>
    <row r="6" spans="2:16" ht="9" customHeight="1">
      <c r="B6" s="53"/>
      <c r="C6" s="54"/>
      <c r="D6" s="55" t="s">
        <v>184</v>
      </c>
      <c r="E6" s="56" t="s">
        <v>185</v>
      </c>
      <c r="F6" s="57" t="s">
        <v>186</v>
      </c>
      <c r="G6" s="55" t="s">
        <v>184</v>
      </c>
      <c r="H6" s="56" t="s">
        <v>185</v>
      </c>
      <c r="I6" s="57" t="s">
        <v>186</v>
      </c>
      <c r="J6" s="55" t="s">
        <v>184</v>
      </c>
      <c r="K6" s="56" t="s">
        <v>185</v>
      </c>
      <c r="L6" s="57" t="s">
        <v>186</v>
      </c>
      <c r="M6" s="55" t="s">
        <v>184</v>
      </c>
      <c r="N6" s="56" t="s">
        <v>185</v>
      </c>
      <c r="O6" s="58" t="s">
        <v>186</v>
      </c>
      <c r="P6" s="45"/>
    </row>
    <row r="7" spans="2:16" ht="10.5" customHeight="1">
      <c r="B7" s="59"/>
      <c r="C7" s="60"/>
      <c r="D7" s="61"/>
      <c r="E7" s="62"/>
      <c r="F7" s="63"/>
      <c r="G7" s="61"/>
      <c r="H7" s="62"/>
      <c r="I7" s="63"/>
      <c r="J7" s="61"/>
      <c r="K7" s="62"/>
      <c r="L7" s="63"/>
      <c r="M7" s="61"/>
      <c r="N7" s="62"/>
      <c r="O7" s="64"/>
      <c r="P7" s="45"/>
    </row>
    <row r="8" spans="2:16" ht="10.5" customHeight="1">
      <c r="B8" s="65"/>
      <c r="C8" s="66"/>
      <c r="D8" s="67"/>
      <c r="E8" s="68"/>
      <c r="F8" s="68"/>
      <c r="G8" s="67"/>
      <c r="H8" s="68"/>
      <c r="I8" s="68"/>
      <c r="J8" s="67"/>
      <c r="K8" s="68"/>
      <c r="L8" s="69"/>
      <c r="M8" s="70"/>
      <c r="N8" s="68"/>
      <c r="O8" s="71"/>
      <c r="P8" s="45"/>
    </row>
    <row r="9" spans="2:16" ht="10.5" customHeight="1">
      <c r="B9" s="53"/>
      <c r="C9" s="72"/>
      <c r="D9" s="73"/>
      <c r="E9" s="74"/>
      <c r="F9" s="74"/>
      <c r="G9" s="73"/>
      <c r="H9" s="74"/>
      <c r="I9" s="74"/>
      <c r="J9" s="73"/>
      <c r="K9" s="74"/>
      <c r="L9" s="75"/>
      <c r="M9" s="46"/>
      <c r="N9" s="74"/>
      <c r="O9" s="76"/>
      <c r="P9" s="45"/>
    </row>
    <row r="10" spans="2:16" ht="12" customHeight="1">
      <c r="B10" s="77" t="s">
        <v>47</v>
      </c>
      <c r="C10" s="78" t="s">
        <v>187</v>
      </c>
      <c r="D10" s="79">
        <v>558</v>
      </c>
      <c r="E10" s="80">
        <v>267</v>
      </c>
      <c r="F10" s="44">
        <v>291</v>
      </c>
      <c r="G10" s="79">
        <v>705</v>
      </c>
      <c r="H10" s="80">
        <v>374</v>
      </c>
      <c r="I10" s="44">
        <v>331</v>
      </c>
      <c r="J10" s="79">
        <v>896</v>
      </c>
      <c r="K10" s="80">
        <v>474</v>
      </c>
      <c r="L10" s="44">
        <v>422</v>
      </c>
      <c r="M10" s="79">
        <v>1032</v>
      </c>
      <c r="N10" s="80">
        <v>530</v>
      </c>
      <c r="O10" s="76">
        <v>502</v>
      </c>
      <c r="P10" s="45"/>
    </row>
    <row r="11" spans="2:16" ht="12" customHeight="1">
      <c r="B11" s="77" t="s">
        <v>48</v>
      </c>
      <c r="C11" s="78" t="s">
        <v>49</v>
      </c>
      <c r="D11" s="79">
        <v>620</v>
      </c>
      <c r="E11" s="80">
        <v>322</v>
      </c>
      <c r="F11" s="44">
        <v>298</v>
      </c>
      <c r="G11" s="79">
        <v>710</v>
      </c>
      <c r="H11" s="80">
        <v>365</v>
      </c>
      <c r="I11" s="44">
        <v>345</v>
      </c>
      <c r="J11" s="79">
        <v>2363</v>
      </c>
      <c r="K11" s="80">
        <v>1259</v>
      </c>
      <c r="L11" s="44">
        <v>1104</v>
      </c>
      <c r="M11" s="79">
        <v>4168</v>
      </c>
      <c r="N11" s="80">
        <v>2279</v>
      </c>
      <c r="O11" s="76">
        <v>1889</v>
      </c>
      <c r="P11" s="45"/>
    </row>
    <row r="12" spans="2:16" ht="12" customHeight="1">
      <c r="B12" s="77" t="s">
        <v>50</v>
      </c>
      <c r="C12" s="78" t="s">
        <v>51</v>
      </c>
      <c r="D12" s="79">
        <v>583</v>
      </c>
      <c r="E12" s="80">
        <v>308</v>
      </c>
      <c r="F12" s="44">
        <v>275</v>
      </c>
      <c r="G12" s="79">
        <v>677</v>
      </c>
      <c r="H12" s="80">
        <v>361</v>
      </c>
      <c r="I12" s="44">
        <v>316</v>
      </c>
      <c r="J12" s="79">
        <v>2218</v>
      </c>
      <c r="K12" s="80">
        <v>1320</v>
      </c>
      <c r="L12" s="44">
        <v>898</v>
      </c>
      <c r="M12" s="79">
        <v>1719</v>
      </c>
      <c r="N12" s="80">
        <v>947</v>
      </c>
      <c r="O12" s="76">
        <v>772</v>
      </c>
      <c r="P12" s="45"/>
    </row>
    <row r="13" spans="2:16" ht="12" customHeight="1">
      <c r="B13" s="77" t="s">
        <v>52</v>
      </c>
      <c r="C13" s="78" t="s">
        <v>53</v>
      </c>
      <c r="D13" s="79">
        <v>695</v>
      </c>
      <c r="E13" s="80">
        <v>358</v>
      </c>
      <c r="F13" s="44">
        <v>337</v>
      </c>
      <c r="G13" s="79">
        <v>637</v>
      </c>
      <c r="H13" s="80">
        <v>321</v>
      </c>
      <c r="I13" s="44">
        <v>316</v>
      </c>
      <c r="J13" s="79">
        <v>1199</v>
      </c>
      <c r="K13" s="80">
        <v>685</v>
      </c>
      <c r="L13" s="44">
        <v>514</v>
      </c>
      <c r="M13" s="79">
        <v>1238</v>
      </c>
      <c r="N13" s="80">
        <v>651</v>
      </c>
      <c r="O13" s="76">
        <v>587</v>
      </c>
      <c r="P13" s="45"/>
    </row>
    <row r="14" spans="2:16" ht="12" customHeight="1">
      <c r="B14" s="77" t="s">
        <v>54</v>
      </c>
      <c r="C14" s="78" t="s">
        <v>55</v>
      </c>
      <c r="D14" s="79">
        <v>579</v>
      </c>
      <c r="E14" s="80">
        <v>301</v>
      </c>
      <c r="F14" s="44">
        <v>278</v>
      </c>
      <c r="G14" s="79">
        <v>585</v>
      </c>
      <c r="H14" s="80">
        <v>316</v>
      </c>
      <c r="I14" s="44">
        <v>269</v>
      </c>
      <c r="J14" s="79">
        <v>944</v>
      </c>
      <c r="K14" s="80">
        <v>509</v>
      </c>
      <c r="L14" s="44">
        <v>435</v>
      </c>
      <c r="M14" s="79">
        <v>1129</v>
      </c>
      <c r="N14" s="80">
        <v>567</v>
      </c>
      <c r="O14" s="76">
        <v>562</v>
      </c>
      <c r="P14" s="45"/>
    </row>
    <row r="15" spans="2:16" ht="12" customHeight="1">
      <c r="B15" s="77" t="s">
        <v>56</v>
      </c>
      <c r="C15" s="78" t="s">
        <v>57</v>
      </c>
      <c r="D15" s="79">
        <v>641</v>
      </c>
      <c r="E15" s="80">
        <v>337</v>
      </c>
      <c r="F15" s="44">
        <v>304</v>
      </c>
      <c r="G15" s="79">
        <v>583</v>
      </c>
      <c r="H15" s="80">
        <v>299</v>
      </c>
      <c r="I15" s="44">
        <v>284</v>
      </c>
      <c r="J15" s="79">
        <v>1127</v>
      </c>
      <c r="K15" s="80">
        <v>582</v>
      </c>
      <c r="L15" s="44">
        <v>545</v>
      </c>
      <c r="M15" s="79">
        <v>1023</v>
      </c>
      <c r="N15" s="80">
        <v>507</v>
      </c>
      <c r="O15" s="76">
        <v>516</v>
      </c>
      <c r="P15" s="45"/>
    </row>
    <row r="16" spans="2:16" ht="12" customHeight="1">
      <c r="B16" s="77" t="s">
        <v>58</v>
      </c>
      <c r="C16" s="78" t="s">
        <v>59</v>
      </c>
      <c r="D16" s="79">
        <v>655</v>
      </c>
      <c r="E16" s="80">
        <v>347</v>
      </c>
      <c r="F16" s="44">
        <v>308</v>
      </c>
      <c r="G16" s="79">
        <v>551</v>
      </c>
      <c r="H16" s="80">
        <v>298</v>
      </c>
      <c r="I16" s="44">
        <v>253</v>
      </c>
      <c r="J16" s="79">
        <v>1192</v>
      </c>
      <c r="K16" s="80">
        <v>637</v>
      </c>
      <c r="L16" s="44">
        <v>555</v>
      </c>
      <c r="M16" s="79">
        <v>1168</v>
      </c>
      <c r="N16" s="80">
        <v>629</v>
      </c>
      <c r="O16" s="76">
        <v>539</v>
      </c>
      <c r="P16" s="45"/>
    </row>
    <row r="17" spans="2:16" ht="12" customHeight="1">
      <c r="B17" s="77" t="s">
        <v>50</v>
      </c>
      <c r="C17" s="78" t="s">
        <v>60</v>
      </c>
      <c r="D17" s="79">
        <v>591</v>
      </c>
      <c r="E17" s="80">
        <v>293</v>
      </c>
      <c r="F17" s="81">
        <v>298</v>
      </c>
      <c r="G17" s="79">
        <v>575</v>
      </c>
      <c r="H17" s="80">
        <v>294</v>
      </c>
      <c r="I17" s="44">
        <v>281</v>
      </c>
      <c r="J17" s="79">
        <v>1039</v>
      </c>
      <c r="K17" s="80">
        <v>555</v>
      </c>
      <c r="L17" s="44">
        <v>484</v>
      </c>
      <c r="M17" s="79">
        <v>1110</v>
      </c>
      <c r="N17" s="80">
        <v>585</v>
      </c>
      <c r="O17" s="76">
        <v>525</v>
      </c>
      <c r="P17" s="45"/>
    </row>
    <row r="18" spans="2:16" ht="12" customHeight="1">
      <c r="B18" s="77" t="s">
        <v>52</v>
      </c>
      <c r="C18" s="78" t="s">
        <v>61</v>
      </c>
      <c r="D18" s="79">
        <v>685</v>
      </c>
      <c r="E18" s="80">
        <v>341</v>
      </c>
      <c r="F18" s="81">
        <v>344</v>
      </c>
      <c r="G18" s="79">
        <v>587</v>
      </c>
      <c r="H18" s="80">
        <v>292</v>
      </c>
      <c r="I18" s="81">
        <v>295</v>
      </c>
      <c r="J18" s="79">
        <v>1154</v>
      </c>
      <c r="K18" s="80">
        <v>618</v>
      </c>
      <c r="L18" s="81">
        <v>536</v>
      </c>
      <c r="M18" s="79">
        <v>1092</v>
      </c>
      <c r="N18" s="80">
        <v>572</v>
      </c>
      <c r="O18" s="82">
        <v>520</v>
      </c>
      <c r="P18" s="45"/>
    </row>
    <row r="19" spans="2:16" ht="12" customHeight="1">
      <c r="B19" s="77" t="s">
        <v>62</v>
      </c>
      <c r="C19" s="78" t="s">
        <v>63</v>
      </c>
      <c r="D19" s="79">
        <v>617</v>
      </c>
      <c r="E19" s="80">
        <v>302</v>
      </c>
      <c r="F19" s="81">
        <v>315</v>
      </c>
      <c r="G19" s="79">
        <v>656</v>
      </c>
      <c r="H19" s="80">
        <v>352</v>
      </c>
      <c r="I19" s="81">
        <v>304</v>
      </c>
      <c r="J19" s="79">
        <v>942</v>
      </c>
      <c r="K19" s="80">
        <v>437</v>
      </c>
      <c r="L19" s="81">
        <v>505</v>
      </c>
      <c r="M19" s="79">
        <v>959</v>
      </c>
      <c r="N19" s="80">
        <v>487</v>
      </c>
      <c r="O19" s="82">
        <v>472</v>
      </c>
      <c r="P19" s="45"/>
    </row>
    <row r="20" spans="2:16" ht="12" customHeight="1">
      <c r="B20" s="77" t="s">
        <v>64</v>
      </c>
      <c r="C20" s="78" t="s">
        <v>65</v>
      </c>
      <c r="D20" s="79">
        <v>593</v>
      </c>
      <c r="E20" s="80">
        <v>323</v>
      </c>
      <c r="F20" s="81">
        <v>270</v>
      </c>
      <c r="G20" s="79">
        <v>724</v>
      </c>
      <c r="H20" s="80">
        <v>356</v>
      </c>
      <c r="I20" s="81">
        <v>368</v>
      </c>
      <c r="J20" s="79">
        <v>860</v>
      </c>
      <c r="K20" s="80">
        <v>420</v>
      </c>
      <c r="L20" s="81">
        <v>440</v>
      </c>
      <c r="M20" s="79">
        <v>871</v>
      </c>
      <c r="N20" s="80">
        <v>477</v>
      </c>
      <c r="O20" s="82">
        <v>394</v>
      </c>
      <c r="P20" s="45"/>
    </row>
    <row r="21" spans="2:23" ht="12" customHeight="1">
      <c r="B21" s="77" t="s">
        <v>66</v>
      </c>
      <c r="C21" s="78" t="s">
        <v>67</v>
      </c>
      <c r="D21" s="79">
        <v>585</v>
      </c>
      <c r="E21" s="80">
        <v>317</v>
      </c>
      <c r="F21" s="81">
        <v>268</v>
      </c>
      <c r="G21" s="79">
        <v>792</v>
      </c>
      <c r="H21" s="80">
        <v>416</v>
      </c>
      <c r="I21" s="81">
        <v>376</v>
      </c>
      <c r="J21" s="79">
        <v>714</v>
      </c>
      <c r="K21" s="80">
        <v>404</v>
      </c>
      <c r="L21" s="81">
        <v>310</v>
      </c>
      <c r="M21" s="79">
        <v>968</v>
      </c>
      <c r="N21" s="80">
        <v>505</v>
      </c>
      <c r="O21" s="82">
        <v>463</v>
      </c>
      <c r="P21" s="45"/>
      <c r="R21" s="83"/>
      <c r="S21" s="83"/>
      <c r="T21" s="83"/>
      <c r="U21" s="83"/>
      <c r="V21" s="45"/>
      <c r="W21" s="45"/>
    </row>
    <row r="22" spans="2:23" ht="10.5" customHeight="1">
      <c r="B22" s="77"/>
      <c r="C22" s="84" t="s">
        <v>188</v>
      </c>
      <c r="D22" s="79">
        <v>523</v>
      </c>
      <c r="E22" s="80">
        <v>277</v>
      </c>
      <c r="F22" s="81">
        <v>246</v>
      </c>
      <c r="G22" s="79">
        <v>680</v>
      </c>
      <c r="H22" s="80">
        <v>362</v>
      </c>
      <c r="I22" s="81">
        <v>318</v>
      </c>
      <c r="J22" s="79">
        <v>842</v>
      </c>
      <c r="K22" s="80">
        <v>505</v>
      </c>
      <c r="L22" s="81">
        <v>337</v>
      </c>
      <c r="M22" s="79">
        <v>1051</v>
      </c>
      <c r="N22" s="80">
        <v>572</v>
      </c>
      <c r="O22" s="82">
        <v>479</v>
      </c>
      <c r="P22" s="45"/>
      <c r="R22" s="83"/>
      <c r="S22" s="83"/>
      <c r="T22" s="83"/>
      <c r="U22" s="83"/>
      <c r="V22" s="45"/>
      <c r="W22" s="45"/>
    </row>
    <row r="23" spans="2:23" ht="10.5" customHeight="1">
      <c r="B23" s="77"/>
      <c r="C23" s="85"/>
      <c r="D23" s="79"/>
      <c r="E23" s="80"/>
      <c r="F23" s="46"/>
      <c r="G23" s="73"/>
      <c r="H23" s="80"/>
      <c r="I23" s="46"/>
      <c r="J23" s="73"/>
      <c r="K23" s="80"/>
      <c r="L23" s="81"/>
      <c r="M23" s="46"/>
      <c r="N23" s="80"/>
      <c r="O23" s="82"/>
      <c r="P23" s="45"/>
      <c r="R23" s="83"/>
      <c r="S23" s="83"/>
      <c r="T23" s="83"/>
      <c r="U23" s="83"/>
      <c r="V23" s="45"/>
      <c r="W23" s="45"/>
    </row>
    <row r="24" spans="2:23" ht="10.5" customHeight="1">
      <c r="B24" s="86"/>
      <c r="C24" s="87"/>
      <c r="D24" s="88"/>
      <c r="E24" s="89"/>
      <c r="F24" s="90"/>
      <c r="G24" s="91"/>
      <c r="H24" s="89"/>
      <c r="I24" s="90"/>
      <c r="J24" s="91"/>
      <c r="K24" s="89"/>
      <c r="L24" s="92"/>
      <c r="M24" s="90"/>
      <c r="N24" s="89"/>
      <c r="O24" s="93"/>
      <c r="P24" s="45"/>
      <c r="R24" s="83"/>
      <c r="S24" s="83"/>
      <c r="T24" s="83"/>
      <c r="U24" s="83"/>
      <c r="V24" s="45"/>
      <c r="W24" s="45"/>
    </row>
    <row r="25" spans="2:23" ht="11.25" customHeight="1">
      <c r="B25" s="77"/>
      <c r="C25" s="46" t="s">
        <v>68</v>
      </c>
      <c r="D25" s="79"/>
      <c r="E25" s="74"/>
      <c r="F25" s="74"/>
      <c r="G25" s="73"/>
      <c r="H25" s="74"/>
      <c r="I25" s="74"/>
      <c r="J25" s="73"/>
      <c r="K25" s="74"/>
      <c r="L25" s="75"/>
      <c r="M25" s="46"/>
      <c r="N25" s="74"/>
      <c r="O25" s="76"/>
      <c r="P25" s="45"/>
      <c r="R25" s="83"/>
      <c r="S25" s="83"/>
      <c r="T25" s="83"/>
      <c r="U25" s="83"/>
      <c r="V25" s="45"/>
      <c r="W25" s="45"/>
    </row>
    <row r="26" spans="2:23" ht="11.25" customHeight="1">
      <c r="B26" s="77"/>
      <c r="C26" s="94" t="s">
        <v>69</v>
      </c>
      <c r="D26" s="79">
        <v>523</v>
      </c>
      <c r="E26" s="95">
        <v>277</v>
      </c>
      <c r="F26" s="95">
        <v>246</v>
      </c>
      <c r="G26" s="79">
        <f aca="true" t="shared" si="0" ref="G26:G44">SUM(H26:I26)</f>
        <v>3</v>
      </c>
      <c r="H26" s="96">
        <v>1</v>
      </c>
      <c r="I26" s="95">
        <v>2</v>
      </c>
      <c r="J26" s="79">
        <f aca="true" t="shared" si="1" ref="J26:J32">SUM(K26:L26)</f>
        <v>58</v>
      </c>
      <c r="K26" s="95">
        <v>35</v>
      </c>
      <c r="L26" s="97">
        <v>23</v>
      </c>
      <c r="M26" s="79">
        <f>SUM(N26:O26)</f>
        <v>57</v>
      </c>
      <c r="N26" s="98">
        <v>32</v>
      </c>
      <c r="O26" s="99">
        <v>25</v>
      </c>
      <c r="P26" s="45"/>
      <c r="R26" s="83"/>
      <c r="S26" s="83"/>
      <c r="T26" s="83"/>
      <c r="U26" s="83"/>
      <c r="V26" s="45"/>
      <c r="W26" s="45"/>
    </row>
    <row r="27" spans="2:23" ht="11.25" customHeight="1">
      <c r="B27" s="77" t="s">
        <v>70</v>
      </c>
      <c r="C27" s="94" t="s">
        <v>71</v>
      </c>
      <c r="D27" s="100" t="s">
        <v>189</v>
      </c>
      <c r="E27" s="101" t="s">
        <v>72</v>
      </c>
      <c r="F27" s="101" t="s">
        <v>72</v>
      </c>
      <c r="G27" s="79">
        <f t="shared" si="0"/>
        <v>0</v>
      </c>
      <c r="H27" s="96">
        <v>0</v>
      </c>
      <c r="I27" s="95">
        <v>0</v>
      </c>
      <c r="J27" s="79">
        <f t="shared" si="1"/>
        <v>27</v>
      </c>
      <c r="K27" s="95">
        <v>15</v>
      </c>
      <c r="L27" s="97">
        <v>12</v>
      </c>
      <c r="M27" s="79">
        <f>SUM(N27:O27)</f>
        <v>19</v>
      </c>
      <c r="N27" s="95">
        <v>15</v>
      </c>
      <c r="O27" s="99">
        <v>4</v>
      </c>
      <c r="P27" s="45"/>
      <c r="R27" s="83"/>
      <c r="S27" s="83"/>
      <c r="T27" s="83"/>
      <c r="U27" s="83"/>
      <c r="V27" s="45"/>
      <c r="W27" s="45"/>
    </row>
    <row r="28" spans="2:23" ht="11.25" customHeight="1">
      <c r="B28" s="77"/>
      <c r="C28" s="94" t="s">
        <v>73</v>
      </c>
      <c r="D28" s="100" t="s">
        <v>72</v>
      </c>
      <c r="E28" s="101" t="s">
        <v>72</v>
      </c>
      <c r="F28" s="101" t="s">
        <v>72</v>
      </c>
      <c r="G28" s="79">
        <f t="shared" si="0"/>
        <v>0</v>
      </c>
      <c r="H28" s="96">
        <v>0</v>
      </c>
      <c r="I28" s="95">
        <v>0</v>
      </c>
      <c r="J28" s="79">
        <f t="shared" si="1"/>
        <v>5</v>
      </c>
      <c r="K28" s="95">
        <v>3</v>
      </c>
      <c r="L28" s="97">
        <v>2</v>
      </c>
      <c r="M28" s="79">
        <f>SUM(N28:O28)</f>
        <v>15</v>
      </c>
      <c r="N28" s="95">
        <v>10</v>
      </c>
      <c r="O28" s="99">
        <v>5</v>
      </c>
      <c r="P28" s="45"/>
      <c r="R28" s="83"/>
      <c r="S28" s="83"/>
      <c r="T28" s="83"/>
      <c r="U28" s="83"/>
      <c r="V28" s="45"/>
      <c r="W28" s="45"/>
    </row>
    <row r="29" spans="2:23" ht="11.25" customHeight="1">
      <c r="B29" s="77" t="s">
        <v>74</v>
      </c>
      <c r="C29" s="94" t="s">
        <v>75</v>
      </c>
      <c r="D29" s="100" t="s">
        <v>72</v>
      </c>
      <c r="E29" s="101" t="s">
        <v>72</v>
      </c>
      <c r="F29" s="101" t="s">
        <v>72</v>
      </c>
      <c r="G29" s="79">
        <f t="shared" si="0"/>
        <v>2</v>
      </c>
      <c r="H29" s="96">
        <v>2</v>
      </c>
      <c r="I29" s="95">
        <v>0</v>
      </c>
      <c r="J29" s="79">
        <f t="shared" si="1"/>
        <v>35</v>
      </c>
      <c r="K29" s="95">
        <v>25</v>
      </c>
      <c r="L29" s="97">
        <v>10</v>
      </c>
      <c r="M29" s="79">
        <f>SUM(N29:O29)</f>
        <v>59</v>
      </c>
      <c r="N29" s="95">
        <v>40</v>
      </c>
      <c r="O29" s="99">
        <v>19</v>
      </c>
      <c r="P29" s="45"/>
      <c r="R29" s="83"/>
      <c r="S29" s="83"/>
      <c r="T29" s="83"/>
      <c r="U29" s="83"/>
      <c r="V29" s="45"/>
      <c r="W29" s="45"/>
    </row>
    <row r="30" spans="2:23" ht="11.25" customHeight="1">
      <c r="B30" s="77"/>
      <c r="C30" s="94" t="s">
        <v>76</v>
      </c>
      <c r="D30" s="100" t="s">
        <v>72</v>
      </c>
      <c r="E30" s="101" t="s">
        <v>72</v>
      </c>
      <c r="F30" s="101" t="s">
        <v>72</v>
      </c>
      <c r="G30" s="79">
        <f t="shared" si="0"/>
        <v>2</v>
      </c>
      <c r="H30" s="96">
        <v>0</v>
      </c>
      <c r="I30" s="95">
        <v>2</v>
      </c>
      <c r="J30" s="79">
        <f t="shared" si="1"/>
        <v>206</v>
      </c>
      <c r="K30" s="95">
        <v>118</v>
      </c>
      <c r="L30" s="97">
        <v>88</v>
      </c>
      <c r="M30" s="79">
        <f>SUM(N30:O30)</f>
        <v>256</v>
      </c>
      <c r="N30" s="95">
        <v>114</v>
      </c>
      <c r="O30" s="99">
        <v>142</v>
      </c>
      <c r="P30" s="45"/>
      <c r="R30" s="83"/>
      <c r="S30" s="83"/>
      <c r="T30" s="83"/>
      <c r="U30" s="83"/>
      <c r="V30" s="45"/>
      <c r="W30" s="45"/>
    </row>
    <row r="31" spans="2:23" ht="11.25" customHeight="1">
      <c r="B31" s="77" t="s">
        <v>77</v>
      </c>
      <c r="C31" s="94" t="s">
        <v>78</v>
      </c>
      <c r="D31" s="100" t="s">
        <v>72</v>
      </c>
      <c r="E31" s="101" t="s">
        <v>72</v>
      </c>
      <c r="F31" s="101" t="s">
        <v>72</v>
      </c>
      <c r="G31" s="79">
        <f t="shared" si="0"/>
        <v>1</v>
      </c>
      <c r="H31" s="96">
        <v>1</v>
      </c>
      <c r="I31" s="95">
        <v>0</v>
      </c>
      <c r="J31" s="79">
        <f t="shared" si="1"/>
        <v>187</v>
      </c>
      <c r="K31" s="95">
        <v>106</v>
      </c>
      <c r="L31" s="97">
        <v>81</v>
      </c>
      <c r="M31" s="79">
        <f aca="true" t="shared" si="2" ref="M31:M44">N31+O31</f>
        <v>212</v>
      </c>
      <c r="N31" s="95">
        <v>115</v>
      </c>
      <c r="O31" s="99">
        <v>97</v>
      </c>
      <c r="P31" s="45"/>
      <c r="R31" s="83"/>
      <c r="S31" s="83"/>
      <c r="T31" s="83"/>
      <c r="U31" s="83"/>
      <c r="V31" s="45"/>
      <c r="W31" s="45"/>
    </row>
    <row r="32" spans="2:23" ht="11.25" customHeight="1">
      <c r="B32" s="77"/>
      <c r="C32" s="94" t="s">
        <v>79</v>
      </c>
      <c r="D32" s="100" t="s">
        <v>72</v>
      </c>
      <c r="E32" s="101" t="s">
        <v>72</v>
      </c>
      <c r="F32" s="101" t="s">
        <v>72</v>
      </c>
      <c r="G32" s="79">
        <f t="shared" si="0"/>
        <v>2</v>
      </c>
      <c r="H32" s="96">
        <v>0</v>
      </c>
      <c r="I32" s="95">
        <v>2</v>
      </c>
      <c r="J32" s="79">
        <f t="shared" si="1"/>
        <v>137</v>
      </c>
      <c r="K32" s="95">
        <v>79</v>
      </c>
      <c r="L32" s="97">
        <v>58</v>
      </c>
      <c r="M32" s="79">
        <f t="shared" si="2"/>
        <v>172</v>
      </c>
      <c r="N32" s="95">
        <v>93</v>
      </c>
      <c r="O32" s="99">
        <v>79</v>
      </c>
      <c r="P32" s="45"/>
      <c r="R32" s="83"/>
      <c r="S32" s="83"/>
      <c r="T32" s="83"/>
      <c r="U32" s="83"/>
      <c r="V32" s="45"/>
      <c r="W32" s="45"/>
    </row>
    <row r="33" spans="2:23" ht="11.25" customHeight="1">
      <c r="B33" s="77" t="s">
        <v>80</v>
      </c>
      <c r="C33" s="94" t="s">
        <v>81</v>
      </c>
      <c r="D33" s="100" t="s">
        <v>72</v>
      </c>
      <c r="E33" s="101" t="s">
        <v>72</v>
      </c>
      <c r="F33" s="101" t="s">
        <v>72</v>
      </c>
      <c r="G33" s="79">
        <f t="shared" si="0"/>
        <v>6</v>
      </c>
      <c r="H33" s="96">
        <v>4</v>
      </c>
      <c r="I33" s="95">
        <v>2</v>
      </c>
      <c r="J33" s="79">
        <f aca="true" t="shared" si="3" ref="J33:J44">K33+L33</f>
        <v>85</v>
      </c>
      <c r="K33" s="95">
        <v>54</v>
      </c>
      <c r="L33" s="97">
        <v>31</v>
      </c>
      <c r="M33" s="79">
        <f t="shared" si="2"/>
        <v>89</v>
      </c>
      <c r="N33" s="95">
        <v>48</v>
      </c>
      <c r="O33" s="99">
        <v>41</v>
      </c>
      <c r="P33" s="45"/>
      <c r="R33" s="83"/>
      <c r="S33" s="83"/>
      <c r="T33" s="83"/>
      <c r="U33" s="83"/>
      <c r="V33" s="45"/>
      <c r="W33" s="45"/>
    </row>
    <row r="34" spans="2:23" ht="11.25" customHeight="1">
      <c r="B34" s="77"/>
      <c r="C34" s="94" t="s">
        <v>82</v>
      </c>
      <c r="D34" s="100" t="s">
        <v>72</v>
      </c>
      <c r="E34" s="101" t="s">
        <v>72</v>
      </c>
      <c r="F34" s="101" t="s">
        <v>72</v>
      </c>
      <c r="G34" s="79">
        <f t="shared" si="0"/>
        <v>6</v>
      </c>
      <c r="H34" s="96">
        <v>6</v>
      </c>
      <c r="I34" s="95">
        <v>0</v>
      </c>
      <c r="J34" s="79">
        <f t="shared" si="3"/>
        <v>33</v>
      </c>
      <c r="K34" s="95">
        <v>23</v>
      </c>
      <c r="L34" s="97">
        <v>10</v>
      </c>
      <c r="M34" s="79">
        <f t="shared" si="2"/>
        <v>34</v>
      </c>
      <c r="N34" s="95">
        <v>23</v>
      </c>
      <c r="O34" s="99">
        <v>11</v>
      </c>
      <c r="P34" s="45"/>
      <c r="R34" s="83"/>
      <c r="S34" s="83"/>
      <c r="T34" s="83"/>
      <c r="U34" s="83"/>
      <c r="V34" s="45"/>
      <c r="W34" s="45"/>
    </row>
    <row r="35" spans="2:23" ht="11.25" customHeight="1">
      <c r="B35" s="77" t="s">
        <v>66</v>
      </c>
      <c r="C35" s="94" t="s">
        <v>83</v>
      </c>
      <c r="D35" s="100" t="s">
        <v>72</v>
      </c>
      <c r="E35" s="101" t="s">
        <v>72</v>
      </c>
      <c r="F35" s="101" t="s">
        <v>72</v>
      </c>
      <c r="G35" s="79">
        <f t="shared" si="0"/>
        <v>8</v>
      </c>
      <c r="H35" s="96">
        <v>7</v>
      </c>
      <c r="I35" s="95">
        <v>1</v>
      </c>
      <c r="J35" s="79">
        <f t="shared" si="3"/>
        <v>13</v>
      </c>
      <c r="K35" s="95">
        <v>10</v>
      </c>
      <c r="L35" s="97">
        <v>3</v>
      </c>
      <c r="M35" s="79">
        <f t="shared" si="2"/>
        <v>37</v>
      </c>
      <c r="N35" s="95">
        <v>29</v>
      </c>
      <c r="O35" s="99">
        <v>8</v>
      </c>
      <c r="P35" s="45"/>
      <c r="R35" s="83"/>
      <c r="S35" s="83"/>
      <c r="T35" s="83"/>
      <c r="U35" s="83"/>
      <c r="V35" s="45"/>
      <c r="W35" s="45"/>
    </row>
    <row r="36" spans="2:23" ht="11.25" customHeight="1">
      <c r="B36" s="77"/>
      <c r="C36" s="94" t="s">
        <v>84</v>
      </c>
      <c r="D36" s="100" t="s">
        <v>72</v>
      </c>
      <c r="E36" s="101" t="s">
        <v>72</v>
      </c>
      <c r="F36" s="101" t="s">
        <v>72</v>
      </c>
      <c r="G36" s="79">
        <f t="shared" si="0"/>
        <v>12</v>
      </c>
      <c r="H36" s="96">
        <v>10</v>
      </c>
      <c r="I36" s="95">
        <v>2</v>
      </c>
      <c r="J36" s="79">
        <f t="shared" si="3"/>
        <v>14</v>
      </c>
      <c r="K36" s="95">
        <v>10</v>
      </c>
      <c r="L36" s="97">
        <v>4</v>
      </c>
      <c r="M36" s="79">
        <f t="shared" si="2"/>
        <v>24</v>
      </c>
      <c r="N36" s="95">
        <v>11</v>
      </c>
      <c r="O36" s="99">
        <v>13</v>
      </c>
      <c r="P36" s="45"/>
      <c r="R36" s="83"/>
      <c r="S36" s="83"/>
      <c r="T36" s="83"/>
      <c r="U36" s="83"/>
      <c r="V36" s="45"/>
      <c r="W36" s="45"/>
    </row>
    <row r="37" spans="2:23" ht="11.25" customHeight="1">
      <c r="B37" s="77" t="s">
        <v>50</v>
      </c>
      <c r="C37" s="94" t="s">
        <v>85</v>
      </c>
      <c r="D37" s="100" t="s">
        <v>72</v>
      </c>
      <c r="E37" s="101" t="s">
        <v>72</v>
      </c>
      <c r="F37" s="101" t="s">
        <v>72</v>
      </c>
      <c r="G37" s="79">
        <f t="shared" si="0"/>
        <v>29</v>
      </c>
      <c r="H37" s="96">
        <v>23</v>
      </c>
      <c r="I37" s="95">
        <v>6</v>
      </c>
      <c r="J37" s="79">
        <f t="shared" si="3"/>
        <v>19</v>
      </c>
      <c r="K37" s="95">
        <v>14</v>
      </c>
      <c r="L37" s="97">
        <v>5</v>
      </c>
      <c r="M37" s="79">
        <f t="shared" si="2"/>
        <v>27</v>
      </c>
      <c r="N37" s="95">
        <v>16</v>
      </c>
      <c r="O37" s="99">
        <v>11</v>
      </c>
      <c r="P37" s="45"/>
      <c r="R37" s="83"/>
      <c r="S37" s="83"/>
      <c r="T37" s="83"/>
      <c r="U37" s="83"/>
      <c r="V37" s="45"/>
      <c r="W37" s="45"/>
    </row>
    <row r="38" spans="2:23" ht="11.25" customHeight="1">
      <c r="B38" s="77"/>
      <c r="C38" s="94" t="s">
        <v>86</v>
      </c>
      <c r="D38" s="100" t="s">
        <v>72</v>
      </c>
      <c r="E38" s="101" t="s">
        <v>72</v>
      </c>
      <c r="F38" s="101" t="s">
        <v>72</v>
      </c>
      <c r="G38" s="79">
        <f t="shared" si="0"/>
        <v>29</v>
      </c>
      <c r="H38" s="96">
        <v>18</v>
      </c>
      <c r="I38" s="95">
        <v>11</v>
      </c>
      <c r="J38" s="79">
        <f t="shared" si="3"/>
        <v>10</v>
      </c>
      <c r="K38" s="95">
        <v>6</v>
      </c>
      <c r="L38" s="97">
        <v>4</v>
      </c>
      <c r="M38" s="79">
        <f t="shared" si="2"/>
        <v>12</v>
      </c>
      <c r="N38" s="95">
        <v>6</v>
      </c>
      <c r="O38" s="99">
        <v>6</v>
      </c>
      <c r="P38" s="45"/>
      <c r="R38" s="83"/>
      <c r="S38" s="83"/>
      <c r="T38" s="83"/>
      <c r="U38" s="83"/>
      <c r="V38" s="45"/>
      <c r="W38" s="45"/>
    </row>
    <row r="39" spans="2:23" ht="11.25" customHeight="1">
      <c r="B39" s="77" t="s">
        <v>87</v>
      </c>
      <c r="C39" s="94" t="s">
        <v>88</v>
      </c>
      <c r="D39" s="100" t="s">
        <v>72</v>
      </c>
      <c r="E39" s="101" t="s">
        <v>72</v>
      </c>
      <c r="F39" s="101" t="s">
        <v>72</v>
      </c>
      <c r="G39" s="79">
        <f t="shared" si="0"/>
        <v>34</v>
      </c>
      <c r="H39" s="96">
        <v>21</v>
      </c>
      <c r="I39" s="95">
        <v>13</v>
      </c>
      <c r="J39" s="79">
        <f t="shared" si="3"/>
        <v>8</v>
      </c>
      <c r="K39" s="95">
        <v>5</v>
      </c>
      <c r="L39" s="97">
        <v>3</v>
      </c>
      <c r="M39" s="79">
        <f t="shared" si="2"/>
        <v>18</v>
      </c>
      <c r="N39" s="95">
        <v>13</v>
      </c>
      <c r="O39" s="99">
        <v>5</v>
      </c>
      <c r="P39" s="45"/>
      <c r="R39" s="83"/>
      <c r="S39" s="83"/>
      <c r="T39" s="83"/>
      <c r="U39" s="83"/>
      <c r="V39" s="45"/>
      <c r="W39" s="45"/>
    </row>
    <row r="40" spans="2:23" ht="11.25" customHeight="1">
      <c r="B40" s="77"/>
      <c r="C40" s="94" t="s">
        <v>89</v>
      </c>
      <c r="D40" s="100" t="s">
        <v>72</v>
      </c>
      <c r="E40" s="101" t="s">
        <v>72</v>
      </c>
      <c r="F40" s="101" t="s">
        <v>72</v>
      </c>
      <c r="G40" s="79">
        <f t="shared" si="0"/>
        <v>63</v>
      </c>
      <c r="H40" s="96">
        <v>41</v>
      </c>
      <c r="I40" s="95">
        <v>22</v>
      </c>
      <c r="J40" s="79">
        <f t="shared" si="3"/>
        <v>1</v>
      </c>
      <c r="K40" s="95">
        <v>1</v>
      </c>
      <c r="L40" s="97">
        <v>0</v>
      </c>
      <c r="M40" s="79">
        <f t="shared" si="2"/>
        <v>9</v>
      </c>
      <c r="N40" s="95">
        <v>5</v>
      </c>
      <c r="O40" s="99">
        <v>4</v>
      </c>
      <c r="P40" s="45"/>
      <c r="R40" s="83"/>
      <c r="S40" s="83"/>
      <c r="T40" s="83"/>
      <c r="U40" s="83"/>
      <c r="V40" s="45"/>
      <c r="W40" s="45"/>
    </row>
    <row r="41" spans="2:23" ht="11.25" customHeight="1">
      <c r="B41" s="77" t="s">
        <v>90</v>
      </c>
      <c r="C41" s="94" t="s">
        <v>91</v>
      </c>
      <c r="D41" s="100" t="s">
        <v>72</v>
      </c>
      <c r="E41" s="101" t="s">
        <v>72</v>
      </c>
      <c r="F41" s="101" t="s">
        <v>72</v>
      </c>
      <c r="G41" s="79">
        <f t="shared" si="0"/>
        <v>95</v>
      </c>
      <c r="H41" s="96">
        <v>56</v>
      </c>
      <c r="I41" s="95">
        <v>39</v>
      </c>
      <c r="J41" s="79">
        <f t="shared" si="3"/>
        <v>3</v>
      </c>
      <c r="K41" s="95">
        <v>0</v>
      </c>
      <c r="L41" s="97">
        <v>3</v>
      </c>
      <c r="M41" s="79">
        <f t="shared" si="2"/>
        <v>4</v>
      </c>
      <c r="N41" s="95">
        <v>1</v>
      </c>
      <c r="O41" s="99">
        <v>3</v>
      </c>
      <c r="P41" s="45"/>
      <c r="R41" s="83"/>
      <c r="S41" s="83"/>
      <c r="T41" s="83"/>
      <c r="U41" s="83"/>
      <c r="V41" s="45"/>
      <c r="W41" s="45"/>
    </row>
    <row r="42" spans="2:23" ht="11.25" customHeight="1">
      <c r="B42" s="77"/>
      <c r="C42" s="94" t="s">
        <v>92</v>
      </c>
      <c r="D42" s="100" t="s">
        <v>72</v>
      </c>
      <c r="E42" s="101" t="s">
        <v>72</v>
      </c>
      <c r="F42" s="101" t="s">
        <v>72</v>
      </c>
      <c r="G42" s="79">
        <f t="shared" si="0"/>
        <v>134</v>
      </c>
      <c r="H42" s="96">
        <v>80</v>
      </c>
      <c r="I42" s="95">
        <v>54</v>
      </c>
      <c r="J42" s="79">
        <f t="shared" si="3"/>
        <v>1</v>
      </c>
      <c r="K42" s="95">
        <v>1</v>
      </c>
      <c r="L42" s="97">
        <v>0</v>
      </c>
      <c r="M42" s="79">
        <f t="shared" si="2"/>
        <v>4</v>
      </c>
      <c r="N42" s="95">
        <v>1</v>
      </c>
      <c r="O42" s="99">
        <v>3</v>
      </c>
      <c r="P42" s="45"/>
      <c r="R42" s="83"/>
      <c r="S42" s="83"/>
      <c r="T42" s="83"/>
      <c r="U42" s="83"/>
      <c r="V42" s="45"/>
      <c r="W42" s="45"/>
    </row>
    <row r="43" spans="2:23" ht="11.25" customHeight="1">
      <c r="B43" s="77"/>
      <c r="C43" s="94" t="s">
        <v>190</v>
      </c>
      <c r="D43" s="100" t="s">
        <v>72</v>
      </c>
      <c r="E43" s="101" t="s">
        <v>72</v>
      </c>
      <c r="F43" s="101" t="s">
        <v>72</v>
      </c>
      <c r="G43" s="79">
        <f t="shared" si="0"/>
        <v>124</v>
      </c>
      <c r="H43" s="96">
        <v>55</v>
      </c>
      <c r="I43" s="95">
        <v>69</v>
      </c>
      <c r="J43" s="79">
        <f t="shared" si="3"/>
        <v>0</v>
      </c>
      <c r="K43" s="95">
        <v>0</v>
      </c>
      <c r="L43" s="97">
        <v>0</v>
      </c>
      <c r="M43" s="79">
        <f t="shared" si="2"/>
        <v>3</v>
      </c>
      <c r="N43" s="95">
        <v>0</v>
      </c>
      <c r="O43" s="99">
        <v>3</v>
      </c>
      <c r="P43" s="45"/>
      <c r="R43" s="83"/>
      <c r="S43" s="83"/>
      <c r="T43" s="83"/>
      <c r="U43" s="83"/>
      <c r="V43" s="45"/>
      <c r="W43" s="45"/>
    </row>
    <row r="44" spans="2:23" ht="11.25" customHeight="1">
      <c r="B44" s="77"/>
      <c r="C44" s="94" t="s">
        <v>191</v>
      </c>
      <c r="D44" s="100" t="s">
        <v>72</v>
      </c>
      <c r="E44" s="101" t="s">
        <v>72</v>
      </c>
      <c r="F44" s="101" t="s">
        <v>72</v>
      </c>
      <c r="G44" s="79">
        <f t="shared" si="0"/>
        <v>130</v>
      </c>
      <c r="H44" s="96">
        <v>37</v>
      </c>
      <c r="I44" s="95">
        <v>93</v>
      </c>
      <c r="J44" s="79">
        <f t="shared" si="3"/>
        <v>0</v>
      </c>
      <c r="K44" s="95">
        <v>0</v>
      </c>
      <c r="L44" s="97">
        <v>0</v>
      </c>
      <c r="M44" s="79">
        <f t="shared" si="2"/>
        <v>0</v>
      </c>
      <c r="N44" s="95">
        <v>0</v>
      </c>
      <c r="O44" s="99">
        <v>0</v>
      </c>
      <c r="P44" s="45"/>
      <c r="R44" s="83"/>
      <c r="S44" s="83"/>
      <c r="T44" s="83"/>
      <c r="U44" s="83"/>
      <c r="V44" s="45"/>
      <c r="W44" s="45"/>
    </row>
    <row r="45" spans="2:23" ht="10.5" customHeight="1">
      <c r="B45" s="77"/>
      <c r="C45" s="46"/>
      <c r="D45" s="79"/>
      <c r="E45" s="74"/>
      <c r="F45" s="74"/>
      <c r="G45" s="73"/>
      <c r="H45" s="74"/>
      <c r="I45" s="74"/>
      <c r="J45" s="73"/>
      <c r="K45" s="74"/>
      <c r="L45" s="75"/>
      <c r="M45" s="79"/>
      <c r="N45" s="74"/>
      <c r="O45" s="76"/>
      <c r="P45" s="45"/>
      <c r="R45" s="83"/>
      <c r="S45" s="83"/>
      <c r="T45" s="83"/>
      <c r="U45" s="83"/>
      <c r="V45" s="45"/>
      <c r="W45" s="45"/>
    </row>
    <row r="46" spans="2:23" ht="10.5" customHeight="1">
      <c r="B46" s="77"/>
      <c r="C46" s="102" t="s">
        <v>93</v>
      </c>
      <c r="D46" s="79">
        <f>D26</f>
        <v>523</v>
      </c>
      <c r="E46" s="80">
        <f>E26</f>
        <v>277</v>
      </c>
      <c r="F46" s="96">
        <f>F26</f>
        <v>246</v>
      </c>
      <c r="G46" s="73">
        <f aca="true" t="shared" si="4" ref="G46:O46">SUM(G26:G45)</f>
        <v>680</v>
      </c>
      <c r="H46" s="80">
        <f t="shared" si="4"/>
        <v>362</v>
      </c>
      <c r="I46" s="96">
        <f t="shared" si="4"/>
        <v>318</v>
      </c>
      <c r="J46" s="73">
        <f t="shared" si="4"/>
        <v>842</v>
      </c>
      <c r="K46" s="80">
        <f t="shared" si="4"/>
        <v>505</v>
      </c>
      <c r="L46" s="96">
        <f t="shared" si="4"/>
        <v>337</v>
      </c>
      <c r="M46" s="73">
        <f t="shared" si="4"/>
        <v>1051</v>
      </c>
      <c r="N46" s="80">
        <f t="shared" si="4"/>
        <v>572</v>
      </c>
      <c r="O46" s="82">
        <f t="shared" si="4"/>
        <v>479</v>
      </c>
      <c r="P46" s="45"/>
      <c r="R46" s="83"/>
      <c r="S46" s="83"/>
      <c r="T46" s="83"/>
      <c r="U46" s="83"/>
      <c r="V46" s="45"/>
      <c r="W46" s="45"/>
    </row>
    <row r="47" spans="2:23" ht="10.5" customHeight="1" thickBot="1">
      <c r="B47" s="103"/>
      <c r="C47" s="104"/>
      <c r="D47" s="105"/>
      <c r="E47" s="106"/>
      <c r="F47" s="106"/>
      <c r="G47" s="104"/>
      <c r="H47" s="106"/>
      <c r="I47" s="106"/>
      <c r="J47" s="104"/>
      <c r="K47" s="106"/>
      <c r="L47" s="107"/>
      <c r="M47" s="108"/>
      <c r="N47" s="106"/>
      <c r="O47" s="109"/>
      <c r="P47" s="45"/>
      <c r="R47" s="45"/>
      <c r="S47" s="45"/>
      <c r="T47" s="45"/>
      <c r="U47" s="45"/>
      <c r="V47" s="45"/>
      <c r="W47" s="45"/>
    </row>
    <row r="48" ht="12.75" customHeight="1"/>
    <row r="49" spans="1:8" ht="15.75" customHeight="1" thickBot="1">
      <c r="A49" s="110" t="s">
        <v>192</v>
      </c>
      <c r="B49" s="45"/>
      <c r="C49" s="45"/>
      <c r="D49" s="45"/>
      <c r="E49" s="45"/>
      <c r="F49" s="45"/>
      <c r="G49" s="45"/>
      <c r="H49" s="45"/>
    </row>
    <row r="50" spans="1:17" ht="12.75" customHeight="1">
      <c r="A50" s="45"/>
      <c r="B50" s="111" t="s">
        <v>94</v>
      </c>
      <c r="C50" s="112"/>
      <c r="D50" s="112"/>
      <c r="E50" s="113"/>
      <c r="F50" s="114" t="s">
        <v>95</v>
      </c>
      <c r="G50" s="115"/>
      <c r="H50" s="115"/>
      <c r="I50" s="115"/>
      <c r="J50" s="115"/>
      <c r="K50" s="116"/>
      <c r="L50" s="117" t="s">
        <v>96</v>
      </c>
      <c r="M50" s="113"/>
      <c r="N50" s="118" t="s">
        <v>97</v>
      </c>
      <c r="O50" s="119"/>
      <c r="P50" s="45"/>
      <c r="Q50" s="45"/>
    </row>
    <row r="51" spans="1:17" ht="12.75" customHeight="1">
      <c r="A51" s="45"/>
      <c r="B51" s="120"/>
      <c r="C51" s="121"/>
      <c r="D51" s="121"/>
      <c r="E51" s="122"/>
      <c r="F51" s="123" t="s">
        <v>98</v>
      </c>
      <c r="G51" s="124"/>
      <c r="H51" s="123" t="s">
        <v>99</v>
      </c>
      <c r="I51" s="124"/>
      <c r="J51" s="123" t="s">
        <v>100</v>
      </c>
      <c r="K51" s="124"/>
      <c r="L51" s="125"/>
      <c r="M51" s="122"/>
      <c r="N51" s="126"/>
      <c r="O51" s="127"/>
      <c r="P51" s="45"/>
      <c r="Q51" s="45"/>
    </row>
    <row r="52" spans="1:17" ht="12.75" customHeight="1">
      <c r="A52" s="45"/>
      <c r="B52" s="128" t="s">
        <v>101</v>
      </c>
      <c r="C52" s="129"/>
      <c r="D52" s="129"/>
      <c r="E52" s="130"/>
      <c r="F52" s="131">
        <f aca="true" t="shared" si="5" ref="F52:F64">SUM(H52:K52)</f>
        <v>726264</v>
      </c>
      <c r="G52" s="132"/>
      <c r="H52" s="131">
        <v>348861</v>
      </c>
      <c r="I52" s="132"/>
      <c r="J52" s="131">
        <v>377403</v>
      </c>
      <c r="K52" s="132"/>
      <c r="L52" s="133">
        <v>154604</v>
      </c>
      <c r="M52" s="133"/>
      <c r="N52" s="134">
        <f aca="true" t="shared" si="6" ref="N52:N64">ROUND(F52/L52,2)</f>
        <v>4.7</v>
      </c>
      <c r="O52" s="135"/>
      <c r="P52" s="45"/>
      <c r="Q52" s="45"/>
    </row>
    <row r="53" spans="1:17" ht="12.75" customHeight="1">
      <c r="A53" s="45"/>
      <c r="B53" s="136" t="s">
        <v>102</v>
      </c>
      <c r="C53" s="137"/>
      <c r="D53" s="137"/>
      <c r="E53" s="138"/>
      <c r="F53" s="131">
        <f t="shared" si="5"/>
        <v>752374</v>
      </c>
      <c r="G53" s="132"/>
      <c r="H53" s="139">
        <v>364343</v>
      </c>
      <c r="I53" s="139"/>
      <c r="J53" s="139">
        <v>388031</v>
      </c>
      <c r="K53" s="139"/>
      <c r="L53" s="139">
        <v>154424</v>
      </c>
      <c r="M53" s="139"/>
      <c r="N53" s="140">
        <f t="shared" si="6"/>
        <v>4.87</v>
      </c>
      <c r="O53" s="141"/>
      <c r="P53" s="45"/>
      <c r="Q53" s="45"/>
    </row>
    <row r="54" spans="1:17" ht="12.75" customHeight="1">
      <c r="A54" s="45"/>
      <c r="B54" s="136" t="s">
        <v>103</v>
      </c>
      <c r="C54" s="137"/>
      <c r="D54" s="137"/>
      <c r="E54" s="138"/>
      <c r="F54" s="131">
        <f t="shared" si="5"/>
        <v>754055</v>
      </c>
      <c r="G54" s="132"/>
      <c r="H54" s="139">
        <v>363770</v>
      </c>
      <c r="I54" s="139"/>
      <c r="J54" s="139">
        <v>390285</v>
      </c>
      <c r="K54" s="139"/>
      <c r="L54" s="139">
        <v>156827</v>
      </c>
      <c r="M54" s="139"/>
      <c r="N54" s="140">
        <f t="shared" si="6"/>
        <v>4.81</v>
      </c>
      <c r="O54" s="141"/>
      <c r="P54" s="45"/>
      <c r="Q54" s="45"/>
    </row>
    <row r="55" spans="1:17" ht="12.75" customHeight="1">
      <c r="A55" s="45"/>
      <c r="B55" s="136" t="s">
        <v>104</v>
      </c>
      <c r="C55" s="137"/>
      <c r="D55" s="137"/>
      <c r="E55" s="138"/>
      <c r="F55" s="131">
        <f t="shared" si="5"/>
        <v>752696</v>
      </c>
      <c r="G55" s="132"/>
      <c r="H55" s="139">
        <v>360288</v>
      </c>
      <c r="I55" s="139"/>
      <c r="J55" s="139">
        <v>392408</v>
      </c>
      <c r="K55" s="139"/>
      <c r="L55" s="139">
        <v>164290</v>
      </c>
      <c r="M55" s="139"/>
      <c r="N55" s="140">
        <f t="shared" si="6"/>
        <v>4.58</v>
      </c>
      <c r="O55" s="141"/>
      <c r="P55" s="45"/>
      <c r="Q55" s="45"/>
    </row>
    <row r="56" spans="1:17" ht="12.75" customHeight="1">
      <c r="A56" s="45"/>
      <c r="B56" s="136" t="s">
        <v>105</v>
      </c>
      <c r="C56" s="137"/>
      <c r="D56" s="137"/>
      <c r="E56" s="138"/>
      <c r="F56" s="131">
        <f t="shared" si="5"/>
        <v>750557</v>
      </c>
      <c r="G56" s="132"/>
      <c r="H56" s="139">
        <v>359649</v>
      </c>
      <c r="I56" s="139"/>
      <c r="J56" s="139">
        <v>390908</v>
      </c>
      <c r="K56" s="139"/>
      <c r="L56" s="139">
        <v>173502</v>
      </c>
      <c r="M56" s="139"/>
      <c r="N56" s="140">
        <f t="shared" si="6"/>
        <v>4.33</v>
      </c>
      <c r="O56" s="141"/>
      <c r="P56" s="45"/>
      <c r="Q56" s="45"/>
    </row>
    <row r="57" spans="1:17" ht="12.75" customHeight="1">
      <c r="A57" s="45"/>
      <c r="B57" s="136" t="s">
        <v>106</v>
      </c>
      <c r="C57" s="137"/>
      <c r="D57" s="137"/>
      <c r="E57" s="138"/>
      <c r="F57" s="131">
        <f t="shared" si="5"/>
        <v>744230</v>
      </c>
      <c r="G57" s="132"/>
      <c r="H57" s="139">
        <v>356639</v>
      </c>
      <c r="I57" s="139"/>
      <c r="J57" s="139">
        <v>387591</v>
      </c>
      <c r="K57" s="139"/>
      <c r="L57" s="139">
        <v>183229</v>
      </c>
      <c r="M57" s="139"/>
      <c r="N57" s="140">
        <f t="shared" si="6"/>
        <v>4.06</v>
      </c>
      <c r="O57" s="141"/>
      <c r="P57" s="45"/>
      <c r="Q57" s="45"/>
    </row>
    <row r="58" spans="1:17" ht="12.75" customHeight="1">
      <c r="A58" s="45"/>
      <c r="B58" s="136" t="s">
        <v>107</v>
      </c>
      <c r="C58" s="137"/>
      <c r="D58" s="137"/>
      <c r="E58" s="138"/>
      <c r="F58" s="131">
        <f t="shared" si="5"/>
        <v>773599</v>
      </c>
      <c r="G58" s="132"/>
      <c r="H58" s="139">
        <v>373416</v>
      </c>
      <c r="I58" s="139"/>
      <c r="J58" s="139">
        <v>400183</v>
      </c>
      <c r="K58" s="139"/>
      <c r="L58" s="139">
        <v>198933</v>
      </c>
      <c r="M58" s="139"/>
      <c r="N58" s="140">
        <f t="shared" si="6"/>
        <v>3.89</v>
      </c>
      <c r="O58" s="141"/>
      <c r="P58" s="45"/>
      <c r="Q58" s="45"/>
    </row>
    <row r="59" spans="1:17" ht="12.75" customHeight="1">
      <c r="A59" s="45"/>
      <c r="B59" s="136" t="s">
        <v>108</v>
      </c>
      <c r="C59" s="137"/>
      <c r="D59" s="137"/>
      <c r="E59" s="138"/>
      <c r="F59" s="131">
        <f t="shared" si="5"/>
        <v>794354</v>
      </c>
      <c r="G59" s="132"/>
      <c r="H59" s="139">
        <v>384269</v>
      </c>
      <c r="I59" s="139"/>
      <c r="J59" s="139">
        <v>410085</v>
      </c>
      <c r="K59" s="139"/>
      <c r="L59" s="139">
        <v>212744</v>
      </c>
      <c r="M59" s="139"/>
      <c r="N59" s="140">
        <f t="shared" si="6"/>
        <v>3.73</v>
      </c>
      <c r="O59" s="141"/>
      <c r="P59" s="45"/>
      <c r="Q59" s="45"/>
    </row>
    <row r="60" spans="1:17" ht="12.75" customHeight="1">
      <c r="A60" s="45"/>
      <c r="B60" s="136" t="s">
        <v>109</v>
      </c>
      <c r="C60" s="137"/>
      <c r="D60" s="137"/>
      <c r="E60" s="138"/>
      <c r="F60" s="131">
        <f t="shared" si="5"/>
        <v>817633</v>
      </c>
      <c r="G60" s="132"/>
      <c r="H60" s="139">
        <v>397115</v>
      </c>
      <c r="I60" s="139"/>
      <c r="J60" s="139">
        <v>420518</v>
      </c>
      <c r="K60" s="139"/>
      <c r="L60" s="139">
        <v>224295</v>
      </c>
      <c r="M60" s="139"/>
      <c r="N60" s="140">
        <f t="shared" si="6"/>
        <v>3.65</v>
      </c>
      <c r="O60" s="141"/>
      <c r="P60" s="45"/>
      <c r="Q60" s="45"/>
    </row>
    <row r="61" spans="1:17" ht="12.75" customHeight="1">
      <c r="A61" s="45"/>
      <c r="B61" s="136" t="s">
        <v>110</v>
      </c>
      <c r="C61" s="137"/>
      <c r="D61" s="137"/>
      <c r="E61" s="138"/>
      <c r="F61" s="131">
        <f t="shared" si="5"/>
        <v>823585</v>
      </c>
      <c r="G61" s="132"/>
      <c r="H61" s="139">
        <v>400391</v>
      </c>
      <c r="I61" s="139"/>
      <c r="J61" s="139">
        <v>423194</v>
      </c>
      <c r="K61" s="139"/>
      <c r="L61" s="139">
        <v>234192</v>
      </c>
      <c r="M61" s="139"/>
      <c r="N61" s="140">
        <f t="shared" si="6"/>
        <v>3.52</v>
      </c>
      <c r="O61" s="141"/>
      <c r="P61" s="45"/>
      <c r="Q61" s="45"/>
    </row>
    <row r="62" spans="1:17" ht="12.75" customHeight="1">
      <c r="A62" s="45"/>
      <c r="B62" s="136" t="s">
        <v>111</v>
      </c>
      <c r="C62" s="137"/>
      <c r="D62" s="137"/>
      <c r="E62" s="138"/>
      <c r="F62" s="131">
        <f t="shared" si="5"/>
        <v>826996</v>
      </c>
      <c r="G62" s="132"/>
      <c r="H62" s="139">
        <v>401860</v>
      </c>
      <c r="I62" s="139"/>
      <c r="J62" s="139">
        <v>425136</v>
      </c>
      <c r="K62" s="139"/>
      <c r="L62" s="139">
        <v>246911</v>
      </c>
      <c r="M62" s="139"/>
      <c r="N62" s="140">
        <f t="shared" si="6"/>
        <v>3.35</v>
      </c>
      <c r="O62" s="141"/>
      <c r="P62" s="45"/>
      <c r="Q62" s="45"/>
    </row>
    <row r="63" spans="1:17" ht="12.75" customHeight="1">
      <c r="A63" s="45"/>
      <c r="B63" s="136" t="s">
        <v>193</v>
      </c>
      <c r="C63" s="137"/>
      <c r="D63" s="142"/>
      <c r="E63" s="143"/>
      <c r="F63" s="131">
        <f t="shared" si="5"/>
        <v>828944</v>
      </c>
      <c r="G63" s="132"/>
      <c r="H63" s="139">
        <v>402367</v>
      </c>
      <c r="I63" s="139"/>
      <c r="J63" s="139">
        <v>426577</v>
      </c>
      <c r="K63" s="139"/>
      <c r="L63" s="139">
        <v>259612</v>
      </c>
      <c r="M63" s="139"/>
      <c r="N63" s="140">
        <f t="shared" si="6"/>
        <v>3.19</v>
      </c>
      <c r="O63" s="141"/>
      <c r="P63" s="45"/>
      <c r="Q63" s="45"/>
    </row>
    <row r="64" spans="1:17" ht="12.75" customHeight="1">
      <c r="A64" s="45"/>
      <c r="B64" s="136" t="s">
        <v>194</v>
      </c>
      <c r="C64" s="137"/>
      <c r="D64" s="144"/>
      <c r="E64" s="145"/>
      <c r="F64" s="146">
        <f t="shared" si="5"/>
        <v>821592</v>
      </c>
      <c r="G64" s="147"/>
      <c r="H64" s="148">
        <v>397271</v>
      </c>
      <c r="I64" s="149"/>
      <c r="J64" s="148">
        <v>424321</v>
      </c>
      <c r="K64" s="149"/>
      <c r="L64" s="148">
        <v>269577</v>
      </c>
      <c r="M64" s="149"/>
      <c r="N64" s="150">
        <f t="shared" si="6"/>
        <v>3.05</v>
      </c>
      <c r="O64" s="151"/>
      <c r="P64" s="45"/>
      <c r="Q64" s="45"/>
    </row>
    <row r="65" spans="1:17" ht="12.75" customHeight="1">
      <c r="A65" s="45"/>
      <c r="B65" s="136" t="s">
        <v>112</v>
      </c>
      <c r="C65" s="144"/>
      <c r="D65" s="144"/>
      <c r="E65" s="144"/>
      <c r="F65" s="152">
        <v>819079</v>
      </c>
      <c r="G65" s="153"/>
      <c r="H65" s="154">
        <v>396240</v>
      </c>
      <c r="I65" s="155"/>
      <c r="J65" s="154">
        <v>422839</v>
      </c>
      <c r="K65" s="155"/>
      <c r="L65" s="154">
        <v>272307</v>
      </c>
      <c r="M65" s="155"/>
      <c r="N65" s="156">
        <v>3.01</v>
      </c>
      <c r="O65" s="157"/>
      <c r="P65" s="45"/>
      <c r="Q65" s="45"/>
    </row>
    <row r="66" spans="1:17" ht="12.75" customHeight="1">
      <c r="A66" s="45"/>
      <c r="B66" s="136" t="s">
        <v>113</v>
      </c>
      <c r="C66" s="144"/>
      <c r="D66" s="144"/>
      <c r="E66" s="145"/>
      <c r="F66" s="152">
        <v>818937</v>
      </c>
      <c r="G66" s="158"/>
      <c r="H66" s="154">
        <v>396150</v>
      </c>
      <c r="I66" s="155"/>
      <c r="J66" s="154">
        <v>422787</v>
      </c>
      <c r="K66" s="155"/>
      <c r="L66" s="154">
        <v>272412</v>
      </c>
      <c r="M66" s="155"/>
      <c r="N66" s="156">
        <v>3.01</v>
      </c>
      <c r="O66" s="157"/>
      <c r="P66" s="45"/>
      <c r="Q66" s="45"/>
    </row>
    <row r="67" spans="1:17" ht="12.75" customHeight="1">
      <c r="A67" s="45"/>
      <c r="B67" s="136" t="s">
        <v>114</v>
      </c>
      <c r="C67" s="144"/>
      <c r="D67" s="144"/>
      <c r="E67" s="137"/>
      <c r="F67" s="152">
        <v>818476</v>
      </c>
      <c r="G67" s="158"/>
      <c r="H67" s="154">
        <v>395950</v>
      </c>
      <c r="I67" s="155"/>
      <c r="J67" s="154">
        <v>422526</v>
      </c>
      <c r="K67" s="155"/>
      <c r="L67" s="154">
        <v>272369</v>
      </c>
      <c r="M67" s="155"/>
      <c r="N67" s="156">
        <v>3.01</v>
      </c>
      <c r="O67" s="157"/>
      <c r="P67" s="45"/>
      <c r="Q67" s="45"/>
    </row>
    <row r="68" spans="1:17" ht="12.75" customHeight="1" thickBot="1">
      <c r="A68" s="45"/>
      <c r="B68" s="159" t="s">
        <v>115</v>
      </c>
      <c r="C68" s="160"/>
      <c r="D68" s="160"/>
      <c r="E68" s="161"/>
      <c r="F68" s="162">
        <v>818110</v>
      </c>
      <c r="G68" s="163"/>
      <c r="H68" s="164">
        <v>395798</v>
      </c>
      <c r="I68" s="165"/>
      <c r="J68" s="166">
        <v>422312</v>
      </c>
      <c r="K68" s="167"/>
      <c r="L68" s="166">
        <v>272363</v>
      </c>
      <c r="M68" s="167"/>
      <c r="N68" s="168">
        <v>3</v>
      </c>
      <c r="O68" s="169"/>
      <c r="P68" s="45"/>
      <c r="Q68" s="45"/>
    </row>
    <row r="69" spans="1:17" s="173" customFormat="1" ht="10.5" customHeight="1">
      <c r="A69" s="170"/>
      <c r="B69" s="171"/>
      <c r="C69" s="171"/>
      <c r="D69" s="171"/>
      <c r="E69" s="171"/>
      <c r="F69" s="172"/>
      <c r="G69" s="172"/>
      <c r="P69" s="170"/>
      <c r="Q69" s="170"/>
    </row>
    <row r="70" spans="1:17" s="173" customFormat="1" ht="10.5" customHeight="1">
      <c r="A70" s="170"/>
      <c r="B70" s="174"/>
      <c r="C70" s="171"/>
      <c r="D70" s="171"/>
      <c r="E70" s="171"/>
      <c r="P70" s="170"/>
      <c r="Q70" s="170"/>
    </row>
    <row r="71" spans="1:17" ht="10.5" customHeight="1">
      <c r="A71" s="45"/>
      <c r="B71" s="45"/>
      <c r="C71" s="83"/>
      <c r="D71" s="83"/>
      <c r="E71" s="83"/>
      <c r="P71" s="45"/>
      <c r="Q71" s="45"/>
    </row>
    <row r="72" spans="1:17" ht="10.5" customHeight="1">
      <c r="A72" s="45"/>
      <c r="B72" s="45"/>
      <c r="C72" s="83"/>
      <c r="D72" s="83"/>
      <c r="E72" s="83"/>
      <c r="P72" s="45"/>
      <c r="Q72" s="45"/>
    </row>
    <row r="73" spans="1:17" ht="10.5" customHeight="1">
      <c r="A73" s="45"/>
      <c r="B73" s="45"/>
      <c r="C73" s="45"/>
      <c r="D73" s="45"/>
      <c r="E73" s="45"/>
      <c r="P73" s="45"/>
      <c r="Q73" s="45"/>
    </row>
    <row r="74" spans="1:17" ht="10.5" customHeight="1">
      <c r="A74" s="45"/>
      <c r="D74" s="45"/>
      <c r="P74" s="45"/>
      <c r="Q74" s="45"/>
    </row>
    <row r="75" spans="1:17" ht="10.5" customHeight="1">
      <c r="A75" s="45"/>
      <c r="P75" s="45"/>
      <c r="Q75" s="45"/>
    </row>
    <row r="76" spans="1:17" ht="10.5" customHeight="1">
      <c r="A76" s="45"/>
      <c r="P76" s="45"/>
      <c r="Q76" s="45"/>
    </row>
    <row r="77" spans="1:17" ht="10.5" customHeight="1">
      <c r="A77" s="45"/>
      <c r="P77" s="45"/>
      <c r="Q77" s="45"/>
    </row>
    <row r="78" spans="1:17" ht="10.5" customHeight="1">
      <c r="A78" s="45"/>
      <c r="Q78" s="45"/>
    </row>
    <row r="79" ht="10.5" customHeight="1">
      <c r="A79" s="45"/>
    </row>
    <row r="80" ht="10.5" customHeight="1">
      <c r="A80" s="45"/>
    </row>
    <row r="81" spans="1:16" ht="10.5" customHeight="1">
      <c r="A81" s="45"/>
      <c r="P81" s="175"/>
    </row>
    <row r="82" ht="10.5" customHeight="1">
      <c r="A82" s="45"/>
    </row>
    <row r="84" ht="12">
      <c r="A84" s="45"/>
    </row>
    <row r="85" ht="12">
      <c r="A85" s="45"/>
    </row>
    <row r="86" ht="12">
      <c r="A86" s="45"/>
    </row>
  </sheetData>
  <mergeCells count="44">
    <mergeCell ref="N68:O68"/>
    <mergeCell ref="F68:G68"/>
    <mergeCell ref="H68:I68"/>
    <mergeCell ref="J68:K68"/>
    <mergeCell ref="L68:M68"/>
    <mergeCell ref="B5:C7"/>
    <mergeCell ref="D5:F5"/>
    <mergeCell ref="K6:K7"/>
    <mergeCell ref="B50:E51"/>
    <mergeCell ref="G5:I5"/>
    <mergeCell ref="J5:L5"/>
    <mergeCell ref="D6:D7"/>
    <mergeCell ref="B8:B9"/>
    <mergeCell ref="O6:O7"/>
    <mergeCell ref="L50:M51"/>
    <mergeCell ref="N50:O51"/>
    <mergeCell ref="F51:G51"/>
    <mergeCell ref="H51:I51"/>
    <mergeCell ref="J51:K51"/>
    <mergeCell ref="M5:O5"/>
    <mergeCell ref="E6:E7"/>
    <mergeCell ref="F6:F7"/>
    <mergeCell ref="G6:G7"/>
    <mergeCell ref="H6:H7"/>
    <mergeCell ref="I6:I7"/>
    <mergeCell ref="J6:J7"/>
    <mergeCell ref="L6:L7"/>
    <mergeCell ref="M6:M7"/>
    <mergeCell ref="N6:N7"/>
    <mergeCell ref="L66:M66"/>
    <mergeCell ref="F67:G67"/>
    <mergeCell ref="H67:I67"/>
    <mergeCell ref="J67:K67"/>
    <mergeCell ref="L67:M67"/>
    <mergeCell ref="N67:O67"/>
    <mergeCell ref="N65:O65"/>
    <mergeCell ref="N66:O66"/>
    <mergeCell ref="F65:G65"/>
    <mergeCell ref="H65:I65"/>
    <mergeCell ref="J65:K65"/>
    <mergeCell ref="L65:M65"/>
    <mergeCell ref="F66:G66"/>
    <mergeCell ref="H66:I66"/>
    <mergeCell ref="J66:K66"/>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79" customWidth="1"/>
    <col min="2" max="2" width="11.125" style="179" customWidth="1"/>
    <col min="3" max="5" width="10.625" style="179" customWidth="1"/>
    <col min="6" max="6" width="9.625" style="179" customWidth="1"/>
    <col min="7" max="7" width="10.625" style="179" customWidth="1"/>
    <col min="8" max="9" width="9.625" style="179" customWidth="1"/>
    <col min="10" max="16384" width="9.00390625" style="179" customWidth="1"/>
  </cols>
  <sheetData>
    <row r="1" spans="1:9" ht="30" customHeight="1">
      <c r="A1" s="176" t="s">
        <v>195</v>
      </c>
      <c r="B1" s="177"/>
      <c r="C1" s="178"/>
      <c r="D1" s="178"/>
      <c r="E1" s="177"/>
      <c r="F1" s="177"/>
      <c r="G1" s="177"/>
      <c r="H1" s="177"/>
      <c r="I1" s="177"/>
    </row>
    <row r="2" spans="1:9" ht="26.25" customHeight="1" thickBot="1">
      <c r="A2" s="180"/>
      <c r="B2" s="180"/>
      <c r="C2" s="180"/>
      <c r="D2" s="180"/>
      <c r="E2" s="180"/>
      <c r="F2" s="180"/>
      <c r="G2" s="181" t="s">
        <v>196</v>
      </c>
      <c r="H2" s="182"/>
      <c r="I2" s="182"/>
    </row>
    <row r="3" spans="1:9" ht="39" customHeight="1">
      <c r="A3" s="183" t="s">
        <v>116</v>
      </c>
      <c r="B3" s="184" t="s">
        <v>117</v>
      </c>
      <c r="C3" s="185" t="s">
        <v>118</v>
      </c>
      <c r="D3" s="186" t="s">
        <v>119</v>
      </c>
      <c r="E3" s="187"/>
      <c r="F3" s="188" t="s">
        <v>120</v>
      </c>
      <c r="G3" s="188"/>
      <c r="H3" s="189"/>
      <c r="I3" s="190" t="s">
        <v>121</v>
      </c>
    </row>
    <row r="4" spans="1:9" ht="39" customHeight="1" thickBot="1">
      <c r="A4" s="191" t="s">
        <v>122</v>
      </c>
      <c r="B4" s="192" t="s">
        <v>123</v>
      </c>
      <c r="C4" s="193" t="s">
        <v>123</v>
      </c>
      <c r="D4" s="194" t="s">
        <v>124</v>
      </c>
      <c r="E4" s="195" t="s">
        <v>125</v>
      </c>
      <c r="F4" s="195" t="s">
        <v>126</v>
      </c>
      <c r="G4" s="195" t="s">
        <v>127</v>
      </c>
      <c r="H4" s="195" t="s">
        <v>126</v>
      </c>
      <c r="I4" s="196" t="s">
        <v>128</v>
      </c>
    </row>
    <row r="5" spans="1:9" ht="40.5" customHeight="1" thickBot="1">
      <c r="A5" s="197" t="s">
        <v>129</v>
      </c>
      <c r="B5" s="198">
        <v>818110</v>
      </c>
      <c r="C5" s="199">
        <v>-366</v>
      </c>
      <c r="D5" s="200">
        <v>-0.04</v>
      </c>
      <c r="E5" s="198">
        <v>395798</v>
      </c>
      <c r="F5" s="199">
        <v>-152</v>
      </c>
      <c r="G5" s="201">
        <v>422312</v>
      </c>
      <c r="H5" s="198">
        <v>-214</v>
      </c>
      <c r="I5" s="202">
        <v>272363</v>
      </c>
    </row>
    <row r="6" spans="1:9" ht="40.5" customHeight="1" hidden="1">
      <c r="A6" s="203" t="s">
        <v>130</v>
      </c>
      <c r="B6" s="204">
        <v>710380</v>
      </c>
      <c r="C6" s="205">
        <v>-299</v>
      </c>
      <c r="D6" s="206">
        <v>-0.04</v>
      </c>
      <c r="E6" s="204">
        <v>343738</v>
      </c>
      <c r="F6" s="205">
        <v>-117</v>
      </c>
      <c r="G6" s="207">
        <v>366642</v>
      </c>
      <c r="H6" s="204">
        <v>-182</v>
      </c>
      <c r="I6" s="208">
        <v>238301</v>
      </c>
    </row>
    <row r="7" spans="1:9" ht="40.5" customHeight="1" hidden="1" thickBot="1">
      <c r="A7" s="209" t="s">
        <v>131</v>
      </c>
      <c r="B7" s="210">
        <v>107730</v>
      </c>
      <c r="C7" s="211">
        <v>-67</v>
      </c>
      <c r="D7" s="212">
        <v>-0.06</v>
      </c>
      <c r="E7" s="210">
        <v>52060</v>
      </c>
      <c r="F7" s="211">
        <v>-35</v>
      </c>
      <c r="G7" s="213">
        <v>55670</v>
      </c>
      <c r="H7" s="210">
        <v>-32</v>
      </c>
      <c r="I7" s="214">
        <v>34062</v>
      </c>
    </row>
    <row r="8" spans="1:9" ht="40.5" customHeight="1">
      <c r="A8" s="215" t="s">
        <v>132</v>
      </c>
      <c r="B8" s="216">
        <v>269005</v>
      </c>
      <c r="C8" s="217">
        <v>-48</v>
      </c>
      <c r="D8" s="218">
        <v>-0.02</v>
      </c>
      <c r="E8" s="219">
        <v>130802</v>
      </c>
      <c r="F8" s="217">
        <v>-10</v>
      </c>
      <c r="G8" s="220">
        <v>138203</v>
      </c>
      <c r="H8" s="219">
        <v>-38</v>
      </c>
      <c r="I8" s="221">
        <v>94920</v>
      </c>
    </row>
    <row r="9" spans="1:9" ht="40.5" customHeight="1">
      <c r="A9" s="222" t="s">
        <v>133</v>
      </c>
      <c r="B9" s="223">
        <v>68279</v>
      </c>
      <c r="C9" s="224">
        <v>-14</v>
      </c>
      <c r="D9" s="225">
        <v>-0.02</v>
      </c>
      <c r="E9" s="226">
        <v>33529</v>
      </c>
      <c r="F9" s="224">
        <v>-8</v>
      </c>
      <c r="G9" s="227">
        <v>34750</v>
      </c>
      <c r="H9" s="226">
        <v>-6</v>
      </c>
      <c r="I9" s="228">
        <v>26004</v>
      </c>
    </row>
    <row r="10" spans="1:9" ht="40.5" customHeight="1">
      <c r="A10" s="222" t="s">
        <v>134</v>
      </c>
      <c r="B10" s="223">
        <v>31694</v>
      </c>
      <c r="C10" s="224">
        <v>-38</v>
      </c>
      <c r="D10" s="225">
        <v>-0.12</v>
      </c>
      <c r="E10" s="226">
        <v>15443</v>
      </c>
      <c r="F10" s="224">
        <v>-20</v>
      </c>
      <c r="G10" s="227">
        <v>16251</v>
      </c>
      <c r="H10" s="226">
        <v>-18</v>
      </c>
      <c r="I10" s="228">
        <v>11158</v>
      </c>
    </row>
    <row r="11" spans="1:9" ht="40.5" customHeight="1">
      <c r="A11" s="222" t="s">
        <v>135</v>
      </c>
      <c r="B11" s="223">
        <v>37151</v>
      </c>
      <c r="C11" s="224">
        <v>-37</v>
      </c>
      <c r="D11" s="225">
        <v>-0.1</v>
      </c>
      <c r="E11" s="226">
        <v>17675</v>
      </c>
      <c r="F11" s="224">
        <v>-10</v>
      </c>
      <c r="G11" s="227">
        <v>19476</v>
      </c>
      <c r="H11" s="226">
        <v>-27</v>
      </c>
      <c r="I11" s="228">
        <v>11206</v>
      </c>
    </row>
    <row r="12" spans="1:9" ht="40.5" customHeight="1">
      <c r="A12" s="222" t="s">
        <v>136</v>
      </c>
      <c r="B12" s="223">
        <v>26603</v>
      </c>
      <c r="C12" s="224">
        <v>-29</v>
      </c>
      <c r="D12" s="225">
        <v>-0.11</v>
      </c>
      <c r="E12" s="226">
        <v>12620</v>
      </c>
      <c r="F12" s="224">
        <v>-10</v>
      </c>
      <c r="G12" s="227">
        <v>13983</v>
      </c>
      <c r="H12" s="226">
        <v>-19</v>
      </c>
      <c r="I12" s="228">
        <v>7954</v>
      </c>
    </row>
    <row r="13" spans="1:9" ht="40.5" customHeight="1">
      <c r="A13" s="222" t="s">
        <v>137</v>
      </c>
      <c r="B13" s="223">
        <v>67149</v>
      </c>
      <c r="C13" s="224">
        <v>-8</v>
      </c>
      <c r="D13" s="225">
        <v>-0.01</v>
      </c>
      <c r="E13" s="226">
        <v>32411</v>
      </c>
      <c r="F13" s="224">
        <v>-17</v>
      </c>
      <c r="G13" s="227">
        <v>34738</v>
      </c>
      <c r="H13" s="226">
        <v>9</v>
      </c>
      <c r="I13" s="228">
        <v>20673</v>
      </c>
    </row>
    <row r="14" spans="1:9" ht="40.5" customHeight="1">
      <c r="A14" s="222" t="s">
        <v>138</v>
      </c>
      <c r="B14" s="229">
        <v>30760</v>
      </c>
      <c r="C14" s="224">
        <v>-37</v>
      </c>
      <c r="D14" s="225">
        <v>-0.12</v>
      </c>
      <c r="E14" s="226">
        <v>14337</v>
      </c>
      <c r="F14" s="224">
        <v>-23</v>
      </c>
      <c r="G14" s="227">
        <v>16423</v>
      </c>
      <c r="H14" s="226">
        <v>-14</v>
      </c>
      <c r="I14" s="228">
        <v>9723</v>
      </c>
    </row>
    <row r="15" spans="1:9" ht="40.5" customHeight="1">
      <c r="A15" s="222" t="s">
        <v>139</v>
      </c>
      <c r="B15" s="223">
        <v>87273</v>
      </c>
      <c r="C15" s="224">
        <v>-69</v>
      </c>
      <c r="D15" s="225">
        <v>-0.08</v>
      </c>
      <c r="E15" s="226">
        <v>42483</v>
      </c>
      <c r="F15" s="224">
        <v>-13</v>
      </c>
      <c r="G15" s="227">
        <v>44790</v>
      </c>
      <c r="H15" s="226">
        <v>-56</v>
      </c>
      <c r="I15" s="228">
        <v>28151</v>
      </c>
    </row>
    <row r="16" spans="1:9" ht="40.5" customHeight="1">
      <c r="A16" s="230" t="s">
        <v>140</v>
      </c>
      <c r="B16" s="223">
        <v>92466</v>
      </c>
      <c r="C16" s="224">
        <v>-19</v>
      </c>
      <c r="D16" s="225">
        <v>-0.02</v>
      </c>
      <c r="E16" s="226">
        <v>44438</v>
      </c>
      <c r="F16" s="224">
        <v>-6</v>
      </c>
      <c r="G16" s="227">
        <v>48028</v>
      </c>
      <c r="H16" s="226">
        <v>-13</v>
      </c>
      <c r="I16" s="228">
        <v>28512</v>
      </c>
    </row>
    <row r="17" spans="1:9" ht="40.5" customHeight="1">
      <c r="A17" s="222" t="s">
        <v>141</v>
      </c>
      <c r="B17" s="223">
        <v>20665</v>
      </c>
      <c r="C17" s="224">
        <v>-6</v>
      </c>
      <c r="D17" s="225">
        <v>-0.03</v>
      </c>
      <c r="E17" s="226">
        <v>10002</v>
      </c>
      <c r="F17" s="224">
        <v>-8</v>
      </c>
      <c r="G17" s="227">
        <v>10663</v>
      </c>
      <c r="H17" s="226">
        <v>2</v>
      </c>
      <c r="I17" s="228">
        <v>6903</v>
      </c>
    </row>
    <row r="18" spans="1:9" ht="40.5" customHeight="1">
      <c r="A18" s="222" t="s">
        <v>142</v>
      </c>
      <c r="B18" s="223">
        <v>3310</v>
      </c>
      <c r="C18" s="224">
        <v>-7</v>
      </c>
      <c r="D18" s="225">
        <v>-0.21</v>
      </c>
      <c r="E18" s="226">
        <v>1603</v>
      </c>
      <c r="F18" s="224">
        <v>-2</v>
      </c>
      <c r="G18" s="227">
        <v>1707</v>
      </c>
      <c r="H18" s="226">
        <v>-5</v>
      </c>
      <c r="I18" s="228">
        <v>1054</v>
      </c>
    </row>
    <row r="19" spans="1:9" ht="40.5" customHeight="1">
      <c r="A19" s="222" t="s">
        <v>143</v>
      </c>
      <c r="B19" s="229">
        <v>12047</v>
      </c>
      <c r="C19" s="224">
        <v>-4</v>
      </c>
      <c r="D19" s="225">
        <v>-0.03</v>
      </c>
      <c r="E19" s="226">
        <v>5726</v>
      </c>
      <c r="F19" s="224">
        <v>-3</v>
      </c>
      <c r="G19" s="227">
        <v>6321</v>
      </c>
      <c r="H19" s="226">
        <v>-1</v>
      </c>
      <c r="I19" s="228">
        <v>3506</v>
      </c>
    </row>
    <row r="20" spans="1:9" ht="40.5" customHeight="1">
      <c r="A20" s="222" t="s">
        <v>144</v>
      </c>
      <c r="B20" s="223">
        <v>23651</v>
      </c>
      <c r="C20" s="224">
        <v>-23</v>
      </c>
      <c r="D20" s="225">
        <v>-0.1</v>
      </c>
      <c r="E20" s="226">
        <v>11275</v>
      </c>
      <c r="F20" s="224">
        <v>-13</v>
      </c>
      <c r="G20" s="227">
        <v>12376</v>
      </c>
      <c r="H20" s="226">
        <v>-10</v>
      </c>
      <c r="I20" s="228">
        <v>6709</v>
      </c>
    </row>
    <row r="21" spans="1:9" ht="40.5" customHeight="1">
      <c r="A21" s="222" t="s">
        <v>145</v>
      </c>
      <c r="B21" s="229">
        <v>10878</v>
      </c>
      <c r="C21" s="224">
        <v>22</v>
      </c>
      <c r="D21" s="225">
        <v>0.2</v>
      </c>
      <c r="E21" s="226">
        <v>5314</v>
      </c>
      <c r="F21" s="224">
        <v>15</v>
      </c>
      <c r="G21" s="227">
        <v>5564</v>
      </c>
      <c r="H21" s="226">
        <v>7</v>
      </c>
      <c r="I21" s="228">
        <v>3745</v>
      </c>
    </row>
    <row r="22" spans="1:9" ht="40.5" customHeight="1">
      <c r="A22" s="222" t="s">
        <v>146</v>
      </c>
      <c r="B22" s="229">
        <v>11496</v>
      </c>
      <c r="C22" s="224">
        <v>-17</v>
      </c>
      <c r="D22" s="225">
        <v>-0.15</v>
      </c>
      <c r="E22" s="226">
        <v>5658</v>
      </c>
      <c r="F22" s="224">
        <v>-8</v>
      </c>
      <c r="G22" s="227">
        <v>5838</v>
      </c>
      <c r="H22" s="226">
        <v>-9</v>
      </c>
      <c r="I22" s="228">
        <v>4023</v>
      </c>
    </row>
    <row r="23" spans="1:9" ht="40.5" customHeight="1">
      <c r="A23" s="231" t="s">
        <v>147</v>
      </c>
      <c r="B23" s="232">
        <v>9085</v>
      </c>
      <c r="C23" s="233">
        <v>-13</v>
      </c>
      <c r="D23" s="234">
        <v>-0.14</v>
      </c>
      <c r="E23" s="235">
        <v>4571</v>
      </c>
      <c r="F23" s="233">
        <v>0</v>
      </c>
      <c r="G23" s="236">
        <v>4514</v>
      </c>
      <c r="H23" s="235">
        <v>-13</v>
      </c>
      <c r="I23" s="237">
        <v>3277</v>
      </c>
    </row>
    <row r="24" spans="1:9" ht="40.5" customHeight="1" thickBot="1">
      <c r="A24" s="209" t="s">
        <v>148</v>
      </c>
      <c r="B24" s="238">
        <v>16598</v>
      </c>
      <c r="C24" s="211">
        <v>-19</v>
      </c>
      <c r="D24" s="212">
        <v>-0.11</v>
      </c>
      <c r="E24" s="239">
        <v>7911</v>
      </c>
      <c r="F24" s="211">
        <v>-16</v>
      </c>
      <c r="G24" s="213">
        <v>8687</v>
      </c>
      <c r="H24" s="240">
        <v>-3</v>
      </c>
      <c r="I24" s="214">
        <v>4845</v>
      </c>
    </row>
    <row r="25" spans="6:8" ht="7.5" customHeight="1">
      <c r="F25" s="241"/>
      <c r="G25" s="241"/>
      <c r="H25" s="241"/>
    </row>
    <row r="26" spans="1:9" ht="13.5">
      <c r="A26" s="242"/>
      <c r="B26" s="177"/>
      <c r="C26" s="177"/>
      <c r="D26" s="177"/>
      <c r="E26" s="177"/>
      <c r="F26" s="177"/>
      <c r="G26" s="177"/>
      <c r="H26" s="177"/>
      <c r="I26" s="177"/>
    </row>
  </sheetData>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00390625" defaultRowHeight="13.5"/>
  <cols>
    <col min="1" max="1" width="10.625" style="245" customWidth="1"/>
    <col min="2" max="10" width="8.625" style="245" customWidth="1"/>
    <col min="11" max="11" width="0.875" style="245" customWidth="1"/>
    <col min="12" max="16384" width="9.00390625" style="245" customWidth="1"/>
  </cols>
  <sheetData>
    <row r="1" spans="1:10" ht="27" customHeight="1">
      <c r="A1" s="243" t="s">
        <v>197</v>
      </c>
      <c r="B1" s="244"/>
      <c r="C1" s="244"/>
      <c r="D1" s="244"/>
      <c r="E1" s="244"/>
      <c r="F1" s="244"/>
      <c r="G1" s="244"/>
      <c r="H1" s="244"/>
      <c r="I1" s="244"/>
      <c r="J1" s="244"/>
    </row>
    <row r="2" spans="1:10" ht="20.25" customHeight="1" thickBot="1">
      <c r="A2" s="246"/>
      <c r="B2" s="246"/>
      <c r="C2" s="246"/>
      <c r="D2" s="246"/>
      <c r="E2" s="246"/>
      <c r="F2" s="246"/>
      <c r="G2" s="246"/>
      <c r="H2" s="247"/>
      <c r="I2" s="248"/>
      <c r="J2" s="249" t="s">
        <v>149</v>
      </c>
    </row>
    <row r="3" spans="1:11" ht="37.5" customHeight="1">
      <c r="A3" s="250" t="s">
        <v>116</v>
      </c>
      <c r="B3" s="251" t="s">
        <v>150</v>
      </c>
      <c r="C3" s="252"/>
      <c r="D3" s="253"/>
      <c r="E3" s="254" t="s">
        <v>151</v>
      </c>
      <c r="F3" s="255"/>
      <c r="G3" s="255"/>
      <c r="H3" s="255"/>
      <c r="I3" s="255"/>
      <c r="J3" s="256" t="s">
        <v>152</v>
      </c>
      <c r="K3" s="257"/>
    </row>
    <row r="4" spans="1:11" ht="37.5" customHeight="1" thickBot="1">
      <c r="A4" s="258" t="s">
        <v>198</v>
      </c>
      <c r="B4" s="259" t="s">
        <v>153</v>
      </c>
      <c r="C4" s="260" t="s">
        <v>154</v>
      </c>
      <c r="D4" s="261" t="s">
        <v>155</v>
      </c>
      <c r="E4" s="259" t="s">
        <v>156</v>
      </c>
      <c r="F4" s="260" t="s">
        <v>157</v>
      </c>
      <c r="G4" s="260" t="s">
        <v>158</v>
      </c>
      <c r="H4" s="260" t="s">
        <v>159</v>
      </c>
      <c r="I4" s="262" t="s">
        <v>160</v>
      </c>
      <c r="J4" s="263"/>
      <c r="K4" s="257"/>
    </row>
    <row r="5" spans="1:11" ht="37.5" customHeight="1" thickBot="1">
      <c r="A5" s="264" t="s">
        <v>161</v>
      </c>
      <c r="B5" s="265">
        <f aca="true" t="shared" si="0" ref="B5:J5">SUM(B6:B7)</f>
        <v>523</v>
      </c>
      <c r="C5" s="266">
        <f t="shared" si="0"/>
        <v>680</v>
      </c>
      <c r="D5" s="267">
        <f t="shared" si="0"/>
        <v>-157</v>
      </c>
      <c r="E5" s="265">
        <f t="shared" si="0"/>
        <v>624</v>
      </c>
      <c r="F5" s="266">
        <f t="shared" si="0"/>
        <v>842</v>
      </c>
      <c r="G5" s="266">
        <f t="shared" si="0"/>
        <v>624</v>
      </c>
      <c r="H5" s="266">
        <f t="shared" si="0"/>
        <v>1051</v>
      </c>
      <c r="I5" s="268">
        <f t="shared" si="0"/>
        <v>-209</v>
      </c>
      <c r="J5" s="269">
        <f t="shared" si="0"/>
        <v>-366</v>
      </c>
      <c r="K5" s="257"/>
    </row>
    <row r="6" spans="1:11" ht="37.5" customHeight="1" hidden="1">
      <c r="A6" s="270" t="s">
        <v>162</v>
      </c>
      <c r="B6" s="271">
        <f aca="true" t="shared" si="1" ref="B6:J6">SUM(B8:B16)</f>
        <v>458</v>
      </c>
      <c r="C6" s="272">
        <f t="shared" si="1"/>
        <v>580</v>
      </c>
      <c r="D6" s="273">
        <f t="shared" si="1"/>
        <v>-122</v>
      </c>
      <c r="E6" s="271">
        <f t="shared" si="1"/>
        <v>521</v>
      </c>
      <c r="F6" s="272">
        <f t="shared" si="1"/>
        <v>760</v>
      </c>
      <c r="G6" s="272">
        <f t="shared" si="1"/>
        <v>517</v>
      </c>
      <c r="H6" s="272">
        <f t="shared" si="1"/>
        <v>941</v>
      </c>
      <c r="I6" s="274">
        <f t="shared" si="1"/>
        <v>-177</v>
      </c>
      <c r="J6" s="275">
        <f t="shared" si="1"/>
        <v>-299</v>
      </c>
      <c r="K6" s="257"/>
    </row>
    <row r="7" spans="1:11" ht="37.5" customHeight="1" hidden="1" thickBot="1">
      <c r="A7" s="276" t="s">
        <v>199</v>
      </c>
      <c r="B7" s="277">
        <f aca="true" t="shared" si="2" ref="B7:J7">SUM(B17:B24)</f>
        <v>65</v>
      </c>
      <c r="C7" s="278">
        <f t="shared" si="2"/>
        <v>100</v>
      </c>
      <c r="D7" s="279">
        <f t="shared" si="2"/>
        <v>-35</v>
      </c>
      <c r="E7" s="277">
        <f t="shared" si="2"/>
        <v>103</v>
      </c>
      <c r="F7" s="278">
        <f t="shared" si="2"/>
        <v>82</v>
      </c>
      <c r="G7" s="278">
        <f t="shared" si="2"/>
        <v>107</v>
      </c>
      <c r="H7" s="278">
        <f t="shared" si="2"/>
        <v>110</v>
      </c>
      <c r="I7" s="280">
        <f t="shared" si="2"/>
        <v>-32</v>
      </c>
      <c r="J7" s="281">
        <f t="shared" si="2"/>
        <v>-67</v>
      </c>
      <c r="K7" s="257"/>
    </row>
    <row r="8" spans="1:11" ht="37.5" customHeight="1">
      <c r="A8" s="282" t="s">
        <v>163</v>
      </c>
      <c r="B8" s="271">
        <v>187</v>
      </c>
      <c r="C8" s="272">
        <v>194</v>
      </c>
      <c r="D8" s="274">
        <f aca="true" t="shared" si="3" ref="D8:D24">B8-C8</f>
        <v>-7</v>
      </c>
      <c r="E8" s="283">
        <v>194</v>
      </c>
      <c r="F8" s="272">
        <v>282</v>
      </c>
      <c r="G8" s="272">
        <v>150</v>
      </c>
      <c r="H8" s="272">
        <v>367</v>
      </c>
      <c r="I8" s="274">
        <f aca="true" t="shared" si="4" ref="I8:I24">E8+F8-G8-H8</f>
        <v>-41</v>
      </c>
      <c r="J8" s="284">
        <f aca="true" t="shared" si="5" ref="J8:J24">D8+I8</f>
        <v>-48</v>
      </c>
      <c r="K8" s="257"/>
    </row>
    <row r="9" spans="1:11" ht="37.5" customHeight="1">
      <c r="A9" s="285" t="s">
        <v>164</v>
      </c>
      <c r="B9" s="286">
        <v>52</v>
      </c>
      <c r="C9" s="287">
        <v>57</v>
      </c>
      <c r="D9" s="274">
        <f t="shared" si="3"/>
        <v>-5</v>
      </c>
      <c r="E9" s="288">
        <v>39</v>
      </c>
      <c r="F9" s="287">
        <v>96</v>
      </c>
      <c r="G9" s="287">
        <v>45</v>
      </c>
      <c r="H9" s="287">
        <v>99</v>
      </c>
      <c r="I9" s="274">
        <f t="shared" si="4"/>
        <v>-9</v>
      </c>
      <c r="J9" s="284">
        <f t="shared" si="5"/>
        <v>-14</v>
      </c>
      <c r="K9" s="257"/>
    </row>
    <row r="10" spans="1:11" ht="37.5" customHeight="1">
      <c r="A10" s="285" t="s">
        <v>165</v>
      </c>
      <c r="B10" s="286">
        <v>22</v>
      </c>
      <c r="C10" s="287">
        <v>37</v>
      </c>
      <c r="D10" s="274">
        <f t="shared" si="3"/>
        <v>-15</v>
      </c>
      <c r="E10" s="288">
        <v>16</v>
      </c>
      <c r="F10" s="287">
        <v>36</v>
      </c>
      <c r="G10" s="287">
        <v>19</v>
      </c>
      <c r="H10" s="287">
        <v>56</v>
      </c>
      <c r="I10" s="274">
        <f t="shared" si="4"/>
        <v>-23</v>
      </c>
      <c r="J10" s="284">
        <f t="shared" si="5"/>
        <v>-38</v>
      </c>
      <c r="K10" s="257"/>
    </row>
    <row r="11" spans="1:11" ht="37.5" customHeight="1">
      <c r="A11" s="285" t="s">
        <v>200</v>
      </c>
      <c r="B11" s="286">
        <v>28</v>
      </c>
      <c r="C11" s="287">
        <v>30</v>
      </c>
      <c r="D11" s="274">
        <f t="shared" si="3"/>
        <v>-2</v>
      </c>
      <c r="E11" s="288">
        <v>21</v>
      </c>
      <c r="F11" s="287">
        <v>41</v>
      </c>
      <c r="G11" s="287">
        <v>33</v>
      </c>
      <c r="H11" s="287">
        <v>64</v>
      </c>
      <c r="I11" s="274">
        <f t="shared" si="4"/>
        <v>-35</v>
      </c>
      <c r="J11" s="284">
        <f t="shared" si="5"/>
        <v>-37</v>
      </c>
      <c r="K11" s="257"/>
    </row>
    <row r="12" spans="1:11" ht="37.5" customHeight="1">
      <c r="A12" s="285" t="s">
        <v>166</v>
      </c>
      <c r="B12" s="286">
        <v>17</v>
      </c>
      <c r="C12" s="287">
        <v>22</v>
      </c>
      <c r="D12" s="274">
        <f t="shared" si="3"/>
        <v>-5</v>
      </c>
      <c r="E12" s="288">
        <v>10</v>
      </c>
      <c r="F12" s="287">
        <v>15</v>
      </c>
      <c r="G12" s="287">
        <v>9</v>
      </c>
      <c r="H12" s="287">
        <v>40</v>
      </c>
      <c r="I12" s="274">
        <f t="shared" si="4"/>
        <v>-24</v>
      </c>
      <c r="J12" s="284">
        <f t="shared" si="5"/>
        <v>-29</v>
      </c>
      <c r="K12" s="257"/>
    </row>
    <row r="13" spans="1:11" ht="37.5" customHeight="1">
      <c r="A13" s="285" t="s">
        <v>167</v>
      </c>
      <c r="B13" s="286">
        <v>49</v>
      </c>
      <c r="C13" s="287">
        <v>58</v>
      </c>
      <c r="D13" s="274">
        <f t="shared" si="3"/>
        <v>-9</v>
      </c>
      <c r="E13" s="288">
        <v>69</v>
      </c>
      <c r="F13" s="287">
        <v>66</v>
      </c>
      <c r="G13" s="287">
        <v>70</v>
      </c>
      <c r="H13" s="287">
        <v>64</v>
      </c>
      <c r="I13" s="274">
        <f t="shared" si="4"/>
        <v>1</v>
      </c>
      <c r="J13" s="284">
        <f t="shared" si="5"/>
        <v>-8</v>
      </c>
      <c r="K13" s="257"/>
    </row>
    <row r="14" spans="1:11" ht="37.5" customHeight="1">
      <c r="A14" s="285" t="s">
        <v>168</v>
      </c>
      <c r="B14" s="286">
        <v>5</v>
      </c>
      <c r="C14" s="287">
        <v>34</v>
      </c>
      <c r="D14" s="274">
        <f t="shared" si="3"/>
        <v>-29</v>
      </c>
      <c r="E14" s="288">
        <v>25</v>
      </c>
      <c r="F14" s="287">
        <v>12</v>
      </c>
      <c r="G14" s="287">
        <v>20</v>
      </c>
      <c r="H14" s="287">
        <v>25</v>
      </c>
      <c r="I14" s="274">
        <f t="shared" si="4"/>
        <v>-8</v>
      </c>
      <c r="J14" s="284">
        <f t="shared" si="5"/>
        <v>-37</v>
      </c>
      <c r="K14" s="257"/>
    </row>
    <row r="15" spans="1:11" ht="37.5" customHeight="1">
      <c r="A15" s="285" t="s">
        <v>169</v>
      </c>
      <c r="B15" s="286">
        <v>47</v>
      </c>
      <c r="C15" s="287">
        <v>78</v>
      </c>
      <c r="D15" s="274">
        <f t="shared" si="3"/>
        <v>-31</v>
      </c>
      <c r="E15" s="288">
        <v>67</v>
      </c>
      <c r="F15" s="287">
        <v>120</v>
      </c>
      <c r="G15" s="287">
        <v>85</v>
      </c>
      <c r="H15" s="287">
        <v>140</v>
      </c>
      <c r="I15" s="274">
        <f t="shared" si="4"/>
        <v>-38</v>
      </c>
      <c r="J15" s="284">
        <f t="shared" si="5"/>
        <v>-69</v>
      </c>
      <c r="K15" s="257"/>
    </row>
    <row r="16" spans="1:11" ht="37.5" customHeight="1">
      <c r="A16" s="285" t="s">
        <v>170</v>
      </c>
      <c r="B16" s="286">
        <v>51</v>
      </c>
      <c r="C16" s="287">
        <v>70</v>
      </c>
      <c r="D16" s="274">
        <f t="shared" si="3"/>
        <v>-19</v>
      </c>
      <c r="E16" s="288">
        <v>80</v>
      </c>
      <c r="F16" s="287">
        <v>92</v>
      </c>
      <c r="G16" s="287">
        <v>86</v>
      </c>
      <c r="H16" s="287">
        <v>86</v>
      </c>
      <c r="I16" s="274">
        <f t="shared" si="4"/>
        <v>0</v>
      </c>
      <c r="J16" s="284">
        <f t="shared" si="5"/>
        <v>-19</v>
      </c>
      <c r="K16" s="257"/>
    </row>
    <row r="17" spans="1:11" ht="37.5" customHeight="1">
      <c r="A17" s="285" t="s">
        <v>201</v>
      </c>
      <c r="B17" s="286">
        <v>13</v>
      </c>
      <c r="C17" s="287">
        <v>15</v>
      </c>
      <c r="D17" s="274">
        <f t="shared" si="3"/>
        <v>-2</v>
      </c>
      <c r="E17" s="288">
        <v>16</v>
      </c>
      <c r="F17" s="287">
        <v>16</v>
      </c>
      <c r="G17" s="287">
        <v>20</v>
      </c>
      <c r="H17" s="287">
        <v>16</v>
      </c>
      <c r="I17" s="274">
        <f t="shared" si="4"/>
        <v>-4</v>
      </c>
      <c r="J17" s="284">
        <f t="shared" si="5"/>
        <v>-6</v>
      </c>
      <c r="K17" s="257"/>
    </row>
    <row r="18" spans="1:11" ht="37.5" customHeight="1">
      <c r="A18" s="285" t="s">
        <v>202</v>
      </c>
      <c r="B18" s="286">
        <v>0</v>
      </c>
      <c r="C18" s="287">
        <v>4</v>
      </c>
      <c r="D18" s="274">
        <f t="shared" si="3"/>
        <v>-4</v>
      </c>
      <c r="E18" s="288">
        <v>2</v>
      </c>
      <c r="F18" s="287">
        <v>0</v>
      </c>
      <c r="G18" s="287">
        <v>4</v>
      </c>
      <c r="H18" s="287">
        <v>1</v>
      </c>
      <c r="I18" s="274">
        <f t="shared" si="4"/>
        <v>-3</v>
      </c>
      <c r="J18" s="284">
        <f t="shared" si="5"/>
        <v>-7</v>
      </c>
      <c r="K18" s="257"/>
    </row>
    <row r="19" spans="1:11" ht="37.5" customHeight="1">
      <c r="A19" s="285" t="s">
        <v>171</v>
      </c>
      <c r="B19" s="286">
        <v>7</v>
      </c>
      <c r="C19" s="287">
        <v>10</v>
      </c>
      <c r="D19" s="274">
        <f t="shared" si="3"/>
        <v>-3</v>
      </c>
      <c r="E19" s="288">
        <v>8</v>
      </c>
      <c r="F19" s="287">
        <v>5</v>
      </c>
      <c r="G19" s="287">
        <v>9</v>
      </c>
      <c r="H19" s="287">
        <v>5</v>
      </c>
      <c r="I19" s="274">
        <f t="shared" si="4"/>
        <v>-1</v>
      </c>
      <c r="J19" s="284">
        <f t="shared" si="5"/>
        <v>-4</v>
      </c>
      <c r="K19" s="257"/>
    </row>
    <row r="20" spans="1:11" ht="37.5" customHeight="1">
      <c r="A20" s="285" t="s">
        <v>172</v>
      </c>
      <c r="B20" s="286">
        <v>13</v>
      </c>
      <c r="C20" s="287">
        <v>19</v>
      </c>
      <c r="D20" s="274">
        <f t="shared" si="3"/>
        <v>-6</v>
      </c>
      <c r="E20" s="288">
        <v>16</v>
      </c>
      <c r="F20" s="287">
        <v>9</v>
      </c>
      <c r="G20" s="287">
        <v>24</v>
      </c>
      <c r="H20" s="287">
        <v>18</v>
      </c>
      <c r="I20" s="274">
        <f t="shared" si="4"/>
        <v>-17</v>
      </c>
      <c r="J20" s="284">
        <f t="shared" si="5"/>
        <v>-23</v>
      </c>
      <c r="K20" s="257"/>
    </row>
    <row r="21" spans="1:11" ht="37.5" customHeight="1">
      <c r="A21" s="285" t="s">
        <v>173</v>
      </c>
      <c r="B21" s="286">
        <v>7</v>
      </c>
      <c r="C21" s="287">
        <v>5</v>
      </c>
      <c r="D21" s="274">
        <f t="shared" si="3"/>
        <v>2</v>
      </c>
      <c r="E21" s="288">
        <v>29</v>
      </c>
      <c r="F21" s="287">
        <v>15</v>
      </c>
      <c r="G21" s="287">
        <v>8</v>
      </c>
      <c r="H21" s="287">
        <v>16</v>
      </c>
      <c r="I21" s="274">
        <f t="shared" si="4"/>
        <v>20</v>
      </c>
      <c r="J21" s="284">
        <f t="shared" si="5"/>
        <v>22</v>
      </c>
      <c r="K21" s="257"/>
    </row>
    <row r="22" spans="1:11" ht="37.5" customHeight="1">
      <c r="A22" s="285" t="s">
        <v>174</v>
      </c>
      <c r="B22" s="286">
        <v>10</v>
      </c>
      <c r="C22" s="287">
        <v>14</v>
      </c>
      <c r="D22" s="274">
        <f t="shared" si="3"/>
        <v>-4</v>
      </c>
      <c r="E22" s="288">
        <v>9</v>
      </c>
      <c r="F22" s="287">
        <v>16</v>
      </c>
      <c r="G22" s="287">
        <v>20</v>
      </c>
      <c r="H22" s="287">
        <v>18</v>
      </c>
      <c r="I22" s="274">
        <f t="shared" si="4"/>
        <v>-13</v>
      </c>
      <c r="J22" s="284">
        <f t="shared" si="5"/>
        <v>-17</v>
      </c>
      <c r="K22" s="257"/>
    </row>
    <row r="23" spans="1:11" ht="37.5" customHeight="1">
      <c r="A23" s="289" t="s">
        <v>175</v>
      </c>
      <c r="B23" s="290">
        <v>7</v>
      </c>
      <c r="C23" s="291">
        <v>14</v>
      </c>
      <c r="D23" s="274">
        <f t="shared" si="3"/>
        <v>-7</v>
      </c>
      <c r="E23" s="292">
        <v>13</v>
      </c>
      <c r="F23" s="291">
        <v>11</v>
      </c>
      <c r="G23" s="291">
        <v>15</v>
      </c>
      <c r="H23" s="291">
        <v>15</v>
      </c>
      <c r="I23" s="274">
        <f t="shared" si="4"/>
        <v>-6</v>
      </c>
      <c r="J23" s="284">
        <f t="shared" si="5"/>
        <v>-13</v>
      </c>
      <c r="K23" s="257"/>
    </row>
    <row r="24" spans="1:11" ht="37.5" customHeight="1" thickBot="1">
      <c r="A24" s="293" t="s">
        <v>176</v>
      </c>
      <c r="B24" s="277">
        <v>8</v>
      </c>
      <c r="C24" s="278">
        <v>19</v>
      </c>
      <c r="D24" s="280">
        <f t="shared" si="3"/>
        <v>-11</v>
      </c>
      <c r="E24" s="294">
        <v>10</v>
      </c>
      <c r="F24" s="278">
        <v>10</v>
      </c>
      <c r="G24" s="278">
        <v>7</v>
      </c>
      <c r="H24" s="278">
        <v>21</v>
      </c>
      <c r="I24" s="280">
        <f t="shared" si="4"/>
        <v>-8</v>
      </c>
      <c r="J24" s="295">
        <f t="shared" si="5"/>
        <v>-19</v>
      </c>
      <c r="K24" s="257"/>
    </row>
    <row r="25" spans="1:10" ht="7.5" customHeight="1">
      <c r="A25" s="296"/>
      <c r="B25" s="296"/>
      <c r="C25" s="296"/>
      <c r="D25" s="296"/>
      <c r="E25" s="296"/>
      <c r="F25" s="296"/>
      <c r="G25" s="296"/>
      <c r="H25" s="296"/>
      <c r="I25" s="296"/>
      <c r="J25" s="296"/>
    </row>
  </sheetData>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34" customWidth="1"/>
    <col min="5" max="5" width="8.125" style="34" customWidth="1"/>
    <col min="6" max="16384" width="7.50390625" style="34" customWidth="1"/>
  </cols>
  <sheetData>
    <row r="2" spans="2:6" ht="12">
      <c r="B2" s="32"/>
      <c r="C2" s="33" t="s">
        <v>33</v>
      </c>
      <c r="D2" s="33" t="s">
        <v>34</v>
      </c>
      <c r="E2" s="33" t="s">
        <v>35</v>
      </c>
      <c r="F2" s="33" t="s">
        <v>36</v>
      </c>
    </row>
    <row r="3" spans="2:6" ht="12">
      <c r="B3" s="35" t="s">
        <v>37</v>
      </c>
      <c r="C3" s="32">
        <v>558</v>
      </c>
      <c r="D3" s="32">
        <v>705</v>
      </c>
      <c r="E3" s="32">
        <v>896</v>
      </c>
      <c r="F3" s="32">
        <v>1032</v>
      </c>
    </row>
    <row r="4" spans="2:6" ht="12">
      <c r="B4" s="35">
        <v>3</v>
      </c>
      <c r="C4" s="32">
        <v>620</v>
      </c>
      <c r="D4" s="32">
        <v>710</v>
      </c>
      <c r="E4" s="32">
        <v>2363</v>
      </c>
      <c r="F4" s="32">
        <v>4168</v>
      </c>
    </row>
    <row r="5" spans="2:6" ht="12">
      <c r="B5" s="35">
        <v>4</v>
      </c>
      <c r="C5" s="32">
        <v>583</v>
      </c>
      <c r="D5" s="32">
        <v>677</v>
      </c>
      <c r="E5" s="32">
        <v>2218</v>
      </c>
      <c r="F5" s="32">
        <v>1719</v>
      </c>
    </row>
    <row r="6" spans="2:6" ht="12">
      <c r="B6" s="35">
        <v>5</v>
      </c>
      <c r="C6" s="32">
        <v>695</v>
      </c>
      <c r="D6" s="32">
        <v>637</v>
      </c>
      <c r="E6" s="32">
        <v>1199</v>
      </c>
      <c r="F6" s="32">
        <v>1238</v>
      </c>
    </row>
    <row r="7" spans="2:6" ht="12">
      <c r="B7" s="35">
        <v>6</v>
      </c>
      <c r="C7" s="32">
        <v>579</v>
      </c>
      <c r="D7" s="32">
        <v>585</v>
      </c>
      <c r="E7" s="32">
        <v>944</v>
      </c>
      <c r="F7" s="32">
        <v>1129</v>
      </c>
    </row>
    <row r="8" spans="2:6" ht="12">
      <c r="B8" s="35">
        <v>7</v>
      </c>
      <c r="C8" s="32">
        <v>641</v>
      </c>
      <c r="D8" s="32">
        <v>583</v>
      </c>
      <c r="E8" s="32">
        <v>1127</v>
      </c>
      <c r="F8" s="32">
        <v>1023</v>
      </c>
    </row>
    <row r="9" spans="2:6" ht="12">
      <c r="B9" s="35">
        <v>8</v>
      </c>
      <c r="C9" s="32">
        <v>655</v>
      </c>
      <c r="D9" s="32">
        <v>551</v>
      </c>
      <c r="E9" s="32">
        <v>1192</v>
      </c>
      <c r="F9" s="32">
        <v>1168</v>
      </c>
    </row>
    <row r="10" spans="2:6" ht="12">
      <c r="B10" s="35">
        <v>9</v>
      </c>
      <c r="C10" s="36">
        <v>591</v>
      </c>
      <c r="D10" s="36">
        <v>575</v>
      </c>
      <c r="E10" s="36">
        <v>1039</v>
      </c>
      <c r="F10" s="36">
        <v>1110</v>
      </c>
    </row>
    <row r="11" spans="2:6" ht="12">
      <c r="B11" s="35">
        <v>10</v>
      </c>
      <c r="C11" s="36">
        <v>685</v>
      </c>
      <c r="D11" s="36">
        <v>587</v>
      </c>
      <c r="E11" s="36">
        <v>1154</v>
      </c>
      <c r="F11" s="36">
        <v>1092</v>
      </c>
    </row>
    <row r="12" spans="2:6" ht="12">
      <c r="B12" s="35">
        <v>11</v>
      </c>
      <c r="C12" s="36">
        <v>617</v>
      </c>
      <c r="D12" s="36">
        <v>656</v>
      </c>
      <c r="E12" s="36">
        <v>942</v>
      </c>
      <c r="F12" s="36">
        <v>959</v>
      </c>
    </row>
    <row r="13" spans="2:6" ht="12">
      <c r="B13" s="35">
        <v>12</v>
      </c>
      <c r="C13" s="36">
        <v>593</v>
      </c>
      <c r="D13" s="36">
        <v>724</v>
      </c>
      <c r="E13" s="36">
        <v>860</v>
      </c>
      <c r="F13" s="36">
        <v>871</v>
      </c>
    </row>
    <row r="14" spans="2:6" ht="12">
      <c r="B14" s="35" t="s">
        <v>38</v>
      </c>
      <c r="C14" s="36">
        <v>585</v>
      </c>
      <c r="D14" s="36">
        <v>792</v>
      </c>
      <c r="E14" s="36">
        <v>714</v>
      </c>
      <c r="F14" s="36">
        <v>968</v>
      </c>
    </row>
    <row r="15" spans="2:6" ht="12">
      <c r="B15" s="37" t="s">
        <v>39</v>
      </c>
      <c r="C15" s="36">
        <v>523</v>
      </c>
      <c r="D15" s="36">
        <v>680</v>
      </c>
      <c r="E15" s="36">
        <v>842</v>
      </c>
      <c r="F15" s="36">
        <v>1051</v>
      </c>
    </row>
    <row r="16" spans="2:6" ht="12">
      <c r="B16" s="38"/>
      <c r="C16" s="39"/>
      <c r="D16" s="39"/>
      <c r="E16" s="39"/>
      <c r="F16" s="39"/>
    </row>
    <row r="18" ht="12">
      <c r="B18" s="34" t="s">
        <v>40</v>
      </c>
    </row>
    <row r="20" spans="2:3" ht="12">
      <c r="B20" s="37" t="s">
        <v>37</v>
      </c>
      <c r="C20" s="32">
        <v>-283</v>
      </c>
    </row>
    <row r="21" spans="2:3" ht="12">
      <c r="B21" s="37">
        <v>3</v>
      </c>
      <c r="C21" s="32">
        <v>-1895</v>
      </c>
    </row>
    <row r="22" spans="2:3" ht="12">
      <c r="B22" s="35">
        <v>4</v>
      </c>
      <c r="C22" s="32">
        <v>405</v>
      </c>
    </row>
    <row r="23" spans="2:3" ht="12">
      <c r="B23" s="35">
        <v>5</v>
      </c>
      <c r="C23" s="32">
        <v>19</v>
      </c>
    </row>
    <row r="24" spans="2:3" ht="12">
      <c r="B24" s="32">
        <v>6</v>
      </c>
      <c r="C24" s="32">
        <v>-200</v>
      </c>
    </row>
    <row r="25" spans="2:3" ht="12">
      <c r="B25" s="32">
        <v>7</v>
      </c>
      <c r="C25" s="36">
        <v>162</v>
      </c>
    </row>
    <row r="26" spans="2:3" ht="12">
      <c r="B26" s="32">
        <v>8</v>
      </c>
      <c r="C26" s="36">
        <v>128</v>
      </c>
    </row>
    <row r="27" spans="2:3" ht="12">
      <c r="B27" s="40">
        <v>9</v>
      </c>
      <c r="C27" s="41">
        <v>-55</v>
      </c>
    </row>
    <row r="28" spans="2:3" ht="12">
      <c r="B28" s="32">
        <v>10</v>
      </c>
      <c r="C28" s="32">
        <v>160</v>
      </c>
    </row>
    <row r="29" spans="2:3" ht="12">
      <c r="B29" s="32">
        <v>11</v>
      </c>
      <c r="C29" s="32">
        <v>-56</v>
      </c>
    </row>
    <row r="30" spans="2:3" ht="12">
      <c r="B30" s="32">
        <v>12</v>
      </c>
      <c r="C30" s="32">
        <v>-142</v>
      </c>
    </row>
    <row r="31" spans="2:3" ht="12">
      <c r="B31" s="37" t="s">
        <v>38</v>
      </c>
      <c r="C31" s="32">
        <v>-461</v>
      </c>
    </row>
    <row r="32" spans="2:3" ht="12">
      <c r="B32" s="37" t="s">
        <v>41</v>
      </c>
      <c r="C32" s="32">
        <v>-366</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2010-07-27T04:26:27Z</dcterms:modified>
  <cp:category/>
  <cp:version/>
  <cp:contentType/>
  <cp:contentStatus/>
</cp:coreProperties>
</file>