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'元データ'!$A$3:$H$34</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<sst xmlns="http://schemas.openxmlformats.org/spreadsheetml/2006/main" count="275" uniqueCount="201">
  <si>
    <t>《平成21年1月5日公表》</t>
  </si>
  <si>
    <t xml:space="preserve">                福井県総務部政策統計課</t>
  </si>
  <si>
    <t>－ 平成２０年１２月１日現在 －</t>
  </si>
  <si>
    <t xml:space="preserve">                 人口・生活統計ｸﾞﾙｰﾌﾟ  </t>
  </si>
  <si>
    <t xml:space="preserve">                       </t>
  </si>
  <si>
    <t xml:space="preserve">     　℡０７７６－２０－０２７３ (直通)</t>
  </si>
  <si>
    <t xml:space="preserve">     　℡０７７６－２１－１１１１ (代表)</t>
  </si>
  <si>
    <t>　　　　　　　　　　　内線　２３７６</t>
  </si>
  <si>
    <t>１１月中の移動状況</t>
  </si>
  <si>
    <t>人口増加数</t>
  </si>
  <si>
    <t>△２０６</t>
  </si>
  <si>
    <t>人</t>
  </si>
  <si>
    <t>自然増加数</t>
  </si>
  <si>
    <t>△１３９</t>
  </si>
  <si>
    <t>社会増加数</t>
  </si>
  <si>
    <t>△６７</t>
  </si>
  <si>
    <t>世帯増加数</t>
  </si>
  <si>
    <t>１６５</t>
  </si>
  <si>
    <t>世帯</t>
  </si>
  <si>
    <t></t>
  </si>
  <si>
    <t>◎</t>
  </si>
  <si>
    <t>　平成20年12月1日現在の福井県の総人口は、</t>
  </si>
  <si>
    <t>812,310人で、11月中に206人（0.03％）減少</t>
  </si>
  <si>
    <t>した。</t>
  </si>
  <si>
    <t>　内訳は、自然動態で139人（出生563人、死</t>
  </si>
  <si>
    <t>亡702人）の減少、社会動態で67人（転入</t>
  </si>
  <si>
    <t>699人、転出766人）の減少である。</t>
  </si>
  <si>
    <t>◎</t>
  </si>
  <si>
    <t>　総世帯数は275,286世帯で、11月中に165世</t>
  </si>
  <si>
    <t>帯増加した。</t>
  </si>
  <si>
    <t xml:space="preserve"> 1世帯当たりの人員は2.95人である。 </t>
  </si>
  <si>
    <t xml:space="preserve">    　　</t>
  </si>
  <si>
    <t xml:space="preserve">  　　</t>
  </si>
  <si>
    <t>　</t>
  </si>
  <si>
    <t>福井県統計情報のホームページのＵＲＬは、http://toukei.pref.fukui.jp/</t>
  </si>
  <si>
    <t>区　　　分</t>
  </si>
  <si>
    <t>出　　生</t>
  </si>
  <si>
    <t>死　　亡</t>
  </si>
  <si>
    <t>県 外 転 入</t>
  </si>
  <si>
    <t>県 外 転 出</t>
  </si>
  <si>
    <t xml:space="preserve"> 自</t>
  </si>
  <si>
    <t xml:space="preserve"> 平成19年 11月</t>
  </si>
  <si>
    <t xml:space="preserve"> 然</t>
  </si>
  <si>
    <t>12月</t>
  </si>
  <si>
    <t xml:space="preserve"> 動</t>
  </si>
  <si>
    <t xml:space="preserve"> 平成20年  1月</t>
  </si>
  <si>
    <t xml:space="preserve"> 態</t>
  </si>
  <si>
    <t>2月</t>
  </si>
  <si>
    <t xml:space="preserve"> ・</t>
  </si>
  <si>
    <t>3月</t>
  </si>
  <si>
    <t xml:space="preserve"> 社</t>
  </si>
  <si>
    <t>4月</t>
  </si>
  <si>
    <t xml:space="preserve"> 会</t>
  </si>
  <si>
    <t>5月</t>
  </si>
  <si>
    <t>6月</t>
  </si>
  <si>
    <t>7月</t>
  </si>
  <si>
    <t xml:space="preserve"> の</t>
  </si>
  <si>
    <t>8月</t>
  </si>
  <si>
    <t xml:space="preserve"> 推</t>
  </si>
  <si>
    <t>9月</t>
  </si>
  <si>
    <t xml:space="preserve"> 移</t>
  </si>
  <si>
    <t>10月</t>
  </si>
  <si>
    <t>11月</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</si>
  <si>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</si>
  <si>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</si>
  <si>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</si>
  <si>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</si>
  <si>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</si>
  <si>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</si>
  <si>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</si>
  <si>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</si>
  <si>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</si>
  <si>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</si>
  <si>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</si>
  <si>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</si>
  <si>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</si>
  <si>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</si>
  <si>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</si>
  <si>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</si>
  <si>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</si>
  <si>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</si>
  <si>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</si>
  <si>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</si>
  <si>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</si>
  <si>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</si>
  <si>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</si>
  <si>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</si>
  <si>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</si>
  <si>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</si>
  <si>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</si>
  <si>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</si>
  <si>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</si>
  <si>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</si>
  <si>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</si>
  <si>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</si>
  <si>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</si>
  <si>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</si>
  <si>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</si>
  <si>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</si>
  <si>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</si>
  <si>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</si>
  <si>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</si>
  <si>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</si>
  <si>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</si>
  <si>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</si>
  <si>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</si>
  <si>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</si>
  <si>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</si>
  <si>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17.10.1 　　　〃</t>
  </si>
  <si>
    <t>　 　  20. 9.1　　推　　計</t>
  </si>
  <si>
    <t xml:space="preserve"> 　　     10.1　　　 〃</t>
  </si>
  <si>
    <t xml:space="preserve"> 　　     11.1　　　 〃</t>
  </si>
  <si>
    <t xml:space="preserve"> 　　     12.1　　　 〃</t>
  </si>
  <si>
    <t>区分</t>
  </si>
  <si>
    <t>人口総数</t>
  </si>
  <si>
    <t>月間増減数</t>
  </si>
  <si>
    <t>対前月</t>
  </si>
  <si>
    <t>男　女　別　人　口　（人)</t>
  </si>
  <si>
    <t>世帯数</t>
  </si>
  <si>
    <t>（人）</t>
  </si>
  <si>
    <t>増減率(％)</t>
  </si>
  <si>
    <t>増減数</t>
  </si>
  <si>
    <t>(世帯)</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</si>
  <si>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</si>
  <si>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</si>
  <si>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</si>
  <si>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</si>
  <si>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</si>
  <si>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</si>
  <si>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</si>
  <si>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</si>
  <si>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</si>
  <si>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</si>
  <si>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</si>
  <si>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</si>
  <si>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</si>
  <si>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</si>
  <si>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</si>
  <si>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</si>
  <si>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</si>
  <si>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</si>
  <si>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平成20年11月分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</si>
  <si>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</si>
  <si>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</si>
  <si>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</si>
  <si>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</si>
  <si>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</si>
  <si>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</si>
  <si>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</si>
  <si>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</si>
  <si>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</si>
  <si>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</si>
  <si>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</si>
  <si>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</si>
  <si>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</si>
  <si>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</si>
  <si>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</si>
  <si>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</si>
  <si>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</si>
  <si>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</si>
  <si>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</si>
  <si>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</si>
  <si>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</si>
  <si>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</si>
  <si>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</si>
  <si>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</si>
  <si>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</si>
  <si>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</si>
  <si>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</si>
  <si>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出生</t>
  </si>
  <si>
    <t>死亡</t>
  </si>
  <si>
    <t>転入</t>
  </si>
  <si>
    <t>転出</t>
  </si>
  <si>
    <t>H19.11</t>
  </si>
  <si>
    <t>H20.1</t>
  </si>
  <si>
    <t>H20.2</t>
  </si>
  <si>
    <t>人口移動数</t>
  </si>
  <si>
    <t>福井県の人口と世帯（推計）</t>
  </si>
  <si>
    <t xml:space="preserve">            </t>
  </si>
  <si>
    <r>
      <t>　　</t>
    </r>
    <r>
      <rPr>
        <b/>
        <sz val="10"/>
        <rFont val="ＭＳ ゴシック"/>
        <family val="3"/>
      </rPr>
      <t>◎ 自然動態・社会動態の推移、平成20年11月中の年齢層別移動者数</t>
    </r>
  </si>
  <si>
    <t>(単位：人)</t>
  </si>
  <si>
    <t>計</t>
  </si>
  <si>
    <t>男</t>
  </si>
  <si>
    <t>女</t>
  </si>
  <si>
    <t>―</t>
  </si>
  <si>
    <t>85 ～ 89</t>
  </si>
  <si>
    <t>90以上</t>
  </si>
  <si>
    <r>
      <t xml:space="preserve">　 </t>
    </r>
    <r>
      <rPr>
        <b/>
        <sz val="10"/>
        <rFont val="ＭＳ ゴシック"/>
        <family val="3"/>
      </rPr>
      <t xml:space="preserve"> ◎ 人口と世帯の推移</t>
    </r>
  </si>
  <si>
    <t>市 町 別 人 口  ・  世 帯 数</t>
  </si>
  <si>
    <t>平成20年12月1日現在</t>
  </si>
  <si>
    <t>市町　</t>
  </si>
  <si>
    <t xml:space="preserve">  男　</t>
  </si>
  <si>
    <t>　女　</t>
  </si>
  <si>
    <t>県　　計</t>
  </si>
  <si>
    <t>市　　　計</t>
  </si>
  <si>
    <t>市町別・出生・死亡・転入・転出者数調べ</t>
  </si>
  <si>
    <t>市町</t>
  </si>
  <si>
    <t>町計　</t>
  </si>
  <si>
    <t>大野市　</t>
  </si>
  <si>
    <t>永平寺町</t>
  </si>
  <si>
    <t>池田町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</si>
</sst>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color indexed="63"/>
      </left>
      <right style="medium"/>
      <top style="medium"/>
      <bottom style="hair"/>
    </border>
    <border>
      <left style="hair"/>
      <right style="thin"/>
      <top style="hair"/>
      <bottom>
        <color indexed="63"/>
      </bottom>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86">
    <xf numFmtId="0" fontId="0" fillId="0" borderId="0" xfId="0" applyAlignment="1">
      <alignment/>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6" fillId="0" borderId="0" xfId="61" applyFont="1" applyAlignment="1" quotePrefix="1">
      <alignment horizontal="centerContinuous"/>
      <protection/>
    </xf>
    <xf numFmtId="0" fontId="23" fillId="0" borderId="0" xfId="61" applyFont="1" applyAlignment="1">
      <alignment horizontal="center"/>
      <protection/>
    </xf>
    <xf numFmtId="0" fontId="23" fillId="0" borderId="0" xfId="61" applyFont="1" applyAlignment="1" quotePrefix="1">
      <alignment horizontal="left"/>
      <protection/>
    </xf>
    <xf numFmtId="0" fontId="27" fillId="0" borderId="0" xfId="61" applyFont="1">
      <alignment/>
      <protection/>
    </xf>
    <xf numFmtId="0" fontId="27" fillId="0" borderId="0" xfId="61" applyFont="1" applyAlignment="1">
      <alignment horizontal="center"/>
      <protection/>
    </xf>
    <xf numFmtId="0" fontId="19"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alignment horizontal="right"/>
      <protection/>
    </xf>
    <xf numFmtId="0" fontId="28" fillId="0" borderId="0" xfId="61" applyFont="1" applyAlignment="1" quotePrefix="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9" fillId="0" borderId="0" xfId="62" applyAlignment="1" applyProtection="1" quotePrefix="1">
      <alignment horizontal="left"/>
      <protection locked="0"/>
    </xf>
    <xf numFmtId="0" fontId="23" fillId="0" borderId="0" xfId="62" applyFont="1">
      <alignment/>
      <protection/>
    </xf>
    <xf numFmtId="0" fontId="41" fillId="0" borderId="0" xfId="62" applyFont="1">
      <alignment/>
      <protection/>
    </xf>
    <xf numFmtId="0" fontId="23" fillId="0" borderId="0" xfId="62" applyFont="1" applyBorder="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41" fillId="0" borderId="17" xfId="62" applyFont="1" applyBorder="1">
      <alignment/>
      <protection/>
    </xf>
    <xf numFmtId="0" fontId="41" fillId="0" borderId="15" xfId="62" applyFont="1" applyBorder="1" applyAlignment="1" applyProtection="1" quotePrefix="1">
      <alignment horizontal="right"/>
      <protection locked="0"/>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15" xfId="62" applyFont="1" applyBorder="1" applyAlignment="1" applyProtection="1">
      <alignment horizontal="right"/>
      <protection locked="0"/>
    </xf>
    <xf numFmtId="3" fontId="23" fillId="0" borderId="0" xfId="62" applyNumberFormat="1" applyFont="1" applyBorder="1">
      <alignment/>
      <protection/>
    </xf>
    <xf numFmtId="0" fontId="23" fillId="0" borderId="21" xfId="62" applyFont="1" applyBorder="1">
      <alignment/>
      <protection/>
    </xf>
    <xf numFmtId="0" fontId="41" fillId="0" borderId="22" xfId="62" applyFont="1" applyBorder="1">
      <alignment/>
      <protection/>
    </xf>
    <xf numFmtId="0" fontId="23" fillId="0" borderId="23" xfId="62" applyFont="1" applyBorder="1">
      <alignment/>
      <protection/>
    </xf>
    <xf numFmtId="0" fontId="41" fillId="0" borderId="24" xfId="62" applyFont="1" applyBorder="1">
      <alignment/>
      <protection/>
    </xf>
    <xf numFmtId="0" fontId="41" fillId="0" borderId="25" xfId="62" applyFont="1" applyBorder="1">
      <alignment/>
      <protection/>
    </xf>
    <xf numFmtId="0" fontId="41" fillId="0" borderId="23" xfId="62" applyFont="1" applyBorder="1">
      <alignment/>
      <protection/>
    </xf>
    <xf numFmtId="0" fontId="41" fillId="0" borderId="26" xfId="62" applyFont="1" applyBorder="1">
      <alignment/>
      <protection/>
    </xf>
    <xf numFmtId="0" fontId="41" fillId="0" borderId="27" xfId="62" applyFont="1" applyBorder="1">
      <alignment/>
      <protection/>
    </xf>
    <xf numFmtId="0" fontId="41" fillId="0" borderId="28" xfId="62" applyFont="1" applyBorder="1">
      <alignment/>
      <protection/>
    </xf>
    <xf numFmtId="0" fontId="23" fillId="0" borderId="0" xfId="62" applyFont="1" applyBorder="1" applyAlignment="1">
      <alignment horizontal="center"/>
      <protection/>
    </xf>
    <xf numFmtId="0" fontId="41" fillId="0" borderId="29"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29" xfId="49" applyFont="1" applyBorder="1" applyAlignment="1">
      <alignment/>
    </xf>
    <xf numFmtId="38" fontId="41" fillId="0" borderId="11" xfId="49" applyFont="1" applyBorder="1" applyAlignment="1">
      <alignment/>
    </xf>
    <xf numFmtId="38" fontId="41" fillId="0" borderId="30"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9"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41" xfId="62" applyFont="1" applyBorder="1" applyAlignment="1">
      <alignment/>
      <protection/>
    </xf>
    <xf numFmtId="0" fontId="23" fillId="0" borderId="42" xfId="62" applyFont="1" applyBorder="1" applyAlignment="1">
      <alignment/>
      <protection/>
    </xf>
    <xf numFmtId="0" fontId="23" fillId="0" borderId="43" xfId="62" applyFont="1" applyBorder="1" applyAlignment="1">
      <alignment/>
      <protection/>
    </xf>
    <xf numFmtId="179" fontId="23" fillId="0" borderId="26"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44" xfId="49" applyNumberFormat="1" applyFont="1" applyBorder="1" applyAlignment="1">
      <alignment horizontal="centerContinuous"/>
    </xf>
    <xf numFmtId="40" fontId="23" fillId="0" borderId="44" xfId="62" applyNumberFormat="1" applyFont="1" applyBorder="1" applyAlignment="1">
      <alignment horizontal="centerContinuous"/>
      <protection/>
    </xf>
    <xf numFmtId="40" fontId="23" fillId="0" borderId="45" xfId="62" applyNumberFormat="1" applyFont="1" applyBorder="1" applyAlignment="1">
      <alignment horizontal="centerContinuous"/>
      <protection/>
    </xf>
    <xf numFmtId="49" fontId="23" fillId="0" borderId="21" xfId="62" applyNumberFormat="1" applyFont="1" applyBorder="1" applyAlignment="1">
      <alignment/>
      <protection/>
    </xf>
    <xf numFmtId="49" fontId="23" fillId="0" borderId="0" xfId="62" applyNumberFormat="1" applyFont="1" applyBorder="1" applyAlignment="1">
      <alignment/>
      <protection/>
    </xf>
    <xf numFmtId="49" fontId="23" fillId="0" borderId="20" xfId="62" applyNumberFormat="1" applyFont="1" applyBorder="1" applyAlignment="1">
      <alignment/>
      <protection/>
    </xf>
    <xf numFmtId="179" fontId="23" fillId="0" borderId="46" xfId="49" applyNumberFormat="1" applyFont="1" applyBorder="1" applyAlignment="1">
      <alignment horizontal="centerContinuous"/>
    </xf>
    <xf numFmtId="40" fontId="23" fillId="0" borderId="46" xfId="62" applyNumberFormat="1" applyFont="1" applyBorder="1" applyAlignment="1">
      <alignment horizontal="centerContinuous"/>
      <protection/>
    </xf>
    <xf numFmtId="40" fontId="23" fillId="0" borderId="47" xfId="62" applyNumberFormat="1" applyFont="1" applyBorder="1" applyAlignment="1">
      <alignment horizontal="centerContinuous"/>
      <protection/>
    </xf>
    <xf numFmtId="49" fontId="23" fillId="0" borderId="0" xfId="62" applyNumberFormat="1" applyFont="1" applyBorder="1" applyAlignment="1" quotePrefix="1">
      <alignment horizontal="centerContinuous"/>
      <protection/>
    </xf>
    <xf numFmtId="49" fontId="23" fillId="0" borderId="20" xfId="62" applyNumberFormat="1" applyFont="1" applyBorder="1" applyAlignment="1" quotePrefix="1">
      <alignment horizontal="centerContinuous"/>
      <protection/>
    </xf>
    <xf numFmtId="49" fontId="23" fillId="0" borderId="0" xfId="62" applyNumberFormat="1" applyFont="1" applyBorder="1" applyAlignment="1" applyProtection="1">
      <alignment horizontal="centerContinuous"/>
      <protection locked="0"/>
    </xf>
    <xf numFmtId="49" fontId="23" fillId="0" borderId="20" xfId="62" applyNumberFormat="1" applyFont="1" applyBorder="1" applyAlignment="1" applyProtection="1">
      <alignment horizontal="centerContinuous"/>
      <protection locked="0"/>
    </xf>
    <xf numFmtId="179" fontId="23" fillId="0" borderId="48" xfId="49" applyNumberFormat="1" applyFont="1" applyBorder="1" applyAlignment="1">
      <alignment horizontal="centerContinuous"/>
    </xf>
    <xf numFmtId="179" fontId="23" fillId="0" borderId="49" xfId="49" applyNumberFormat="1" applyFont="1" applyBorder="1" applyAlignment="1">
      <alignment horizontal="centerContinuous"/>
    </xf>
    <xf numFmtId="179" fontId="23" fillId="0" borderId="48" xfId="49" applyNumberFormat="1" applyFont="1" applyBorder="1" applyAlignment="1" applyProtection="1">
      <alignment horizontal="centerContinuous"/>
      <protection locked="0"/>
    </xf>
    <xf numFmtId="179" fontId="23" fillId="0" borderId="49" xfId="49" applyNumberFormat="1" applyFont="1" applyBorder="1" applyAlignment="1" applyProtection="1">
      <alignment horizontal="centerContinuous"/>
      <protection locked="0"/>
    </xf>
    <xf numFmtId="40" fontId="23" fillId="0" borderId="50" xfId="62" applyNumberFormat="1" applyFont="1" applyBorder="1" applyAlignment="1">
      <alignment horizontal="centerContinuous"/>
      <protection/>
    </xf>
    <xf numFmtId="40" fontId="23" fillId="0" borderId="51" xfId="62" applyNumberFormat="1" applyFont="1" applyBorder="1" applyAlignment="1">
      <alignment horizontal="centerContinuous"/>
      <protection/>
    </xf>
    <xf numFmtId="49" fontId="23" fillId="0" borderId="36" xfId="62" applyNumberFormat="1" applyFont="1" applyBorder="1" applyAlignment="1">
      <alignment/>
      <protection/>
    </xf>
    <xf numFmtId="49" fontId="23" fillId="0" borderId="52" xfId="62" applyNumberFormat="1" applyFont="1" applyBorder="1" applyAlignment="1">
      <alignment/>
      <protection/>
    </xf>
    <xf numFmtId="40" fontId="23" fillId="0" borderId="53" xfId="62" applyNumberFormat="1" applyFont="1" applyBorder="1" applyAlignment="1">
      <alignment horizontal="centerContinuous"/>
      <protection/>
    </xf>
    <xf numFmtId="40" fontId="23" fillId="0" borderId="54" xfId="62" applyNumberFormat="1" applyFont="1" applyBorder="1" applyAlignment="1">
      <alignment horizontal="centerContinuous"/>
      <protection/>
    </xf>
    <xf numFmtId="0" fontId="23" fillId="0" borderId="0" xfId="62" applyFont="1" applyFill="1" applyBorder="1">
      <alignment/>
      <protection/>
    </xf>
    <xf numFmtId="49" fontId="23" fillId="0" borderId="55" xfId="62" applyNumberFormat="1" applyFont="1" applyFill="1" applyBorder="1" applyAlignment="1">
      <alignment/>
      <protection/>
    </xf>
    <xf numFmtId="49" fontId="23" fillId="0" borderId="0" xfId="62" applyNumberFormat="1" applyFont="1" applyFill="1" applyBorder="1" applyAlignment="1">
      <alignment/>
      <protection/>
    </xf>
    <xf numFmtId="0" fontId="23" fillId="0" borderId="55" xfId="62" applyFont="1" applyFill="1" applyBorder="1">
      <alignment/>
      <protection/>
    </xf>
    <xf numFmtId="179" fontId="23" fillId="0" borderId="55"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49" fontId="23" fillId="0" borderId="0" xfId="62" applyNumberFormat="1" applyFont="1" applyBorder="1" applyAlignment="1">
      <alignment horizontal="center"/>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6" xfId="63" applyFont="1" applyBorder="1" applyAlignment="1">
      <alignment horizontal="right" vertical="center"/>
      <protection/>
    </xf>
    <xf numFmtId="0" fontId="24" fillId="0" borderId="57" xfId="63" applyFont="1" applyBorder="1" applyAlignment="1">
      <alignment horizontal="center"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60"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61" xfId="63" applyFont="1" applyBorder="1" applyAlignment="1">
      <alignment horizontal="center" vertical="center"/>
      <protection/>
    </xf>
    <xf numFmtId="0" fontId="24" fillId="0" borderId="62" xfId="63" applyFont="1" applyBorder="1" applyAlignment="1">
      <alignment horizontal="center" vertical="center"/>
      <protection/>
    </xf>
    <xf numFmtId="0" fontId="24" fillId="0" borderId="63" xfId="63" applyFont="1" applyBorder="1" applyAlignment="1">
      <alignment horizontal="right" vertical="center"/>
      <protection/>
    </xf>
    <xf numFmtId="0" fontId="24" fillId="0" borderId="64" xfId="63" applyFont="1" applyBorder="1" applyAlignment="1">
      <alignment horizontal="center" vertical="center"/>
      <protection/>
    </xf>
    <xf numFmtId="0" fontId="24" fillId="0" borderId="65" xfId="63" applyFont="1" applyBorder="1" applyAlignment="1">
      <alignment horizontal="center" vertical="center"/>
      <protection/>
    </xf>
    <xf numFmtId="0" fontId="24" fillId="0" borderId="66" xfId="63" applyFont="1" applyBorder="1" applyAlignment="1">
      <alignment horizontal="right" vertical="center"/>
      <protection/>
    </xf>
    <xf numFmtId="180" fontId="24" fillId="0" borderId="67" xfId="63" applyNumberFormat="1" applyFont="1" applyBorder="1" applyAlignment="1" applyProtection="1">
      <alignment vertical="center"/>
      <protection locked="0"/>
    </xf>
    <xf numFmtId="180" fontId="24" fillId="0" borderId="68" xfId="63" applyNumberFormat="1" applyFont="1" applyBorder="1" applyAlignment="1" applyProtection="1">
      <alignment vertical="center"/>
      <protection locked="0"/>
    </xf>
    <xf numFmtId="181" fontId="24" fillId="0" borderId="69" xfId="63" applyNumberFormat="1" applyFont="1" applyBorder="1" applyAlignment="1" applyProtection="1">
      <alignment vertical="center"/>
      <protection locked="0"/>
    </xf>
    <xf numFmtId="180" fontId="24" fillId="0" borderId="70"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0" fontId="24" fillId="0" borderId="71"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181" fontId="24" fillId="0" borderId="73"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71" xfId="63" applyNumberFormat="1" applyFont="1" applyBorder="1" applyAlignment="1" applyProtection="1">
      <alignment vertical="center"/>
      <protection locked="0"/>
    </xf>
    <xf numFmtId="0" fontId="24" fillId="0" borderId="74" xfId="63" applyFont="1" applyBorder="1" applyAlignment="1">
      <alignment vertical="center"/>
      <protection/>
    </xf>
    <xf numFmtId="180" fontId="24" fillId="0" borderId="75" xfId="63" applyNumberFormat="1" applyFont="1" applyBorder="1" applyAlignment="1" applyProtection="1">
      <alignment vertical="center"/>
      <protection locked="0"/>
    </xf>
    <xf numFmtId="180" fontId="24" fillId="0" borderId="64" xfId="63" applyNumberFormat="1" applyFont="1" applyBorder="1" applyAlignment="1" applyProtection="1">
      <alignment vertical="center"/>
      <protection locked="0"/>
    </xf>
    <xf numFmtId="181" fontId="24" fillId="0" borderId="54" xfId="63" applyNumberFormat="1" applyFont="1" applyBorder="1" applyAlignment="1" applyProtection="1">
      <alignment vertical="center"/>
      <protection locked="0"/>
    </xf>
    <xf numFmtId="180" fontId="24" fillId="0" borderId="76" xfId="63" applyNumberFormat="1" applyFont="1" applyBorder="1" applyAlignment="1" applyProtection="1">
      <alignment vertical="center"/>
      <protection locked="0"/>
    </xf>
    <xf numFmtId="180" fontId="24" fillId="0" borderId="74" xfId="63" applyNumberFormat="1" applyFont="1" applyBorder="1" applyAlignment="1" applyProtection="1">
      <alignment vertical="center"/>
      <protection locked="0"/>
    </xf>
    <xf numFmtId="0" fontId="24" fillId="0" borderId="77" xfId="63" applyFont="1" applyBorder="1" applyAlignment="1">
      <alignment horizontal="left" vertical="center"/>
      <protection/>
    </xf>
    <xf numFmtId="180" fontId="24" fillId="0" borderId="78" xfId="63" applyNumberFormat="1" applyFont="1" applyBorder="1" applyAlignment="1" applyProtection="1">
      <alignment vertical="center"/>
      <protection locked="0"/>
    </xf>
    <xf numFmtId="180" fontId="24" fillId="0" borderId="44" xfId="63" applyNumberFormat="1" applyFont="1" applyBorder="1" applyAlignment="1" applyProtection="1">
      <alignment vertical="center"/>
      <protection locked="0"/>
    </xf>
    <xf numFmtId="181" fontId="24" fillId="0" borderId="79" xfId="63" applyNumberFormat="1" applyFont="1" applyBorder="1" applyAlignment="1" applyProtection="1">
      <alignment vertical="center"/>
      <protection locked="0"/>
    </xf>
    <xf numFmtId="180" fontId="24" fillId="0" borderId="23" xfId="63" applyNumberFormat="1" applyFont="1" applyBorder="1" applyAlignment="1" applyProtection="1">
      <alignment vertical="center"/>
      <protection locked="0"/>
    </xf>
    <xf numFmtId="180" fontId="24" fillId="0" borderId="27" xfId="63" applyNumberFormat="1" applyFont="1" applyBorder="1" applyAlignment="1" applyProtection="1">
      <alignment vertical="center"/>
      <protection locked="0"/>
    </xf>
    <xf numFmtId="180" fontId="24" fillId="0" borderId="77" xfId="63" applyNumberFormat="1" applyFont="1" applyBorder="1" applyAlignment="1" applyProtection="1">
      <alignment vertical="center"/>
      <protection locked="0"/>
    </xf>
    <xf numFmtId="0" fontId="24" fillId="0" borderId="80" xfId="63" applyFont="1" applyBorder="1" applyAlignment="1">
      <alignment vertical="center"/>
      <protection/>
    </xf>
    <xf numFmtId="180" fontId="24" fillId="0" borderId="81"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1" fontId="24" fillId="0" borderId="51" xfId="63" applyNumberFormat="1" applyFont="1" applyBorder="1" applyAlignment="1" applyProtection="1">
      <alignment vertical="center"/>
      <protection locked="0"/>
    </xf>
    <xf numFmtId="180" fontId="24" fillId="0" borderId="50" xfId="63" applyNumberFormat="1" applyFont="1" applyBorder="1" applyAlignment="1" applyProtection="1">
      <alignment vertical="center"/>
      <protection locked="0"/>
    </xf>
    <xf numFmtId="180" fontId="24" fillId="0" borderId="49" xfId="63" applyNumberFormat="1" applyFont="1" applyBorder="1" applyAlignment="1" applyProtection="1">
      <alignment vertical="center"/>
      <protection locked="0"/>
    </xf>
    <xf numFmtId="180" fontId="24" fillId="0" borderId="80"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0" fontId="24" fillId="0" borderId="80" xfId="63" applyFont="1" applyBorder="1" applyAlignment="1">
      <alignment horizontal="left" vertical="center"/>
      <protection/>
    </xf>
    <xf numFmtId="0" fontId="24" fillId="0" borderId="83" xfId="63" applyFont="1" applyBorder="1" applyAlignment="1">
      <alignment horizontal="left" vertical="center"/>
      <protection/>
    </xf>
    <xf numFmtId="180" fontId="24" fillId="0" borderId="84"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5" xfId="63" applyNumberFormat="1" applyFont="1" applyBorder="1" applyAlignment="1" applyProtection="1">
      <alignment vertical="center"/>
      <protection locked="0"/>
    </xf>
    <xf numFmtId="180" fontId="24" fillId="0" borderId="42"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86" xfId="63" applyNumberFormat="1" applyFont="1" applyBorder="1" applyAlignment="1" applyProtection="1">
      <alignment vertical="center"/>
      <protection locked="0"/>
    </xf>
    <xf numFmtId="180" fontId="24" fillId="0" borderId="86" xfId="63" applyNumberFormat="1" applyFont="1" applyBorder="1" applyAlignment="1" applyProtection="1">
      <alignment horizontal="right" vertical="center"/>
      <protection locked="0"/>
    </xf>
    <xf numFmtId="180" fontId="24" fillId="0" borderId="54" xfId="63" applyNumberFormat="1" applyFont="1" applyBorder="1" applyAlignment="1" applyProtection="1">
      <alignment vertical="center"/>
      <protection locked="0"/>
    </xf>
    <xf numFmtId="0" fontId="24" fillId="0" borderId="0" xfId="63"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pplyFont="1">
      <alignment/>
      <protection/>
    </xf>
    <xf numFmtId="183" fontId="24" fillId="0" borderId="0" xfId="64" applyNumberFormat="1" applyFont="1" applyAlignment="1">
      <alignment vertical="center"/>
      <protection/>
    </xf>
    <xf numFmtId="176" fontId="28" fillId="0" borderId="0" xfId="64" applyNumberFormat="1" applyFont="1" applyAlignment="1">
      <alignment vertical="center"/>
      <protection/>
    </xf>
    <xf numFmtId="0" fontId="24" fillId="0" borderId="36" xfId="64" applyFont="1" applyBorder="1" applyAlignment="1">
      <alignment horizontal="right" vertical="center"/>
      <protection/>
    </xf>
    <xf numFmtId="183" fontId="24" fillId="0" borderId="36" xfId="64" applyNumberFormat="1" applyFont="1" applyBorder="1" applyAlignment="1" applyProtection="1">
      <alignment horizontal="right" vertical="center"/>
      <protection locked="0"/>
    </xf>
    <xf numFmtId="183" fontId="24" fillId="0" borderId="60"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72" xfId="64" applyNumberFormat="1" applyFont="1" applyBorder="1" applyAlignment="1">
      <alignment horizontal="centerContinuous" vertical="center"/>
      <protection/>
    </xf>
    <xf numFmtId="183" fontId="24" fillId="0" borderId="87" xfId="64" applyNumberFormat="1" applyFont="1" applyBorder="1" applyAlignment="1">
      <alignment horizontal="centerContinuous" vertical="center"/>
      <protection/>
    </xf>
    <xf numFmtId="183" fontId="24" fillId="0" borderId="39" xfId="64" applyNumberFormat="1" applyFont="1" applyBorder="1" applyAlignment="1" quotePrefix="1">
      <alignment horizontal="centerContinuous" vertical="center"/>
      <protection/>
    </xf>
    <xf numFmtId="183" fontId="24" fillId="0" borderId="39" xfId="64" applyNumberFormat="1" applyFont="1" applyBorder="1" applyAlignment="1">
      <alignment horizontal="centerContinuous" vertical="center"/>
      <protection/>
    </xf>
    <xf numFmtId="0" fontId="0" fillId="0" borderId="21" xfId="64" applyFont="1" applyBorder="1">
      <alignment/>
      <protection/>
    </xf>
    <xf numFmtId="183" fontId="24" fillId="0" borderId="65" xfId="64" applyNumberFormat="1" applyFont="1" applyBorder="1" applyAlignment="1">
      <alignment vertical="center"/>
      <protection/>
    </xf>
    <xf numFmtId="183" fontId="41" fillId="0" borderId="76" xfId="64" applyNumberFormat="1" applyFont="1" applyBorder="1" applyAlignment="1">
      <alignment horizontal="center" vertical="center"/>
      <protection/>
    </xf>
    <xf numFmtId="183" fontId="41" fillId="0" borderId="64" xfId="64" applyNumberFormat="1" applyFont="1" applyBorder="1" applyAlignment="1">
      <alignment horizontal="center" vertical="center"/>
      <protection/>
    </xf>
    <xf numFmtId="183" fontId="41" fillId="0" borderId="88" xfId="64" applyNumberFormat="1" applyFont="1" applyBorder="1" applyAlignment="1">
      <alignment horizontal="center" vertical="center"/>
      <protection/>
    </xf>
    <xf numFmtId="183" fontId="41" fillId="0" borderId="53" xfId="64" applyNumberFormat="1" applyFont="1" applyBorder="1" applyAlignment="1">
      <alignment horizontal="center" vertical="center"/>
      <protection/>
    </xf>
    <xf numFmtId="183" fontId="24" fillId="0" borderId="66" xfId="64" applyNumberFormat="1" applyFont="1" applyBorder="1" applyAlignment="1">
      <alignment horizontal="distributed" vertical="center"/>
      <protection/>
    </xf>
    <xf numFmtId="180" fontId="24" fillId="0" borderId="89" xfId="64" applyNumberFormat="1" applyFont="1" applyBorder="1" applyAlignment="1">
      <alignment vertical="center"/>
      <protection/>
    </xf>
    <xf numFmtId="180" fontId="24" fillId="0" borderId="68" xfId="64" applyNumberFormat="1" applyFont="1" applyBorder="1" applyAlignment="1">
      <alignment vertical="center"/>
      <protection/>
    </xf>
    <xf numFmtId="180" fontId="24" fillId="0" borderId="90" xfId="64" applyNumberFormat="1" applyFont="1" applyBorder="1" applyAlignment="1">
      <alignment vertical="center"/>
      <protection/>
    </xf>
    <xf numFmtId="180" fontId="24" fillId="0" borderId="91" xfId="64" applyNumberFormat="1" applyFont="1" applyBorder="1" applyAlignment="1">
      <alignment vertical="center"/>
      <protection/>
    </xf>
    <xf numFmtId="180" fontId="24" fillId="0" borderId="66" xfId="64" applyNumberFormat="1" applyFont="1" applyBorder="1" applyAlignment="1">
      <alignment vertical="center"/>
      <protection/>
    </xf>
    <xf numFmtId="183" fontId="24" fillId="0" borderId="71" xfId="64" applyNumberFormat="1" applyFont="1" applyBorder="1" applyAlignment="1">
      <alignment horizontal="distributed" vertical="center"/>
      <protection/>
    </xf>
    <xf numFmtId="180" fontId="24" fillId="0" borderId="22" xfId="64" applyNumberFormat="1" applyFont="1" applyBorder="1" applyAlignment="1">
      <alignment vertical="center"/>
      <protection/>
    </xf>
    <xf numFmtId="180" fontId="24" fillId="0" borderId="44" xfId="64" applyNumberFormat="1" applyFont="1" applyBorder="1" applyAlignment="1">
      <alignment vertical="center"/>
      <protection/>
    </xf>
    <xf numFmtId="180" fontId="24" fillId="0" borderId="26" xfId="64" applyNumberFormat="1" applyFont="1" applyBorder="1" applyAlignment="1">
      <alignment vertical="center"/>
      <protection/>
    </xf>
    <xf numFmtId="180" fontId="24" fillId="0" borderId="45" xfId="64" applyNumberFormat="1" applyFont="1" applyBorder="1" applyAlignment="1">
      <alignment vertical="center"/>
      <protection/>
    </xf>
    <xf numFmtId="180" fontId="24" fillId="0" borderId="77" xfId="64" applyNumberFormat="1" applyFont="1" applyBorder="1" applyAlignment="1">
      <alignment vertical="center"/>
      <protection/>
    </xf>
    <xf numFmtId="183" fontId="24" fillId="0" borderId="74" xfId="64" applyNumberFormat="1" applyFont="1" applyBorder="1" applyAlignment="1">
      <alignment horizontal="distributed" vertical="center"/>
      <protection/>
    </xf>
    <xf numFmtId="180" fontId="24" fillId="0" borderId="86" xfId="64" applyNumberFormat="1" applyFont="1" applyBorder="1" applyAlignment="1">
      <alignment vertical="center"/>
      <protection/>
    </xf>
    <xf numFmtId="180" fontId="24" fillId="0" borderId="64" xfId="64" applyNumberFormat="1" applyFont="1" applyBorder="1" applyAlignment="1">
      <alignment vertical="center"/>
      <protection/>
    </xf>
    <xf numFmtId="180" fontId="24" fillId="0" borderId="53" xfId="64" applyNumberFormat="1" applyFont="1" applyBorder="1" applyAlignment="1">
      <alignment vertical="center"/>
      <protection/>
    </xf>
    <xf numFmtId="180" fontId="24" fillId="0" borderId="88" xfId="64" applyNumberFormat="1" applyFont="1" applyBorder="1" applyAlignment="1">
      <alignment vertical="center"/>
      <protection/>
    </xf>
    <xf numFmtId="180" fontId="24" fillId="0" borderId="74" xfId="64" applyNumberFormat="1" applyFont="1" applyBorder="1" applyAlignment="1">
      <alignment vertical="center"/>
      <protection/>
    </xf>
    <xf numFmtId="183" fontId="24" fillId="0" borderId="77" xfId="64" applyNumberFormat="1" applyFont="1" applyBorder="1" applyAlignment="1">
      <alignment horizontal="distributed" vertical="center"/>
      <protection/>
    </xf>
    <xf numFmtId="180" fontId="24" fillId="0" borderId="27" xfId="64" applyNumberFormat="1" applyFont="1" applyBorder="1" applyAlignment="1">
      <alignment vertical="center"/>
      <protection/>
    </xf>
    <xf numFmtId="180" fontId="24" fillId="0" borderId="79" xfId="64" applyNumberFormat="1" applyFont="1" applyBorder="1" applyAlignment="1">
      <alignment vertical="center"/>
      <protection/>
    </xf>
    <xf numFmtId="183" fontId="24" fillId="0" borderId="80" xfId="64" applyNumberFormat="1" applyFont="1" applyBorder="1" applyAlignment="1">
      <alignment horizontal="distributed" vertical="center"/>
      <protection/>
    </xf>
    <xf numFmtId="180" fontId="24" fillId="0" borderId="82" xfId="64" applyNumberFormat="1" applyFont="1" applyBorder="1" applyAlignment="1">
      <alignment vertical="center"/>
      <protection/>
    </xf>
    <xf numFmtId="180" fontId="24" fillId="0" borderId="46" xfId="64" applyNumberFormat="1" applyFont="1" applyBorder="1" applyAlignment="1">
      <alignment vertical="center"/>
      <protection/>
    </xf>
    <xf numFmtId="180" fontId="24" fillId="0" borderId="49" xfId="64" applyNumberFormat="1" applyFont="1" applyBorder="1" applyAlignment="1">
      <alignment vertical="center"/>
      <protection/>
    </xf>
    <xf numFmtId="183" fontId="23" fillId="0" borderId="41" xfId="64" applyNumberFormat="1" applyFont="1" applyBorder="1" applyAlignment="1">
      <alignment horizontal="distributed" vertical="center"/>
      <protection/>
    </xf>
    <xf numFmtId="180" fontId="24" fillId="0" borderId="84"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43" xfId="64" applyNumberFormat="1" applyFont="1" applyBorder="1" applyAlignment="1">
      <alignment vertical="center"/>
      <protection/>
    </xf>
    <xf numFmtId="183" fontId="24" fillId="0" borderId="92" xfId="64" applyNumberFormat="1" applyFont="1" applyBorder="1" applyAlignment="1">
      <alignment horizontal="distributed" vertical="center"/>
      <protection/>
    </xf>
    <xf numFmtId="180" fontId="24" fillId="0" borderId="76" xfId="64" applyNumberFormat="1" applyFont="1" applyBorder="1" applyAlignment="1">
      <alignment vertical="center"/>
      <protection/>
    </xf>
    <xf numFmtId="180" fontId="24" fillId="0" borderId="54" xfId="64" applyNumberFormat="1" applyFont="1" applyBorder="1" applyAlignment="1">
      <alignment vertical="center"/>
      <protection/>
    </xf>
    <xf numFmtId="0" fontId="0" fillId="0" borderId="55" xfId="64" applyFont="1" applyBorder="1">
      <alignment/>
      <protection/>
    </xf>
    <xf numFmtId="180" fontId="24" fillId="0" borderId="0" xfId="64" applyNumberFormat="1" applyFont="1" applyFill="1" applyBorder="1" applyAlignment="1">
      <alignment vertical="center"/>
      <protection/>
    </xf>
    <xf numFmtId="0" fontId="19" fillId="0" borderId="0" xfId="61">
      <alignment/>
      <protection/>
    </xf>
    <xf numFmtId="0" fontId="19" fillId="0" borderId="0" xfId="61" applyBorder="1">
      <alignment/>
      <protection/>
    </xf>
    <xf numFmtId="0" fontId="19" fillId="0" borderId="46" xfId="61" applyBorder="1">
      <alignment/>
      <protection/>
    </xf>
    <xf numFmtId="0" fontId="19" fillId="0" borderId="46" xfId="61" applyBorder="1" applyAlignment="1">
      <alignment horizontal="center"/>
      <protection/>
    </xf>
    <xf numFmtId="0" fontId="19" fillId="0" borderId="46" xfId="61" applyFill="1" applyBorder="1" applyAlignment="1">
      <alignment horizontal="right"/>
      <protection/>
    </xf>
    <xf numFmtId="0" fontId="19" fillId="0" borderId="46" xfId="61" applyFont="1" applyBorder="1">
      <alignment/>
      <protection/>
    </xf>
    <xf numFmtId="0" fontId="19" fillId="0" borderId="46" xfId="61" applyBorder="1" applyAlignment="1">
      <alignment horizontal="right"/>
      <protection/>
    </xf>
    <xf numFmtId="0" fontId="19" fillId="0" borderId="0" xfId="61" applyFill="1" applyBorder="1" applyAlignment="1">
      <alignment horizontal="right"/>
      <protection/>
    </xf>
    <xf numFmtId="0" fontId="19" fillId="0" borderId="0" xfId="61" applyFont="1" applyBorder="1">
      <alignmen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41" fillId="0" borderId="57" xfId="62" applyFont="1" applyBorder="1" applyAlignment="1">
      <alignment horizontal="center" vertical="center"/>
      <protection/>
    </xf>
    <xf numFmtId="0" fontId="41" fillId="0" borderId="93" xfId="62" applyFont="1" applyBorder="1" applyAlignment="1">
      <alignment horizontal="center" vertical="center"/>
      <protection/>
    </xf>
    <xf numFmtId="0" fontId="41" fillId="0" borderId="21"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8" xfId="62" applyFont="1" applyBorder="1" applyAlignment="1">
      <alignment horizontal="center" vertical="center"/>
      <protection/>
    </xf>
    <xf numFmtId="0" fontId="41" fillId="0" borderId="27"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25" xfId="62" applyFont="1" applyBorder="1" applyAlignment="1">
      <alignment horizontal="center" vertical="center"/>
      <protection/>
    </xf>
    <xf numFmtId="0" fontId="23" fillId="0" borderId="57" xfId="62" applyFont="1" applyBorder="1" applyAlignment="1">
      <alignment horizontal="center" vertical="center"/>
      <protection/>
    </xf>
    <xf numFmtId="0" fontId="23" fillId="0" borderId="55" xfId="62" applyFont="1" applyBorder="1" applyAlignment="1">
      <alignment horizontal="center" vertical="center"/>
      <protection/>
    </xf>
    <xf numFmtId="0" fontId="23" fillId="0" borderId="93" xfId="62" applyFont="1" applyBorder="1" applyAlignment="1">
      <alignment horizontal="center" vertical="center"/>
      <protection/>
    </xf>
    <xf numFmtId="0" fontId="23" fillId="0" borderId="78" xfId="62" applyFont="1" applyBorder="1" applyAlignment="1">
      <alignment horizontal="center" vertical="center"/>
      <protection/>
    </xf>
    <xf numFmtId="0" fontId="23" fillId="0" borderId="23" xfId="62" applyFont="1" applyBorder="1" applyAlignment="1">
      <alignment horizontal="center" vertical="center"/>
      <protection/>
    </xf>
    <xf numFmtId="0" fontId="23" fillId="0" borderId="27" xfId="62" applyFont="1" applyBorder="1" applyAlignment="1">
      <alignment horizontal="center" vertical="center"/>
      <protection/>
    </xf>
    <xf numFmtId="0" fontId="41" fillId="0" borderId="98" xfId="62" applyFont="1" applyBorder="1" applyAlignment="1">
      <alignment horizontal="center" vertical="center"/>
      <protection/>
    </xf>
    <xf numFmtId="0" fontId="41" fillId="0" borderId="24" xfId="62" applyFont="1" applyBorder="1" applyAlignment="1">
      <alignment horizontal="center" vertical="center"/>
      <protection/>
    </xf>
    <xf numFmtId="0" fontId="41" fillId="0" borderId="41" xfId="62" applyFont="1" applyBorder="1" applyAlignment="1">
      <alignment horizontal="center" vertical="center"/>
      <protection/>
    </xf>
    <xf numFmtId="0" fontId="41" fillId="0" borderId="99"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100" xfId="62" applyFont="1" applyBorder="1" applyAlignment="1">
      <alignment horizontal="center" vertical="center"/>
      <protection/>
    </xf>
    <xf numFmtId="0" fontId="23" fillId="0" borderId="26" xfId="62" applyFont="1" applyBorder="1" applyAlignment="1">
      <alignment horizontal="center" vertical="center"/>
      <protection/>
    </xf>
    <xf numFmtId="0" fontId="41" fillId="0" borderId="100" xfId="62" applyFont="1" applyBorder="1" applyAlignment="1">
      <alignment horizontal="center" wrapText="1"/>
      <protection/>
    </xf>
    <xf numFmtId="0" fontId="41" fillId="0" borderId="59" xfId="62" applyFont="1" applyBorder="1" applyAlignment="1">
      <alignment horizontal="center" wrapText="1"/>
      <protection/>
    </xf>
    <xf numFmtId="0" fontId="41" fillId="0" borderId="26" xfId="62" applyFont="1" applyBorder="1" applyAlignment="1">
      <alignment horizontal="center" wrapText="1"/>
      <protection/>
    </xf>
    <xf numFmtId="0" fontId="41" fillId="0" borderId="79" xfId="62" applyFont="1" applyBorder="1" applyAlignment="1">
      <alignment horizontal="center" wrapText="1"/>
      <protection/>
    </xf>
    <xf numFmtId="0" fontId="23" fillId="0" borderId="48" xfId="62" applyFont="1" applyBorder="1" applyAlignment="1">
      <alignment horizontal="center"/>
      <protection/>
    </xf>
    <xf numFmtId="0" fontId="23" fillId="0" borderId="49" xfId="62" applyFont="1" applyBorder="1" applyAlignment="1">
      <alignment horizontal="center"/>
      <protection/>
    </xf>
    <xf numFmtId="0" fontId="41" fillId="0" borderId="101" xfId="62" applyFont="1" applyBorder="1" applyAlignment="1">
      <alignment horizontal="center" vertical="center"/>
      <protection/>
    </xf>
    <xf numFmtId="0" fontId="41" fillId="0" borderId="102" xfId="62" applyFont="1" applyBorder="1" applyAlignment="1">
      <alignment horizontal="center" vertical="center"/>
      <protection/>
    </xf>
    <xf numFmtId="0" fontId="41" fillId="0" borderId="103" xfId="62" applyFont="1" applyBorder="1" applyAlignment="1">
      <alignment horizontal="center" vertical="center"/>
      <protection/>
    </xf>
    <xf numFmtId="183" fontId="41" fillId="0" borderId="60" xfId="64" applyNumberFormat="1" applyFont="1" applyBorder="1" applyAlignment="1">
      <alignment horizontal="center" vertical="center"/>
      <protection/>
    </xf>
    <xf numFmtId="183" fontId="41" fillId="0" borderId="65"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812-1" xfId="61"/>
    <cellStyle name="標準_tj200812-2" xfId="62"/>
    <cellStyle name="標準_tj200812-3" xfId="63"/>
    <cellStyle name="標準_tj200812-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17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'元データ'!$C$5:$C$17</c:f>
              <c:numCache>
                <c:ptCount val="13"/>
                <c:pt idx="0">
                  <c:v>593</c:v>
                </c:pt>
                <c:pt idx="1">
                  <c:v>604</c:v>
                </c:pt>
                <c:pt idx="2">
                  <c:v>558</c:v>
                </c:pt>
                <c:pt idx="3">
                  <c:v>558</c:v>
                </c:pt>
                <c:pt idx="4">
                  <c:v>615</c:v>
                </c:pt>
                <c:pt idx="5">
                  <c:v>579</c:v>
                </c:pt>
                <c:pt idx="6">
                  <c:v>621</c:v>
                </c:pt>
                <c:pt idx="7">
                  <c:v>571</c:v>
                </c:pt>
                <c:pt idx="8">
                  <c:v>651</c:v>
                </c:pt>
                <c:pt idx="9">
                  <c:v>601</c:v>
                </c:pt>
                <c:pt idx="10">
                  <c:v>642</c:v>
                </c:pt>
                <c:pt idx="11">
                  <c:v>650</c:v>
                </c:pt>
                <c:pt idx="12">
                  <c:v>563</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'元データ'!$D$5:$D$17</c:f>
              <c:numCache>
                <c:ptCount val="13"/>
                <c:pt idx="0">
                  <c:v>675</c:v>
                </c:pt>
                <c:pt idx="1">
                  <c:v>755</c:v>
                </c:pt>
                <c:pt idx="2">
                  <c:v>819</c:v>
                </c:pt>
                <c:pt idx="3">
                  <c:v>752</c:v>
                </c:pt>
                <c:pt idx="4">
                  <c:v>744</c:v>
                </c:pt>
                <c:pt idx="5">
                  <c:v>660</c:v>
                </c:pt>
                <c:pt idx="6">
                  <c:v>671</c:v>
                </c:pt>
                <c:pt idx="7">
                  <c:v>574</c:v>
                </c:pt>
                <c:pt idx="8">
                  <c:v>638</c:v>
                </c:pt>
                <c:pt idx="9">
                  <c:v>628</c:v>
                </c:pt>
                <c:pt idx="10">
                  <c:v>597</c:v>
                </c:pt>
                <c:pt idx="11">
                  <c:v>659</c:v>
                </c:pt>
                <c:pt idx="12">
                  <c:v>702</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'元データ'!$E$5:$E$17</c:f>
              <c:numCache>
                <c:ptCount val="13"/>
                <c:pt idx="0">
                  <c:v>958</c:v>
                </c:pt>
                <c:pt idx="1">
                  <c:v>748</c:v>
                </c:pt>
                <c:pt idx="2">
                  <c:v>783</c:v>
                </c:pt>
                <c:pt idx="3">
                  <c:v>823</c:v>
                </c:pt>
                <c:pt idx="4">
                  <c:v>2175</c:v>
                </c:pt>
                <c:pt idx="5">
                  <c:v>2038</c:v>
                </c:pt>
                <c:pt idx="6">
                  <c:v>887</c:v>
                </c:pt>
                <c:pt idx="7">
                  <c:v>773</c:v>
                </c:pt>
                <c:pt idx="8">
                  <c:v>933</c:v>
                </c:pt>
                <c:pt idx="9">
                  <c:v>978</c:v>
                </c:pt>
                <c:pt idx="10">
                  <c:v>950</c:v>
                </c:pt>
                <c:pt idx="11">
                  <c:v>1073</c:v>
                </c:pt>
                <c:pt idx="12">
                  <c:v>699</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'元データ'!$F$5:$F$17</c:f>
              <c:numCache>
                <c:ptCount val="13"/>
                <c:pt idx="0">
                  <c:v>1067</c:v>
                </c:pt>
                <c:pt idx="1">
                  <c:v>1061</c:v>
                </c:pt>
                <c:pt idx="2">
                  <c:v>923</c:v>
                </c:pt>
                <c:pt idx="3">
                  <c:v>1034</c:v>
                </c:pt>
                <c:pt idx="4">
                  <c:v>3803</c:v>
                </c:pt>
                <c:pt idx="5">
                  <c:v>1790</c:v>
                </c:pt>
                <c:pt idx="6">
                  <c:v>1024</c:v>
                </c:pt>
                <c:pt idx="7">
                  <c:v>977</c:v>
                </c:pt>
                <c:pt idx="8">
                  <c:v>1226</c:v>
                </c:pt>
                <c:pt idx="9">
                  <c:v>1056</c:v>
                </c:pt>
                <c:pt idx="10">
                  <c:v>1060</c:v>
                </c:pt>
                <c:pt idx="11">
                  <c:v>1027</c:v>
                </c:pt>
                <c:pt idx="12">
                  <c:v>766</c:v>
                </c:pt>
              </c:numCache>
            </c:numRef>
          </c:val>
          <c:smooth val="0"/>
        </c:ser>
        <c:marker val="1"/>
        <c:axId val="63197663"/>
        <c:axId val="31908056"/>
      </c:lineChart>
      <c:catAx>
        <c:axId val="63197663"/>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31908056"/>
        <c:crosses val="autoZero"/>
        <c:auto val="0"/>
        <c:lblOffset val="100"/>
        <c:tickLblSkip val="2"/>
        <c:noMultiLvlLbl val="0"/>
      </c:catAx>
      <c:valAx>
        <c:axId val="31908056"/>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197663"/>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4"/>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DCE6F2"/>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F2DCDB"/>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'元データ'!$B$22:$B$34</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'元データ'!$C$22:$C$34</c:f>
              <c:numCache>
                <c:ptCount val="13"/>
                <c:pt idx="0">
                  <c:v>-191</c:v>
                </c:pt>
                <c:pt idx="1">
                  <c:v>-464</c:v>
                </c:pt>
                <c:pt idx="2">
                  <c:v>-401</c:v>
                </c:pt>
                <c:pt idx="3">
                  <c:v>-405</c:v>
                </c:pt>
                <c:pt idx="4">
                  <c:v>-1757</c:v>
                </c:pt>
                <c:pt idx="5">
                  <c:v>167</c:v>
                </c:pt>
                <c:pt idx="6">
                  <c:v>-187</c:v>
                </c:pt>
                <c:pt idx="7">
                  <c:v>-207</c:v>
                </c:pt>
                <c:pt idx="8">
                  <c:v>-280</c:v>
                </c:pt>
                <c:pt idx="9">
                  <c:v>-105</c:v>
                </c:pt>
                <c:pt idx="10">
                  <c:v>-65</c:v>
                </c:pt>
                <c:pt idx="11">
                  <c:v>37</c:v>
                </c:pt>
                <c:pt idx="12">
                  <c:v>-206</c:v>
                </c:pt>
              </c:numCache>
            </c:numRef>
          </c:val>
        </c:ser>
        <c:gapWidth val="50"/>
        <c:axId val="18737049"/>
        <c:axId val="34415714"/>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'元データ'!$B$22:$B$34</c:f>
              <c:strCache>
                <c:ptCount val="13"/>
                <c:pt idx="0">
                  <c:v>H19.11</c:v>
                </c:pt>
                <c:pt idx="1">
                  <c:v>12</c:v>
                </c:pt>
                <c:pt idx="2">
                  <c:v>H20.1</c:v>
                </c:pt>
                <c:pt idx="3">
                  <c:v>H20.2</c:v>
                </c:pt>
                <c:pt idx="4">
                  <c:v>3</c:v>
                </c:pt>
                <c:pt idx="5">
                  <c:v>4</c:v>
                </c:pt>
                <c:pt idx="6">
                  <c:v>5</c:v>
                </c:pt>
                <c:pt idx="7">
                  <c:v>6</c:v>
                </c:pt>
                <c:pt idx="8">
                  <c:v>7</c:v>
                </c:pt>
                <c:pt idx="9">
                  <c:v>8</c:v>
                </c:pt>
                <c:pt idx="10">
                  <c:v>9</c:v>
                </c:pt>
                <c:pt idx="11">
                  <c:v>10</c:v>
                </c:pt>
                <c:pt idx="12">
                  <c:v>11</c:v>
                </c:pt>
              </c:strCache>
            </c:strRef>
          </c:cat>
          <c:val>
            <c:numRef>
              <c:f>'元データ'!$B$22:$B$34</c:f>
              <c:numCache>
                <c:ptCount val="13"/>
                <c:pt idx="0">
                  <c:v>0</c:v>
                </c:pt>
                <c:pt idx="1">
                  <c:v>12</c:v>
                </c:pt>
                <c:pt idx="2">
                  <c:v>0</c:v>
                </c:pt>
                <c:pt idx="3">
                  <c:v>0</c:v>
                </c:pt>
                <c:pt idx="4">
                  <c:v>3</c:v>
                </c:pt>
                <c:pt idx="5">
                  <c:v>4</c:v>
                </c:pt>
                <c:pt idx="6">
                  <c:v>5</c:v>
                </c:pt>
                <c:pt idx="7">
                  <c:v>6</c:v>
                </c:pt>
                <c:pt idx="8">
                  <c:v>7</c:v>
                </c:pt>
                <c:pt idx="9">
                  <c:v>8</c:v>
                </c:pt>
                <c:pt idx="10">
                  <c:v>9</c:v>
                </c:pt>
                <c:pt idx="11">
                  <c:v>10</c:v>
                </c:pt>
                <c:pt idx="12">
                  <c:v>11</c:v>
                </c:pt>
              </c:numCache>
            </c:numRef>
          </c:val>
          <c:smooth val="0"/>
        </c:ser>
        <c:axId val="18737049"/>
        <c:axId val="34415714"/>
      </c:lineChart>
      <c:catAx>
        <c:axId val="1873704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34415714"/>
        <c:crosses val="autoZero"/>
        <c:auto val="0"/>
        <c:lblOffset val="100"/>
        <c:tickLblSkip val="2"/>
        <c:noMultiLvlLbl val="0"/>
      </c:catAx>
      <c:valAx>
        <c:axId val="34415714"/>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73704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８１２，３１０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３９２，９７５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４１９，３３５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２７５，２８６ 世帯
</a:t>
          </a:r>
        </a:p>
      </xdr:txBody>
    </xdr:sp>
    <xdr:clientData/>
  </xdr:twoCellAnchor>
  <xdr:twoCellAnchor>
    <xdr:from>
      <xdr:col>1</xdr:col>
      <xdr:colOff>85725</xdr:colOff>
      <xdr:row>49</xdr:row>
      <xdr:rowOff>142875</xdr:rowOff>
    </xdr:from>
    <xdr:to>
      <xdr:col>12</xdr:col>
      <xdr:colOff>390525</xdr:colOff>
      <xdr:row>53</xdr:row>
      <xdr:rowOff>38100</xdr:rowOff>
    </xdr:to>
    <xdr:sp>
      <xdr:nvSpPr>
        <xdr:cNvPr id="4" name="テキスト ボックス 5"/>
        <xdr:cNvSpPr txBox="1">
          <a:spLocks noChangeArrowheads="1"/>
        </xdr:cNvSpPr>
      </xdr:nvSpPr>
      <xdr:spPr>
        <a:xfrm>
          <a:off x="152400" y="9363075"/>
          <a:ext cx="6610350" cy="504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3" width="7.50390625" style="3" customWidth="1"/>
    <col min="14" max="14" width="0.875" style="3" customWidth="1"/>
    <col min="15" max="15" width="7.50390625" style="3" customWidth="1"/>
    <col min="16" max="16" width="0.875" style="3" customWidth="1"/>
    <col min="17" max="16384" width="7.50390625" style="3" customWidth="1"/>
  </cols>
  <sheetData>
    <row r="2" spans="1:14" ht="35.25">
      <c r="A2" s="1" t="s">
        <v>177</v>
      </c>
      <c r="B2" s="2"/>
      <c r="C2" s="2"/>
      <c r="D2" s="2"/>
      <c r="E2" s="2"/>
      <c r="F2" s="2"/>
      <c r="G2" s="2"/>
      <c r="H2" s="2"/>
      <c r="I2" s="2"/>
      <c r="J2" s="2"/>
      <c r="K2" s="2"/>
      <c r="L2" s="2"/>
      <c r="M2" s="2"/>
      <c r="N2" s="2"/>
    </row>
    <row r="5" spans="8:12" ht="13.5">
      <c r="H5" s="4" t="s">
        <v>178</v>
      </c>
      <c r="I5" s="5"/>
      <c r="J5" s="250" t="s">
        <v>0</v>
      </c>
      <c r="K5" s="250"/>
      <c r="L5" s="250"/>
    </row>
    <row r="6" spans="2:12" ht="15">
      <c r="B6" s="6"/>
      <c r="C6" s="6"/>
      <c r="D6" s="6"/>
      <c r="E6" s="6"/>
      <c r="F6" s="6"/>
      <c r="H6" s="7" t="s">
        <v>1</v>
      </c>
      <c r="I6" s="8"/>
      <c r="J6" s="8"/>
      <c r="K6" s="8"/>
      <c r="L6" s="8"/>
    </row>
    <row r="7" spans="2:12" ht="15">
      <c r="B7" s="9"/>
      <c r="C7" s="249" t="s">
        <v>2</v>
      </c>
      <c r="D7" s="249"/>
      <c r="E7" s="249"/>
      <c r="F7" s="249"/>
      <c r="H7" s="7" t="s">
        <v>3</v>
      </c>
      <c r="L7" s="10"/>
    </row>
    <row r="8" spans="8:10" ht="12">
      <c r="H8" s="11" t="s">
        <v>4</v>
      </c>
      <c r="J8" s="12" t="s">
        <v>5</v>
      </c>
    </row>
    <row r="9" ht="12">
      <c r="J9" s="12" t="s">
        <v>6</v>
      </c>
    </row>
    <row r="10" spans="8:13" ht="12">
      <c r="H10" s="10"/>
      <c r="I10" s="10"/>
      <c r="K10" s="13" t="s">
        <v>7</v>
      </c>
      <c r="L10" s="10"/>
      <c r="M10" s="10"/>
    </row>
    <row r="12" ht="21" customHeight="1">
      <c r="H12" s="10"/>
    </row>
    <row r="14" ht="21" customHeight="1">
      <c r="H14" s="14"/>
    </row>
    <row r="16" ht="21" customHeight="1"/>
    <row r="18" ht="21" customHeight="1"/>
    <row r="19" ht="12">
      <c r="G19" s="15"/>
    </row>
    <row r="22" spans="2:7" ht="14.25">
      <c r="B22" s="16"/>
      <c r="C22" s="16" t="s">
        <v>8</v>
      </c>
      <c r="D22" s="16"/>
      <c r="E22" s="16"/>
      <c r="F22" s="16"/>
      <c r="G22" s="16"/>
    </row>
    <row r="23" spans="2:7" ht="14.25" customHeight="1">
      <c r="B23" s="16"/>
      <c r="C23" s="16"/>
      <c r="D23" s="16"/>
      <c r="E23" s="16"/>
      <c r="F23" s="16"/>
      <c r="G23" s="16"/>
    </row>
    <row r="24" spans="3:7" s="16" customFormat="1" ht="14.25" customHeight="1">
      <c r="C24" s="17" t="s">
        <v>9</v>
      </c>
      <c r="F24" s="18" t="s">
        <v>10</v>
      </c>
      <c r="G24" s="16" t="s">
        <v>11</v>
      </c>
    </row>
    <row r="25" spans="2:7" ht="14.25" customHeight="1">
      <c r="B25" s="16"/>
      <c r="C25" s="17"/>
      <c r="D25" s="16"/>
      <c r="E25" s="16"/>
      <c r="F25" s="16"/>
      <c r="G25" s="16"/>
    </row>
    <row r="26" spans="2:7" ht="14.25" customHeight="1">
      <c r="B26" s="16"/>
      <c r="C26" s="17" t="s">
        <v>12</v>
      </c>
      <c r="D26" s="16"/>
      <c r="E26" s="16"/>
      <c r="F26" s="18" t="s">
        <v>13</v>
      </c>
      <c r="G26" s="16" t="s">
        <v>11</v>
      </c>
    </row>
    <row r="27" spans="2:7" ht="14.25" customHeight="1">
      <c r="B27" s="16"/>
      <c r="C27" s="17"/>
      <c r="D27" s="16"/>
      <c r="E27" s="16"/>
      <c r="F27" s="16"/>
      <c r="G27" s="16"/>
    </row>
    <row r="28" spans="2:7" ht="14.25" customHeight="1">
      <c r="B28" s="16"/>
      <c r="C28" s="17" t="s">
        <v>14</v>
      </c>
      <c r="D28" s="16"/>
      <c r="E28" s="16"/>
      <c r="F28" s="19" t="s">
        <v>15</v>
      </c>
      <c r="G28" s="16" t="s">
        <v>11</v>
      </c>
    </row>
    <row r="29" spans="2:7" ht="14.25" customHeight="1">
      <c r="B29" s="16"/>
      <c r="C29" s="16"/>
      <c r="D29" s="16"/>
      <c r="E29" s="16"/>
      <c r="F29" s="16"/>
      <c r="G29" s="16"/>
    </row>
    <row r="30" spans="2:7" ht="14.25">
      <c r="B30" s="16"/>
      <c r="C30" s="16" t="s">
        <v>16</v>
      </c>
      <c r="D30" s="16"/>
      <c r="E30" s="16"/>
      <c r="F30" s="19" t="s">
        <v>17</v>
      </c>
      <c r="G30" s="16" t="s">
        <v>18</v>
      </c>
    </row>
    <row r="32" ht="12">
      <c r="B32" s="3" t="s">
        <v>19</v>
      </c>
    </row>
    <row r="35" ht="15" customHeight="1"/>
    <row r="36" spans="1:7" s="23" customFormat="1" ht="15" customHeight="1">
      <c r="A36" s="20"/>
      <c r="B36" s="21" t="s">
        <v>20</v>
      </c>
      <c r="C36" s="22" t="s">
        <v>21</v>
      </c>
      <c r="D36" s="20"/>
      <c r="E36" s="20"/>
      <c r="F36" s="20"/>
      <c r="G36" s="20"/>
    </row>
    <row r="37" spans="1:7" s="23" customFormat="1" ht="15" customHeight="1">
      <c r="A37" s="20"/>
      <c r="B37" s="20"/>
      <c r="C37" s="22" t="s">
        <v>22</v>
      </c>
      <c r="D37" s="20"/>
      <c r="E37" s="20"/>
      <c r="F37" s="20"/>
      <c r="G37" s="20"/>
    </row>
    <row r="38" spans="1:7" ht="15" customHeight="1">
      <c r="A38" s="24"/>
      <c r="B38" s="24"/>
      <c r="C38" s="7" t="s">
        <v>23</v>
      </c>
      <c r="D38" s="24"/>
      <c r="E38" s="24"/>
      <c r="F38" s="24"/>
      <c r="G38" s="24"/>
    </row>
    <row r="39" spans="1:7" ht="15" customHeight="1">
      <c r="A39" s="24"/>
      <c r="B39" s="24"/>
      <c r="C39" s="7" t="s">
        <v>24</v>
      </c>
      <c r="D39" s="24"/>
      <c r="E39" s="24"/>
      <c r="F39" s="24"/>
      <c r="G39" s="24"/>
    </row>
    <row r="40" spans="1:7" ht="15" customHeight="1">
      <c r="A40" s="24"/>
      <c r="B40" s="24"/>
      <c r="C40" s="24" t="s">
        <v>25</v>
      </c>
      <c r="D40" s="24"/>
      <c r="E40" s="24"/>
      <c r="F40" s="24"/>
      <c r="G40" s="24"/>
    </row>
    <row r="41" spans="1:7" ht="15" customHeight="1">
      <c r="A41" s="24"/>
      <c r="B41" s="24"/>
      <c r="C41" s="24" t="s">
        <v>26</v>
      </c>
      <c r="D41" s="24"/>
      <c r="E41" s="24"/>
      <c r="F41" s="24"/>
      <c r="G41" s="24"/>
    </row>
    <row r="42" spans="1:7" s="23" customFormat="1" ht="15" customHeight="1">
      <c r="A42" s="20"/>
      <c r="B42" s="20"/>
      <c r="C42" s="20"/>
      <c r="D42" s="20"/>
      <c r="E42" s="20"/>
      <c r="F42" s="20"/>
      <c r="G42" s="20"/>
    </row>
    <row r="43" spans="1:7" s="23" customFormat="1" ht="15" customHeight="1">
      <c r="A43" s="20"/>
      <c r="B43" s="21" t="s">
        <v>27</v>
      </c>
      <c r="C43" s="20" t="s">
        <v>28</v>
      </c>
      <c r="D43" s="20"/>
      <c r="E43" s="20"/>
      <c r="F43" s="20"/>
      <c r="G43" s="20"/>
    </row>
    <row r="44" spans="1:17" ht="15" customHeight="1">
      <c r="A44" s="24"/>
      <c r="B44" s="21"/>
      <c r="C44" s="24" t="s">
        <v>29</v>
      </c>
      <c r="D44" s="24"/>
      <c r="E44" s="24"/>
      <c r="F44" s="24"/>
      <c r="G44" s="24"/>
      <c r="Q44" s="23"/>
    </row>
    <row r="45" spans="1:17" ht="13.5">
      <c r="A45" s="24"/>
      <c r="B45" s="21"/>
      <c r="C45" s="24"/>
      <c r="D45" s="24"/>
      <c r="E45" s="24"/>
      <c r="F45" s="24"/>
      <c r="G45" s="24"/>
      <c r="Q45" s="11"/>
    </row>
    <row r="46" spans="1:7" ht="13.5">
      <c r="A46" s="24"/>
      <c r="B46" s="21" t="s">
        <v>27</v>
      </c>
      <c r="C46" s="24" t="s">
        <v>30</v>
      </c>
      <c r="D46" s="24"/>
      <c r="E46" s="24"/>
      <c r="F46" s="24"/>
      <c r="G46" s="24"/>
    </row>
    <row r="48" spans="3:14" ht="12">
      <c r="C48" s="11"/>
      <c r="N48" s="23"/>
    </row>
    <row r="49" ht="12">
      <c r="N49" s="23"/>
    </row>
    <row r="50" spans="1:14" ht="12">
      <c r="A50" s="23"/>
      <c r="B50" s="23"/>
      <c r="C50" s="23"/>
      <c r="D50" s="23"/>
      <c r="E50" s="23"/>
      <c r="F50" s="23"/>
      <c r="G50" s="23"/>
      <c r="H50" s="23"/>
      <c r="I50" s="23"/>
      <c r="J50" s="23"/>
      <c r="K50" s="23"/>
      <c r="L50" s="23"/>
      <c r="M50" s="23"/>
      <c r="N50" s="23"/>
    </row>
    <row r="51" spans="1:17" ht="12">
      <c r="A51" s="23"/>
      <c r="C51" s="23"/>
      <c r="D51" s="23"/>
      <c r="E51" s="23"/>
      <c r="F51" s="23"/>
      <c r="G51" s="23"/>
      <c r="H51" s="23"/>
      <c r="I51" s="23"/>
      <c r="J51" s="23"/>
      <c r="K51" s="23"/>
      <c r="L51" s="23"/>
      <c r="M51" s="23"/>
      <c r="N51" s="23"/>
      <c r="Q51" s="23"/>
    </row>
    <row r="52" spans="1:17" ht="12">
      <c r="A52" s="23"/>
      <c r="C52" s="23"/>
      <c r="D52" s="23"/>
      <c r="E52" s="23"/>
      <c r="F52" s="23"/>
      <c r="G52" s="23"/>
      <c r="H52" s="23"/>
      <c r="I52" s="23"/>
      <c r="J52" s="23"/>
      <c r="K52" s="23"/>
      <c r="L52" s="23"/>
      <c r="M52" s="23"/>
      <c r="Q52" s="23" t="s">
        <v>31</v>
      </c>
    </row>
    <row r="53" spans="1:17" ht="12">
      <c r="A53" s="23"/>
      <c r="C53" s="23"/>
      <c r="D53" s="23"/>
      <c r="E53" s="23"/>
      <c r="F53" s="23"/>
      <c r="G53" s="23"/>
      <c r="H53" s="23"/>
      <c r="I53" s="23"/>
      <c r="J53" s="23"/>
      <c r="K53" s="23"/>
      <c r="L53" s="23"/>
      <c r="M53" s="23"/>
      <c r="Q53" s="23" t="s">
        <v>32</v>
      </c>
    </row>
    <row r="54" spans="1:13" ht="12">
      <c r="A54" s="23"/>
      <c r="B54" s="23" t="s">
        <v>33</v>
      </c>
      <c r="C54" s="23"/>
      <c r="D54" s="23"/>
      <c r="E54" s="23"/>
      <c r="F54" s="23"/>
      <c r="G54" s="23"/>
      <c r="H54" s="23"/>
      <c r="I54" s="23"/>
      <c r="J54" s="23"/>
      <c r="K54" s="23"/>
      <c r="L54" s="23"/>
      <c r="M54" s="23"/>
    </row>
    <row r="55" spans="4:10" ht="13.5">
      <c r="D55" s="24" t="s">
        <v>34</v>
      </c>
      <c r="E55" s="24"/>
      <c r="F55" s="24"/>
      <c r="G55" s="24"/>
      <c r="H55" s="24"/>
      <c r="I55" s="24"/>
      <c r="J55" s="24"/>
    </row>
    <row r="58" spans="16:18" ht="12">
      <c r="P58" s="23"/>
      <c r="Q58" s="23"/>
      <c r="R58" s="23"/>
    </row>
    <row r="59" spans="16:17" ht="12">
      <c r="P59" s="23"/>
      <c r="Q59" s="23"/>
    </row>
    <row r="60" spans="16:17" ht="12">
      <c r="P60" s="23"/>
      <c r="Q60" s="23"/>
    </row>
    <row r="61" spans="16:17" ht="12">
      <c r="P61" s="23"/>
      <c r="Q61" s="23"/>
    </row>
    <row r="62" spans="16:17" ht="12">
      <c r="P62" s="23"/>
      <c r="Q62" s="23"/>
    </row>
    <row r="63" spans="16:17" ht="12">
      <c r="P63" s="23"/>
      <c r="Q63" s="23"/>
    </row>
    <row r="64" spans="16:17" ht="12">
      <c r="P64" s="23"/>
      <c r="Q64" s="23"/>
    </row>
    <row r="65" ht="12">
      <c r="Q65" s="23"/>
    </row>
    <row r="66" ht="12">
      <c r="Q66" s="23"/>
    </row>
  </sheetData>
  <sheetProtection/>
  <mergeCells count="2">
    <mergeCell ref="C7:F7"/>
    <mergeCell ref="J5:L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A1" sqref="A1"/>
      <selection pane="bottomLeft" activeCell="A1" sqref="A1"/>
    </sheetView>
  </sheetViews>
  <sheetFormatPr defaultColWidth="7.50390625" defaultRowHeight="13.5"/>
  <cols>
    <col min="1" max="1" width="5.00390625" style="26" customWidth="1"/>
    <col min="2" max="2" width="3.375" style="26" customWidth="1"/>
    <col min="3" max="3" width="11.625" style="26" customWidth="1"/>
    <col min="4" max="14" width="5.50390625" style="26" customWidth="1"/>
    <col min="15" max="15" width="5.125" style="26" customWidth="1"/>
    <col min="16" max="16" width="4.875" style="26" customWidth="1"/>
    <col min="17" max="16384" width="7.50390625" style="26" customWidth="1"/>
  </cols>
  <sheetData>
    <row r="3" spans="1:18" ht="12">
      <c r="A3" s="25" t="s">
        <v>179</v>
      </c>
      <c r="C3" s="27"/>
      <c r="D3" s="27"/>
      <c r="E3" s="27"/>
      <c r="F3" s="27"/>
      <c r="G3" s="27"/>
      <c r="H3" s="27"/>
      <c r="I3" s="27"/>
      <c r="J3" s="27"/>
      <c r="K3" s="27"/>
      <c r="L3" s="27"/>
      <c r="M3" s="27"/>
      <c r="N3" s="27"/>
      <c r="O3" s="27"/>
      <c r="P3" s="27"/>
      <c r="Q3" s="27"/>
      <c r="R3" s="28"/>
    </row>
    <row r="4" spans="2:16" ht="11.25" customHeight="1" thickBot="1">
      <c r="B4" s="29"/>
      <c r="C4" s="29"/>
      <c r="D4" s="29"/>
      <c r="E4" s="29"/>
      <c r="F4" s="29"/>
      <c r="G4" s="29"/>
      <c r="H4" s="29"/>
      <c r="I4" s="29"/>
      <c r="J4" s="29"/>
      <c r="K4" s="29"/>
      <c r="L4" s="29"/>
      <c r="M4" s="29"/>
      <c r="N4" s="29" t="s">
        <v>180</v>
      </c>
      <c r="O4" s="29"/>
      <c r="P4" s="28"/>
    </row>
    <row r="5" spans="2:16" ht="17.25" customHeight="1">
      <c r="B5" s="251" t="s">
        <v>35</v>
      </c>
      <c r="C5" s="252"/>
      <c r="D5" s="257" t="s">
        <v>36</v>
      </c>
      <c r="E5" s="258"/>
      <c r="F5" s="259"/>
      <c r="G5" s="257" t="s">
        <v>37</v>
      </c>
      <c r="H5" s="258"/>
      <c r="I5" s="259"/>
      <c r="J5" s="257" t="s">
        <v>38</v>
      </c>
      <c r="K5" s="258"/>
      <c r="L5" s="259"/>
      <c r="M5" s="257" t="s">
        <v>39</v>
      </c>
      <c r="N5" s="258"/>
      <c r="O5" s="281"/>
      <c r="P5" s="28"/>
    </row>
    <row r="6" spans="2:16" ht="9" customHeight="1">
      <c r="B6" s="253"/>
      <c r="C6" s="254"/>
      <c r="D6" s="268" t="s">
        <v>181</v>
      </c>
      <c r="E6" s="260" t="s">
        <v>182</v>
      </c>
      <c r="F6" s="282" t="s">
        <v>183</v>
      </c>
      <c r="G6" s="268" t="s">
        <v>181</v>
      </c>
      <c r="H6" s="260" t="s">
        <v>182</v>
      </c>
      <c r="I6" s="282" t="s">
        <v>183</v>
      </c>
      <c r="J6" s="268" t="s">
        <v>181</v>
      </c>
      <c r="K6" s="260" t="s">
        <v>182</v>
      </c>
      <c r="L6" s="282" t="s">
        <v>183</v>
      </c>
      <c r="M6" s="268" t="s">
        <v>181</v>
      </c>
      <c r="N6" s="260" t="s">
        <v>182</v>
      </c>
      <c r="O6" s="271" t="s">
        <v>183</v>
      </c>
      <c r="P6" s="28"/>
    </row>
    <row r="7" spans="2:16" ht="10.5" customHeight="1">
      <c r="B7" s="255"/>
      <c r="C7" s="256"/>
      <c r="D7" s="269"/>
      <c r="E7" s="261"/>
      <c r="F7" s="283"/>
      <c r="G7" s="269"/>
      <c r="H7" s="261"/>
      <c r="I7" s="283"/>
      <c r="J7" s="269"/>
      <c r="K7" s="261"/>
      <c r="L7" s="283"/>
      <c r="M7" s="269"/>
      <c r="N7" s="261"/>
      <c r="O7" s="272"/>
      <c r="P7" s="28"/>
    </row>
    <row r="8" spans="2:16" ht="10.5" customHeight="1">
      <c r="B8" s="270"/>
      <c r="C8" s="30"/>
      <c r="D8" s="31"/>
      <c r="E8" s="32"/>
      <c r="F8" s="32"/>
      <c r="G8" s="31"/>
      <c r="H8" s="32"/>
      <c r="I8" s="32"/>
      <c r="J8" s="31"/>
      <c r="K8" s="32"/>
      <c r="L8" s="33"/>
      <c r="M8" s="34"/>
      <c r="N8" s="32"/>
      <c r="O8" s="35"/>
      <c r="P8" s="28"/>
    </row>
    <row r="9" spans="2:16" ht="10.5" customHeight="1">
      <c r="B9" s="253"/>
      <c r="C9" s="36"/>
      <c r="D9" s="37"/>
      <c r="E9" s="38"/>
      <c r="F9" s="38"/>
      <c r="G9" s="37"/>
      <c r="H9" s="38"/>
      <c r="I9" s="38"/>
      <c r="J9" s="37"/>
      <c r="K9" s="38"/>
      <c r="L9" s="39"/>
      <c r="M9" s="29"/>
      <c r="N9" s="38"/>
      <c r="O9" s="40"/>
      <c r="P9" s="28"/>
    </row>
    <row r="10" spans="2:16" ht="12" customHeight="1">
      <c r="B10" s="41" t="s">
        <v>40</v>
      </c>
      <c r="C10" s="42" t="s">
        <v>41</v>
      </c>
      <c r="D10" s="43">
        <v>593</v>
      </c>
      <c r="E10" s="44">
        <v>318</v>
      </c>
      <c r="F10" s="45">
        <v>275</v>
      </c>
      <c r="G10" s="43">
        <v>675</v>
      </c>
      <c r="H10" s="44">
        <v>338</v>
      </c>
      <c r="I10" s="45">
        <v>337</v>
      </c>
      <c r="J10" s="46">
        <v>958</v>
      </c>
      <c r="K10" s="47">
        <v>473</v>
      </c>
      <c r="L10" s="48">
        <v>485</v>
      </c>
      <c r="M10" s="46">
        <v>1067</v>
      </c>
      <c r="N10" s="47">
        <v>512</v>
      </c>
      <c r="O10" s="49">
        <v>555</v>
      </c>
      <c r="P10" s="28"/>
    </row>
    <row r="11" spans="2:16" ht="12" customHeight="1">
      <c r="B11" s="41" t="s">
        <v>42</v>
      </c>
      <c r="C11" s="42" t="s">
        <v>43</v>
      </c>
      <c r="D11" s="43">
        <v>604</v>
      </c>
      <c r="E11" s="44">
        <v>300</v>
      </c>
      <c r="F11" s="45">
        <v>304</v>
      </c>
      <c r="G11" s="43">
        <v>755</v>
      </c>
      <c r="H11" s="44">
        <v>368</v>
      </c>
      <c r="I11" s="45">
        <v>387</v>
      </c>
      <c r="J11" s="46">
        <v>748</v>
      </c>
      <c r="K11" s="47">
        <v>392</v>
      </c>
      <c r="L11" s="48">
        <v>356</v>
      </c>
      <c r="M11" s="46">
        <v>1061</v>
      </c>
      <c r="N11" s="47">
        <v>536</v>
      </c>
      <c r="O11" s="49">
        <v>525</v>
      </c>
      <c r="P11" s="28"/>
    </row>
    <row r="12" spans="2:16" ht="12" customHeight="1">
      <c r="B12" s="41" t="s">
        <v>44</v>
      </c>
      <c r="C12" s="50" t="s">
        <v>45</v>
      </c>
      <c r="D12" s="43">
        <v>558</v>
      </c>
      <c r="E12" s="44">
        <v>284</v>
      </c>
      <c r="F12" s="45">
        <v>274</v>
      </c>
      <c r="G12" s="43">
        <v>819</v>
      </c>
      <c r="H12" s="44">
        <v>431</v>
      </c>
      <c r="I12" s="45">
        <v>388</v>
      </c>
      <c r="J12" s="46">
        <v>783</v>
      </c>
      <c r="K12" s="47">
        <v>428</v>
      </c>
      <c r="L12" s="48">
        <v>355</v>
      </c>
      <c r="M12" s="46">
        <v>923</v>
      </c>
      <c r="N12" s="47">
        <v>493</v>
      </c>
      <c r="O12" s="49">
        <v>430</v>
      </c>
      <c r="P12" s="28"/>
    </row>
    <row r="13" spans="2:16" ht="12" customHeight="1">
      <c r="B13" s="41" t="s">
        <v>46</v>
      </c>
      <c r="C13" s="50" t="s">
        <v>47</v>
      </c>
      <c r="D13" s="46">
        <v>558</v>
      </c>
      <c r="E13" s="47">
        <v>282</v>
      </c>
      <c r="F13" s="48">
        <v>276</v>
      </c>
      <c r="G13" s="46">
        <v>752</v>
      </c>
      <c r="H13" s="47">
        <v>400</v>
      </c>
      <c r="I13" s="48">
        <v>352</v>
      </c>
      <c r="J13" s="46">
        <v>823</v>
      </c>
      <c r="K13" s="47">
        <v>459</v>
      </c>
      <c r="L13" s="48">
        <v>364</v>
      </c>
      <c r="M13" s="46">
        <v>1034</v>
      </c>
      <c r="N13" s="47">
        <v>533</v>
      </c>
      <c r="O13" s="49">
        <v>501</v>
      </c>
      <c r="P13" s="28"/>
    </row>
    <row r="14" spans="2:16" ht="12" customHeight="1">
      <c r="B14" s="41" t="s">
        <v>48</v>
      </c>
      <c r="C14" s="50" t="s">
        <v>49</v>
      </c>
      <c r="D14" s="46">
        <v>615</v>
      </c>
      <c r="E14" s="47">
        <v>302</v>
      </c>
      <c r="F14" s="48">
        <v>313</v>
      </c>
      <c r="G14" s="46">
        <v>744</v>
      </c>
      <c r="H14" s="47">
        <v>386</v>
      </c>
      <c r="I14" s="48">
        <v>358</v>
      </c>
      <c r="J14" s="46">
        <v>2175</v>
      </c>
      <c r="K14" s="47">
        <v>1165</v>
      </c>
      <c r="L14" s="48">
        <v>1010</v>
      </c>
      <c r="M14" s="46">
        <v>3803</v>
      </c>
      <c r="N14" s="47">
        <v>2139</v>
      </c>
      <c r="O14" s="49">
        <v>1664</v>
      </c>
      <c r="P14" s="28"/>
    </row>
    <row r="15" spans="2:16" ht="12" customHeight="1">
      <c r="B15" s="41" t="s">
        <v>50</v>
      </c>
      <c r="C15" s="42" t="s">
        <v>51</v>
      </c>
      <c r="D15" s="46">
        <v>579</v>
      </c>
      <c r="E15" s="47">
        <v>313</v>
      </c>
      <c r="F15" s="48">
        <v>266</v>
      </c>
      <c r="G15" s="46">
        <v>660</v>
      </c>
      <c r="H15" s="47">
        <v>329</v>
      </c>
      <c r="I15" s="48">
        <v>331</v>
      </c>
      <c r="J15" s="46">
        <v>2038</v>
      </c>
      <c r="K15" s="47">
        <v>1181</v>
      </c>
      <c r="L15" s="48">
        <v>857</v>
      </c>
      <c r="M15" s="46">
        <v>1790</v>
      </c>
      <c r="N15" s="47">
        <v>977</v>
      </c>
      <c r="O15" s="49">
        <v>813</v>
      </c>
      <c r="P15" s="28"/>
    </row>
    <row r="16" spans="2:16" ht="12" customHeight="1">
      <c r="B16" s="41" t="s">
        <v>52</v>
      </c>
      <c r="C16" s="42" t="s">
        <v>53</v>
      </c>
      <c r="D16" s="46">
        <v>621</v>
      </c>
      <c r="E16" s="47">
        <v>302</v>
      </c>
      <c r="F16" s="48">
        <v>319</v>
      </c>
      <c r="G16" s="46">
        <v>671</v>
      </c>
      <c r="H16" s="47">
        <v>342</v>
      </c>
      <c r="I16" s="48">
        <v>329</v>
      </c>
      <c r="J16" s="46">
        <v>887</v>
      </c>
      <c r="K16" s="47">
        <v>471</v>
      </c>
      <c r="L16" s="48">
        <v>416</v>
      </c>
      <c r="M16" s="46">
        <v>1024</v>
      </c>
      <c r="N16" s="47">
        <v>558</v>
      </c>
      <c r="O16" s="49">
        <v>466</v>
      </c>
      <c r="P16" s="28"/>
    </row>
    <row r="17" spans="2:16" ht="12" customHeight="1">
      <c r="B17" s="41" t="s">
        <v>44</v>
      </c>
      <c r="C17" s="42" t="s">
        <v>54</v>
      </c>
      <c r="D17" s="46">
        <v>571</v>
      </c>
      <c r="E17" s="47">
        <v>290</v>
      </c>
      <c r="F17" s="48">
        <v>281</v>
      </c>
      <c r="G17" s="46">
        <v>574</v>
      </c>
      <c r="H17" s="47">
        <v>286</v>
      </c>
      <c r="I17" s="48">
        <v>288</v>
      </c>
      <c r="J17" s="46">
        <v>773</v>
      </c>
      <c r="K17" s="47">
        <v>428</v>
      </c>
      <c r="L17" s="48">
        <v>345</v>
      </c>
      <c r="M17" s="46">
        <v>977</v>
      </c>
      <c r="N17" s="47">
        <v>519</v>
      </c>
      <c r="O17" s="49">
        <v>458</v>
      </c>
      <c r="P17" s="28"/>
    </row>
    <row r="18" spans="2:16" ht="12" customHeight="1">
      <c r="B18" s="41" t="s">
        <v>46</v>
      </c>
      <c r="C18" s="42" t="s">
        <v>55</v>
      </c>
      <c r="D18" s="46">
        <v>651</v>
      </c>
      <c r="E18" s="47">
        <v>348</v>
      </c>
      <c r="F18" s="48">
        <v>303</v>
      </c>
      <c r="G18" s="46">
        <v>638</v>
      </c>
      <c r="H18" s="47">
        <v>335</v>
      </c>
      <c r="I18" s="48">
        <v>303</v>
      </c>
      <c r="J18" s="46">
        <v>933</v>
      </c>
      <c r="K18" s="47">
        <v>533</v>
      </c>
      <c r="L18" s="48">
        <v>400</v>
      </c>
      <c r="M18" s="46">
        <v>1226</v>
      </c>
      <c r="N18" s="47">
        <v>619</v>
      </c>
      <c r="O18" s="49">
        <v>607</v>
      </c>
      <c r="P18" s="28"/>
    </row>
    <row r="19" spans="2:16" ht="12" customHeight="1">
      <c r="B19" s="41" t="s">
        <v>56</v>
      </c>
      <c r="C19" s="42" t="s">
        <v>57</v>
      </c>
      <c r="D19" s="46">
        <v>601</v>
      </c>
      <c r="E19" s="47">
        <v>317</v>
      </c>
      <c r="F19" s="48">
        <v>284</v>
      </c>
      <c r="G19" s="46">
        <v>628</v>
      </c>
      <c r="H19" s="47">
        <v>318</v>
      </c>
      <c r="I19" s="48">
        <v>310</v>
      </c>
      <c r="J19" s="46">
        <v>978</v>
      </c>
      <c r="K19" s="47">
        <v>541</v>
      </c>
      <c r="L19" s="48">
        <v>437</v>
      </c>
      <c r="M19" s="46">
        <v>1056</v>
      </c>
      <c r="N19" s="47">
        <v>561</v>
      </c>
      <c r="O19" s="49">
        <v>495</v>
      </c>
      <c r="P19" s="28"/>
    </row>
    <row r="20" spans="2:16" ht="12" customHeight="1">
      <c r="B20" s="41" t="s">
        <v>58</v>
      </c>
      <c r="C20" s="42" t="s">
        <v>59</v>
      </c>
      <c r="D20" s="46">
        <v>642</v>
      </c>
      <c r="E20" s="47">
        <v>334</v>
      </c>
      <c r="F20" s="48">
        <v>308</v>
      </c>
      <c r="G20" s="46">
        <v>597</v>
      </c>
      <c r="H20" s="47">
        <v>293</v>
      </c>
      <c r="I20" s="48">
        <v>304</v>
      </c>
      <c r="J20" s="46">
        <v>950</v>
      </c>
      <c r="K20" s="47">
        <v>510</v>
      </c>
      <c r="L20" s="48">
        <v>440</v>
      </c>
      <c r="M20" s="46">
        <v>1060</v>
      </c>
      <c r="N20" s="47">
        <v>573</v>
      </c>
      <c r="O20" s="49">
        <v>487</v>
      </c>
      <c r="P20" s="28"/>
    </row>
    <row r="21" spans="2:23" ht="12" customHeight="1">
      <c r="B21" s="41" t="s">
        <v>60</v>
      </c>
      <c r="C21" s="42" t="s">
        <v>61</v>
      </c>
      <c r="D21" s="46">
        <v>650</v>
      </c>
      <c r="E21" s="47">
        <v>313</v>
      </c>
      <c r="F21" s="48">
        <v>337</v>
      </c>
      <c r="G21" s="46">
        <v>659</v>
      </c>
      <c r="H21" s="47">
        <v>342</v>
      </c>
      <c r="I21" s="48">
        <v>317</v>
      </c>
      <c r="J21" s="46">
        <v>1073</v>
      </c>
      <c r="K21" s="47">
        <v>559</v>
      </c>
      <c r="L21" s="48">
        <v>514</v>
      </c>
      <c r="M21" s="46">
        <v>1027</v>
      </c>
      <c r="N21" s="47">
        <v>535</v>
      </c>
      <c r="O21" s="49">
        <v>492</v>
      </c>
      <c r="P21" s="28"/>
      <c r="R21" s="51"/>
      <c r="S21" s="51"/>
      <c r="T21" s="51"/>
      <c r="U21" s="51"/>
      <c r="V21" s="28"/>
      <c r="W21" s="28"/>
    </row>
    <row r="22" spans="2:23" ht="12" customHeight="1">
      <c r="B22" s="41"/>
      <c r="C22" s="42" t="s">
        <v>62</v>
      </c>
      <c r="D22" s="46">
        <f>E22+F22</f>
        <v>563</v>
      </c>
      <c r="E22" s="47">
        <v>281</v>
      </c>
      <c r="F22" s="48">
        <v>282</v>
      </c>
      <c r="G22" s="46">
        <f>H22+I22</f>
        <v>702</v>
      </c>
      <c r="H22" s="47">
        <v>347</v>
      </c>
      <c r="I22" s="48">
        <v>355</v>
      </c>
      <c r="J22" s="46">
        <f>K22+L22</f>
        <v>699</v>
      </c>
      <c r="K22" s="47">
        <v>337</v>
      </c>
      <c r="L22" s="48">
        <v>362</v>
      </c>
      <c r="M22" s="46">
        <f>N22+O22</f>
        <v>766</v>
      </c>
      <c r="N22" s="47">
        <v>379</v>
      </c>
      <c r="O22" s="49">
        <v>387</v>
      </c>
      <c r="P22" s="52"/>
      <c r="R22" s="51"/>
      <c r="S22" s="51"/>
      <c r="T22" s="51"/>
      <c r="U22" s="51"/>
      <c r="V22" s="28"/>
      <c r="W22" s="28"/>
    </row>
    <row r="23" spans="2:23" ht="10.5" customHeight="1">
      <c r="B23" s="41"/>
      <c r="C23" s="42"/>
      <c r="D23" s="43"/>
      <c r="E23" s="44"/>
      <c r="F23" s="29"/>
      <c r="G23" s="37"/>
      <c r="H23" s="44"/>
      <c r="I23" s="29"/>
      <c r="J23" s="37"/>
      <c r="K23" s="44"/>
      <c r="L23" s="45"/>
      <c r="M23" s="29"/>
      <c r="N23" s="44"/>
      <c r="O23" s="40"/>
      <c r="P23" s="28"/>
      <c r="R23" s="51"/>
      <c r="S23" s="51"/>
      <c r="T23" s="51"/>
      <c r="U23" s="51"/>
      <c r="V23" s="28"/>
      <c r="W23" s="28"/>
    </row>
    <row r="24" spans="2:23" ht="10.5" customHeight="1">
      <c r="B24" s="53"/>
      <c r="C24" s="54"/>
      <c r="D24" s="55"/>
      <c r="E24" s="56"/>
      <c r="F24" s="57"/>
      <c r="G24" s="58"/>
      <c r="H24" s="56"/>
      <c r="I24" s="57"/>
      <c r="J24" s="58"/>
      <c r="K24" s="56"/>
      <c r="L24" s="59"/>
      <c r="M24" s="57"/>
      <c r="N24" s="56"/>
      <c r="O24" s="60"/>
      <c r="P24" s="28"/>
      <c r="R24" s="51"/>
      <c r="S24" s="51"/>
      <c r="T24" s="51"/>
      <c r="U24" s="51"/>
      <c r="V24" s="28"/>
      <c r="W24" s="28"/>
    </row>
    <row r="25" spans="2:23" ht="11.25" customHeight="1">
      <c r="B25" s="41"/>
      <c r="C25" s="29" t="s">
        <v>63</v>
      </c>
      <c r="D25" s="43"/>
      <c r="E25" s="38"/>
      <c r="F25" s="38"/>
      <c r="G25" s="37"/>
      <c r="H25" s="38"/>
      <c r="I25" s="38"/>
      <c r="J25" s="37"/>
      <c r="K25" s="38"/>
      <c r="L25" s="39"/>
      <c r="M25" s="29"/>
      <c r="N25" s="38"/>
      <c r="O25" s="40"/>
      <c r="P25" s="28"/>
      <c r="R25" s="51"/>
      <c r="S25" s="51"/>
      <c r="T25" s="51"/>
      <c r="U25" s="51"/>
      <c r="V25" s="28"/>
      <c r="W25" s="28"/>
    </row>
    <row r="26" spans="2:23" ht="11.25" customHeight="1">
      <c r="B26" s="41"/>
      <c r="C26" s="61" t="s">
        <v>64</v>
      </c>
      <c r="D26" s="46">
        <f>E26+F26</f>
        <v>563</v>
      </c>
      <c r="E26" s="47">
        <v>281</v>
      </c>
      <c r="F26" s="48">
        <v>282</v>
      </c>
      <c r="G26" s="43">
        <f aca="true" t="shared" si="0" ref="G26:G44">SUM(H26:I26)</f>
        <v>2</v>
      </c>
      <c r="H26" s="62">
        <v>1</v>
      </c>
      <c r="I26" s="63">
        <v>1</v>
      </c>
      <c r="J26" s="43">
        <f aca="true" t="shared" si="1" ref="J26:J44">SUM(K26:L26)</f>
        <v>36</v>
      </c>
      <c r="K26" s="63">
        <v>21</v>
      </c>
      <c r="L26" s="64">
        <v>15</v>
      </c>
      <c r="M26" s="43">
        <f>SUM(N26:O26)</f>
        <v>30</v>
      </c>
      <c r="N26" s="65">
        <v>14</v>
      </c>
      <c r="O26" s="66">
        <v>16</v>
      </c>
      <c r="P26" s="28"/>
      <c r="R26" s="51"/>
      <c r="S26" s="51"/>
      <c r="T26" s="51"/>
      <c r="U26" s="51"/>
      <c r="V26" s="28"/>
      <c r="W26" s="28"/>
    </row>
    <row r="27" spans="2:23" ht="11.25" customHeight="1">
      <c r="B27" s="41" t="s">
        <v>65</v>
      </c>
      <c r="C27" s="61" t="s">
        <v>66</v>
      </c>
      <c r="D27" s="67" t="s">
        <v>184</v>
      </c>
      <c r="E27" s="68" t="s">
        <v>67</v>
      </c>
      <c r="F27" s="68" t="s">
        <v>67</v>
      </c>
      <c r="G27" s="43">
        <f t="shared" si="0"/>
        <v>0</v>
      </c>
      <c r="H27" s="62">
        <v>0</v>
      </c>
      <c r="I27" s="63">
        <v>0</v>
      </c>
      <c r="J27" s="43">
        <f t="shared" si="1"/>
        <v>11</v>
      </c>
      <c r="K27" s="63">
        <v>5</v>
      </c>
      <c r="L27" s="64">
        <v>6</v>
      </c>
      <c r="M27" s="43">
        <f>SUM(N27:O27)</f>
        <v>14</v>
      </c>
      <c r="N27" s="65">
        <v>9</v>
      </c>
      <c r="O27" s="66">
        <v>5</v>
      </c>
      <c r="P27" s="28"/>
      <c r="R27" s="51"/>
      <c r="S27" s="51"/>
      <c r="T27" s="51"/>
      <c r="U27" s="51"/>
      <c r="V27" s="28"/>
      <c r="W27" s="28"/>
    </row>
    <row r="28" spans="2:23" ht="11.25" customHeight="1">
      <c r="B28" s="41"/>
      <c r="C28" s="61" t="s">
        <v>68</v>
      </c>
      <c r="D28" s="67" t="s">
        <v>67</v>
      </c>
      <c r="E28" s="68" t="s">
        <v>67</v>
      </c>
      <c r="F28" s="68" t="s">
        <v>67</v>
      </c>
      <c r="G28" s="43">
        <f t="shared" si="0"/>
        <v>1</v>
      </c>
      <c r="H28" s="62">
        <v>1</v>
      </c>
      <c r="I28" s="63">
        <v>0</v>
      </c>
      <c r="J28" s="43">
        <f t="shared" si="1"/>
        <v>3</v>
      </c>
      <c r="K28" s="63">
        <v>2</v>
      </c>
      <c r="L28" s="64">
        <v>1</v>
      </c>
      <c r="M28" s="43">
        <f>SUM(N28:O28)</f>
        <v>8</v>
      </c>
      <c r="N28" s="65">
        <v>6</v>
      </c>
      <c r="O28" s="66">
        <v>2</v>
      </c>
      <c r="P28" s="28"/>
      <c r="R28" s="51"/>
      <c r="S28" s="51"/>
      <c r="T28" s="51"/>
      <c r="U28" s="51"/>
      <c r="V28" s="28"/>
      <c r="W28" s="28"/>
    </row>
    <row r="29" spans="2:23" ht="11.25" customHeight="1">
      <c r="B29" s="41" t="s">
        <v>69</v>
      </c>
      <c r="C29" s="61" t="s">
        <v>70</v>
      </c>
      <c r="D29" s="67" t="s">
        <v>67</v>
      </c>
      <c r="E29" s="68" t="s">
        <v>67</v>
      </c>
      <c r="F29" s="68" t="s">
        <v>67</v>
      </c>
      <c r="G29" s="43">
        <f t="shared" si="0"/>
        <v>0</v>
      </c>
      <c r="H29" s="62">
        <v>0</v>
      </c>
      <c r="I29" s="63">
        <v>0</v>
      </c>
      <c r="J29" s="43">
        <f t="shared" si="1"/>
        <v>53</v>
      </c>
      <c r="K29" s="63">
        <v>12</v>
      </c>
      <c r="L29" s="64">
        <v>41</v>
      </c>
      <c r="M29" s="43">
        <f>SUM(N29:O29)</f>
        <v>23</v>
      </c>
      <c r="N29" s="65">
        <v>14</v>
      </c>
      <c r="O29" s="66">
        <v>9</v>
      </c>
      <c r="P29" s="28"/>
      <c r="R29" s="51"/>
      <c r="S29" s="51"/>
      <c r="T29" s="51"/>
      <c r="U29" s="51"/>
      <c r="V29" s="28"/>
      <c r="W29" s="28"/>
    </row>
    <row r="30" spans="2:23" ht="11.25" customHeight="1">
      <c r="B30" s="41"/>
      <c r="C30" s="61" t="s">
        <v>71</v>
      </c>
      <c r="D30" s="67" t="s">
        <v>67</v>
      </c>
      <c r="E30" s="68" t="s">
        <v>67</v>
      </c>
      <c r="F30" s="68" t="s">
        <v>67</v>
      </c>
      <c r="G30" s="43">
        <f t="shared" si="0"/>
        <v>1</v>
      </c>
      <c r="H30" s="62">
        <v>1</v>
      </c>
      <c r="I30" s="63">
        <v>0</v>
      </c>
      <c r="J30" s="43">
        <f t="shared" si="1"/>
        <v>154</v>
      </c>
      <c r="K30" s="63">
        <v>61</v>
      </c>
      <c r="L30" s="64">
        <v>93</v>
      </c>
      <c r="M30" s="43">
        <f>SUM(N30:O30)</f>
        <v>155</v>
      </c>
      <c r="N30" s="65">
        <v>65</v>
      </c>
      <c r="O30" s="66">
        <v>90</v>
      </c>
      <c r="P30" s="28"/>
      <c r="R30" s="51"/>
      <c r="S30" s="51"/>
      <c r="T30" s="51"/>
      <c r="U30" s="51"/>
      <c r="V30" s="28"/>
      <c r="W30" s="28"/>
    </row>
    <row r="31" spans="2:23" ht="11.25" customHeight="1">
      <c r="B31" s="41" t="s">
        <v>72</v>
      </c>
      <c r="C31" s="61" t="s">
        <v>73</v>
      </c>
      <c r="D31" s="67" t="s">
        <v>67</v>
      </c>
      <c r="E31" s="68" t="s">
        <v>67</v>
      </c>
      <c r="F31" s="68" t="s">
        <v>67</v>
      </c>
      <c r="G31" s="43">
        <f t="shared" si="0"/>
        <v>0</v>
      </c>
      <c r="H31" s="62">
        <v>0</v>
      </c>
      <c r="I31" s="63">
        <v>0</v>
      </c>
      <c r="J31" s="43">
        <f t="shared" si="1"/>
        <v>150</v>
      </c>
      <c r="K31" s="63">
        <v>70</v>
      </c>
      <c r="L31" s="64">
        <v>80</v>
      </c>
      <c r="M31" s="43">
        <f aca="true" t="shared" si="2" ref="M31:M44">N31+O31</f>
        <v>163</v>
      </c>
      <c r="N31" s="65">
        <v>76</v>
      </c>
      <c r="O31" s="66">
        <v>87</v>
      </c>
      <c r="P31" s="28"/>
      <c r="R31" s="51"/>
      <c r="S31" s="51"/>
      <c r="T31" s="51"/>
      <c r="U31" s="51"/>
      <c r="V31" s="28"/>
      <c r="W31" s="28"/>
    </row>
    <row r="32" spans="2:23" ht="11.25" customHeight="1">
      <c r="B32" s="41"/>
      <c r="C32" s="61" t="s">
        <v>74</v>
      </c>
      <c r="D32" s="67" t="s">
        <v>67</v>
      </c>
      <c r="E32" s="68" t="s">
        <v>67</v>
      </c>
      <c r="F32" s="68" t="s">
        <v>67</v>
      </c>
      <c r="G32" s="43">
        <f t="shared" si="0"/>
        <v>1</v>
      </c>
      <c r="H32" s="62">
        <v>1</v>
      </c>
      <c r="I32" s="63">
        <v>0</v>
      </c>
      <c r="J32" s="43">
        <f t="shared" si="1"/>
        <v>101</v>
      </c>
      <c r="K32" s="63">
        <v>49</v>
      </c>
      <c r="L32" s="64">
        <v>52</v>
      </c>
      <c r="M32" s="43">
        <f t="shared" si="2"/>
        <v>125</v>
      </c>
      <c r="N32" s="65">
        <v>64</v>
      </c>
      <c r="O32" s="66">
        <v>61</v>
      </c>
      <c r="P32" s="28"/>
      <c r="R32" s="51"/>
      <c r="S32" s="51"/>
      <c r="T32" s="51"/>
      <c r="U32" s="51"/>
      <c r="V32" s="28"/>
      <c r="W32" s="28"/>
    </row>
    <row r="33" spans="2:23" ht="11.25" customHeight="1">
      <c r="B33" s="41" t="s">
        <v>75</v>
      </c>
      <c r="C33" s="61" t="s">
        <v>76</v>
      </c>
      <c r="D33" s="67" t="s">
        <v>67</v>
      </c>
      <c r="E33" s="68" t="s">
        <v>67</v>
      </c>
      <c r="F33" s="68" t="s">
        <v>67</v>
      </c>
      <c r="G33" s="43">
        <f t="shared" si="0"/>
        <v>3</v>
      </c>
      <c r="H33" s="62">
        <v>1</v>
      </c>
      <c r="I33" s="63">
        <v>2</v>
      </c>
      <c r="J33" s="43">
        <f t="shared" si="1"/>
        <v>61</v>
      </c>
      <c r="K33" s="63">
        <v>33</v>
      </c>
      <c r="L33" s="64">
        <v>28</v>
      </c>
      <c r="M33" s="43">
        <f t="shared" si="2"/>
        <v>87</v>
      </c>
      <c r="N33" s="65">
        <v>45</v>
      </c>
      <c r="O33" s="66">
        <v>42</v>
      </c>
      <c r="P33" s="28"/>
      <c r="R33" s="51"/>
      <c r="S33" s="51"/>
      <c r="T33" s="51"/>
      <c r="U33" s="51"/>
      <c r="V33" s="28"/>
      <c r="W33" s="28"/>
    </row>
    <row r="34" spans="2:23" ht="11.25" customHeight="1">
      <c r="B34" s="41"/>
      <c r="C34" s="61" t="s">
        <v>77</v>
      </c>
      <c r="D34" s="67" t="s">
        <v>67</v>
      </c>
      <c r="E34" s="68" t="s">
        <v>67</v>
      </c>
      <c r="F34" s="68" t="s">
        <v>67</v>
      </c>
      <c r="G34" s="43">
        <f t="shared" si="0"/>
        <v>4</v>
      </c>
      <c r="H34" s="62">
        <v>2</v>
      </c>
      <c r="I34" s="63">
        <v>2</v>
      </c>
      <c r="J34" s="43">
        <f t="shared" si="1"/>
        <v>32</v>
      </c>
      <c r="K34" s="63">
        <v>23</v>
      </c>
      <c r="L34" s="64">
        <v>9</v>
      </c>
      <c r="M34" s="43">
        <f t="shared" si="2"/>
        <v>39</v>
      </c>
      <c r="N34" s="65">
        <v>22</v>
      </c>
      <c r="O34" s="66">
        <v>17</v>
      </c>
      <c r="P34" s="28"/>
      <c r="R34" s="51"/>
      <c r="S34" s="51"/>
      <c r="T34" s="51"/>
      <c r="U34" s="51"/>
      <c r="V34" s="28"/>
      <c r="W34" s="28"/>
    </row>
    <row r="35" spans="2:23" ht="11.25" customHeight="1">
      <c r="B35" s="41" t="s">
        <v>60</v>
      </c>
      <c r="C35" s="61" t="s">
        <v>78</v>
      </c>
      <c r="D35" s="67" t="s">
        <v>67</v>
      </c>
      <c r="E35" s="68" t="s">
        <v>67</v>
      </c>
      <c r="F35" s="68" t="s">
        <v>67</v>
      </c>
      <c r="G35" s="43">
        <f t="shared" si="0"/>
        <v>9</v>
      </c>
      <c r="H35" s="62">
        <v>6</v>
      </c>
      <c r="I35" s="63">
        <v>3</v>
      </c>
      <c r="J35" s="43">
        <f t="shared" si="1"/>
        <v>19</v>
      </c>
      <c r="K35" s="63">
        <v>15</v>
      </c>
      <c r="L35" s="64">
        <v>4</v>
      </c>
      <c r="M35" s="43">
        <f t="shared" si="2"/>
        <v>31</v>
      </c>
      <c r="N35" s="65">
        <v>17</v>
      </c>
      <c r="O35" s="66">
        <v>14</v>
      </c>
      <c r="P35" s="28"/>
      <c r="R35" s="51"/>
      <c r="S35" s="51"/>
      <c r="T35" s="51"/>
      <c r="U35" s="51"/>
      <c r="V35" s="28"/>
      <c r="W35" s="28"/>
    </row>
    <row r="36" spans="2:23" ht="11.25" customHeight="1">
      <c r="B36" s="41"/>
      <c r="C36" s="61" t="s">
        <v>79</v>
      </c>
      <c r="D36" s="67" t="s">
        <v>67</v>
      </c>
      <c r="E36" s="68" t="s">
        <v>67</v>
      </c>
      <c r="F36" s="68" t="s">
        <v>67</v>
      </c>
      <c r="G36" s="43">
        <f t="shared" si="0"/>
        <v>16</v>
      </c>
      <c r="H36" s="62">
        <v>7</v>
      </c>
      <c r="I36" s="63">
        <v>9</v>
      </c>
      <c r="J36" s="43">
        <f t="shared" si="1"/>
        <v>20</v>
      </c>
      <c r="K36" s="63">
        <v>15</v>
      </c>
      <c r="L36" s="64">
        <v>5</v>
      </c>
      <c r="M36" s="43">
        <f t="shared" si="2"/>
        <v>29</v>
      </c>
      <c r="N36" s="65">
        <v>16</v>
      </c>
      <c r="O36" s="66">
        <v>13</v>
      </c>
      <c r="P36" s="28"/>
      <c r="R36" s="51"/>
      <c r="S36" s="51"/>
      <c r="T36" s="51"/>
      <c r="U36" s="51"/>
      <c r="V36" s="28"/>
      <c r="W36" s="28"/>
    </row>
    <row r="37" spans="2:23" ht="11.25" customHeight="1">
      <c r="B37" s="41" t="s">
        <v>44</v>
      </c>
      <c r="C37" s="61" t="s">
        <v>80</v>
      </c>
      <c r="D37" s="67" t="s">
        <v>67</v>
      </c>
      <c r="E37" s="68" t="s">
        <v>67</v>
      </c>
      <c r="F37" s="68" t="s">
        <v>67</v>
      </c>
      <c r="G37" s="43">
        <f t="shared" si="0"/>
        <v>28</v>
      </c>
      <c r="H37" s="62">
        <v>22</v>
      </c>
      <c r="I37" s="63">
        <v>6</v>
      </c>
      <c r="J37" s="43">
        <f t="shared" si="1"/>
        <v>20</v>
      </c>
      <c r="K37" s="63">
        <v>11</v>
      </c>
      <c r="L37" s="64">
        <v>9</v>
      </c>
      <c r="M37" s="43">
        <f t="shared" si="2"/>
        <v>17</v>
      </c>
      <c r="N37" s="65">
        <v>13</v>
      </c>
      <c r="O37" s="66">
        <v>4</v>
      </c>
      <c r="P37" s="28"/>
      <c r="R37" s="51"/>
      <c r="S37" s="51"/>
      <c r="T37" s="51"/>
      <c r="U37" s="51"/>
      <c r="V37" s="28"/>
      <c r="W37" s="28"/>
    </row>
    <row r="38" spans="2:23" ht="11.25" customHeight="1">
      <c r="B38" s="41"/>
      <c r="C38" s="61" t="s">
        <v>81</v>
      </c>
      <c r="D38" s="67" t="s">
        <v>67</v>
      </c>
      <c r="E38" s="68" t="s">
        <v>67</v>
      </c>
      <c r="F38" s="68" t="s">
        <v>67</v>
      </c>
      <c r="G38" s="43">
        <f t="shared" si="0"/>
        <v>30</v>
      </c>
      <c r="H38" s="62">
        <v>17</v>
      </c>
      <c r="I38" s="63">
        <v>13</v>
      </c>
      <c r="J38" s="43">
        <f t="shared" si="1"/>
        <v>14</v>
      </c>
      <c r="K38" s="63">
        <v>11</v>
      </c>
      <c r="L38" s="64">
        <v>3</v>
      </c>
      <c r="M38" s="43">
        <f t="shared" si="2"/>
        <v>10</v>
      </c>
      <c r="N38" s="65">
        <v>6</v>
      </c>
      <c r="O38" s="66">
        <v>4</v>
      </c>
      <c r="P38" s="28"/>
      <c r="R38" s="51"/>
      <c r="S38" s="51"/>
      <c r="T38" s="51"/>
      <c r="U38" s="51"/>
      <c r="V38" s="28"/>
      <c r="W38" s="28"/>
    </row>
    <row r="39" spans="2:23" ht="11.25" customHeight="1">
      <c r="B39" s="41" t="s">
        <v>82</v>
      </c>
      <c r="C39" s="61" t="s">
        <v>83</v>
      </c>
      <c r="D39" s="67" t="s">
        <v>67</v>
      </c>
      <c r="E39" s="68" t="s">
        <v>67</v>
      </c>
      <c r="F39" s="68" t="s">
        <v>67</v>
      </c>
      <c r="G39" s="43">
        <f t="shared" si="0"/>
        <v>34</v>
      </c>
      <c r="H39" s="62">
        <v>24</v>
      </c>
      <c r="I39" s="63">
        <v>10</v>
      </c>
      <c r="J39" s="43">
        <f t="shared" si="1"/>
        <v>4</v>
      </c>
      <c r="K39" s="63">
        <v>3</v>
      </c>
      <c r="L39" s="64">
        <v>1</v>
      </c>
      <c r="M39" s="43">
        <f t="shared" si="2"/>
        <v>6</v>
      </c>
      <c r="N39" s="65">
        <v>2</v>
      </c>
      <c r="O39" s="66">
        <v>4</v>
      </c>
      <c r="P39" s="28"/>
      <c r="R39" s="51"/>
      <c r="S39" s="51"/>
      <c r="T39" s="51"/>
      <c r="U39" s="51"/>
      <c r="V39" s="28"/>
      <c r="W39" s="28"/>
    </row>
    <row r="40" spans="2:23" ht="11.25" customHeight="1">
      <c r="B40" s="41"/>
      <c r="C40" s="61" t="s">
        <v>84</v>
      </c>
      <c r="D40" s="67" t="s">
        <v>67</v>
      </c>
      <c r="E40" s="68" t="s">
        <v>67</v>
      </c>
      <c r="F40" s="68" t="s">
        <v>67</v>
      </c>
      <c r="G40" s="43">
        <f t="shared" si="0"/>
        <v>54</v>
      </c>
      <c r="H40" s="62">
        <v>36</v>
      </c>
      <c r="I40" s="63">
        <v>18</v>
      </c>
      <c r="J40" s="43">
        <f t="shared" si="1"/>
        <v>8</v>
      </c>
      <c r="K40" s="63">
        <v>5</v>
      </c>
      <c r="L40" s="64">
        <v>3</v>
      </c>
      <c r="M40" s="43">
        <f t="shared" si="2"/>
        <v>13</v>
      </c>
      <c r="N40" s="65">
        <v>5</v>
      </c>
      <c r="O40" s="66">
        <v>8</v>
      </c>
      <c r="P40" s="28"/>
      <c r="R40" s="51"/>
      <c r="S40" s="51"/>
      <c r="T40" s="51"/>
      <c r="U40" s="51"/>
      <c r="V40" s="28"/>
      <c r="W40" s="28"/>
    </row>
    <row r="41" spans="2:23" ht="11.25" customHeight="1">
      <c r="B41" s="41" t="s">
        <v>85</v>
      </c>
      <c r="C41" s="61" t="s">
        <v>86</v>
      </c>
      <c r="D41" s="67" t="s">
        <v>67</v>
      </c>
      <c r="E41" s="68" t="s">
        <v>67</v>
      </c>
      <c r="F41" s="68" t="s">
        <v>67</v>
      </c>
      <c r="G41" s="43">
        <f t="shared" si="0"/>
        <v>91</v>
      </c>
      <c r="H41" s="62">
        <v>58</v>
      </c>
      <c r="I41" s="63">
        <v>33</v>
      </c>
      <c r="J41" s="43">
        <f t="shared" si="1"/>
        <v>3</v>
      </c>
      <c r="K41" s="63">
        <v>1</v>
      </c>
      <c r="L41" s="64">
        <v>2</v>
      </c>
      <c r="M41" s="43">
        <f t="shared" si="2"/>
        <v>5</v>
      </c>
      <c r="N41" s="65">
        <v>1</v>
      </c>
      <c r="O41" s="66">
        <v>4</v>
      </c>
      <c r="P41" s="28"/>
      <c r="R41" s="51"/>
      <c r="S41" s="51"/>
      <c r="T41" s="51"/>
      <c r="U41" s="51"/>
      <c r="V41" s="28"/>
      <c r="W41" s="28"/>
    </row>
    <row r="42" spans="2:23" ht="11.25" customHeight="1">
      <c r="B42" s="41"/>
      <c r="C42" s="61" t="s">
        <v>87</v>
      </c>
      <c r="D42" s="67" t="s">
        <v>67</v>
      </c>
      <c r="E42" s="68" t="s">
        <v>67</v>
      </c>
      <c r="F42" s="68" t="s">
        <v>67</v>
      </c>
      <c r="G42" s="43">
        <f t="shared" si="0"/>
        <v>139</v>
      </c>
      <c r="H42" s="62">
        <v>76</v>
      </c>
      <c r="I42" s="63">
        <v>63</v>
      </c>
      <c r="J42" s="43">
        <f t="shared" si="1"/>
        <v>3</v>
      </c>
      <c r="K42" s="63">
        <v>0</v>
      </c>
      <c r="L42" s="64">
        <v>3</v>
      </c>
      <c r="M42" s="43">
        <f t="shared" si="2"/>
        <v>6</v>
      </c>
      <c r="N42" s="65">
        <v>2</v>
      </c>
      <c r="O42" s="66">
        <v>4</v>
      </c>
      <c r="P42" s="28"/>
      <c r="R42" s="51"/>
      <c r="S42" s="51"/>
      <c r="T42" s="51"/>
      <c r="U42" s="51"/>
      <c r="V42" s="28"/>
      <c r="W42" s="28"/>
    </row>
    <row r="43" spans="2:23" ht="11.25" customHeight="1">
      <c r="B43" s="41"/>
      <c r="C43" s="61" t="s">
        <v>185</v>
      </c>
      <c r="D43" s="67" t="s">
        <v>67</v>
      </c>
      <c r="E43" s="68" t="s">
        <v>67</v>
      </c>
      <c r="F43" s="68" t="s">
        <v>67</v>
      </c>
      <c r="G43" s="43">
        <f t="shared" si="0"/>
        <v>128</v>
      </c>
      <c r="H43" s="62">
        <v>48</v>
      </c>
      <c r="I43" s="63">
        <v>80</v>
      </c>
      <c r="J43" s="43">
        <f t="shared" si="1"/>
        <v>4</v>
      </c>
      <c r="K43" s="63">
        <v>0</v>
      </c>
      <c r="L43" s="64">
        <v>4</v>
      </c>
      <c r="M43" s="43">
        <f t="shared" si="2"/>
        <v>3</v>
      </c>
      <c r="N43" s="65">
        <v>1</v>
      </c>
      <c r="O43" s="66">
        <v>2</v>
      </c>
      <c r="P43" s="28"/>
      <c r="R43" s="51"/>
      <c r="S43" s="51"/>
      <c r="T43" s="51"/>
      <c r="U43" s="51"/>
      <c r="V43" s="28"/>
      <c r="W43" s="28"/>
    </row>
    <row r="44" spans="2:23" ht="11.25" customHeight="1">
      <c r="B44" s="41"/>
      <c r="C44" s="61" t="s">
        <v>186</v>
      </c>
      <c r="D44" s="67" t="s">
        <v>67</v>
      </c>
      <c r="E44" s="68" t="s">
        <v>67</v>
      </c>
      <c r="F44" s="68" t="s">
        <v>67</v>
      </c>
      <c r="G44" s="43">
        <f t="shared" si="0"/>
        <v>161</v>
      </c>
      <c r="H44" s="62">
        <v>46</v>
      </c>
      <c r="I44" s="63">
        <v>115</v>
      </c>
      <c r="J44" s="43">
        <f t="shared" si="1"/>
        <v>3</v>
      </c>
      <c r="K44" s="63">
        <v>0</v>
      </c>
      <c r="L44" s="64">
        <v>3</v>
      </c>
      <c r="M44" s="43">
        <f t="shared" si="2"/>
        <v>2</v>
      </c>
      <c r="N44" s="65">
        <v>1</v>
      </c>
      <c r="O44" s="66">
        <v>1</v>
      </c>
      <c r="P44" s="28"/>
      <c r="R44" s="51"/>
      <c r="S44" s="51"/>
      <c r="T44" s="51"/>
      <c r="U44" s="51"/>
      <c r="V44" s="28"/>
      <c r="W44" s="28"/>
    </row>
    <row r="45" spans="2:23" ht="10.5" customHeight="1">
      <c r="B45" s="41"/>
      <c r="C45" s="29"/>
      <c r="D45" s="43"/>
      <c r="E45" s="38"/>
      <c r="F45" s="38"/>
      <c r="G45" s="43"/>
      <c r="H45" s="38"/>
      <c r="I45" s="38"/>
      <c r="J45" s="37"/>
      <c r="K45" s="38"/>
      <c r="L45" s="39"/>
      <c r="M45" s="43"/>
      <c r="N45" s="38"/>
      <c r="O45" s="40"/>
      <c r="P45" s="28"/>
      <c r="R45" s="51"/>
      <c r="S45" s="51"/>
      <c r="T45" s="51"/>
      <c r="U45" s="51"/>
      <c r="V45" s="28"/>
      <c r="W45" s="28"/>
    </row>
    <row r="46" spans="2:23" ht="10.5" customHeight="1">
      <c r="B46" s="41"/>
      <c r="C46" s="69" t="s">
        <v>88</v>
      </c>
      <c r="D46" s="46">
        <f>D26</f>
        <v>563</v>
      </c>
      <c r="E46" s="47">
        <f>E26</f>
        <v>281</v>
      </c>
      <c r="F46" s="70">
        <f>F26</f>
        <v>282</v>
      </c>
      <c r="G46" s="43">
        <f>SUM(H46:I46)</f>
        <v>702</v>
      </c>
      <c r="H46" s="47">
        <f aca="true" t="shared" si="3" ref="H46:O46">SUM(H26:H45)</f>
        <v>347</v>
      </c>
      <c r="I46" s="70">
        <f t="shared" si="3"/>
        <v>355</v>
      </c>
      <c r="J46" s="71">
        <f t="shared" si="3"/>
        <v>699</v>
      </c>
      <c r="K46" s="47">
        <f t="shared" si="3"/>
        <v>337</v>
      </c>
      <c r="L46" s="70">
        <f t="shared" si="3"/>
        <v>362</v>
      </c>
      <c r="M46" s="71">
        <f t="shared" si="3"/>
        <v>766</v>
      </c>
      <c r="N46" s="47">
        <f t="shared" si="3"/>
        <v>379</v>
      </c>
      <c r="O46" s="72">
        <f t="shared" si="3"/>
        <v>387</v>
      </c>
      <c r="P46" s="28"/>
      <c r="R46" s="51"/>
      <c r="S46" s="51"/>
      <c r="T46" s="51"/>
      <c r="U46" s="51"/>
      <c r="V46" s="28"/>
      <c r="W46" s="28"/>
    </row>
    <row r="47" spans="2:23" ht="10.5" customHeight="1" thickBot="1">
      <c r="B47" s="73"/>
      <c r="C47" s="74"/>
      <c r="D47" s="75"/>
      <c r="E47" s="76"/>
      <c r="F47" s="76"/>
      <c r="G47" s="74"/>
      <c r="H47" s="76"/>
      <c r="I47" s="76"/>
      <c r="J47" s="74"/>
      <c r="K47" s="76"/>
      <c r="L47" s="77"/>
      <c r="M47" s="78"/>
      <c r="N47" s="76"/>
      <c r="O47" s="79"/>
      <c r="P47" s="28"/>
      <c r="R47" s="28"/>
      <c r="S47" s="28"/>
      <c r="T47" s="28"/>
      <c r="U47" s="28"/>
      <c r="V47" s="28"/>
      <c r="W47" s="28"/>
    </row>
    <row r="48" ht="12.75" customHeight="1"/>
    <row r="49" spans="1:8" ht="15.75" customHeight="1" thickBot="1">
      <c r="A49" s="80" t="s">
        <v>187</v>
      </c>
      <c r="B49" s="28"/>
      <c r="C49" s="28"/>
      <c r="D49" s="28"/>
      <c r="E49" s="28"/>
      <c r="F49" s="28"/>
      <c r="G49" s="28"/>
      <c r="H49" s="28"/>
    </row>
    <row r="50" spans="1:17" ht="12.75" customHeight="1">
      <c r="A50" s="28"/>
      <c r="B50" s="262" t="s">
        <v>89</v>
      </c>
      <c r="C50" s="263"/>
      <c r="D50" s="263"/>
      <c r="E50" s="264"/>
      <c r="F50" s="81" t="s">
        <v>90</v>
      </c>
      <c r="G50" s="82"/>
      <c r="H50" s="82"/>
      <c r="I50" s="82"/>
      <c r="J50" s="82"/>
      <c r="K50" s="83"/>
      <c r="L50" s="273" t="s">
        <v>91</v>
      </c>
      <c r="M50" s="264"/>
      <c r="N50" s="275" t="s">
        <v>92</v>
      </c>
      <c r="O50" s="276"/>
      <c r="P50" s="28"/>
      <c r="Q50" s="28"/>
    </row>
    <row r="51" spans="1:17" ht="12.75" customHeight="1">
      <c r="A51" s="28"/>
      <c r="B51" s="265"/>
      <c r="C51" s="266"/>
      <c r="D51" s="266"/>
      <c r="E51" s="267"/>
      <c r="F51" s="279" t="s">
        <v>93</v>
      </c>
      <c r="G51" s="280"/>
      <c r="H51" s="279" t="s">
        <v>94</v>
      </c>
      <c r="I51" s="280"/>
      <c r="J51" s="279" t="s">
        <v>95</v>
      </c>
      <c r="K51" s="280"/>
      <c r="L51" s="274"/>
      <c r="M51" s="267"/>
      <c r="N51" s="277"/>
      <c r="O51" s="278"/>
      <c r="P51" s="28"/>
      <c r="Q51" s="28"/>
    </row>
    <row r="52" spans="1:17" ht="12.75" customHeight="1">
      <c r="A52" s="28"/>
      <c r="B52" s="84" t="s">
        <v>96</v>
      </c>
      <c r="C52" s="85"/>
      <c r="D52" s="85"/>
      <c r="E52" s="86"/>
      <c r="F52" s="87">
        <f aca="true" t="shared" si="4" ref="F52:F64">SUM(H52:K52)</f>
        <v>726264</v>
      </c>
      <c r="G52" s="88"/>
      <c r="H52" s="87">
        <v>348861</v>
      </c>
      <c r="I52" s="88"/>
      <c r="J52" s="87">
        <v>377403</v>
      </c>
      <c r="K52" s="88"/>
      <c r="L52" s="89">
        <v>154604</v>
      </c>
      <c r="M52" s="89"/>
      <c r="N52" s="90">
        <f aca="true" t="shared" si="5" ref="N52:N64">ROUND(F52/L52,2)</f>
        <v>4.7</v>
      </c>
      <c r="O52" s="91"/>
      <c r="P52" s="28"/>
      <c r="Q52" s="28"/>
    </row>
    <row r="53" spans="1:17" ht="12.75" customHeight="1">
      <c r="A53" s="28"/>
      <c r="B53" s="92" t="s">
        <v>97</v>
      </c>
      <c r="C53" s="93"/>
      <c r="D53" s="93"/>
      <c r="E53" s="94"/>
      <c r="F53" s="87">
        <f t="shared" si="4"/>
        <v>752374</v>
      </c>
      <c r="G53" s="88"/>
      <c r="H53" s="95">
        <v>364343</v>
      </c>
      <c r="I53" s="95"/>
      <c r="J53" s="95">
        <v>388031</v>
      </c>
      <c r="K53" s="95"/>
      <c r="L53" s="95">
        <v>154424</v>
      </c>
      <c r="M53" s="95"/>
      <c r="N53" s="96">
        <f t="shared" si="5"/>
        <v>4.87</v>
      </c>
      <c r="O53" s="97"/>
      <c r="P53" s="28"/>
      <c r="Q53" s="28"/>
    </row>
    <row r="54" spans="1:17" ht="12.75" customHeight="1">
      <c r="A54" s="28"/>
      <c r="B54" s="92" t="s">
        <v>98</v>
      </c>
      <c r="C54" s="93"/>
      <c r="D54" s="93"/>
      <c r="E54" s="94"/>
      <c r="F54" s="87">
        <f t="shared" si="4"/>
        <v>754055</v>
      </c>
      <c r="G54" s="88"/>
      <c r="H54" s="95">
        <v>363770</v>
      </c>
      <c r="I54" s="95"/>
      <c r="J54" s="95">
        <v>390285</v>
      </c>
      <c r="K54" s="95"/>
      <c r="L54" s="95">
        <v>156827</v>
      </c>
      <c r="M54" s="95"/>
      <c r="N54" s="96">
        <f t="shared" si="5"/>
        <v>4.81</v>
      </c>
      <c r="O54" s="97"/>
      <c r="P54" s="28"/>
      <c r="Q54" s="28"/>
    </row>
    <row r="55" spans="1:17" ht="12.75" customHeight="1">
      <c r="A55" s="28"/>
      <c r="B55" s="92" t="s">
        <v>99</v>
      </c>
      <c r="C55" s="93"/>
      <c r="D55" s="93"/>
      <c r="E55" s="94"/>
      <c r="F55" s="87">
        <f t="shared" si="4"/>
        <v>752696</v>
      </c>
      <c r="G55" s="88"/>
      <c r="H55" s="95">
        <v>360288</v>
      </c>
      <c r="I55" s="95"/>
      <c r="J55" s="95">
        <v>392408</v>
      </c>
      <c r="K55" s="95"/>
      <c r="L55" s="95">
        <v>164290</v>
      </c>
      <c r="M55" s="95"/>
      <c r="N55" s="96">
        <f t="shared" si="5"/>
        <v>4.58</v>
      </c>
      <c r="O55" s="97"/>
      <c r="P55" s="28"/>
      <c r="Q55" s="28"/>
    </row>
    <row r="56" spans="1:17" ht="12.75" customHeight="1">
      <c r="A56" s="28"/>
      <c r="B56" s="92" t="s">
        <v>100</v>
      </c>
      <c r="C56" s="93"/>
      <c r="D56" s="93"/>
      <c r="E56" s="94"/>
      <c r="F56" s="87">
        <f t="shared" si="4"/>
        <v>750557</v>
      </c>
      <c r="G56" s="88"/>
      <c r="H56" s="95">
        <v>359649</v>
      </c>
      <c r="I56" s="95"/>
      <c r="J56" s="95">
        <v>390908</v>
      </c>
      <c r="K56" s="95"/>
      <c r="L56" s="95">
        <v>173502</v>
      </c>
      <c r="M56" s="95"/>
      <c r="N56" s="96">
        <f t="shared" si="5"/>
        <v>4.33</v>
      </c>
      <c r="O56" s="97"/>
      <c r="P56" s="28"/>
      <c r="Q56" s="28"/>
    </row>
    <row r="57" spans="1:17" ht="12.75" customHeight="1">
      <c r="A57" s="28"/>
      <c r="B57" s="92" t="s">
        <v>101</v>
      </c>
      <c r="C57" s="93"/>
      <c r="D57" s="93"/>
      <c r="E57" s="94"/>
      <c r="F57" s="87">
        <f t="shared" si="4"/>
        <v>744230</v>
      </c>
      <c r="G57" s="88"/>
      <c r="H57" s="95">
        <v>356639</v>
      </c>
      <c r="I57" s="95"/>
      <c r="J57" s="95">
        <v>387591</v>
      </c>
      <c r="K57" s="95"/>
      <c r="L57" s="95">
        <v>183229</v>
      </c>
      <c r="M57" s="95"/>
      <c r="N57" s="96">
        <f t="shared" si="5"/>
        <v>4.06</v>
      </c>
      <c r="O57" s="97"/>
      <c r="P57" s="28"/>
      <c r="Q57" s="28"/>
    </row>
    <row r="58" spans="1:17" ht="12.75" customHeight="1">
      <c r="A58" s="28"/>
      <c r="B58" s="92" t="s">
        <v>102</v>
      </c>
      <c r="C58" s="93"/>
      <c r="D58" s="93"/>
      <c r="E58" s="94"/>
      <c r="F58" s="87">
        <f t="shared" si="4"/>
        <v>773599</v>
      </c>
      <c r="G58" s="88"/>
      <c r="H58" s="95">
        <v>373416</v>
      </c>
      <c r="I58" s="95"/>
      <c r="J58" s="95">
        <v>400183</v>
      </c>
      <c r="K58" s="95"/>
      <c r="L58" s="95">
        <v>198933</v>
      </c>
      <c r="M58" s="95"/>
      <c r="N58" s="96">
        <f t="shared" si="5"/>
        <v>3.89</v>
      </c>
      <c r="O58" s="97"/>
      <c r="P58" s="28"/>
      <c r="Q58" s="28"/>
    </row>
    <row r="59" spans="1:17" ht="12.75" customHeight="1">
      <c r="A59" s="28"/>
      <c r="B59" s="92" t="s">
        <v>103</v>
      </c>
      <c r="C59" s="93"/>
      <c r="D59" s="93"/>
      <c r="E59" s="94"/>
      <c r="F59" s="87">
        <f t="shared" si="4"/>
        <v>794354</v>
      </c>
      <c r="G59" s="88"/>
      <c r="H59" s="95">
        <v>384269</v>
      </c>
      <c r="I59" s="95"/>
      <c r="J59" s="95">
        <v>410085</v>
      </c>
      <c r="K59" s="95"/>
      <c r="L59" s="95">
        <v>212744</v>
      </c>
      <c r="M59" s="95"/>
      <c r="N59" s="96">
        <f t="shared" si="5"/>
        <v>3.73</v>
      </c>
      <c r="O59" s="97"/>
      <c r="P59" s="28"/>
      <c r="Q59" s="28"/>
    </row>
    <row r="60" spans="1:17" ht="12.75" customHeight="1">
      <c r="A60" s="28"/>
      <c r="B60" s="92" t="s">
        <v>104</v>
      </c>
      <c r="C60" s="93"/>
      <c r="D60" s="93"/>
      <c r="E60" s="94"/>
      <c r="F60" s="87">
        <f t="shared" si="4"/>
        <v>817633</v>
      </c>
      <c r="G60" s="88"/>
      <c r="H60" s="95">
        <v>397115</v>
      </c>
      <c r="I60" s="95"/>
      <c r="J60" s="95">
        <v>420518</v>
      </c>
      <c r="K60" s="95"/>
      <c r="L60" s="95">
        <v>224295</v>
      </c>
      <c r="M60" s="95"/>
      <c r="N60" s="96">
        <f t="shared" si="5"/>
        <v>3.65</v>
      </c>
      <c r="O60" s="97"/>
      <c r="P60" s="28"/>
      <c r="Q60" s="28"/>
    </row>
    <row r="61" spans="1:17" ht="12.75" customHeight="1">
      <c r="A61" s="28"/>
      <c r="B61" s="92" t="s">
        <v>105</v>
      </c>
      <c r="C61" s="93"/>
      <c r="D61" s="93"/>
      <c r="E61" s="94"/>
      <c r="F61" s="87">
        <f t="shared" si="4"/>
        <v>823585</v>
      </c>
      <c r="G61" s="88"/>
      <c r="H61" s="95">
        <v>400391</v>
      </c>
      <c r="I61" s="95"/>
      <c r="J61" s="95">
        <v>423194</v>
      </c>
      <c r="K61" s="95"/>
      <c r="L61" s="95">
        <v>234192</v>
      </c>
      <c r="M61" s="95"/>
      <c r="N61" s="96">
        <f t="shared" si="5"/>
        <v>3.52</v>
      </c>
      <c r="O61" s="97"/>
      <c r="P61" s="28"/>
      <c r="Q61" s="28"/>
    </row>
    <row r="62" spans="1:17" ht="12.75" customHeight="1">
      <c r="A62" s="28"/>
      <c r="B62" s="92" t="s">
        <v>106</v>
      </c>
      <c r="C62" s="93"/>
      <c r="D62" s="93"/>
      <c r="E62" s="94"/>
      <c r="F62" s="87">
        <f t="shared" si="4"/>
        <v>826996</v>
      </c>
      <c r="G62" s="88"/>
      <c r="H62" s="95">
        <v>401860</v>
      </c>
      <c r="I62" s="95"/>
      <c r="J62" s="95">
        <v>425136</v>
      </c>
      <c r="K62" s="95"/>
      <c r="L62" s="95">
        <v>246911</v>
      </c>
      <c r="M62" s="95"/>
      <c r="N62" s="96">
        <f t="shared" si="5"/>
        <v>3.35</v>
      </c>
      <c r="O62" s="97"/>
      <c r="P62" s="28"/>
      <c r="Q62" s="28"/>
    </row>
    <row r="63" spans="1:17" ht="12.75" customHeight="1">
      <c r="A63" s="28"/>
      <c r="B63" s="92" t="s">
        <v>107</v>
      </c>
      <c r="C63" s="93"/>
      <c r="D63" s="98"/>
      <c r="E63" s="99"/>
      <c r="F63" s="87">
        <f t="shared" si="4"/>
        <v>828944</v>
      </c>
      <c r="G63" s="88"/>
      <c r="H63" s="95">
        <v>402367</v>
      </c>
      <c r="I63" s="95"/>
      <c r="J63" s="95">
        <v>426577</v>
      </c>
      <c r="K63" s="95"/>
      <c r="L63" s="95">
        <v>259612</v>
      </c>
      <c r="M63" s="95"/>
      <c r="N63" s="96">
        <f t="shared" si="5"/>
        <v>3.19</v>
      </c>
      <c r="O63" s="97"/>
      <c r="P63" s="28"/>
      <c r="Q63" s="28"/>
    </row>
    <row r="64" spans="1:17" ht="12.75" customHeight="1">
      <c r="A64" s="28"/>
      <c r="B64" s="92" t="s">
        <v>108</v>
      </c>
      <c r="C64" s="93"/>
      <c r="D64" s="100"/>
      <c r="E64" s="101"/>
      <c r="F64" s="102">
        <f t="shared" si="4"/>
        <v>821592</v>
      </c>
      <c r="G64" s="103"/>
      <c r="H64" s="104">
        <v>397271</v>
      </c>
      <c r="I64" s="105"/>
      <c r="J64" s="104">
        <v>424321</v>
      </c>
      <c r="K64" s="105"/>
      <c r="L64" s="104">
        <v>269577</v>
      </c>
      <c r="M64" s="105"/>
      <c r="N64" s="106">
        <f t="shared" si="5"/>
        <v>3.05</v>
      </c>
      <c r="O64" s="107"/>
      <c r="P64" s="28"/>
      <c r="Q64" s="28"/>
    </row>
    <row r="65" spans="1:17" ht="12.75" customHeight="1">
      <c r="A65" s="28"/>
      <c r="B65" s="92" t="s">
        <v>109</v>
      </c>
      <c r="C65" s="93"/>
      <c r="D65" s="93"/>
      <c r="E65" s="94"/>
      <c r="F65" s="102">
        <v>812544</v>
      </c>
      <c r="G65" s="103"/>
      <c r="H65" s="104">
        <v>393110</v>
      </c>
      <c r="I65" s="105"/>
      <c r="J65" s="104">
        <v>419434</v>
      </c>
      <c r="K65" s="105"/>
      <c r="L65" s="104">
        <v>274673</v>
      </c>
      <c r="M65" s="105"/>
      <c r="N65" s="106">
        <v>2.96</v>
      </c>
      <c r="O65" s="107"/>
      <c r="P65" s="28"/>
      <c r="Q65" s="28"/>
    </row>
    <row r="66" spans="1:17" ht="12.75" customHeight="1">
      <c r="A66" s="28"/>
      <c r="B66" s="92" t="s">
        <v>110</v>
      </c>
      <c r="C66" s="93"/>
      <c r="D66" s="93"/>
      <c r="E66" s="94"/>
      <c r="F66" s="102">
        <v>812479</v>
      </c>
      <c r="G66" s="103"/>
      <c r="H66" s="104">
        <v>393088</v>
      </c>
      <c r="I66" s="105"/>
      <c r="J66" s="104">
        <v>419391</v>
      </c>
      <c r="K66" s="105"/>
      <c r="L66" s="104">
        <v>274817</v>
      </c>
      <c r="M66" s="105"/>
      <c r="N66" s="106">
        <v>2.96</v>
      </c>
      <c r="O66" s="107"/>
      <c r="P66" s="28"/>
      <c r="Q66" s="28"/>
    </row>
    <row r="67" spans="1:17" ht="12.75" customHeight="1">
      <c r="A67" s="28"/>
      <c r="B67" s="92" t="s">
        <v>111</v>
      </c>
      <c r="C67" s="93"/>
      <c r="D67" s="93"/>
      <c r="E67" s="94"/>
      <c r="F67" s="102">
        <v>812516</v>
      </c>
      <c r="G67" s="103"/>
      <c r="H67" s="104">
        <v>393083</v>
      </c>
      <c r="I67" s="105"/>
      <c r="J67" s="104">
        <v>419433</v>
      </c>
      <c r="K67" s="105"/>
      <c r="L67" s="104">
        <v>275121</v>
      </c>
      <c r="M67" s="105"/>
      <c r="N67" s="106">
        <v>2.95</v>
      </c>
      <c r="O67" s="107"/>
      <c r="P67" s="28"/>
      <c r="Q67" s="28"/>
    </row>
    <row r="68" spans="1:17" ht="12.75" customHeight="1" thickBot="1">
      <c r="A68" s="28"/>
      <c r="B68" s="92" t="s">
        <v>112</v>
      </c>
      <c r="C68" s="108"/>
      <c r="D68" s="108"/>
      <c r="E68" s="109"/>
      <c r="F68" s="102">
        <v>812310</v>
      </c>
      <c r="G68" s="103"/>
      <c r="H68" s="104">
        <v>392975</v>
      </c>
      <c r="I68" s="105"/>
      <c r="J68" s="104">
        <v>419335</v>
      </c>
      <c r="K68" s="105"/>
      <c r="L68" s="104">
        <v>275286</v>
      </c>
      <c r="M68" s="105"/>
      <c r="N68" s="110">
        <f>ROUND(F68/L68,2)</f>
        <v>2.95</v>
      </c>
      <c r="O68" s="111"/>
      <c r="P68" s="28"/>
      <c r="Q68" s="28"/>
    </row>
    <row r="69" spans="1:17" s="117" customFormat="1" ht="10.5" customHeight="1">
      <c r="A69" s="112"/>
      <c r="B69" s="113"/>
      <c r="C69" s="114"/>
      <c r="D69" s="114"/>
      <c r="E69" s="93"/>
      <c r="F69" s="115"/>
      <c r="G69" s="116"/>
      <c r="H69" s="116"/>
      <c r="I69" s="116"/>
      <c r="J69" s="116"/>
      <c r="K69" s="116"/>
      <c r="L69" s="116"/>
      <c r="M69" s="116"/>
      <c r="P69" s="112"/>
      <c r="Q69" s="112"/>
    </row>
    <row r="70" spans="1:17" s="117" customFormat="1" ht="10.5" customHeight="1">
      <c r="A70" s="112"/>
      <c r="B70" s="118"/>
      <c r="C70" s="114"/>
      <c r="D70" s="114"/>
      <c r="E70" s="114"/>
      <c r="P70" s="112"/>
      <c r="Q70" s="112"/>
    </row>
    <row r="71" spans="1:17" ht="10.5" customHeight="1">
      <c r="A71" s="28"/>
      <c r="B71" s="28"/>
      <c r="C71" s="51"/>
      <c r="D71" s="51"/>
      <c r="E71" s="51"/>
      <c r="P71" s="28"/>
      <c r="Q71" s="28"/>
    </row>
    <row r="72" spans="1:17" ht="10.5" customHeight="1">
      <c r="A72" s="28"/>
      <c r="B72" s="28"/>
      <c r="C72" s="51"/>
      <c r="D72" s="51"/>
      <c r="E72" s="51"/>
      <c r="P72" s="28"/>
      <c r="Q72" s="28"/>
    </row>
    <row r="73" spans="1:17" ht="10.5" customHeight="1">
      <c r="A73" s="28"/>
      <c r="B73" s="28"/>
      <c r="C73" s="28"/>
      <c r="D73" s="28"/>
      <c r="E73" s="28"/>
      <c r="P73" s="28"/>
      <c r="Q73" s="28"/>
    </row>
    <row r="74" spans="1:17" ht="10.5" customHeight="1">
      <c r="A74" s="28"/>
      <c r="D74" s="28"/>
      <c r="P74" s="28"/>
      <c r="Q74" s="28"/>
    </row>
    <row r="75" spans="1:17" ht="10.5" customHeight="1">
      <c r="A75" s="28"/>
      <c r="P75" s="28"/>
      <c r="Q75" s="28"/>
    </row>
    <row r="76" spans="1:17" ht="10.5" customHeight="1">
      <c r="A76" s="28"/>
      <c r="P76" s="28"/>
      <c r="Q76" s="28"/>
    </row>
    <row r="77" spans="1:17" ht="10.5" customHeight="1">
      <c r="A77" s="28"/>
      <c r="P77" s="28"/>
      <c r="Q77" s="28"/>
    </row>
    <row r="78" spans="1:17" ht="10.5" customHeight="1">
      <c r="A78" s="28"/>
      <c r="Q78" s="28"/>
    </row>
    <row r="79" ht="10.5" customHeight="1">
      <c r="A79" s="28"/>
    </row>
    <row r="80" ht="10.5" customHeight="1">
      <c r="A80" s="28"/>
    </row>
    <row r="81" spans="1:16" ht="10.5" customHeight="1">
      <c r="A81" s="28"/>
      <c r="P81" s="119"/>
    </row>
    <row r="82" ht="10.5" customHeight="1">
      <c r="A82" s="28"/>
    </row>
    <row r="84" ht="12">
      <c r="A84" s="28"/>
    </row>
    <row r="85" ht="12">
      <c r="A85" s="28"/>
    </row>
    <row r="86" ht="12">
      <c r="A86" s="28"/>
    </row>
  </sheetData>
  <sheetProtection/>
  <mergeCells count="24">
    <mergeCell ref="M5:O5"/>
    <mergeCell ref="E6:E7"/>
    <mergeCell ref="F6:F7"/>
    <mergeCell ref="G6:G7"/>
    <mergeCell ref="H6:H7"/>
    <mergeCell ref="I6:I7"/>
    <mergeCell ref="J6:J7"/>
    <mergeCell ref="L6:L7"/>
    <mergeCell ref="M6:M7"/>
    <mergeCell ref="N6:N7"/>
    <mergeCell ref="O6:O7"/>
    <mergeCell ref="L50:M51"/>
    <mergeCell ref="N50:O51"/>
    <mergeCell ref="F51:G51"/>
    <mergeCell ref="H51:I51"/>
    <mergeCell ref="J51:K51"/>
    <mergeCell ref="B5:C7"/>
    <mergeCell ref="D5:F5"/>
    <mergeCell ref="K6:K7"/>
    <mergeCell ref="B50:E51"/>
    <mergeCell ref="G5:I5"/>
    <mergeCell ref="J5:L5"/>
    <mergeCell ref="D6:D7"/>
    <mergeCell ref="B8:B9"/>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23" customWidth="1"/>
    <col min="2" max="2" width="11.125" style="123" customWidth="1"/>
    <col min="3" max="5" width="10.625" style="123" customWidth="1"/>
    <col min="6" max="6" width="9.625" style="123" customWidth="1"/>
    <col min="7" max="7" width="10.625" style="123" customWidth="1"/>
    <col min="8" max="9" width="9.625" style="123" customWidth="1"/>
    <col min="10" max="16384" width="9.00390625" style="123" customWidth="1"/>
  </cols>
  <sheetData>
    <row r="1" spans="1:9" ht="30" customHeight="1">
      <c r="A1" s="120" t="s">
        <v>188</v>
      </c>
      <c r="B1" s="121"/>
      <c r="C1" s="122"/>
      <c r="D1" s="122"/>
      <c r="E1" s="121"/>
      <c r="F1" s="121"/>
      <c r="G1" s="121"/>
      <c r="H1" s="121"/>
      <c r="I1" s="121"/>
    </row>
    <row r="2" spans="1:9" ht="26.25" customHeight="1" thickBot="1">
      <c r="A2" s="124"/>
      <c r="B2" s="124"/>
      <c r="C2" s="124"/>
      <c r="D2" s="124"/>
      <c r="E2" s="124"/>
      <c r="F2" s="124"/>
      <c r="G2" s="125"/>
      <c r="H2" s="125"/>
      <c r="I2" s="126" t="s">
        <v>189</v>
      </c>
    </row>
    <row r="3" spans="1:9" ht="39" customHeight="1">
      <c r="A3" s="127" t="s">
        <v>113</v>
      </c>
      <c r="B3" s="128" t="s">
        <v>114</v>
      </c>
      <c r="C3" s="129" t="s">
        <v>115</v>
      </c>
      <c r="D3" s="130" t="s">
        <v>116</v>
      </c>
      <c r="E3" s="131"/>
      <c r="F3" s="132" t="s">
        <v>117</v>
      </c>
      <c r="G3" s="132"/>
      <c r="H3" s="133"/>
      <c r="I3" s="134" t="s">
        <v>118</v>
      </c>
    </row>
    <row r="4" spans="1:9" ht="39" customHeight="1" thickBot="1">
      <c r="A4" s="135" t="s">
        <v>190</v>
      </c>
      <c r="B4" s="136" t="s">
        <v>119</v>
      </c>
      <c r="C4" s="137" t="s">
        <v>119</v>
      </c>
      <c r="D4" s="138" t="s">
        <v>120</v>
      </c>
      <c r="E4" s="139" t="s">
        <v>191</v>
      </c>
      <c r="F4" s="139" t="s">
        <v>121</v>
      </c>
      <c r="G4" s="139" t="s">
        <v>192</v>
      </c>
      <c r="H4" s="139" t="s">
        <v>121</v>
      </c>
      <c r="I4" s="140" t="s">
        <v>122</v>
      </c>
    </row>
    <row r="5" spans="1:9" ht="40.5" customHeight="1" thickBot="1">
      <c r="A5" s="141" t="s">
        <v>193</v>
      </c>
      <c r="B5" s="142">
        <v>812310</v>
      </c>
      <c r="C5" s="143">
        <v>-206</v>
      </c>
      <c r="D5" s="144">
        <v>-0.03</v>
      </c>
      <c r="E5" s="142">
        <v>392975</v>
      </c>
      <c r="F5" s="143">
        <v>-108</v>
      </c>
      <c r="G5" s="145">
        <v>419335</v>
      </c>
      <c r="H5" s="142">
        <v>-98</v>
      </c>
      <c r="I5" s="146">
        <v>275286</v>
      </c>
    </row>
    <row r="6" spans="1:9" ht="10.5" customHeight="1" hidden="1">
      <c r="A6" s="147" t="s">
        <v>194</v>
      </c>
      <c r="B6" s="148">
        <v>706681</v>
      </c>
      <c r="C6" s="149">
        <v>-88</v>
      </c>
      <c r="D6" s="150">
        <v>-0.01</v>
      </c>
      <c r="E6" s="148">
        <v>341934</v>
      </c>
      <c r="F6" s="149">
        <v>-70</v>
      </c>
      <c r="G6" s="151">
        <v>364747</v>
      </c>
      <c r="H6" s="148">
        <v>-18</v>
      </c>
      <c r="I6" s="152">
        <v>241301</v>
      </c>
    </row>
    <row r="7" spans="1:9" ht="20.25" customHeight="1" hidden="1" thickBot="1">
      <c r="A7" s="153" t="s">
        <v>123</v>
      </c>
      <c r="B7" s="154">
        <v>105629</v>
      </c>
      <c r="C7" s="155">
        <v>-118</v>
      </c>
      <c r="D7" s="156">
        <v>-0.11</v>
      </c>
      <c r="E7" s="154">
        <v>51041</v>
      </c>
      <c r="F7" s="155">
        <v>-38</v>
      </c>
      <c r="G7" s="157">
        <v>54588</v>
      </c>
      <c r="H7" s="154">
        <v>-80</v>
      </c>
      <c r="I7" s="158">
        <v>33985</v>
      </c>
    </row>
    <row r="8" spans="1:9" ht="40.5" customHeight="1">
      <c r="A8" s="159" t="s">
        <v>124</v>
      </c>
      <c r="B8" s="160">
        <v>268289</v>
      </c>
      <c r="C8" s="161">
        <v>24</v>
      </c>
      <c r="D8" s="162">
        <v>0.01</v>
      </c>
      <c r="E8" s="163">
        <v>130364</v>
      </c>
      <c r="F8" s="161">
        <v>25</v>
      </c>
      <c r="G8" s="164">
        <v>137925</v>
      </c>
      <c r="H8" s="163">
        <v>-1</v>
      </c>
      <c r="I8" s="165">
        <v>96348</v>
      </c>
    </row>
    <row r="9" spans="1:9" ht="40.5" customHeight="1">
      <c r="A9" s="166" t="s">
        <v>125</v>
      </c>
      <c r="B9" s="167">
        <v>68145</v>
      </c>
      <c r="C9" s="168">
        <v>30</v>
      </c>
      <c r="D9" s="169">
        <v>0.04</v>
      </c>
      <c r="E9" s="170">
        <v>33479</v>
      </c>
      <c r="F9" s="168">
        <v>12</v>
      </c>
      <c r="G9" s="171">
        <v>34666</v>
      </c>
      <c r="H9" s="170">
        <v>18</v>
      </c>
      <c r="I9" s="172">
        <v>26473</v>
      </c>
    </row>
    <row r="10" spans="1:9" ht="40.5" customHeight="1">
      <c r="A10" s="166" t="s">
        <v>126</v>
      </c>
      <c r="B10" s="167">
        <v>31291</v>
      </c>
      <c r="C10" s="168">
        <v>-1</v>
      </c>
      <c r="D10" s="169">
        <v>0</v>
      </c>
      <c r="E10" s="170">
        <v>15281</v>
      </c>
      <c r="F10" s="168">
        <v>-9</v>
      </c>
      <c r="G10" s="171">
        <v>16010</v>
      </c>
      <c r="H10" s="170">
        <v>8</v>
      </c>
      <c r="I10" s="172">
        <v>11355</v>
      </c>
    </row>
    <row r="11" spans="1:9" ht="40.5" customHeight="1">
      <c r="A11" s="166" t="s">
        <v>127</v>
      </c>
      <c r="B11" s="167">
        <v>36292</v>
      </c>
      <c r="C11" s="168">
        <v>-36</v>
      </c>
      <c r="D11" s="169">
        <v>-0.1</v>
      </c>
      <c r="E11" s="170">
        <v>17211</v>
      </c>
      <c r="F11" s="168">
        <v>-19</v>
      </c>
      <c r="G11" s="171">
        <v>19081</v>
      </c>
      <c r="H11" s="170">
        <v>-17</v>
      </c>
      <c r="I11" s="172">
        <v>11185</v>
      </c>
    </row>
    <row r="12" spans="1:9" ht="40.5" customHeight="1">
      <c r="A12" s="166" t="s">
        <v>128</v>
      </c>
      <c r="B12" s="167">
        <v>25973</v>
      </c>
      <c r="C12" s="168">
        <v>-7</v>
      </c>
      <c r="D12" s="169">
        <v>-0.03</v>
      </c>
      <c r="E12" s="170">
        <v>12325</v>
      </c>
      <c r="F12" s="168">
        <v>-7</v>
      </c>
      <c r="G12" s="171">
        <v>13648</v>
      </c>
      <c r="H12" s="170">
        <v>0</v>
      </c>
      <c r="I12" s="172">
        <v>7933</v>
      </c>
    </row>
    <row r="13" spans="1:9" ht="40.5" customHeight="1">
      <c r="A13" s="166" t="s">
        <v>129</v>
      </c>
      <c r="B13" s="167">
        <v>67566</v>
      </c>
      <c r="C13" s="168">
        <v>23</v>
      </c>
      <c r="D13" s="169">
        <v>0.03</v>
      </c>
      <c r="E13" s="170">
        <v>32531</v>
      </c>
      <c r="F13" s="168">
        <v>10</v>
      </c>
      <c r="G13" s="171">
        <v>35035</v>
      </c>
      <c r="H13" s="170">
        <v>13</v>
      </c>
      <c r="I13" s="172">
        <v>21146</v>
      </c>
    </row>
    <row r="14" spans="1:9" ht="40.5" customHeight="1">
      <c r="A14" s="166" t="s">
        <v>130</v>
      </c>
      <c r="B14" s="173">
        <v>30589</v>
      </c>
      <c r="C14" s="168">
        <v>-37</v>
      </c>
      <c r="D14" s="169">
        <v>-0.12</v>
      </c>
      <c r="E14" s="170">
        <v>14294</v>
      </c>
      <c r="F14" s="168">
        <v>-19</v>
      </c>
      <c r="G14" s="171">
        <v>16295</v>
      </c>
      <c r="H14" s="170">
        <v>-18</v>
      </c>
      <c r="I14" s="172">
        <v>9878</v>
      </c>
    </row>
    <row r="15" spans="1:9" ht="40.5" customHeight="1">
      <c r="A15" s="166" t="s">
        <v>131</v>
      </c>
      <c r="B15" s="167">
        <v>86215</v>
      </c>
      <c r="C15" s="168">
        <v>-53</v>
      </c>
      <c r="D15" s="169">
        <v>-0.06</v>
      </c>
      <c r="E15" s="170">
        <v>41966</v>
      </c>
      <c r="F15" s="168">
        <v>-33</v>
      </c>
      <c r="G15" s="171">
        <v>44249</v>
      </c>
      <c r="H15" s="170">
        <v>-20</v>
      </c>
      <c r="I15" s="172">
        <v>28110</v>
      </c>
    </row>
    <row r="16" spans="1:9" ht="40.5" customHeight="1">
      <c r="A16" s="174" t="s">
        <v>132</v>
      </c>
      <c r="B16" s="167">
        <v>92321</v>
      </c>
      <c r="C16" s="168">
        <v>-31</v>
      </c>
      <c r="D16" s="169">
        <v>-0.03</v>
      </c>
      <c r="E16" s="170">
        <v>44483</v>
      </c>
      <c r="F16" s="168">
        <v>-30</v>
      </c>
      <c r="G16" s="171">
        <v>47838</v>
      </c>
      <c r="H16" s="170">
        <v>-1</v>
      </c>
      <c r="I16" s="172">
        <v>28873</v>
      </c>
    </row>
    <row r="17" spans="1:9" ht="40.5" customHeight="1">
      <c r="A17" s="166" t="s">
        <v>133</v>
      </c>
      <c r="B17" s="167">
        <v>20451</v>
      </c>
      <c r="C17" s="168">
        <v>-19</v>
      </c>
      <c r="D17" s="169">
        <v>-0.09</v>
      </c>
      <c r="E17" s="170">
        <v>9857</v>
      </c>
      <c r="F17" s="168">
        <v>-6</v>
      </c>
      <c r="G17" s="171">
        <v>10594</v>
      </c>
      <c r="H17" s="170">
        <v>-13</v>
      </c>
      <c r="I17" s="172">
        <v>6867</v>
      </c>
    </row>
    <row r="18" spans="1:9" ht="40.5" customHeight="1">
      <c r="A18" s="166" t="s">
        <v>134</v>
      </c>
      <c r="B18" s="167">
        <v>3168</v>
      </c>
      <c r="C18" s="168">
        <v>-12</v>
      </c>
      <c r="D18" s="169">
        <v>-0.38</v>
      </c>
      <c r="E18" s="170">
        <v>1529</v>
      </c>
      <c r="F18" s="168">
        <v>-7</v>
      </c>
      <c r="G18" s="171">
        <v>1639</v>
      </c>
      <c r="H18" s="170">
        <v>-5</v>
      </c>
      <c r="I18" s="172">
        <v>1026</v>
      </c>
    </row>
    <row r="19" spans="1:9" ht="40.5" customHeight="1">
      <c r="A19" s="166" t="s">
        <v>135</v>
      </c>
      <c r="B19" s="173">
        <v>11790</v>
      </c>
      <c r="C19" s="168">
        <v>0</v>
      </c>
      <c r="D19" s="169">
        <v>0</v>
      </c>
      <c r="E19" s="170">
        <v>5596</v>
      </c>
      <c r="F19" s="168">
        <v>3</v>
      </c>
      <c r="G19" s="171">
        <v>6194</v>
      </c>
      <c r="H19" s="170">
        <v>-3</v>
      </c>
      <c r="I19" s="172">
        <v>3493</v>
      </c>
    </row>
    <row r="20" spans="1:9" ht="40.5" customHeight="1">
      <c r="A20" s="166" t="s">
        <v>136</v>
      </c>
      <c r="B20" s="167">
        <v>23276</v>
      </c>
      <c r="C20" s="168">
        <v>-27</v>
      </c>
      <c r="D20" s="169">
        <v>-0.12</v>
      </c>
      <c r="E20" s="170">
        <v>11136</v>
      </c>
      <c r="F20" s="168">
        <v>-3</v>
      </c>
      <c r="G20" s="171">
        <v>12140</v>
      </c>
      <c r="H20" s="170">
        <v>-24</v>
      </c>
      <c r="I20" s="172">
        <v>6717</v>
      </c>
    </row>
    <row r="21" spans="1:9" ht="40.5" customHeight="1">
      <c r="A21" s="166" t="s">
        <v>137</v>
      </c>
      <c r="B21" s="173">
        <v>10591</v>
      </c>
      <c r="C21" s="168">
        <v>-12</v>
      </c>
      <c r="D21" s="169">
        <v>-0.11</v>
      </c>
      <c r="E21" s="170">
        <v>5209</v>
      </c>
      <c r="F21" s="168">
        <v>-5</v>
      </c>
      <c r="G21" s="171">
        <v>5382</v>
      </c>
      <c r="H21" s="170">
        <v>-7</v>
      </c>
      <c r="I21" s="172">
        <v>3759</v>
      </c>
    </row>
    <row r="22" spans="1:9" ht="40.5" customHeight="1">
      <c r="A22" s="166" t="s">
        <v>138</v>
      </c>
      <c r="B22" s="173">
        <v>11201</v>
      </c>
      <c r="C22" s="168">
        <v>-32</v>
      </c>
      <c r="D22" s="169">
        <v>-0.28</v>
      </c>
      <c r="E22" s="170">
        <v>5515</v>
      </c>
      <c r="F22" s="168">
        <v>-8</v>
      </c>
      <c r="G22" s="171">
        <v>5686</v>
      </c>
      <c r="H22" s="170">
        <v>-24</v>
      </c>
      <c r="I22" s="172">
        <v>3995</v>
      </c>
    </row>
    <row r="23" spans="1:9" ht="40.5" customHeight="1">
      <c r="A23" s="175" t="s">
        <v>139</v>
      </c>
      <c r="B23" s="176">
        <v>8949</v>
      </c>
      <c r="C23" s="177">
        <v>1</v>
      </c>
      <c r="D23" s="178">
        <v>0.01</v>
      </c>
      <c r="E23" s="179">
        <v>4478</v>
      </c>
      <c r="F23" s="177">
        <v>0</v>
      </c>
      <c r="G23" s="180">
        <v>4471</v>
      </c>
      <c r="H23" s="179">
        <v>1</v>
      </c>
      <c r="I23" s="181">
        <v>3326</v>
      </c>
    </row>
    <row r="24" spans="1:9" ht="40.5" customHeight="1" thickBot="1">
      <c r="A24" s="153" t="s">
        <v>140</v>
      </c>
      <c r="B24" s="182">
        <v>16203</v>
      </c>
      <c r="C24" s="155">
        <v>-17</v>
      </c>
      <c r="D24" s="156">
        <v>-0.1</v>
      </c>
      <c r="E24" s="183">
        <v>7721</v>
      </c>
      <c r="F24" s="155">
        <v>-12</v>
      </c>
      <c r="G24" s="157">
        <v>8482</v>
      </c>
      <c r="H24" s="184">
        <v>-5</v>
      </c>
      <c r="I24" s="158">
        <v>4802</v>
      </c>
    </row>
    <row r="25" spans="6:8" ht="7.5" customHeight="1">
      <c r="F25" s="185"/>
      <c r="G25" s="185"/>
      <c r="H25" s="185"/>
    </row>
    <row r="26" spans="1:9" ht="13.5">
      <c r="A26" s="186"/>
      <c r="B26" s="121"/>
      <c r="C26" s="121"/>
      <c r="D26" s="121"/>
      <c r="E26" s="121"/>
      <c r="F26" s="121"/>
      <c r="G26" s="121"/>
      <c r="H26" s="121"/>
      <c r="I26" s="121"/>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189" customWidth="1"/>
    <col min="2" max="10" width="8.625" style="189" customWidth="1"/>
    <col min="11" max="11" width="0.875" style="189" customWidth="1"/>
    <col min="12" max="16384" width="9.00390625" style="189" customWidth="1"/>
  </cols>
  <sheetData>
    <row r="1" spans="1:10" ht="27" customHeight="1">
      <c r="A1" s="187" t="s">
        <v>195</v>
      </c>
      <c r="B1" s="188"/>
      <c r="C1" s="188"/>
      <c r="D1" s="188"/>
      <c r="E1" s="188"/>
      <c r="F1" s="188"/>
      <c r="G1" s="188"/>
      <c r="H1" s="188"/>
      <c r="I1" s="188"/>
      <c r="J1" s="188"/>
    </row>
    <row r="2" spans="1:10" ht="20.25" customHeight="1" thickBot="1">
      <c r="A2" s="190"/>
      <c r="B2" s="190"/>
      <c r="C2" s="190"/>
      <c r="D2" s="190"/>
      <c r="E2" s="190"/>
      <c r="F2" s="190"/>
      <c r="G2" s="190"/>
      <c r="H2" s="191"/>
      <c r="I2" s="192"/>
      <c r="J2" s="193" t="s">
        <v>141</v>
      </c>
    </row>
    <row r="3" spans="1:11" ht="37.5" customHeight="1">
      <c r="A3" s="194" t="s">
        <v>113</v>
      </c>
      <c r="B3" s="195" t="s">
        <v>142</v>
      </c>
      <c r="C3" s="196"/>
      <c r="D3" s="197"/>
      <c r="E3" s="198" t="s">
        <v>143</v>
      </c>
      <c r="F3" s="199"/>
      <c r="G3" s="199"/>
      <c r="H3" s="199"/>
      <c r="I3" s="199"/>
      <c r="J3" s="284" t="s">
        <v>144</v>
      </c>
      <c r="K3" s="200"/>
    </row>
    <row r="4" spans="1:11" ht="37.5" customHeight="1" thickBot="1">
      <c r="A4" s="201" t="s">
        <v>196</v>
      </c>
      <c r="B4" s="202" t="s">
        <v>145</v>
      </c>
      <c r="C4" s="203" t="s">
        <v>146</v>
      </c>
      <c r="D4" s="204" t="s">
        <v>147</v>
      </c>
      <c r="E4" s="202" t="s">
        <v>148</v>
      </c>
      <c r="F4" s="203" t="s">
        <v>149</v>
      </c>
      <c r="G4" s="203" t="s">
        <v>150</v>
      </c>
      <c r="H4" s="203" t="s">
        <v>151</v>
      </c>
      <c r="I4" s="205" t="s">
        <v>152</v>
      </c>
      <c r="J4" s="285"/>
      <c r="K4" s="200"/>
    </row>
    <row r="5" spans="1:11" ht="37.5" customHeight="1" thickBot="1">
      <c r="A5" s="206" t="s">
        <v>153</v>
      </c>
      <c r="B5" s="207">
        <f aca="true" t="shared" si="0" ref="B5:J5">SUM(B6:B7)</f>
        <v>563</v>
      </c>
      <c r="C5" s="208">
        <f t="shared" si="0"/>
        <v>702</v>
      </c>
      <c r="D5" s="209">
        <f t="shared" si="0"/>
        <v>-139</v>
      </c>
      <c r="E5" s="207">
        <f t="shared" si="0"/>
        <v>732</v>
      </c>
      <c r="F5" s="208">
        <f t="shared" si="0"/>
        <v>699</v>
      </c>
      <c r="G5" s="208">
        <f t="shared" si="0"/>
        <v>732</v>
      </c>
      <c r="H5" s="208">
        <f t="shared" si="0"/>
        <v>766</v>
      </c>
      <c r="I5" s="210">
        <f t="shared" si="0"/>
        <v>-67</v>
      </c>
      <c r="J5" s="211">
        <f t="shared" si="0"/>
        <v>-206</v>
      </c>
      <c r="K5" s="200"/>
    </row>
    <row r="6" spans="1:11" ht="37.5" customHeight="1" hidden="1">
      <c r="A6" s="212" t="s">
        <v>154</v>
      </c>
      <c r="B6" s="213">
        <f aca="true" t="shared" si="1" ref="B6:J6">SUM(B8:B16)</f>
        <v>495</v>
      </c>
      <c r="C6" s="214">
        <f t="shared" si="1"/>
        <v>587</v>
      </c>
      <c r="D6" s="215">
        <f t="shared" si="1"/>
        <v>-92</v>
      </c>
      <c r="E6" s="213">
        <f t="shared" si="1"/>
        <v>658</v>
      </c>
      <c r="F6" s="214">
        <f t="shared" si="1"/>
        <v>624</v>
      </c>
      <c r="G6" s="214">
        <f t="shared" si="1"/>
        <v>617</v>
      </c>
      <c r="H6" s="214">
        <f t="shared" si="1"/>
        <v>661</v>
      </c>
      <c r="I6" s="216">
        <f t="shared" si="1"/>
        <v>4</v>
      </c>
      <c r="J6" s="217">
        <f t="shared" si="1"/>
        <v>-88</v>
      </c>
      <c r="K6" s="200"/>
    </row>
    <row r="7" spans="1:11" ht="37.5" customHeight="1" hidden="1" thickBot="1">
      <c r="A7" s="218" t="s">
        <v>197</v>
      </c>
      <c r="B7" s="219">
        <f aca="true" t="shared" si="2" ref="B7:J7">SUM(B17:B24)</f>
        <v>68</v>
      </c>
      <c r="C7" s="220">
        <f t="shared" si="2"/>
        <v>115</v>
      </c>
      <c r="D7" s="221">
        <f t="shared" si="2"/>
        <v>-47</v>
      </c>
      <c r="E7" s="219">
        <f t="shared" si="2"/>
        <v>74</v>
      </c>
      <c r="F7" s="220">
        <f t="shared" si="2"/>
        <v>75</v>
      </c>
      <c r="G7" s="220">
        <f t="shared" si="2"/>
        <v>115</v>
      </c>
      <c r="H7" s="220">
        <f t="shared" si="2"/>
        <v>105</v>
      </c>
      <c r="I7" s="222">
        <f t="shared" si="2"/>
        <v>-71</v>
      </c>
      <c r="J7" s="223">
        <f t="shared" si="2"/>
        <v>-118</v>
      </c>
      <c r="K7" s="200"/>
    </row>
    <row r="8" spans="1:11" ht="37.5" customHeight="1">
      <c r="A8" s="224" t="s">
        <v>155</v>
      </c>
      <c r="B8" s="213">
        <v>196</v>
      </c>
      <c r="C8" s="214">
        <v>232</v>
      </c>
      <c r="D8" s="216">
        <f aca="true" t="shared" si="3" ref="D8:D24">B8-C8</f>
        <v>-36</v>
      </c>
      <c r="E8" s="225">
        <v>241</v>
      </c>
      <c r="F8" s="214">
        <v>256</v>
      </c>
      <c r="G8" s="214">
        <v>182</v>
      </c>
      <c r="H8" s="214">
        <v>255</v>
      </c>
      <c r="I8" s="216">
        <f aca="true" t="shared" si="4" ref="I8:I24">E8+F8-G8-H8</f>
        <v>60</v>
      </c>
      <c r="J8" s="226">
        <f aca="true" t="shared" si="5" ref="J8:J24">D8+I8</f>
        <v>24</v>
      </c>
      <c r="K8" s="200"/>
    </row>
    <row r="9" spans="1:11" ht="37.5" customHeight="1">
      <c r="A9" s="227" t="s">
        <v>156</v>
      </c>
      <c r="B9" s="228">
        <v>49</v>
      </c>
      <c r="C9" s="229">
        <v>52</v>
      </c>
      <c r="D9" s="216">
        <f t="shared" si="3"/>
        <v>-3</v>
      </c>
      <c r="E9" s="230">
        <v>38</v>
      </c>
      <c r="F9" s="229">
        <v>84</v>
      </c>
      <c r="G9" s="229">
        <v>28</v>
      </c>
      <c r="H9" s="229">
        <v>61</v>
      </c>
      <c r="I9" s="216">
        <f t="shared" si="4"/>
        <v>33</v>
      </c>
      <c r="J9" s="226">
        <f t="shared" si="5"/>
        <v>30</v>
      </c>
      <c r="K9" s="200"/>
    </row>
    <row r="10" spans="1:11" ht="37.5" customHeight="1">
      <c r="A10" s="227" t="s">
        <v>157</v>
      </c>
      <c r="B10" s="228">
        <v>25</v>
      </c>
      <c r="C10" s="229">
        <v>33</v>
      </c>
      <c r="D10" s="216">
        <f t="shared" si="3"/>
        <v>-8</v>
      </c>
      <c r="E10" s="230">
        <v>18</v>
      </c>
      <c r="F10" s="229">
        <v>29</v>
      </c>
      <c r="G10" s="229">
        <v>14</v>
      </c>
      <c r="H10" s="229">
        <v>26</v>
      </c>
      <c r="I10" s="216">
        <f t="shared" si="4"/>
        <v>7</v>
      </c>
      <c r="J10" s="226">
        <f t="shared" si="5"/>
        <v>-1</v>
      </c>
      <c r="K10" s="200"/>
    </row>
    <row r="11" spans="1:11" ht="37.5" customHeight="1">
      <c r="A11" s="227" t="s">
        <v>198</v>
      </c>
      <c r="B11" s="228">
        <v>13</v>
      </c>
      <c r="C11" s="229">
        <v>39</v>
      </c>
      <c r="D11" s="216">
        <f t="shared" si="3"/>
        <v>-26</v>
      </c>
      <c r="E11" s="230">
        <v>20</v>
      </c>
      <c r="F11" s="229">
        <v>19</v>
      </c>
      <c r="G11" s="229">
        <v>29</v>
      </c>
      <c r="H11" s="229">
        <v>20</v>
      </c>
      <c r="I11" s="216">
        <f t="shared" si="4"/>
        <v>-10</v>
      </c>
      <c r="J11" s="226">
        <f t="shared" si="5"/>
        <v>-36</v>
      </c>
      <c r="K11" s="200"/>
    </row>
    <row r="12" spans="1:11" ht="37.5" customHeight="1">
      <c r="A12" s="227" t="s">
        <v>158</v>
      </c>
      <c r="B12" s="228">
        <v>12</v>
      </c>
      <c r="C12" s="229">
        <v>20</v>
      </c>
      <c r="D12" s="216">
        <f t="shared" si="3"/>
        <v>-8</v>
      </c>
      <c r="E12" s="230">
        <v>12</v>
      </c>
      <c r="F12" s="229">
        <v>20</v>
      </c>
      <c r="G12" s="229">
        <v>23</v>
      </c>
      <c r="H12" s="229">
        <v>8</v>
      </c>
      <c r="I12" s="216">
        <f t="shared" si="4"/>
        <v>1</v>
      </c>
      <c r="J12" s="226">
        <f t="shared" si="5"/>
        <v>-7</v>
      </c>
      <c r="K12" s="200"/>
    </row>
    <row r="13" spans="1:11" ht="37.5" customHeight="1">
      <c r="A13" s="227" t="s">
        <v>159</v>
      </c>
      <c r="B13" s="228">
        <v>53</v>
      </c>
      <c r="C13" s="229">
        <v>52</v>
      </c>
      <c r="D13" s="216">
        <f t="shared" si="3"/>
        <v>1</v>
      </c>
      <c r="E13" s="230">
        <v>117</v>
      </c>
      <c r="F13" s="229">
        <v>40</v>
      </c>
      <c r="G13" s="229">
        <v>75</v>
      </c>
      <c r="H13" s="229">
        <v>60</v>
      </c>
      <c r="I13" s="216">
        <f t="shared" si="4"/>
        <v>22</v>
      </c>
      <c r="J13" s="226">
        <f t="shared" si="5"/>
        <v>23</v>
      </c>
      <c r="K13" s="200"/>
    </row>
    <row r="14" spans="1:11" ht="37.5" customHeight="1">
      <c r="A14" s="227" t="s">
        <v>160</v>
      </c>
      <c r="B14" s="228">
        <v>12</v>
      </c>
      <c r="C14" s="229">
        <v>27</v>
      </c>
      <c r="D14" s="216">
        <f t="shared" si="3"/>
        <v>-15</v>
      </c>
      <c r="E14" s="230">
        <v>26</v>
      </c>
      <c r="F14" s="229">
        <v>23</v>
      </c>
      <c r="G14" s="229">
        <v>53</v>
      </c>
      <c r="H14" s="229">
        <v>18</v>
      </c>
      <c r="I14" s="216">
        <f t="shared" si="4"/>
        <v>-22</v>
      </c>
      <c r="J14" s="226">
        <f t="shared" si="5"/>
        <v>-37</v>
      </c>
      <c r="K14" s="200"/>
    </row>
    <row r="15" spans="1:11" ht="37.5" customHeight="1">
      <c r="A15" s="227" t="s">
        <v>161</v>
      </c>
      <c r="B15" s="228">
        <v>65</v>
      </c>
      <c r="C15" s="229">
        <v>62</v>
      </c>
      <c r="D15" s="216">
        <f t="shared" si="3"/>
        <v>3</v>
      </c>
      <c r="E15" s="230">
        <v>65</v>
      </c>
      <c r="F15" s="229">
        <v>99</v>
      </c>
      <c r="G15" s="229">
        <v>118</v>
      </c>
      <c r="H15" s="229">
        <v>102</v>
      </c>
      <c r="I15" s="216">
        <f t="shared" si="4"/>
        <v>-56</v>
      </c>
      <c r="J15" s="226">
        <f t="shared" si="5"/>
        <v>-53</v>
      </c>
      <c r="K15" s="200"/>
    </row>
    <row r="16" spans="1:11" ht="37.5" customHeight="1">
      <c r="A16" s="227" t="s">
        <v>162</v>
      </c>
      <c r="B16" s="228">
        <v>70</v>
      </c>
      <c r="C16" s="229">
        <v>70</v>
      </c>
      <c r="D16" s="216">
        <f t="shared" si="3"/>
        <v>0</v>
      </c>
      <c r="E16" s="230">
        <v>121</v>
      </c>
      <c r="F16" s="229">
        <v>54</v>
      </c>
      <c r="G16" s="229">
        <v>95</v>
      </c>
      <c r="H16" s="229">
        <v>111</v>
      </c>
      <c r="I16" s="216">
        <f t="shared" si="4"/>
        <v>-31</v>
      </c>
      <c r="J16" s="226">
        <f t="shared" si="5"/>
        <v>-31</v>
      </c>
      <c r="K16" s="200"/>
    </row>
    <row r="17" spans="1:11" ht="37.5" customHeight="1">
      <c r="A17" s="227" t="s">
        <v>199</v>
      </c>
      <c r="B17" s="228">
        <v>7</v>
      </c>
      <c r="C17" s="229">
        <v>16</v>
      </c>
      <c r="D17" s="216">
        <f t="shared" si="3"/>
        <v>-9</v>
      </c>
      <c r="E17" s="230">
        <v>14</v>
      </c>
      <c r="F17" s="229">
        <v>16</v>
      </c>
      <c r="G17" s="229">
        <v>23</v>
      </c>
      <c r="H17" s="229">
        <v>17</v>
      </c>
      <c r="I17" s="216">
        <f t="shared" si="4"/>
        <v>-10</v>
      </c>
      <c r="J17" s="226">
        <f t="shared" si="5"/>
        <v>-19</v>
      </c>
      <c r="K17" s="200"/>
    </row>
    <row r="18" spans="1:11" ht="37.5" customHeight="1">
      <c r="A18" s="227" t="s">
        <v>200</v>
      </c>
      <c r="B18" s="228">
        <v>1</v>
      </c>
      <c r="C18" s="229">
        <v>12</v>
      </c>
      <c r="D18" s="216">
        <f t="shared" si="3"/>
        <v>-11</v>
      </c>
      <c r="E18" s="230">
        <v>6</v>
      </c>
      <c r="F18" s="229">
        <v>0</v>
      </c>
      <c r="G18" s="229">
        <v>7</v>
      </c>
      <c r="H18" s="229">
        <v>0</v>
      </c>
      <c r="I18" s="216">
        <f t="shared" si="4"/>
        <v>-1</v>
      </c>
      <c r="J18" s="226">
        <f t="shared" si="5"/>
        <v>-12</v>
      </c>
      <c r="K18" s="200"/>
    </row>
    <row r="19" spans="1:11" ht="37.5" customHeight="1">
      <c r="A19" s="227" t="s">
        <v>163</v>
      </c>
      <c r="B19" s="228">
        <v>12</v>
      </c>
      <c r="C19" s="229">
        <v>11</v>
      </c>
      <c r="D19" s="216">
        <f t="shared" si="3"/>
        <v>1</v>
      </c>
      <c r="E19" s="230">
        <v>9</v>
      </c>
      <c r="F19" s="229">
        <v>11</v>
      </c>
      <c r="G19" s="229">
        <v>19</v>
      </c>
      <c r="H19" s="229">
        <v>2</v>
      </c>
      <c r="I19" s="216">
        <f t="shared" si="4"/>
        <v>-1</v>
      </c>
      <c r="J19" s="226">
        <f t="shared" si="5"/>
        <v>0</v>
      </c>
      <c r="K19" s="200"/>
    </row>
    <row r="20" spans="1:11" ht="37.5" customHeight="1">
      <c r="A20" s="227" t="s">
        <v>164</v>
      </c>
      <c r="B20" s="228">
        <v>17</v>
      </c>
      <c r="C20" s="229">
        <v>28</v>
      </c>
      <c r="D20" s="216">
        <f t="shared" si="3"/>
        <v>-11</v>
      </c>
      <c r="E20" s="230">
        <v>18</v>
      </c>
      <c r="F20" s="229">
        <v>11</v>
      </c>
      <c r="G20" s="229">
        <v>25</v>
      </c>
      <c r="H20" s="229">
        <v>20</v>
      </c>
      <c r="I20" s="216">
        <f t="shared" si="4"/>
        <v>-16</v>
      </c>
      <c r="J20" s="226">
        <f t="shared" si="5"/>
        <v>-27</v>
      </c>
      <c r="K20" s="200"/>
    </row>
    <row r="21" spans="1:11" ht="37.5" customHeight="1">
      <c r="A21" s="227" t="s">
        <v>165</v>
      </c>
      <c r="B21" s="228">
        <v>9</v>
      </c>
      <c r="C21" s="229">
        <v>14</v>
      </c>
      <c r="D21" s="216">
        <f t="shared" si="3"/>
        <v>-5</v>
      </c>
      <c r="E21" s="230">
        <v>7</v>
      </c>
      <c r="F21" s="229">
        <v>7</v>
      </c>
      <c r="G21" s="229">
        <v>13</v>
      </c>
      <c r="H21" s="229">
        <v>8</v>
      </c>
      <c r="I21" s="216">
        <f t="shared" si="4"/>
        <v>-7</v>
      </c>
      <c r="J21" s="226">
        <f t="shared" si="5"/>
        <v>-12</v>
      </c>
      <c r="K21" s="200"/>
    </row>
    <row r="22" spans="1:11" ht="37.5" customHeight="1">
      <c r="A22" s="227" t="s">
        <v>166</v>
      </c>
      <c r="B22" s="228">
        <v>6</v>
      </c>
      <c r="C22" s="229">
        <v>11</v>
      </c>
      <c r="D22" s="216">
        <f t="shared" si="3"/>
        <v>-5</v>
      </c>
      <c r="E22" s="230">
        <v>3</v>
      </c>
      <c r="F22" s="229">
        <v>14</v>
      </c>
      <c r="G22" s="229">
        <v>9</v>
      </c>
      <c r="H22" s="229">
        <v>35</v>
      </c>
      <c r="I22" s="216">
        <f t="shared" si="4"/>
        <v>-27</v>
      </c>
      <c r="J22" s="226">
        <f t="shared" si="5"/>
        <v>-32</v>
      </c>
      <c r="K22" s="200"/>
    </row>
    <row r="23" spans="1:11" ht="37.5" customHeight="1">
      <c r="A23" s="231" t="s">
        <v>167</v>
      </c>
      <c r="B23" s="232">
        <v>6</v>
      </c>
      <c r="C23" s="233">
        <v>9</v>
      </c>
      <c r="D23" s="216">
        <f t="shared" si="3"/>
        <v>-3</v>
      </c>
      <c r="E23" s="234">
        <v>6</v>
      </c>
      <c r="F23" s="233">
        <v>6</v>
      </c>
      <c r="G23" s="233">
        <v>3</v>
      </c>
      <c r="H23" s="233">
        <v>5</v>
      </c>
      <c r="I23" s="216">
        <f t="shared" si="4"/>
        <v>4</v>
      </c>
      <c r="J23" s="226">
        <f t="shared" si="5"/>
        <v>1</v>
      </c>
      <c r="K23" s="200"/>
    </row>
    <row r="24" spans="1:11" ht="37.5" customHeight="1" thickBot="1">
      <c r="A24" s="235" t="s">
        <v>168</v>
      </c>
      <c r="B24" s="219">
        <v>10</v>
      </c>
      <c r="C24" s="220">
        <v>14</v>
      </c>
      <c r="D24" s="222">
        <f t="shared" si="3"/>
        <v>-4</v>
      </c>
      <c r="E24" s="236">
        <v>11</v>
      </c>
      <c r="F24" s="220">
        <v>10</v>
      </c>
      <c r="G24" s="220">
        <v>16</v>
      </c>
      <c r="H24" s="220">
        <v>18</v>
      </c>
      <c r="I24" s="222">
        <f t="shared" si="4"/>
        <v>-13</v>
      </c>
      <c r="J24" s="237">
        <f t="shared" si="5"/>
        <v>-17</v>
      </c>
      <c r="K24" s="200"/>
    </row>
    <row r="25" spans="1:10" ht="7.5" customHeight="1">
      <c r="A25" s="238"/>
      <c r="B25" s="238"/>
      <c r="C25" s="238"/>
      <c r="D25" s="238"/>
      <c r="E25" s="238"/>
      <c r="F25" s="238"/>
      <c r="G25" s="238"/>
      <c r="H25" s="238"/>
      <c r="I25" s="238"/>
      <c r="J25" s="238"/>
    </row>
    <row r="26" ht="13.5">
      <c r="C26" s="239"/>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4"/>
  <sheetViews>
    <sheetView showGridLines="0" workbookViewId="0" topLeftCell="A1">
      <selection activeCell="A1" sqref="A1"/>
    </sheetView>
  </sheetViews>
  <sheetFormatPr defaultColWidth="7.50390625" defaultRowHeight="13.5"/>
  <cols>
    <col min="1" max="4" width="7.50390625" style="240" customWidth="1"/>
    <col min="5" max="5" width="8.125" style="240" customWidth="1"/>
    <col min="6" max="16384" width="7.50390625" style="240" customWidth="1"/>
  </cols>
  <sheetData>
    <row r="1" ht="12.75"/>
    <row r="2" ht="12.75"/>
    <row r="3" ht="12.75">
      <c r="H3" s="241"/>
    </row>
    <row r="4" spans="2:8" ht="12">
      <c r="B4" s="242"/>
      <c r="C4" s="243" t="s">
        <v>169</v>
      </c>
      <c r="D4" s="243" t="s">
        <v>170</v>
      </c>
      <c r="E4" s="243" t="s">
        <v>171</v>
      </c>
      <c r="F4" s="243" t="s">
        <v>172</v>
      </c>
      <c r="H4" s="241"/>
    </row>
    <row r="5" spans="2:8" ht="12">
      <c r="B5" s="244" t="s">
        <v>173</v>
      </c>
      <c r="C5" s="245">
        <v>593</v>
      </c>
      <c r="D5" s="245">
        <v>675</v>
      </c>
      <c r="E5" s="245">
        <v>958</v>
      </c>
      <c r="F5" s="245">
        <v>1067</v>
      </c>
      <c r="H5" s="241"/>
    </row>
    <row r="6" spans="2:8" ht="12">
      <c r="B6" s="244">
        <v>12</v>
      </c>
      <c r="C6" s="245">
        <v>604</v>
      </c>
      <c r="D6" s="245">
        <v>755</v>
      </c>
      <c r="E6" s="245">
        <v>748</v>
      </c>
      <c r="F6" s="245">
        <v>1061</v>
      </c>
      <c r="H6" s="241"/>
    </row>
    <row r="7" spans="2:8" ht="12">
      <c r="B7" s="246" t="s">
        <v>174</v>
      </c>
      <c r="C7" s="245">
        <v>558</v>
      </c>
      <c r="D7" s="245">
        <v>819</v>
      </c>
      <c r="E7" s="245">
        <v>783</v>
      </c>
      <c r="F7" s="245">
        <v>923</v>
      </c>
      <c r="H7" s="241"/>
    </row>
    <row r="8" spans="2:8" ht="12">
      <c r="B8" s="246" t="s">
        <v>175</v>
      </c>
      <c r="C8" s="245">
        <v>558</v>
      </c>
      <c r="D8" s="245">
        <v>752</v>
      </c>
      <c r="E8" s="245">
        <v>823</v>
      </c>
      <c r="F8" s="245">
        <v>1034</v>
      </c>
      <c r="H8" s="241"/>
    </row>
    <row r="9" spans="2:8" ht="12">
      <c r="B9" s="246">
        <v>3</v>
      </c>
      <c r="C9" s="245">
        <v>615</v>
      </c>
      <c r="D9" s="245">
        <v>744</v>
      </c>
      <c r="E9" s="245">
        <v>2175</v>
      </c>
      <c r="F9" s="245">
        <v>3803</v>
      </c>
      <c r="H9" s="241"/>
    </row>
    <row r="10" spans="2:8" ht="12">
      <c r="B10" s="246">
        <v>4</v>
      </c>
      <c r="C10" s="245">
        <v>579</v>
      </c>
      <c r="D10" s="245">
        <v>660</v>
      </c>
      <c r="E10" s="245">
        <v>2038</v>
      </c>
      <c r="F10" s="245">
        <v>1790</v>
      </c>
      <c r="H10" s="241"/>
    </row>
    <row r="11" spans="2:8" ht="12">
      <c r="B11" s="246">
        <v>5</v>
      </c>
      <c r="C11" s="245">
        <v>621</v>
      </c>
      <c r="D11" s="245">
        <v>671</v>
      </c>
      <c r="E11" s="245">
        <v>887</v>
      </c>
      <c r="F11" s="245">
        <v>1024</v>
      </c>
      <c r="H11" s="241"/>
    </row>
    <row r="12" spans="2:9" ht="12">
      <c r="B12" s="246">
        <v>6</v>
      </c>
      <c r="C12" s="245">
        <v>571</v>
      </c>
      <c r="D12" s="245">
        <v>574</v>
      </c>
      <c r="E12" s="245">
        <v>773</v>
      </c>
      <c r="F12" s="245">
        <v>977</v>
      </c>
      <c r="I12" s="241"/>
    </row>
    <row r="13" spans="2:6" ht="12">
      <c r="B13" s="246">
        <v>7</v>
      </c>
      <c r="C13" s="245">
        <v>651</v>
      </c>
      <c r="D13" s="245">
        <v>638</v>
      </c>
      <c r="E13" s="245">
        <v>933</v>
      </c>
      <c r="F13" s="245">
        <v>1226</v>
      </c>
    </row>
    <row r="14" spans="2:6" ht="12">
      <c r="B14" s="246">
        <v>8</v>
      </c>
      <c r="C14" s="245">
        <v>601</v>
      </c>
      <c r="D14" s="245">
        <v>628</v>
      </c>
      <c r="E14" s="245">
        <v>978</v>
      </c>
      <c r="F14" s="245">
        <v>1056</v>
      </c>
    </row>
    <row r="15" spans="2:6" ht="12">
      <c r="B15" s="246">
        <v>9</v>
      </c>
      <c r="C15" s="245">
        <v>642</v>
      </c>
      <c r="D15" s="245">
        <v>597</v>
      </c>
      <c r="E15" s="245">
        <v>950</v>
      </c>
      <c r="F15" s="245">
        <v>1060</v>
      </c>
    </row>
    <row r="16" spans="2:6" ht="12">
      <c r="B16" s="246">
        <v>10</v>
      </c>
      <c r="C16" s="245">
        <v>650</v>
      </c>
      <c r="D16" s="245">
        <v>659</v>
      </c>
      <c r="E16" s="245">
        <v>1073</v>
      </c>
      <c r="F16" s="245">
        <v>1027</v>
      </c>
    </row>
    <row r="17" spans="2:6" ht="12">
      <c r="B17" s="246">
        <v>11</v>
      </c>
      <c r="C17" s="245">
        <v>563</v>
      </c>
      <c r="D17" s="245">
        <v>702</v>
      </c>
      <c r="E17" s="245">
        <v>699</v>
      </c>
      <c r="F17" s="245">
        <v>766</v>
      </c>
    </row>
    <row r="18" spans="2:6" ht="12">
      <c r="B18" s="247"/>
      <c r="C18" s="248"/>
      <c r="D18" s="248"/>
      <c r="E18" s="248"/>
      <c r="F18" s="248"/>
    </row>
    <row r="20" ht="12">
      <c r="B20" s="240" t="s">
        <v>176</v>
      </c>
    </row>
    <row r="22" spans="2:3" ht="12">
      <c r="B22" s="244" t="s">
        <v>173</v>
      </c>
      <c r="C22" s="245">
        <v>-191</v>
      </c>
    </row>
    <row r="23" spans="2:3" ht="12">
      <c r="B23" s="244">
        <v>12</v>
      </c>
      <c r="C23" s="245">
        <v>-464</v>
      </c>
    </row>
    <row r="24" spans="2:3" ht="12">
      <c r="B24" s="246" t="s">
        <v>174</v>
      </c>
      <c r="C24" s="245">
        <v>-401</v>
      </c>
    </row>
    <row r="25" spans="2:3" ht="12">
      <c r="B25" s="246" t="s">
        <v>175</v>
      </c>
      <c r="C25" s="245">
        <v>-405</v>
      </c>
    </row>
    <row r="26" spans="2:3" ht="12">
      <c r="B26" s="246">
        <v>3</v>
      </c>
      <c r="C26" s="245">
        <v>-1757</v>
      </c>
    </row>
    <row r="27" spans="2:3" ht="12">
      <c r="B27" s="246">
        <v>4</v>
      </c>
      <c r="C27" s="245">
        <v>167</v>
      </c>
    </row>
    <row r="28" spans="2:3" ht="12">
      <c r="B28" s="246">
        <v>5</v>
      </c>
      <c r="C28" s="245">
        <v>-187</v>
      </c>
    </row>
    <row r="29" spans="2:3" ht="12">
      <c r="B29" s="246">
        <v>6</v>
      </c>
      <c r="C29" s="245">
        <v>-207</v>
      </c>
    </row>
    <row r="30" spans="2:3" ht="12">
      <c r="B30" s="246">
        <v>7</v>
      </c>
      <c r="C30" s="245">
        <v>-280</v>
      </c>
    </row>
    <row r="31" spans="2:3" ht="12">
      <c r="B31" s="246">
        <v>8</v>
      </c>
      <c r="C31" s="245">
        <v>-105</v>
      </c>
    </row>
    <row r="32" spans="2:3" ht="12">
      <c r="B32" s="246">
        <v>9</v>
      </c>
      <c r="C32" s="245">
        <v>-65</v>
      </c>
    </row>
    <row r="33" spans="2:3" ht="12">
      <c r="B33" s="246">
        <v>10</v>
      </c>
      <c r="C33" s="245">
        <v>37</v>
      </c>
    </row>
    <row r="34" spans="2:3" ht="12">
      <c r="B34" s="246">
        <v>11</v>
      </c>
      <c r="C34" s="245">
        <v>-206</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2010-07-27T02:25:00Z</dcterms:modified>
  <cp:category/>
  <cp:version/>
  <cp:contentType/>
  <cp:contentStatus/>
</cp:coreProperties>
</file>