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filterPrivacy="1" defaultThemeVersion="166925"/>
  <xr:revisionPtr revIDLastSave="0" documentId="8_{23B29D12-7B13-4D20-8FB3-A7A1D25B36DA}" xr6:coauthVersionLast="36" xr6:coauthVersionMax="36" xr10:uidLastSave="{00000000-0000-0000-0000-000000000000}"/>
  <bookViews>
    <workbookView xWindow="0" yWindow="0" windowWidth="17640" windowHeight="7050" xr2:uid="{6A820337-D77D-47BF-8540-00C5FDF4D4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0" i="1"/>
  <c r="C61" i="1"/>
  <c r="L52" i="1"/>
  <c r="L51" i="1"/>
  <c r="L50" i="1"/>
  <c r="K52" i="1"/>
  <c r="K42" i="1"/>
  <c r="L38" i="1" s="1"/>
  <c r="G25" i="1"/>
  <c r="K8" i="1"/>
  <c r="L7" i="1" s="1"/>
  <c r="L35" i="1" l="1"/>
  <c r="L39" i="1"/>
  <c r="L36" i="1"/>
  <c r="L40" i="1"/>
  <c r="L33" i="1"/>
  <c r="L37" i="1"/>
  <c r="L41" i="1"/>
  <c r="L34" i="1"/>
  <c r="L6" i="1"/>
  <c r="L8" i="1" s="1"/>
  <c r="L42" i="1" l="1"/>
  <c r="I52" i="1"/>
  <c r="J50" i="1" s="1"/>
  <c r="I42" i="1"/>
  <c r="J33" i="1" s="1"/>
  <c r="F25" i="1"/>
  <c r="J37" i="1" l="1"/>
  <c r="J41" i="1"/>
  <c r="J40" i="1"/>
  <c r="J34" i="1"/>
  <c r="J38" i="1"/>
  <c r="J35" i="1"/>
  <c r="J42" i="1" s="1"/>
  <c r="J39" i="1"/>
  <c r="J36" i="1"/>
  <c r="J51" i="1"/>
  <c r="J52" i="1" s="1"/>
  <c r="I8" i="1"/>
  <c r="J6" i="1" s="1"/>
  <c r="L62" i="1"/>
  <c r="K62" i="1"/>
  <c r="J62" i="1"/>
  <c r="H62" i="1"/>
  <c r="G62" i="1"/>
  <c r="F62" i="1"/>
  <c r="E62" i="1"/>
  <c r="D62" i="1"/>
  <c r="G52" i="1"/>
  <c r="H51" i="1" s="1"/>
  <c r="E52" i="1"/>
  <c r="F50" i="1" s="1"/>
  <c r="C52" i="1"/>
  <c r="D50" i="1" s="1"/>
  <c r="G42" i="1"/>
  <c r="H33" i="1" s="1"/>
  <c r="E42" i="1"/>
  <c r="F40" i="1" s="1"/>
  <c r="C42" i="1"/>
  <c r="D34" i="1"/>
  <c r="E25" i="1"/>
  <c r="D25" i="1"/>
  <c r="C25" i="1"/>
  <c r="G8" i="1"/>
  <c r="H6" i="1" s="1"/>
  <c r="E8" i="1"/>
  <c r="F7" i="1" s="1"/>
  <c r="C8" i="1"/>
  <c r="D7" i="1" s="1"/>
  <c r="D6" i="1"/>
  <c r="D41" i="1" l="1"/>
  <c r="D33" i="1"/>
  <c r="F36" i="1"/>
  <c r="F34" i="1"/>
  <c r="D36" i="1"/>
  <c r="D38" i="1"/>
  <c r="D40" i="1"/>
  <c r="H35" i="1"/>
  <c r="H39" i="1"/>
  <c r="H37" i="1"/>
  <c r="H38" i="1"/>
  <c r="H36" i="1"/>
  <c r="H40" i="1"/>
  <c r="H41" i="1"/>
  <c r="H34" i="1"/>
  <c r="D35" i="1"/>
  <c r="D37" i="1"/>
  <c r="D39" i="1"/>
  <c r="F33" i="1"/>
  <c r="F42" i="1" s="1"/>
  <c r="F35" i="1"/>
  <c r="F37" i="1"/>
  <c r="F39" i="1"/>
  <c r="F41" i="1"/>
  <c r="F38" i="1"/>
  <c r="H7" i="1"/>
  <c r="H8" i="1" s="1"/>
  <c r="D51" i="1"/>
  <c r="D52" i="1" s="1"/>
  <c r="F51" i="1"/>
  <c r="F52" i="1" s="1"/>
  <c r="F6" i="1"/>
  <c r="F8" i="1" s="1"/>
  <c r="J7" i="1"/>
  <c r="J8" i="1" s="1"/>
  <c r="I62" i="1"/>
  <c r="H50" i="1"/>
  <c r="H52" i="1" s="1"/>
  <c r="C62" i="1"/>
  <c r="D8" i="1"/>
  <c r="H42" i="1" l="1"/>
  <c r="D42" i="1"/>
</calcChain>
</file>

<file path=xl/sharedStrings.xml><?xml version="1.0" encoding="utf-8"?>
<sst xmlns="http://schemas.openxmlformats.org/spreadsheetml/2006/main" count="81" uniqueCount="45">
  <si>
    <t>１　男女比</t>
    <rPh sb="2" eb="5">
      <t>ダンジョヒ</t>
    </rPh>
    <phoneticPr fontId="2"/>
  </si>
  <si>
    <t>平成３０年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</si>
  <si>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</si>
  <si>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</si>
  <si>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構成比</t>
    <rPh sb="0" eb="3">
      <t>コウセイヒ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</si>
  <si>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</si>
  <si>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</si>
  <si>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</si>
  <si>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２　年齢別</t>
    <rPh sb="2" eb="5">
      <t>ネンレイベツ</t>
    </rPh>
    <phoneticPr fontId="2"/>
  </si>
  <si>
    <t>９歳以下</t>
    <rPh sb="1" eb="2">
      <t>サイ</t>
    </rPh>
    <rPh sb="2" eb="4">
      <t>イカ</t>
    </rPh>
    <phoneticPr fontId="2"/>
  </si>
  <si>
    <t>１０歳代</t>
    <rPh sb="2" eb="4">
      <t>サイダイ</t>
    </rPh>
    <phoneticPr fontId="2"/>
  </si>
  <si>
    <t>２０歳代</t>
    <rPh sb="2" eb="4">
      <t>サイダイ</t>
    </rPh>
    <phoneticPr fontId="2"/>
  </si>
  <si>
    <t>３０歳代</t>
    <rPh sb="2" eb="4">
      <t>サイダイ</t>
    </rPh>
    <phoneticPr fontId="2"/>
  </si>
  <si>
    <t>４０歳代</t>
    <rPh sb="2" eb="4">
      <t>サイダイ</t>
    </rPh>
    <phoneticPr fontId="2"/>
  </si>
  <si>
    <t>５０歳代</t>
    <rPh sb="2" eb="4">
      <t>サイダイ</t>
    </rPh>
    <phoneticPr fontId="2"/>
  </si>
  <si>
    <t>６０歳代</t>
    <rPh sb="2" eb="4">
      <t>サイダイ</t>
    </rPh>
    <phoneticPr fontId="2"/>
  </si>
  <si>
    <t>７０歳代</t>
    <rPh sb="2" eb="4">
      <t>サイダイ</t>
    </rPh>
    <phoneticPr fontId="2"/>
  </si>
  <si>
    <t>８０歳以上</t>
    <rPh sb="2" eb="5">
      <t>サイイジョウ</t>
    </rPh>
    <phoneticPr fontId="2"/>
  </si>
  <si>
    <t>３　原因動機</t>
    <rPh sb="2" eb="4">
      <t>ゲンイン</t>
    </rPh>
    <rPh sb="4" eb="6">
      <t>ドウキ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</si>
  <si>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</si>
  <si>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</si>
  <si>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家庭関係</t>
    <rPh sb="0" eb="2">
      <t>カテイ</t>
    </rPh>
    <rPh sb="2" eb="4">
      <t>カンケイ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</si>
  <si>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</si>
  <si>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</si>
  <si>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異性関係</t>
    <rPh sb="0" eb="2">
      <t>イセイ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</si>
  <si>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</si>
  <si>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</si>
  <si>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</si>
  <si>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４　所在確認等数</t>
    <rPh sb="2" eb="4">
      <t>ショザイ</t>
    </rPh>
    <rPh sb="4" eb="6">
      <t>カクニン</t>
    </rPh>
    <rPh sb="6" eb="7">
      <t>トウ</t>
    </rPh>
    <rPh sb="7" eb="8">
      <t>スウ</t>
    </rPh>
    <phoneticPr fontId="2"/>
  </si>
  <si>
    <t>区分</t>
    <rPh sb="0" eb="2">
      <t>クブン</t>
    </rPh>
    <phoneticPr fontId="2"/>
  </si>
  <si>
    <t>受理当日</t>
    <rPh sb="0" eb="2">
      <t>ジュリ</t>
    </rPh>
    <rPh sb="2" eb="4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</si>
  <si>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</si>
  <si>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</si>
  <si>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１ヶ月</t>
    <rPh sb="2" eb="3">
      <t>ニチ</t>
    </rPh>
    <rPh sb="7" eb="8">
      <t>ゲツ</t>
    </rPh>
    <phoneticPr fontId="2"/>
  </si>
  <si>
    <t>１ヶ月～
３ヶ月</t>
    <rPh sb="0" eb="3">
      <t>イッカゲツ</t>
    </rPh>
    <rPh sb="5" eb="8">
      <t>サンカゲツ</t>
    </rPh>
    <phoneticPr fontId="2"/>
  </si>
  <si>
    <t>３ヶ月～
６ヶ月</t>
    <rPh sb="2" eb="3">
      <t>ゲツ</t>
    </rPh>
    <rPh sb="7" eb="8">
      <t>ゲツ</t>
    </rPh>
    <phoneticPr fontId="2"/>
  </si>
  <si>
    <t>６ヶ月～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</si>
  <si>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</si>
  <si>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２年～</t>
    <rPh sb="1" eb="2">
      <t>ネン</t>
    </rPh>
    <phoneticPr fontId="2"/>
  </si>
  <si>
    <t>所在確認</t>
    <rPh sb="0" eb="2">
      <t>ショザイ</t>
    </rPh>
    <rPh sb="2" eb="4">
      <t>カクニン</t>
    </rPh>
    <phoneticPr fontId="2"/>
  </si>
  <si>
    <t>死亡確認</t>
    <rPh sb="0" eb="2">
      <t>シボウ</t>
    </rPh>
    <rPh sb="2" eb="4">
      <t>カクニン</t>
    </rPh>
    <phoneticPr fontId="2"/>
  </si>
  <si>
    <t>総数</t>
    <rPh sb="0" eb="2">
      <t>ソウスウ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</si>
  <si>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</si>
  <si>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</si>
  <si>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《所在が確認等された行方不明者の状況（令和４年）》</t>
    <rPh sb="1" eb="3">
      <t>ショザイ</t>
    </rPh>
    <rPh sb="4" eb="6">
      <t>カクニン</t>
    </rPh>
    <rPh sb="6" eb="7">
      <t>トウ</t>
    </rPh>
    <rPh sb="10" eb="12">
      <t>ユクエ</t>
    </rPh>
    <rPh sb="12" eb="15">
      <t>フメイシャ</t>
    </rPh>
    <rPh sb="16" eb="18">
      <t>ジョウキョウ</t>
    </rPh>
    <rPh sb="19" eb="21">
      <t>レイワ</t>
    </rPh>
    <rPh sb="22" eb="2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</si>
</sst>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A08C-F539-46F1-975B-F7C8859D7B3C}">
  <dimension ref="A2:L69"/>
  <sheetViews>
    <sheetView tabSelected="1" zoomScale="85" zoomScaleNormal="85" workbookViewId="0">
      <selection activeCell="C29" sqref="C29"/>
    </sheetView>
  </sheetViews>
  <sheetFormatPr defaultRowHeight="18.75" x14ac:dyDescent="0.4"/>
  <cols>
    <col min="2" max="2" width="15.125" bestFit="1" customWidth="1"/>
    <col min="4" max="4" width="10" bestFit="1" customWidth="1"/>
  </cols>
  <sheetData>
    <row r="2" spans="2:12" x14ac:dyDescent="0.4">
      <c r="B2" t="s">
        <v>0</v>
      </c>
    </row>
    <row r="4" spans="2:12" x14ac:dyDescent="0.4">
      <c r="C4" s="9" t="s">
        <v>1</v>
      </c>
      <c r="D4" s="9"/>
      <c r="E4" s="9" t="s">
        <v>2</v>
      </c>
      <c r="F4" s="9"/>
      <c r="G4" s="9" t="s">
        <v>3</v>
      </c>
      <c r="H4" s="9"/>
      <c r="I4" s="9" t="s">
        <v>42</v>
      </c>
      <c r="J4" s="9"/>
      <c r="K4" s="9" t="s">
        <v>43</v>
      </c>
      <c r="L4" s="9"/>
    </row>
    <row r="5" spans="2:12" x14ac:dyDescent="0.4">
      <c r="D5" t="s">
        <v>4</v>
      </c>
      <c r="F5" t="s">
        <v>4</v>
      </c>
      <c r="H5" t="s">
        <v>4</v>
      </c>
      <c r="J5" t="s">
        <v>4</v>
      </c>
      <c r="L5" t="s">
        <v>4</v>
      </c>
    </row>
    <row r="6" spans="2:12" x14ac:dyDescent="0.4">
      <c r="B6" t="s">
        <v>5</v>
      </c>
      <c r="C6">
        <v>419</v>
      </c>
      <c r="D6" s="1">
        <f t="shared" ref="D6" si="0">C6/C8</f>
        <v>0.63388804841149771</v>
      </c>
      <c r="E6">
        <v>370</v>
      </c>
      <c r="F6" s="1">
        <f t="shared" ref="F6" si="1">E6/E8</f>
        <v>0.61976549413735338</v>
      </c>
      <c r="G6">
        <v>338</v>
      </c>
      <c r="H6" s="1">
        <f t="shared" ref="H6" si="2">G6/G8</f>
        <v>0.60357142857142854</v>
      </c>
      <c r="I6">
        <v>343</v>
      </c>
      <c r="J6" s="1">
        <f t="shared" ref="J6" si="3">I6/I8</f>
        <v>0.64716981132075468</v>
      </c>
      <c r="K6">
        <v>368</v>
      </c>
      <c r="L6" s="1">
        <f t="shared" ref="L6" si="4">K6/K8</f>
        <v>0.66187050359712229</v>
      </c>
    </row>
    <row r="7" spans="2:12" x14ac:dyDescent="0.4">
      <c r="B7" t="s">
        <v>6</v>
      </c>
      <c r="C7">
        <v>242</v>
      </c>
      <c r="D7" s="1">
        <f t="shared" ref="D7" si="5">C7/C8</f>
        <v>0.36611195158850229</v>
      </c>
      <c r="E7">
        <v>227</v>
      </c>
      <c r="F7" s="1">
        <f t="shared" ref="F7" si="6">E7/E8</f>
        <v>0.38023450586264657</v>
      </c>
      <c r="G7">
        <v>222</v>
      </c>
      <c r="H7" s="1">
        <f t="shared" ref="H7" si="7">G7/G8</f>
        <v>0.39642857142857141</v>
      </c>
      <c r="I7">
        <v>187</v>
      </c>
      <c r="J7" s="1">
        <f t="shared" ref="J7" si="8">I7/I8</f>
        <v>0.35283018867924526</v>
      </c>
      <c r="K7">
        <v>188</v>
      </c>
      <c r="L7" s="1">
        <f t="shared" ref="L7" si="9">K7/K8</f>
        <v>0.33812949640287771</v>
      </c>
    </row>
    <row r="8" spans="2:12" x14ac:dyDescent="0.4">
      <c r="B8" t="s">
        <v>7</v>
      </c>
      <c r="C8">
        <f t="shared" ref="C8:H8" si="10">C6+C7</f>
        <v>661</v>
      </c>
      <c r="D8" s="2">
        <f t="shared" si="10"/>
        <v>1</v>
      </c>
      <c r="E8">
        <f t="shared" si="10"/>
        <v>597</v>
      </c>
      <c r="F8" s="2">
        <f t="shared" si="10"/>
        <v>1</v>
      </c>
      <c r="G8">
        <f t="shared" si="10"/>
        <v>560</v>
      </c>
      <c r="H8" s="2">
        <f t="shared" si="10"/>
        <v>1</v>
      </c>
      <c r="I8">
        <f t="shared" ref="I8:J8" si="11">I6+I7</f>
        <v>530</v>
      </c>
      <c r="J8" s="2">
        <f t="shared" si="11"/>
        <v>1</v>
      </c>
      <c r="K8">
        <f t="shared" ref="K8:L8" si="12">K6+K7</f>
        <v>556</v>
      </c>
      <c r="L8" s="2">
        <f t="shared" si="12"/>
        <v>1</v>
      </c>
    </row>
    <row r="13" spans="2:12" x14ac:dyDescent="0.4">
      <c r="B13" t="s">
        <v>8</v>
      </c>
    </row>
    <row r="15" spans="2:12" x14ac:dyDescent="0.4">
      <c r="B15" s="3"/>
      <c r="C15" s="3" t="s">
        <v>1</v>
      </c>
      <c r="D15" s="3" t="s">
        <v>2</v>
      </c>
      <c r="E15" s="3" t="s">
        <v>3</v>
      </c>
      <c r="F15" s="3" t="s">
        <v>42</v>
      </c>
      <c r="G15" s="8" t="s">
        <v>43</v>
      </c>
    </row>
    <row r="16" spans="2:12" x14ac:dyDescent="0.4">
      <c r="B16" s="3" t="s">
        <v>9</v>
      </c>
      <c r="C16">
        <v>2</v>
      </c>
      <c r="D16">
        <v>3</v>
      </c>
      <c r="E16">
        <v>2</v>
      </c>
      <c r="F16">
        <v>5</v>
      </c>
      <c r="G16">
        <v>1</v>
      </c>
    </row>
    <row r="17" spans="2:12" x14ac:dyDescent="0.4">
      <c r="B17" s="3" t="s">
        <v>10</v>
      </c>
      <c r="C17">
        <v>81</v>
      </c>
      <c r="D17">
        <v>78</v>
      </c>
      <c r="E17">
        <v>64</v>
      </c>
      <c r="F17">
        <v>52</v>
      </c>
      <c r="G17">
        <v>64</v>
      </c>
    </row>
    <row r="18" spans="2:12" x14ac:dyDescent="0.4">
      <c r="B18" s="3" t="s">
        <v>11</v>
      </c>
      <c r="C18">
        <v>169</v>
      </c>
      <c r="D18">
        <v>140</v>
      </c>
      <c r="E18">
        <v>129</v>
      </c>
      <c r="F18">
        <v>136</v>
      </c>
      <c r="G18">
        <v>132</v>
      </c>
    </row>
    <row r="19" spans="2:12" x14ac:dyDescent="0.4">
      <c r="B19" s="3" t="s">
        <v>12</v>
      </c>
      <c r="C19">
        <v>105</v>
      </c>
      <c r="D19">
        <v>93</v>
      </c>
      <c r="E19">
        <v>90</v>
      </c>
      <c r="F19">
        <v>80</v>
      </c>
      <c r="G19">
        <v>98</v>
      </c>
    </row>
    <row r="20" spans="2:12" x14ac:dyDescent="0.4">
      <c r="B20" s="3" t="s">
        <v>13</v>
      </c>
      <c r="C20">
        <v>75</v>
      </c>
      <c r="D20">
        <v>50</v>
      </c>
      <c r="E20">
        <v>51</v>
      </c>
      <c r="F20">
        <v>50</v>
      </c>
      <c r="G20">
        <v>60</v>
      </c>
    </row>
    <row r="21" spans="2:12" x14ac:dyDescent="0.4">
      <c r="B21" s="3" t="s">
        <v>14</v>
      </c>
      <c r="C21">
        <v>40</v>
      </c>
      <c r="D21">
        <v>40</v>
      </c>
      <c r="E21">
        <v>38</v>
      </c>
      <c r="F21">
        <v>28</v>
      </c>
      <c r="G21">
        <v>46</v>
      </c>
    </row>
    <row r="22" spans="2:12" x14ac:dyDescent="0.4">
      <c r="B22" s="3" t="s">
        <v>15</v>
      </c>
      <c r="C22">
        <v>46</v>
      </c>
      <c r="D22">
        <v>45</v>
      </c>
      <c r="E22">
        <v>29</v>
      </c>
      <c r="F22">
        <v>34</v>
      </c>
      <c r="G22">
        <v>17</v>
      </c>
    </row>
    <row r="23" spans="2:12" x14ac:dyDescent="0.4">
      <c r="B23" s="3" t="s">
        <v>16</v>
      </c>
      <c r="C23">
        <v>59</v>
      </c>
      <c r="D23">
        <v>60</v>
      </c>
      <c r="E23">
        <v>68</v>
      </c>
      <c r="F23">
        <v>66</v>
      </c>
      <c r="G23">
        <v>71</v>
      </c>
    </row>
    <row r="24" spans="2:12" x14ac:dyDescent="0.4">
      <c r="B24" s="3" t="s">
        <v>17</v>
      </c>
      <c r="C24">
        <v>84</v>
      </c>
      <c r="D24">
        <v>88</v>
      </c>
      <c r="E24">
        <v>89</v>
      </c>
      <c r="F24">
        <v>79</v>
      </c>
      <c r="G24">
        <v>67</v>
      </c>
    </row>
    <row r="25" spans="2:12" x14ac:dyDescent="0.4">
      <c r="B25" s="3" t="s">
        <v>7</v>
      </c>
      <c r="C25">
        <f>SUM(C16:C24)</f>
        <v>661</v>
      </c>
      <c r="D25">
        <f>SUM(D16:D24)</f>
        <v>597</v>
      </c>
      <c r="E25">
        <f>SUM(E16:E24)</f>
        <v>560</v>
      </c>
      <c r="F25">
        <f t="shared" ref="F25:G25" si="13">SUM(F16:F24)</f>
        <v>530</v>
      </c>
      <c r="G25">
        <f t="shared" si="13"/>
        <v>556</v>
      </c>
    </row>
    <row r="29" spans="2:12" x14ac:dyDescent="0.4">
      <c r="B29" t="s">
        <v>18</v>
      </c>
    </row>
    <row r="31" spans="2:12" x14ac:dyDescent="0.4">
      <c r="C31" s="9" t="s">
        <v>1</v>
      </c>
      <c r="D31" s="9"/>
      <c r="E31" s="9" t="s">
        <v>2</v>
      </c>
      <c r="F31" s="9"/>
      <c r="G31" s="9" t="s">
        <v>3</v>
      </c>
      <c r="H31" s="9"/>
      <c r="I31" s="9" t="s">
        <v>42</v>
      </c>
      <c r="J31" s="9"/>
      <c r="K31" s="9" t="s">
        <v>43</v>
      </c>
      <c r="L31" s="9"/>
    </row>
    <row r="32" spans="2:12" x14ac:dyDescent="0.4">
      <c r="D32" t="s">
        <v>4</v>
      </c>
      <c r="F32" t="s">
        <v>4</v>
      </c>
      <c r="H32" t="s">
        <v>4</v>
      </c>
      <c r="J32" t="s">
        <v>4</v>
      </c>
      <c r="L32" t="s">
        <v>4</v>
      </c>
    </row>
    <row r="33" spans="2:12" x14ac:dyDescent="0.4">
      <c r="B33" t="s">
        <v>19</v>
      </c>
      <c r="C33">
        <v>213</v>
      </c>
      <c r="D33" s="1">
        <f t="shared" ref="D33:D41" si="14">C33/$C$42</f>
        <v>0.32223903177004537</v>
      </c>
      <c r="E33">
        <v>191</v>
      </c>
      <c r="F33" s="1">
        <f t="shared" ref="F33:F41" si="15">E33/$E$42</f>
        <v>0.31993299832495814</v>
      </c>
      <c r="G33">
        <v>163</v>
      </c>
      <c r="H33" s="1">
        <f t="shared" ref="H33:H41" si="16">G33/$G$42</f>
        <v>0.29107142857142859</v>
      </c>
      <c r="I33">
        <v>161</v>
      </c>
      <c r="J33" s="1">
        <f t="shared" ref="J33:J41" si="17">I33/$I$42</f>
        <v>0.30377358490566037</v>
      </c>
      <c r="K33">
        <v>164</v>
      </c>
      <c r="L33" s="1">
        <f>K33/K42</f>
        <v>0.29496402877697842</v>
      </c>
    </row>
    <row r="34" spans="2:12" x14ac:dyDescent="0.4">
      <c r="B34" s="4" t="s">
        <v>20</v>
      </c>
      <c r="C34">
        <v>128</v>
      </c>
      <c r="D34" s="1">
        <f t="shared" si="14"/>
        <v>0.19364599092284418</v>
      </c>
      <c r="E34">
        <v>125</v>
      </c>
      <c r="F34" s="1">
        <f t="shared" si="15"/>
        <v>0.20938023450586266</v>
      </c>
      <c r="G34">
        <v>127</v>
      </c>
      <c r="H34" s="1">
        <f t="shared" si="16"/>
        <v>0.22678571428571428</v>
      </c>
      <c r="I34">
        <v>115</v>
      </c>
      <c r="J34" s="1">
        <f t="shared" si="17"/>
        <v>0.21698113207547171</v>
      </c>
      <c r="K34">
        <v>105</v>
      </c>
      <c r="L34" s="1">
        <f>K34/K42</f>
        <v>0.18884892086330934</v>
      </c>
    </row>
    <row r="35" spans="2:12" x14ac:dyDescent="0.4">
      <c r="B35" t="s">
        <v>21</v>
      </c>
      <c r="C35">
        <v>91</v>
      </c>
      <c r="D35" s="1">
        <f t="shared" si="14"/>
        <v>0.13767019667170954</v>
      </c>
      <c r="E35">
        <v>75</v>
      </c>
      <c r="F35" s="1">
        <f t="shared" si="15"/>
        <v>0.12562814070351758</v>
      </c>
      <c r="G35">
        <v>75</v>
      </c>
      <c r="H35" s="1">
        <f t="shared" si="16"/>
        <v>0.13392857142857142</v>
      </c>
      <c r="I35">
        <v>77</v>
      </c>
      <c r="J35" s="1">
        <f t="shared" si="17"/>
        <v>0.14528301886792452</v>
      </c>
      <c r="K35">
        <v>75</v>
      </c>
      <c r="L35" s="1">
        <f>K35/K42</f>
        <v>0.13489208633093525</v>
      </c>
    </row>
    <row r="36" spans="2:12" x14ac:dyDescent="0.4">
      <c r="B36" t="s">
        <v>22</v>
      </c>
      <c r="C36">
        <v>62</v>
      </c>
      <c r="D36" s="1">
        <f t="shared" si="14"/>
        <v>9.3797276853252648E-2</v>
      </c>
      <c r="E36">
        <v>39</v>
      </c>
      <c r="F36" s="1">
        <f t="shared" si="15"/>
        <v>6.5326633165829151E-2</v>
      </c>
      <c r="G36">
        <v>42</v>
      </c>
      <c r="H36" s="1">
        <f t="shared" si="16"/>
        <v>7.4999999999999997E-2</v>
      </c>
      <c r="I36">
        <v>29</v>
      </c>
      <c r="J36" s="1">
        <f t="shared" si="17"/>
        <v>5.4716981132075473E-2</v>
      </c>
      <c r="K36">
        <v>39</v>
      </c>
      <c r="L36" s="1">
        <f>K36/K42</f>
        <v>7.0143884892086325E-2</v>
      </c>
    </row>
    <row r="37" spans="2:12" x14ac:dyDescent="0.4">
      <c r="B37" t="s">
        <v>23</v>
      </c>
      <c r="C37">
        <v>15</v>
      </c>
      <c r="D37" s="1">
        <f t="shared" si="14"/>
        <v>2.2692889561270801E-2</v>
      </c>
      <c r="E37">
        <v>7</v>
      </c>
      <c r="F37" s="1">
        <f t="shared" si="15"/>
        <v>1.1725293132328308E-2</v>
      </c>
      <c r="G37">
        <v>9</v>
      </c>
      <c r="H37" s="1">
        <f t="shared" si="16"/>
        <v>1.607142857142857E-2</v>
      </c>
      <c r="I37">
        <v>4</v>
      </c>
      <c r="J37" s="1">
        <f t="shared" si="17"/>
        <v>7.5471698113207548E-3</v>
      </c>
      <c r="K37">
        <v>11</v>
      </c>
      <c r="L37" s="1">
        <f>K37/K42</f>
        <v>1.9784172661870502E-2</v>
      </c>
    </row>
    <row r="38" spans="2:12" x14ac:dyDescent="0.4">
      <c r="B38" t="s">
        <v>24</v>
      </c>
      <c r="C38">
        <v>14</v>
      </c>
      <c r="D38" s="1">
        <f t="shared" si="14"/>
        <v>2.118003025718608E-2</v>
      </c>
      <c r="E38">
        <v>11</v>
      </c>
      <c r="F38" s="1">
        <f t="shared" si="15"/>
        <v>1.8425460636515914E-2</v>
      </c>
      <c r="G38">
        <v>9</v>
      </c>
      <c r="H38" s="1">
        <f t="shared" si="16"/>
        <v>1.607142857142857E-2</v>
      </c>
      <c r="I38">
        <v>11</v>
      </c>
      <c r="J38" s="1">
        <f t="shared" si="17"/>
        <v>2.0754716981132074E-2</v>
      </c>
      <c r="K38">
        <v>4</v>
      </c>
      <c r="L38" s="1">
        <f>K38/K42</f>
        <v>7.1942446043165471E-3</v>
      </c>
    </row>
    <row r="39" spans="2:12" x14ac:dyDescent="0.4">
      <c r="B39" t="s">
        <v>25</v>
      </c>
      <c r="C39">
        <v>3</v>
      </c>
      <c r="D39" s="1">
        <f t="shared" si="14"/>
        <v>4.5385779122541605E-3</v>
      </c>
      <c r="E39">
        <v>0</v>
      </c>
      <c r="F39" s="1">
        <f t="shared" si="15"/>
        <v>0</v>
      </c>
      <c r="G39">
        <v>1</v>
      </c>
      <c r="H39" s="1">
        <f t="shared" si="16"/>
        <v>1.7857142857142857E-3</v>
      </c>
      <c r="I39">
        <v>3</v>
      </c>
      <c r="J39" s="1">
        <f t="shared" si="17"/>
        <v>5.6603773584905656E-3</v>
      </c>
      <c r="K39">
        <v>3</v>
      </c>
      <c r="L39" s="1">
        <f>K39/K42</f>
        <v>5.3956834532374104E-3</v>
      </c>
    </row>
    <row r="40" spans="2:12" x14ac:dyDescent="0.4">
      <c r="B40" t="s">
        <v>26</v>
      </c>
      <c r="C40">
        <v>83</v>
      </c>
      <c r="D40" s="1">
        <f t="shared" si="14"/>
        <v>0.12556732223903178</v>
      </c>
      <c r="E40">
        <v>56</v>
      </c>
      <c r="F40" s="1">
        <f t="shared" si="15"/>
        <v>9.380234505862646E-2</v>
      </c>
      <c r="G40">
        <v>52</v>
      </c>
      <c r="H40" s="1">
        <f t="shared" si="16"/>
        <v>9.285714285714286E-2</v>
      </c>
      <c r="I40">
        <v>47</v>
      </c>
      <c r="J40" s="1">
        <f t="shared" si="17"/>
        <v>8.8679245283018862E-2</v>
      </c>
      <c r="K40">
        <v>57</v>
      </c>
      <c r="L40" s="1">
        <f>K40/K42</f>
        <v>0.10251798561151079</v>
      </c>
    </row>
    <row r="41" spans="2:12" x14ac:dyDescent="0.4">
      <c r="B41" t="s">
        <v>27</v>
      </c>
      <c r="C41">
        <v>180</v>
      </c>
      <c r="D41" s="1">
        <f t="shared" si="14"/>
        <v>0.27231467473524962</v>
      </c>
      <c r="E41">
        <v>218</v>
      </c>
      <c r="F41" s="1">
        <f t="shared" si="15"/>
        <v>0.36515912897822445</v>
      </c>
      <c r="G41">
        <v>209</v>
      </c>
      <c r="H41" s="1">
        <f t="shared" si="16"/>
        <v>0.37321428571428572</v>
      </c>
      <c r="I41">
        <v>198</v>
      </c>
      <c r="J41" s="1">
        <f t="shared" si="17"/>
        <v>0.37358490566037733</v>
      </c>
      <c r="K41">
        <v>203</v>
      </c>
      <c r="L41" s="1">
        <f>K41/K42</f>
        <v>0.36510791366906475</v>
      </c>
    </row>
    <row r="42" spans="2:12" x14ac:dyDescent="0.4">
      <c r="B42" t="s">
        <v>7</v>
      </c>
      <c r="C42">
        <f t="shared" ref="C42:H42" si="18">SUM(C33,C35:C41)</f>
        <v>661</v>
      </c>
      <c r="D42" s="2">
        <f t="shared" si="18"/>
        <v>1</v>
      </c>
      <c r="E42">
        <f t="shared" si="18"/>
        <v>597</v>
      </c>
      <c r="F42" s="2">
        <f t="shared" si="18"/>
        <v>1</v>
      </c>
      <c r="G42">
        <f t="shared" si="18"/>
        <v>560</v>
      </c>
      <c r="H42" s="2">
        <f t="shared" si="18"/>
        <v>0.99999999999999989</v>
      </c>
      <c r="I42">
        <f t="shared" ref="I42:K42" si="19">SUM(I33,I35:I41)</f>
        <v>530</v>
      </c>
      <c r="J42" s="2">
        <f>SUM(J33,J35:J41)</f>
        <v>1</v>
      </c>
      <c r="K42">
        <f t="shared" si="19"/>
        <v>556</v>
      </c>
      <c r="L42" s="2">
        <f>SUM(L33,L35:L41)</f>
        <v>1</v>
      </c>
    </row>
    <row r="46" spans="2:12" x14ac:dyDescent="0.4">
      <c r="B46" s="5" t="s">
        <v>28</v>
      </c>
    </row>
    <row r="48" spans="2:12" x14ac:dyDescent="0.4">
      <c r="C48" s="9" t="s">
        <v>1</v>
      </c>
      <c r="D48" s="9"/>
      <c r="E48" s="9" t="s">
        <v>2</v>
      </c>
      <c r="F48" s="9"/>
      <c r="G48" s="9" t="s">
        <v>3</v>
      </c>
      <c r="H48" s="9"/>
      <c r="I48" s="9" t="s">
        <v>42</v>
      </c>
      <c r="J48" s="9"/>
      <c r="K48" s="9" t="s">
        <v>43</v>
      </c>
      <c r="L48" s="9"/>
    </row>
    <row r="49" spans="1:12" x14ac:dyDescent="0.4">
      <c r="D49" t="s">
        <v>4</v>
      </c>
      <c r="F49" t="s">
        <v>4</v>
      </c>
      <c r="H49" t="s">
        <v>4</v>
      </c>
      <c r="J49" t="s">
        <v>4</v>
      </c>
      <c r="L49" t="s">
        <v>4</v>
      </c>
    </row>
    <row r="50" spans="1:12" x14ac:dyDescent="0.4">
      <c r="B50" t="s">
        <v>5</v>
      </c>
      <c r="C50">
        <v>381</v>
      </c>
      <c r="D50" s="1">
        <f t="shared" ref="D50" si="20">C50/C52</f>
        <v>0.65803108808290156</v>
      </c>
      <c r="E50">
        <v>395</v>
      </c>
      <c r="F50" s="1">
        <f t="shared" ref="F50" si="21">E50/E52</f>
        <v>0.57664233576642332</v>
      </c>
      <c r="G50">
        <v>346</v>
      </c>
      <c r="H50" s="1">
        <f>G50/G52</f>
        <v>0.63486238532110095</v>
      </c>
      <c r="I50">
        <v>311</v>
      </c>
      <c r="J50" s="1">
        <f t="shared" ref="J50" si="22">I50/I52</f>
        <v>0.63469387755102036</v>
      </c>
      <c r="K50">
        <v>310</v>
      </c>
      <c r="L50" s="1">
        <f>K50/K52</f>
        <v>0.63394683026584864</v>
      </c>
    </row>
    <row r="51" spans="1:12" x14ac:dyDescent="0.4">
      <c r="B51" t="s">
        <v>6</v>
      </c>
      <c r="C51">
        <v>198</v>
      </c>
      <c r="D51" s="1">
        <f t="shared" ref="D51" si="23">C51/C52</f>
        <v>0.34196891191709844</v>
      </c>
      <c r="E51">
        <v>290</v>
      </c>
      <c r="F51" s="1">
        <f t="shared" ref="F51" si="24">E51/E52</f>
        <v>0.42335766423357662</v>
      </c>
      <c r="G51">
        <v>199</v>
      </c>
      <c r="H51" s="1">
        <f>G51/G52</f>
        <v>0.3651376146788991</v>
      </c>
      <c r="I51">
        <v>179</v>
      </c>
      <c r="J51" s="1">
        <f t="shared" ref="J51" si="25">I51/I52</f>
        <v>0.36530612244897959</v>
      </c>
      <c r="K51">
        <v>179</v>
      </c>
      <c r="L51" s="1">
        <f>K51/K52</f>
        <v>0.36605316973415131</v>
      </c>
    </row>
    <row r="52" spans="1:12" x14ac:dyDescent="0.4">
      <c r="B52" t="s">
        <v>7</v>
      </c>
      <c r="C52">
        <f t="shared" ref="C52:H52" si="26">C50+C51</f>
        <v>579</v>
      </c>
      <c r="D52" s="2">
        <f t="shared" si="26"/>
        <v>1</v>
      </c>
      <c r="E52">
        <f t="shared" si="26"/>
        <v>685</v>
      </c>
      <c r="F52" s="2">
        <f t="shared" si="26"/>
        <v>1</v>
      </c>
      <c r="G52">
        <f t="shared" si="26"/>
        <v>545</v>
      </c>
      <c r="H52" s="2">
        <f t="shared" si="26"/>
        <v>1</v>
      </c>
      <c r="I52">
        <f t="shared" ref="I52:J52" si="27">I50+I51</f>
        <v>490</v>
      </c>
      <c r="J52" s="2">
        <f t="shared" si="27"/>
        <v>1</v>
      </c>
      <c r="K52">
        <f t="shared" ref="K52" si="28">K50+K51</f>
        <v>489</v>
      </c>
      <c r="L52" s="2">
        <f>L50+L51</f>
        <v>1</v>
      </c>
    </row>
    <row r="55" spans="1:12" x14ac:dyDescent="0.4">
      <c r="B55" t="s">
        <v>44</v>
      </c>
    </row>
    <row r="57" spans="1:12" x14ac:dyDescent="0.4">
      <c r="B57" s="9" t="s">
        <v>29</v>
      </c>
      <c r="C57" s="9" t="s">
        <v>7</v>
      </c>
    </row>
    <row r="58" spans="1:12" ht="37.5" x14ac:dyDescent="0.4">
      <c r="B58" s="9"/>
      <c r="C58" s="9"/>
      <c r="D58" s="3" t="s">
        <v>30</v>
      </c>
      <c r="E58" s="6" t="s">
        <v>31</v>
      </c>
      <c r="F58" s="6" t="s">
        <v>32</v>
      </c>
      <c r="G58" s="6" t="s">
        <v>33</v>
      </c>
      <c r="H58" s="6" t="s">
        <v>34</v>
      </c>
      <c r="I58" s="6" t="s">
        <v>35</v>
      </c>
      <c r="J58" s="6" t="s">
        <v>36</v>
      </c>
      <c r="K58" s="6" t="s">
        <v>37</v>
      </c>
      <c r="L58" s="6" t="s">
        <v>38</v>
      </c>
    </row>
    <row r="59" spans="1:12" x14ac:dyDescent="0.4">
      <c r="B59" t="s">
        <v>39</v>
      </c>
      <c r="C59">
        <f>SUM(D59:L59)</f>
        <v>391</v>
      </c>
      <c r="D59">
        <v>285</v>
      </c>
      <c r="E59">
        <v>56</v>
      </c>
      <c r="F59">
        <v>8</v>
      </c>
      <c r="G59">
        <v>7</v>
      </c>
      <c r="H59">
        <v>4</v>
      </c>
      <c r="I59">
        <v>3</v>
      </c>
      <c r="J59">
        <v>6</v>
      </c>
      <c r="K59">
        <v>8</v>
      </c>
      <c r="L59">
        <v>14</v>
      </c>
    </row>
    <row r="60" spans="1:12" x14ac:dyDescent="0.4">
      <c r="B60" t="s">
        <v>40</v>
      </c>
      <c r="C60">
        <f t="shared" ref="C60:C61" si="29">SUM(D60:L60)</f>
        <v>32</v>
      </c>
      <c r="D60">
        <v>11</v>
      </c>
      <c r="E60">
        <v>10</v>
      </c>
      <c r="F60">
        <v>1</v>
      </c>
      <c r="G60" s="7">
        <v>4</v>
      </c>
      <c r="H60">
        <v>2</v>
      </c>
      <c r="I60">
        <v>2</v>
      </c>
      <c r="J60">
        <v>0</v>
      </c>
      <c r="K60" s="7">
        <v>0</v>
      </c>
      <c r="L60">
        <v>2</v>
      </c>
    </row>
    <row r="61" spans="1:12" x14ac:dyDescent="0.4">
      <c r="B61" t="s">
        <v>26</v>
      </c>
      <c r="C61">
        <f t="shared" si="29"/>
        <v>66</v>
      </c>
      <c r="D61">
        <v>6</v>
      </c>
      <c r="E61">
        <v>5</v>
      </c>
      <c r="F61">
        <v>0</v>
      </c>
      <c r="G61">
        <v>2</v>
      </c>
      <c r="H61">
        <v>4</v>
      </c>
      <c r="I61">
        <v>1</v>
      </c>
      <c r="J61">
        <v>2</v>
      </c>
      <c r="K61">
        <v>3</v>
      </c>
      <c r="L61">
        <v>43</v>
      </c>
    </row>
    <row r="62" spans="1:12" x14ac:dyDescent="0.4">
      <c r="B62" t="s">
        <v>41</v>
      </c>
      <c r="C62">
        <f>SUM(C59:C61)</f>
        <v>489</v>
      </c>
      <c r="D62">
        <f t="shared" ref="D62:L62" si="30">SUM(D59:D61)</f>
        <v>302</v>
      </c>
      <c r="E62">
        <f t="shared" si="30"/>
        <v>71</v>
      </c>
      <c r="F62">
        <f t="shared" si="30"/>
        <v>9</v>
      </c>
      <c r="G62">
        <f t="shared" si="30"/>
        <v>13</v>
      </c>
      <c r="H62">
        <f t="shared" si="30"/>
        <v>10</v>
      </c>
      <c r="I62">
        <f t="shared" si="30"/>
        <v>6</v>
      </c>
      <c r="J62">
        <f t="shared" si="30"/>
        <v>8</v>
      </c>
      <c r="K62">
        <f t="shared" si="30"/>
        <v>11</v>
      </c>
      <c r="L62">
        <f t="shared" si="30"/>
        <v>59</v>
      </c>
    </row>
    <row r="64" spans="1:12" x14ac:dyDescent="0.4">
      <c r="A64" s="9"/>
    </row>
    <row r="65" spans="1:1" x14ac:dyDescent="0.4">
      <c r="A65" s="9"/>
    </row>
    <row r="66" spans="1:1" x14ac:dyDescent="0.4">
      <c r="A66" s="9"/>
    </row>
    <row r="67" spans="1:1" x14ac:dyDescent="0.4">
      <c r="A67" s="9"/>
    </row>
    <row r="68" spans="1:1" x14ac:dyDescent="0.4">
      <c r="A68" s="9"/>
    </row>
    <row r="69" spans="1:1" x14ac:dyDescent="0.4">
      <c r="A69" s="9"/>
    </row>
  </sheetData>
  <mergeCells count="20">
    <mergeCell ref="A66:A67"/>
    <mergeCell ref="K4:L4"/>
    <mergeCell ref="K31:L31"/>
    <mergeCell ref="K48:L48"/>
    <mergeCell ref="A68:A69"/>
    <mergeCell ref="I4:J4"/>
    <mergeCell ref="I31:J31"/>
    <mergeCell ref="I48:J48"/>
    <mergeCell ref="C48:D48"/>
    <mergeCell ref="E48:F48"/>
    <mergeCell ref="G48:H48"/>
    <mergeCell ref="B57:B58"/>
    <mergeCell ref="C57:C58"/>
    <mergeCell ref="C4:D4"/>
    <mergeCell ref="E4:F4"/>
    <mergeCell ref="G4:H4"/>
    <mergeCell ref="C31:D31"/>
    <mergeCell ref="E31:F31"/>
    <mergeCell ref="G31:H31"/>
    <mergeCell ref="A64:A6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2022-06-30T23:50:29Z</dcterms:created>
  <dcterms:modified xsi:type="dcterms:W3CDTF">2023-06-30T01:32:12Z</dcterms:modified>
</cp:coreProperties>
</file>