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6" windowHeight="4320" tabRatio="802" activeTab="0"/>
  </bookViews>
  <sheets>
    <sheet name="第４表（その１・医療分）" sheetId="1" r:id="rId1"/>
    <sheet name="第４表（その２）退職・医療分" sheetId="2" r:id="rId2"/>
    <sheet name="第４表（その３・後期分）" sheetId="3" r:id="rId3"/>
    <sheet name="第４表（その４）退職・後期分" sheetId="4" r:id="rId4"/>
    <sheet name="第４表（その５・介護分）" sheetId="5" r:id="rId5"/>
    <sheet name="第４表（その３）介護分" sheetId="6" state="hidden" r:id="rId6"/>
  </sheets>
  <definedNames>
    <definedName name="_xlnm.Print_Area" localSheetId="0">'第４表（その１・医療分）'!$A$1:$V$64</definedName>
    <definedName name="_xlnm.Print_Area" localSheetId="1">'第４表（その２）退職・医療分'!$A$1:$U$29</definedName>
    <definedName name="_xlnm.Print_Area" localSheetId="5">'第４表（その３）介護分'!$A$1:$S$48</definedName>
    <definedName name="_xlnm.Print_Area" localSheetId="2">'第４表（その３・後期分）'!$A$1:$V$64</definedName>
    <definedName name="_xlnm.Print_Area" localSheetId="3">'第４表（その４）退職・後期分'!$A$1:$U$29</definedName>
    <definedName name="_xlnm.Print_Area" localSheetId="4">'第４表（その５・介護分）'!$A$1:$V$64</definedName>
  </definedNames>
  <calcPr fullCalcOnLoad="1"/>
</workbook>
</file>

<file path=xl/sharedStrings.xml><?xml version="1.0" encoding="utf-8"?>
<sst xmlns="http://schemas.openxmlformats.org/spreadsheetml/2006/main" count="1278" uniqueCount="180">
  <si>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</si>
  <si>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</si>
  <si>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</si>
  <si>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</si>
  <si>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</si>
  <si>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</si>
  <si>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</si>
  <si>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</si>
  <si>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</si>
  <si>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</si>
  <si>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</si>
  <si>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</si>
  <si>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</si>
  <si>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</si>
  <si>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</si>
  <si>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</si>
  <si>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</si>
  <si>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</si>
  <si>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</si>
  <si>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</si>
  <si>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</si>
  <si>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</si>
  <si>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</si>
  <si>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</si>
  <si>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</si>
  <si>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</si>
  <si>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</si>
  <si>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</si>
  <si>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</si>
  <si>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</si>
  <si>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</si>
  <si>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</si>
  <si>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</si>
  <si>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</si>
  <si>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</si>
  <si>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</si>
  <si>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</si>
  <si>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</si>
  <si>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</si>
  <si>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</si>
  <si>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</si>
  <si>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</si>
  <si>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</si>
  <si>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</si>
  <si>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</si>
  <si>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</si>
  <si>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</si>
  <si>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</si>
  <si>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</si>
  <si>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</si>
  <si>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</si>
  <si>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</si>
  <si>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</si>
  <si>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</si>
  <si>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</si>
  <si>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</si>
  <si>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</si>
  <si>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</si>
  <si>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</si>
  <si>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　 　　保　　険　　料　　(　税　)　　算　　定　　額　　及　　び　　割　　合</t>
  </si>
  <si>
    <t>保　険　料</t>
  </si>
  <si>
    <t>減免等</t>
  </si>
  <si>
    <t>賦 課 限</t>
  </si>
  <si>
    <t>税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</si>
  <si>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</si>
  <si>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</si>
  <si>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</si>
  <si>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</si>
  <si>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</si>
  <si>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</si>
  <si>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</si>
  <si>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</si>
  <si>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</si>
  <si>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</si>
  <si>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軽　減　額</t>
  </si>
  <si>
    <t>額</t>
  </si>
  <si>
    <t>超える額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</si>
  <si>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</si>
  <si>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</si>
  <si>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</si>
  <si>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</si>
  <si>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</si>
  <si>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</si>
  <si>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</si>
  <si>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</si>
  <si>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</si>
  <si>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</si>
  <si>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</si>
  <si>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</si>
  <si>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</si>
  <si>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</si>
  <si>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</si>
  <si>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</si>
  <si>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</si>
  <si>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</si>
  <si>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</si>
  <si>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</si>
  <si>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</si>
  <si>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</si>
  <si>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</si>
  <si>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</si>
  <si>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おおい町</t>
  </si>
  <si>
    <t>市町計</t>
  </si>
  <si>
    <t>越前市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</si>
  <si>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</si>
  <si>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</si>
  <si>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</si>
  <si>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</si>
  <si>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</si>
  <si>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</si>
  <si>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</si>
  <si>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</si>
  <si>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第４表　保険者別保険料(税)賦課徴収状況（その１続き）一般被保険者分（医療分）</t>
  </si>
  <si>
    <t>(％)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</si>
  <si>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</si>
  <si>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</si>
  <si>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</si>
  <si>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</si>
  <si>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</si>
  <si>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</si>
  <si>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</si>
  <si>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</si>
  <si>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</si>
  <si>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［事業年報Ｂ(３)表］</t>
  </si>
  <si>
    <t>３方式</t>
  </si>
  <si>
    <t>［事業年報Ｂ（４）表］</t>
  </si>
  <si>
    <t>［事業年報Ｂ(４)表］</t>
  </si>
  <si>
    <t>組合計</t>
  </si>
  <si>
    <t>　</t>
  </si>
  <si>
    <t>増</t>
  </si>
  <si>
    <t>減</t>
  </si>
  <si>
    <t>増減額</t>
  </si>
  <si>
    <t>　</t>
  </si>
  <si>
    <t xml:space="preserve">  　基礎控除をした後の額に基づいて所得割を算定している場合。</t>
  </si>
  <si>
    <t>資　産　割　の</t>
  </si>
  <si>
    <t xml:space="preserve"> </t>
  </si>
  <si>
    <t xml:space="preserve">    課税総所得金額</t>
  </si>
  <si>
    <t>徴収　　　回数</t>
  </si>
  <si>
    <t>賦課額　　　算定方式</t>
  </si>
  <si>
    <t>料・税　　の別</t>
  </si>
  <si>
    <t>減免等　　　　　による額</t>
  </si>
  <si>
    <t>　　固定資産税額のうち土地家屋にかかる分</t>
  </si>
  <si>
    <t>保　険　料（税）　　　　軽減額</t>
  </si>
  <si>
    <t>保　険　料（税）　　　　　軽減額</t>
  </si>
  <si>
    <t>減免等　による額</t>
  </si>
  <si>
    <t>減免等　　　による額</t>
  </si>
  <si>
    <t>-</t>
  </si>
  <si>
    <t>イ</t>
  </si>
  <si>
    <t>ロ</t>
  </si>
  <si>
    <t>-</t>
  </si>
  <si>
    <t>(千円)</t>
  </si>
  <si>
    <t>­</t>
  </si>
  <si>
    <t>県　　計</t>
  </si>
  <si>
    <t>市町計</t>
  </si>
  <si>
    <t>県　　計</t>
  </si>
  <si>
    <t>合　　計</t>
  </si>
  <si>
    <t>おおい町</t>
  </si>
  <si>
    <t>市町計</t>
  </si>
  <si>
    <t>［事業年報Ｂ(２)表］</t>
  </si>
  <si>
    <t>課　　税　　対　　象　　額</t>
  </si>
  <si>
    <t>　</t>
  </si>
  <si>
    <t>所　得　割　額</t>
  </si>
  <si>
    <t>資　産　割　額</t>
  </si>
  <si>
    <t>均　等　割　額</t>
  </si>
  <si>
    <t xml:space="preserve"> </t>
  </si>
  <si>
    <t>(％)</t>
  </si>
  <si>
    <t>市町計</t>
  </si>
  <si>
    <t>県計</t>
  </si>
  <si>
    <t>市町計</t>
  </si>
  <si>
    <t>県　　計</t>
  </si>
  <si>
    <t>第４表　保険者別保険料(税)賦課徴収状況（その５）一般＋退職被保険者分（介護納付金分）</t>
  </si>
  <si>
    <t>第４表　保険者別保険料(税)賦課徴収状況（その５続き）一般＋退職被保険者分（介護納付金分）</t>
  </si>
  <si>
    <t>第４表　保険者別保険料(税)賦課徴収状況（その４）退職被保険者等分（後期高齢者支援金分）</t>
  </si>
  <si>
    <t>第４表　保険者別保険料(税)賦課徴収状況（その３）一般被保険者分（後期高齢者支援金分）</t>
  </si>
  <si>
    <t>第４表　保険者別保険料(税)賦課徴収状況（その３続き）一般被保険者分（後期高齢者支援金分）</t>
  </si>
  <si>
    <t>第４表　保険者別保険料(税)賦課徴収状況（その２）退職被保険者等分（医療分）</t>
  </si>
  <si>
    <t>３方式</t>
  </si>
  <si>
    <t>３方式</t>
  </si>
  <si>
    <t>〃</t>
  </si>
  <si>
    <t>４方式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</si>
</sst>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  <numFmt numFmtId="194" formatCode="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color indexed="10"/>
      <name val="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明朝"/>
      <family val="1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0" fillId="0" borderId="0" xfId="8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8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0" xfId="81" applyAlignment="1">
      <alignment/>
    </xf>
    <xf numFmtId="38" fontId="0" fillId="0" borderId="0" xfId="8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40" xfId="81" applyFont="1" applyBorder="1" applyAlignment="1">
      <alignment/>
    </xf>
    <xf numFmtId="40" fontId="0" fillId="0" borderId="14" xfId="81" applyNumberFormat="1" applyFont="1" applyBorder="1" applyAlignment="1">
      <alignment/>
    </xf>
    <xf numFmtId="183" fontId="0" fillId="0" borderId="18" xfId="81" applyNumberFormat="1" applyFont="1" applyBorder="1" applyAlignment="1">
      <alignment/>
    </xf>
    <xf numFmtId="183" fontId="0" fillId="0" borderId="40" xfId="81" applyNumberFormat="1" applyFont="1" applyBorder="1" applyAlignment="1">
      <alignment/>
    </xf>
    <xf numFmtId="40" fontId="0" fillId="0" borderId="18" xfId="81" applyNumberFormat="1" applyFont="1" applyBorder="1" applyAlignment="1">
      <alignment/>
    </xf>
    <xf numFmtId="40" fontId="0" fillId="0" borderId="40" xfId="81" applyNumberFormat="1" applyFont="1" applyBorder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8" fontId="0" fillId="0" borderId="40" xfId="81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8" fontId="0" fillId="33" borderId="14" xfId="81" applyFont="1" applyFill="1" applyBorder="1" applyAlignment="1">
      <alignment/>
    </xf>
    <xf numFmtId="40" fontId="0" fillId="33" borderId="14" xfId="81" applyNumberFormat="1" applyFont="1" applyFill="1" applyBorder="1" applyAlignment="1">
      <alignment/>
    </xf>
    <xf numFmtId="40" fontId="0" fillId="33" borderId="18" xfId="81" applyNumberFormat="1" applyFont="1" applyFill="1" applyBorder="1" applyAlignment="1">
      <alignment/>
    </xf>
    <xf numFmtId="38" fontId="0" fillId="33" borderId="18" xfId="81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8" fillId="34" borderId="22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8" fontId="0" fillId="0" borderId="0" xfId="81" applyFont="1" applyBorder="1" applyAlignment="1">
      <alignment/>
    </xf>
    <xf numFmtId="38" fontId="0" fillId="0" borderId="0" xfId="81" applyFont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8" fontId="0" fillId="0" borderId="0" xfId="81" applyFont="1" applyAlignment="1">
      <alignment horizontal="right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26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8" xfId="81" applyFont="1" applyBorder="1" applyAlignment="1">
      <alignment/>
    </xf>
    <xf numFmtId="38" fontId="0" fillId="0" borderId="2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30" xfId="81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34" xfId="81" applyFont="1" applyBorder="1" applyAlignment="1">
      <alignment horizontal="center"/>
    </xf>
    <xf numFmtId="38" fontId="0" fillId="0" borderId="29" xfId="81" applyFont="1" applyBorder="1" applyAlignment="1">
      <alignment horizontal="center"/>
    </xf>
    <xf numFmtId="38" fontId="0" fillId="0" borderId="35" xfId="8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8" fontId="0" fillId="34" borderId="14" xfId="81" applyFont="1" applyFill="1" applyBorder="1" applyAlignment="1">
      <alignment/>
    </xf>
    <xf numFmtId="40" fontId="0" fillId="0" borderId="14" xfId="81" applyNumberFormat="1" applyFont="1" applyFill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34" borderId="14" xfId="81" applyFont="1" applyFill="1" applyBorder="1" applyAlignment="1">
      <alignment/>
    </xf>
    <xf numFmtId="38" fontId="0" fillId="0" borderId="14" xfId="81" applyFont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38" fontId="48" fillId="0" borderId="13" xfId="81" applyFont="1" applyBorder="1" applyAlignment="1">
      <alignment/>
    </xf>
    <xf numFmtId="38" fontId="48" fillId="0" borderId="15" xfId="81" applyFont="1" applyBorder="1" applyAlignment="1">
      <alignment/>
    </xf>
    <xf numFmtId="38" fontId="48" fillId="0" borderId="17" xfId="81" applyFont="1" applyBorder="1" applyAlignment="1">
      <alignment/>
    </xf>
    <xf numFmtId="38" fontId="0" fillId="34" borderId="18" xfId="81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38" fontId="48" fillId="0" borderId="13" xfId="81" applyFont="1" applyBorder="1" applyAlignment="1">
      <alignment/>
    </xf>
    <xf numFmtId="38" fontId="48" fillId="0" borderId="15" xfId="81" applyFont="1" applyBorder="1" applyAlignment="1">
      <alignment/>
    </xf>
    <xf numFmtId="38" fontId="48" fillId="0" borderId="17" xfId="81" applyFont="1" applyBorder="1" applyAlignment="1">
      <alignment/>
    </xf>
    <xf numFmtId="40" fontId="0" fillId="0" borderId="14" xfId="81" applyNumberFormat="1" applyFont="1" applyBorder="1" applyAlignment="1">
      <alignment horizontal="right"/>
    </xf>
    <xf numFmtId="38" fontId="0" fillId="0" borderId="10" xfId="81" applyFont="1" applyBorder="1" applyAlignment="1">
      <alignment horizontal="right"/>
    </xf>
    <xf numFmtId="38" fontId="0" fillId="0" borderId="11" xfId="81" applyFont="1" applyBorder="1" applyAlignment="1">
      <alignment horizontal="right"/>
    </xf>
    <xf numFmtId="40" fontId="0" fillId="0" borderId="18" xfId="81" applyNumberFormat="1" applyFont="1" applyBorder="1" applyAlignment="1">
      <alignment horizontal="right"/>
    </xf>
    <xf numFmtId="38" fontId="0" fillId="0" borderId="12" xfId="81" applyFont="1" applyBorder="1" applyAlignment="1">
      <alignment horizontal="right"/>
    </xf>
    <xf numFmtId="3" fontId="0" fillId="0" borderId="14" xfId="81" applyNumberFormat="1" applyFont="1" applyBorder="1" applyAlignment="1">
      <alignment horizontal="right"/>
    </xf>
    <xf numFmtId="3" fontId="0" fillId="0" borderId="18" xfId="81" applyNumberFormat="1" applyFont="1" applyBorder="1" applyAlignment="1">
      <alignment horizontal="right"/>
    </xf>
    <xf numFmtId="3" fontId="0" fillId="0" borderId="14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14" xfId="81" applyFont="1" applyBorder="1" applyAlignment="1">
      <alignment horizontal="center"/>
    </xf>
    <xf numFmtId="38" fontId="0" fillId="0" borderId="14" xfId="81" applyFont="1" applyFill="1" applyBorder="1" applyAlignment="1">
      <alignment/>
    </xf>
    <xf numFmtId="38" fontId="0" fillId="0" borderId="34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9" xfId="81" applyFont="1" applyBorder="1" applyAlignment="1">
      <alignment horizontal="center"/>
    </xf>
    <xf numFmtId="38" fontId="0" fillId="0" borderId="1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18" xfId="81" applyFont="1" applyFill="1" applyBorder="1" applyAlignment="1">
      <alignment/>
    </xf>
    <xf numFmtId="38" fontId="0" fillId="0" borderId="35" xfId="81" applyFont="1" applyBorder="1" applyAlignment="1">
      <alignment horizontal="center" shrinkToFit="1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20" xfId="81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3" fontId="0" fillId="0" borderId="14" xfId="81" applyNumberFormat="1" applyFont="1" applyFill="1" applyBorder="1" applyAlignment="1">
      <alignment horizontal="right"/>
    </xf>
    <xf numFmtId="3" fontId="0" fillId="0" borderId="18" xfId="81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1" xfId="81" applyNumberFormat="1" applyFont="1" applyFill="1" applyBorder="1" applyAlignment="1">
      <alignment horizontal="right"/>
    </xf>
    <xf numFmtId="3" fontId="0" fillId="0" borderId="12" xfId="81" applyNumberFormat="1" applyFont="1" applyFill="1" applyBorder="1" applyAlignment="1">
      <alignment horizontal="right"/>
    </xf>
    <xf numFmtId="38" fontId="0" fillId="0" borderId="20" xfId="81" applyFont="1" applyBorder="1" applyAlignment="1">
      <alignment horizontal="right"/>
    </xf>
    <xf numFmtId="0" fontId="12" fillId="0" borderId="0" xfId="0" applyFont="1" applyAlignment="1">
      <alignment/>
    </xf>
    <xf numFmtId="38" fontId="12" fillId="0" borderId="0" xfId="81" applyFont="1" applyAlignment="1">
      <alignment/>
    </xf>
    <xf numFmtId="3" fontId="6" fillId="6" borderId="45" xfId="81" applyNumberFormat="1" applyFont="1" applyFill="1" applyBorder="1" applyAlignment="1">
      <alignment/>
    </xf>
    <xf numFmtId="38" fontId="6" fillId="6" borderId="40" xfId="81" applyFont="1" applyFill="1" applyBorder="1" applyAlignment="1">
      <alignment/>
    </xf>
    <xf numFmtId="3" fontId="6" fillId="6" borderId="40" xfId="81" applyNumberFormat="1" applyFont="1" applyFill="1" applyBorder="1" applyAlignment="1">
      <alignment/>
    </xf>
    <xf numFmtId="38" fontId="6" fillId="6" borderId="46" xfId="81" applyFont="1" applyFill="1" applyBorder="1" applyAlignment="1">
      <alignment/>
    </xf>
    <xf numFmtId="38" fontId="0" fillId="6" borderId="20" xfId="81" applyFont="1" applyFill="1" applyBorder="1" applyAlignment="1">
      <alignment/>
    </xf>
    <xf numFmtId="38" fontId="0" fillId="6" borderId="14" xfId="81" applyFont="1" applyFill="1" applyBorder="1" applyAlignment="1">
      <alignment/>
    </xf>
    <xf numFmtId="38" fontId="0" fillId="6" borderId="12" xfId="81" applyFont="1" applyFill="1" applyBorder="1" applyAlignment="1">
      <alignment/>
    </xf>
    <xf numFmtId="0" fontId="6" fillId="6" borderId="47" xfId="0" applyFont="1" applyFill="1" applyBorder="1" applyAlignment="1">
      <alignment horizontal="center"/>
    </xf>
    <xf numFmtId="0" fontId="6" fillId="6" borderId="48" xfId="0" applyFont="1" applyFill="1" applyBorder="1" applyAlignment="1">
      <alignment/>
    </xf>
    <xf numFmtId="0" fontId="6" fillId="6" borderId="45" xfId="0" applyFont="1" applyFill="1" applyBorder="1" applyAlignment="1">
      <alignment horizontal="right"/>
    </xf>
    <xf numFmtId="38" fontId="6" fillId="6" borderId="19" xfId="81" applyFont="1" applyFill="1" applyBorder="1" applyAlignment="1">
      <alignment horizontal="right"/>
    </xf>
    <xf numFmtId="0" fontId="6" fillId="6" borderId="49" xfId="0" applyFont="1" applyFill="1" applyBorder="1" applyAlignment="1">
      <alignment horizontal="center"/>
    </xf>
    <xf numFmtId="0" fontId="6" fillId="6" borderId="50" xfId="0" applyFont="1" applyFill="1" applyBorder="1" applyAlignment="1">
      <alignment/>
    </xf>
    <xf numFmtId="0" fontId="6" fillId="6" borderId="33" xfId="0" applyFont="1" applyFill="1" applyBorder="1" applyAlignment="1">
      <alignment horizontal="right"/>
    </xf>
    <xf numFmtId="38" fontId="6" fillId="6" borderId="40" xfId="81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38" fontId="6" fillId="6" borderId="46" xfId="81" applyFont="1" applyFill="1" applyBorder="1" applyAlignment="1">
      <alignment horizontal="right"/>
    </xf>
    <xf numFmtId="38" fontId="0" fillId="6" borderId="18" xfId="81" applyFont="1" applyFill="1" applyBorder="1" applyAlignment="1">
      <alignment/>
    </xf>
    <xf numFmtId="38" fontId="0" fillId="6" borderId="10" xfId="81" applyFont="1" applyFill="1" applyBorder="1" applyAlignment="1">
      <alignment/>
    </xf>
    <xf numFmtId="38" fontId="0" fillId="6" borderId="11" xfId="81" applyFont="1" applyFill="1" applyBorder="1" applyAlignment="1">
      <alignment/>
    </xf>
    <xf numFmtId="38" fontId="6" fillId="6" borderId="40" xfId="0" applyNumberFormat="1" applyFont="1" applyFill="1" applyBorder="1" applyAlignment="1">
      <alignment/>
    </xf>
    <xf numFmtId="0" fontId="0" fillId="6" borderId="47" xfId="0" applyFont="1" applyFill="1" applyBorder="1" applyAlignment="1">
      <alignment horizontal="center"/>
    </xf>
    <xf numFmtId="0" fontId="6" fillId="6" borderId="45" xfId="0" applyFont="1" applyFill="1" applyBorder="1" applyAlignment="1">
      <alignment horizontal="center"/>
    </xf>
    <xf numFmtId="0" fontId="6" fillId="6" borderId="45" xfId="0" applyFont="1" applyFill="1" applyBorder="1" applyAlignment="1">
      <alignment/>
    </xf>
    <xf numFmtId="0" fontId="0" fillId="6" borderId="52" xfId="0" applyFill="1" applyBorder="1" applyAlignment="1">
      <alignment horizontal="center"/>
    </xf>
    <xf numFmtId="0" fontId="0" fillId="6" borderId="49" xfId="0" applyFont="1" applyFill="1" applyBorder="1" applyAlignment="1">
      <alignment horizontal="center"/>
    </xf>
    <xf numFmtId="0" fontId="6" fillId="6" borderId="40" xfId="0" applyFont="1" applyFill="1" applyBorder="1" applyAlignment="1">
      <alignment/>
    </xf>
    <xf numFmtId="40" fontId="11" fillId="6" borderId="40" xfId="81" applyNumberFormat="1" applyFont="1" applyFill="1" applyBorder="1" applyAlignment="1">
      <alignment horizontal="right"/>
    </xf>
    <xf numFmtId="0" fontId="0" fillId="6" borderId="36" xfId="0" applyFill="1" applyBorder="1" applyAlignment="1">
      <alignment horizontal="center"/>
    </xf>
    <xf numFmtId="0" fontId="0" fillId="6" borderId="53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6" borderId="46" xfId="0" applyFont="1" applyFill="1" applyBorder="1" applyAlignment="1">
      <alignment/>
    </xf>
    <xf numFmtId="0" fontId="0" fillId="6" borderId="54" xfId="0" applyFill="1" applyBorder="1" applyAlignment="1">
      <alignment horizontal="center"/>
    </xf>
    <xf numFmtId="0" fontId="6" fillId="6" borderId="55" xfId="0" applyFont="1" applyFill="1" applyBorder="1" applyAlignment="1">
      <alignment horizontal="right"/>
    </xf>
    <xf numFmtId="0" fontId="6" fillId="6" borderId="56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6" borderId="57" xfId="0" applyFont="1" applyFill="1" applyBorder="1" applyAlignment="1">
      <alignment horizontal="center"/>
    </xf>
    <xf numFmtId="38" fontId="49" fillId="6" borderId="47" xfId="81" applyFont="1" applyFill="1" applyBorder="1" applyAlignment="1">
      <alignment horizontal="center"/>
    </xf>
    <xf numFmtId="38" fontId="49" fillId="6" borderId="45" xfId="81" applyFont="1" applyFill="1" applyBorder="1" applyAlignment="1">
      <alignment horizontal="center"/>
    </xf>
    <xf numFmtId="38" fontId="49" fillId="6" borderId="45" xfId="81" applyFont="1" applyFill="1" applyBorder="1" applyAlignment="1">
      <alignment/>
    </xf>
    <xf numFmtId="38" fontId="49" fillId="6" borderId="45" xfId="81" applyFont="1" applyFill="1" applyBorder="1" applyAlignment="1">
      <alignment horizontal="right"/>
    </xf>
    <xf numFmtId="3" fontId="49" fillId="6" borderId="45" xfId="81" applyNumberFormat="1" applyFont="1" applyFill="1" applyBorder="1" applyAlignment="1">
      <alignment/>
    </xf>
    <xf numFmtId="38" fontId="49" fillId="6" borderId="52" xfId="81" applyFont="1" applyFill="1" applyBorder="1" applyAlignment="1">
      <alignment horizontal="center"/>
    </xf>
    <xf numFmtId="38" fontId="49" fillId="0" borderId="0" xfId="8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8" fontId="50" fillId="6" borderId="45" xfId="81" applyFont="1" applyFill="1" applyBorder="1" applyAlignment="1">
      <alignment horizontal="right"/>
    </xf>
    <xf numFmtId="38" fontId="50" fillId="0" borderId="0" xfId="8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38" fontId="50" fillId="6" borderId="49" xfId="81" applyFont="1" applyFill="1" applyBorder="1" applyAlignment="1">
      <alignment horizontal="center"/>
    </xf>
    <xf numFmtId="38" fontId="50" fillId="6" borderId="40" xfId="81" applyFont="1" applyFill="1" applyBorder="1" applyAlignment="1">
      <alignment/>
    </xf>
    <xf numFmtId="40" fontId="50" fillId="6" borderId="40" xfId="81" applyNumberFormat="1" applyFont="1" applyFill="1" applyBorder="1" applyAlignment="1">
      <alignment horizontal="right"/>
    </xf>
    <xf numFmtId="3" fontId="50" fillId="6" borderId="40" xfId="81" applyNumberFormat="1" applyFont="1" applyFill="1" applyBorder="1" applyAlignment="1">
      <alignment/>
    </xf>
    <xf numFmtId="38" fontId="50" fillId="6" borderId="36" xfId="81" applyFont="1" applyFill="1" applyBorder="1" applyAlignment="1">
      <alignment horizontal="center"/>
    </xf>
    <xf numFmtId="38" fontId="50" fillId="0" borderId="0" xfId="81" applyFont="1" applyAlignment="1">
      <alignment/>
    </xf>
    <xf numFmtId="38" fontId="0" fillId="0" borderId="31" xfId="81" applyFont="1" applyBorder="1" applyAlignment="1">
      <alignment horizontal="center"/>
    </xf>
    <xf numFmtId="38" fontId="0" fillId="0" borderId="20" xfId="81" applyFont="1" applyBorder="1" applyAlignment="1">
      <alignment horizontal="center"/>
    </xf>
    <xf numFmtId="38" fontId="0" fillId="0" borderId="20" xfId="81" applyFont="1" applyFill="1" applyBorder="1" applyAlignment="1" applyProtection="1">
      <alignment/>
      <protection/>
    </xf>
    <xf numFmtId="40" fontId="0" fillId="0" borderId="20" xfId="81" applyNumberFormat="1" applyFont="1" applyFill="1" applyBorder="1" applyAlignment="1">
      <alignment/>
    </xf>
    <xf numFmtId="38" fontId="0" fillId="0" borderId="20" xfId="81" applyFont="1" applyFill="1" applyBorder="1" applyAlignment="1">
      <alignment/>
    </xf>
    <xf numFmtId="38" fontId="0" fillId="0" borderId="20" xfId="81" applyFont="1" applyBorder="1" applyAlignment="1">
      <alignment/>
    </xf>
    <xf numFmtId="3" fontId="0" fillId="0" borderId="10" xfId="81" applyNumberFormat="1" applyFont="1" applyFill="1" applyBorder="1" applyAlignment="1">
      <alignment horizontal="right"/>
    </xf>
    <xf numFmtId="38" fontId="0" fillId="0" borderId="51" xfId="81" applyFont="1" applyBorder="1" applyAlignment="1">
      <alignment horizontal="center"/>
    </xf>
    <xf numFmtId="38" fontId="50" fillId="6" borderId="53" xfId="81" applyFont="1" applyFill="1" applyBorder="1" applyAlignment="1">
      <alignment horizontal="center"/>
    </xf>
    <xf numFmtId="38" fontId="50" fillId="6" borderId="46" xfId="81" applyFont="1" applyFill="1" applyBorder="1" applyAlignment="1">
      <alignment horizontal="center"/>
    </xf>
    <xf numFmtId="38" fontId="50" fillId="6" borderId="46" xfId="81" applyFont="1" applyFill="1" applyBorder="1" applyAlignment="1">
      <alignment/>
    </xf>
    <xf numFmtId="38" fontId="50" fillId="6" borderId="58" xfId="81" applyFont="1" applyFill="1" applyBorder="1" applyAlignment="1">
      <alignment horizontal="right"/>
    </xf>
    <xf numFmtId="3" fontId="50" fillId="6" borderId="46" xfId="81" applyNumberFormat="1" applyFont="1" applyFill="1" applyBorder="1" applyAlignment="1">
      <alignment/>
    </xf>
    <xf numFmtId="38" fontId="50" fillId="6" borderId="54" xfId="81" applyFont="1" applyFill="1" applyBorder="1" applyAlignment="1">
      <alignment horizontal="center"/>
    </xf>
    <xf numFmtId="0" fontId="50" fillId="6" borderId="47" xfId="0" applyFont="1" applyFill="1" applyBorder="1" applyAlignment="1">
      <alignment horizontal="center"/>
    </xf>
    <xf numFmtId="0" fontId="50" fillId="6" borderId="48" xfId="0" applyFont="1" applyFill="1" applyBorder="1" applyAlignment="1">
      <alignment/>
    </xf>
    <xf numFmtId="0" fontId="50" fillId="6" borderId="45" xfId="0" applyFont="1" applyFill="1" applyBorder="1" applyAlignment="1">
      <alignment horizontal="right"/>
    </xf>
    <xf numFmtId="0" fontId="50" fillId="6" borderId="52" xfId="0" applyFont="1" applyFill="1" applyBorder="1" applyAlignment="1">
      <alignment horizontal="center"/>
    </xf>
    <xf numFmtId="0" fontId="50" fillId="6" borderId="53" xfId="0" applyFont="1" applyFill="1" applyBorder="1" applyAlignment="1">
      <alignment horizontal="center"/>
    </xf>
    <xf numFmtId="0" fontId="50" fillId="6" borderId="59" xfId="0" applyFont="1" applyFill="1" applyBorder="1" applyAlignment="1">
      <alignment/>
    </xf>
    <xf numFmtId="0" fontId="50" fillId="6" borderId="58" xfId="0" applyFont="1" applyFill="1" applyBorder="1" applyAlignment="1">
      <alignment horizontal="right"/>
    </xf>
    <xf numFmtId="38" fontId="50" fillId="6" borderId="46" xfId="81" applyFont="1" applyFill="1" applyBorder="1" applyAlignment="1">
      <alignment horizontal="right"/>
    </xf>
    <xf numFmtId="0" fontId="50" fillId="6" borderId="54" xfId="0" applyFont="1" applyFill="1" applyBorder="1" applyAlignment="1">
      <alignment horizontal="center"/>
    </xf>
    <xf numFmtId="0" fontId="50" fillId="6" borderId="49" xfId="0" applyFont="1" applyFill="1" applyBorder="1" applyAlignment="1">
      <alignment horizontal="center"/>
    </xf>
    <xf numFmtId="0" fontId="50" fillId="6" borderId="60" xfId="0" applyFont="1" applyFill="1" applyBorder="1" applyAlignment="1">
      <alignment/>
    </xf>
    <xf numFmtId="0" fontId="50" fillId="6" borderId="40" xfId="0" applyFont="1" applyFill="1" applyBorder="1" applyAlignment="1">
      <alignment horizontal="right"/>
    </xf>
    <xf numFmtId="38" fontId="50" fillId="6" borderId="40" xfId="81" applyFont="1" applyFill="1" applyBorder="1" applyAlignment="1">
      <alignment horizontal="right"/>
    </xf>
    <xf numFmtId="0" fontId="50" fillId="6" borderId="36" xfId="0" applyFont="1" applyFill="1" applyBorder="1" applyAlignment="1">
      <alignment horizontal="center"/>
    </xf>
    <xf numFmtId="38" fontId="50" fillId="6" borderId="45" xfId="81" applyFont="1" applyFill="1" applyBorder="1" applyAlignment="1">
      <alignment/>
    </xf>
    <xf numFmtId="3" fontId="50" fillId="6" borderId="45" xfId="81" applyNumberFormat="1" applyFont="1" applyFill="1" applyBorder="1" applyAlignment="1">
      <alignment/>
    </xf>
    <xf numFmtId="0" fontId="50" fillId="6" borderId="61" xfId="0" applyFont="1" applyFill="1" applyBorder="1" applyAlignment="1">
      <alignment horizontal="center"/>
    </xf>
    <xf numFmtId="38" fontId="50" fillId="6" borderId="62" xfId="81" applyFont="1" applyFill="1" applyBorder="1" applyAlignment="1">
      <alignment horizontal="right"/>
    </xf>
    <xf numFmtId="183" fontId="50" fillId="6" borderId="62" xfId="81" applyNumberFormat="1" applyFont="1" applyFill="1" applyBorder="1" applyAlignment="1">
      <alignment horizontal="right"/>
    </xf>
    <xf numFmtId="40" fontId="50" fillId="6" borderId="62" xfId="81" applyNumberFormat="1" applyFont="1" applyFill="1" applyBorder="1" applyAlignment="1">
      <alignment horizontal="right"/>
    </xf>
    <xf numFmtId="3" fontId="50" fillId="6" borderId="62" xfId="81" applyNumberFormat="1" applyFont="1" applyFill="1" applyBorder="1" applyAlignment="1">
      <alignment horizontal="right"/>
    </xf>
    <xf numFmtId="0" fontId="49" fillId="6" borderId="61" xfId="0" applyFont="1" applyFill="1" applyBorder="1" applyAlignment="1">
      <alignment horizontal="center"/>
    </xf>
    <xf numFmtId="38" fontId="49" fillId="6" borderId="62" xfId="81" applyFont="1" applyFill="1" applyBorder="1" applyAlignment="1">
      <alignment horizontal="right"/>
    </xf>
    <xf numFmtId="183" fontId="49" fillId="6" borderId="62" xfId="81" applyNumberFormat="1" applyFont="1" applyFill="1" applyBorder="1" applyAlignment="1">
      <alignment horizontal="right"/>
    </xf>
    <xf numFmtId="40" fontId="49" fillId="6" borderId="62" xfId="81" applyNumberFormat="1" applyFont="1" applyFill="1" applyBorder="1" applyAlignment="1">
      <alignment horizontal="right"/>
    </xf>
    <xf numFmtId="3" fontId="49" fillId="6" borderId="62" xfId="81" applyNumberFormat="1" applyFont="1" applyFill="1" applyBorder="1" applyAlignment="1">
      <alignment horizontal="right"/>
    </xf>
    <xf numFmtId="0" fontId="49" fillId="6" borderId="54" xfId="0" applyFont="1" applyFill="1" applyBorder="1" applyAlignment="1">
      <alignment horizontal="center"/>
    </xf>
    <xf numFmtId="0" fontId="49" fillId="6" borderId="49" xfId="0" applyFont="1" applyFill="1" applyBorder="1" applyAlignment="1">
      <alignment horizontal="center"/>
    </xf>
    <xf numFmtId="38" fontId="49" fillId="6" borderId="40" xfId="81" applyFont="1" applyFill="1" applyBorder="1" applyAlignment="1">
      <alignment/>
    </xf>
    <xf numFmtId="38" fontId="49" fillId="6" borderId="40" xfId="81" applyFont="1" applyFill="1" applyBorder="1" applyAlignment="1">
      <alignment horizontal="right"/>
    </xf>
    <xf numFmtId="3" fontId="49" fillId="6" borderId="40" xfId="81" applyNumberFormat="1" applyFont="1" applyFill="1" applyBorder="1" applyAlignment="1">
      <alignment/>
    </xf>
    <xf numFmtId="0" fontId="49" fillId="6" borderId="36" xfId="0" applyFont="1" applyFill="1" applyBorder="1" applyAlignment="1">
      <alignment horizontal="center"/>
    </xf>
    <xf numFmtId="0" fontId="49" fillId="6" borderId="47" xfId="0" applyFont="1" applyFill="1" applyBorder="1" applyAlignment="1">
      <alignment horizontal="center"/>
    </xf>
    <xf numFmtId="38" fontId="49" fillId="6" borderId="19" xfId="81" applyFont="1" applyFill="1" applyBorder="1" applyAlignment="1">
      <alignment/>
    </xf>
    <xf numFmtId="183" fontId="49" fillId="6" borderId="19" xfId="81" applyNumberFormat="1" applyFont="1" applyFill="1" applyBorder="1" applyAlignment="1">
      <alignment horizontal="right"/>
    </xf>
    <xf numFmtId="3" fontId="31" fillId="6" borderId="19" xfId="81" applyNumberFormat="1" applyFont="1" applyFill="1" applyBorder="1" applyAlignment="1">
      <alignment/>
    </xf>
    <xf numFmtId="0" fontId="49" fillId="6" borderId="52" xfId="0" applyFont="1" applyFill="1" applyBorder="1" applyAlignment="1">
      <alignment horizontal="center"/>
    </xf>
    <xf numFmtId="38" fontId="49" fillId="6" borderId="19" xfId="81" applyFont="1" applyFill="1" applyBorder="1" applyAlignment="1">
      <alignment horizontal="right"/>
    </xf>
    <xf numFmtId="38" fontId="49" fillId="6" borderId="53" xfId="81" applyFont="1" applyFill="1" applyBorder="1" applyAlignment="1">
      <alignment horizontal="center"/>
    </xf>
    <xf numFmtId="38" fontId="49" fillId="6" borderId="46" xfId="81" applyFont="1" applyFill="1" applyBorder="1" applyAlignment="1">
      <alignment horizontal="center"/>
    </xf>
    <xf numFmtId="38" fontId="49" fillId="6" borderId="46" xfId="81" applyFont="1" applyFill="1" applyBorder="1" applyAlignment="1">
      <alignment/>
    </xf>
    <xf numFmtId="38" fontId="49" fillId="6" borderId="46" xfId="81" applyFont="1" applyFill="1" applyBorder="1" applyAlignment="1">
      <alignment horizontal="right"/>
    </xf>
    <xf numFmtId="3" fontId="49" fillId="6" borderId="46" xfId="81" applyNumberFormat="1" applyFont="1" applyFill="1" applyBorder="1" applyAlignment="1">
      <alignment/>
    </xf>
    <xf numFmtId="38" fontId="49" fillId="6" borderId="63" xfId="81" applyFont="1" applyFill="1" applyBorder="1" applyAlignment="1">
      <alignment horizontal="center"/>
    </xf>
    <xf numFmtId="38" fontId="49" fillId="6" borderId="49" xfId="81" applyFont="1" applyFill="1" applyBorder="1" applyAlignment="1">
      <alignment horizontal="center"/>
    </xf>
    <xf numFmtId="38" fontId="49" fillId="6" borderId="36" xfId="81" applyFont="1" applyFill="1" applyBorder="1" applyAlignment="1">
      <alignment horizontal="center"/>
    </xf>
    <xf numFmtId="0" fontId="49" fillId="6" borderId="48" xfId="0" applyFont="1" applyFill="1" applyBorder="1" applyAlignment="1">
      <alignment/>
    </xf>
    <xf numFmtId="0" fontId="49" fillId="6" borderId="45" xfId="0" applyFont="1" applyFill="1" applyBorder="1" applyAlignment="1">
      <alignment horizontal="right"/>
    </xf>
    <xf numFmtId="0" fontId="49" fillId="6" borderId="53" xfId="0" applyFont="1" applyFill="1" applyBorder="1" applyAlignment="1">
      <alignment horizontal="center"/>
    </xf>
    <xf numFmtId="0" fontId="49" fillId="6" borderId="59" xfId="0" applyFont="1" applyFill="1" applyBorder="1" applyAlignment="1">
      <alignment/>
    </xf>
    <xf numFmtId="0" fontId="49" fillId="6" borderId="58" xfId="0" applyFont="1" applyFill="1" applyBorder="1" applyAlignment="1">
      <alignment horizontal="right"/>
    </xf>
    <xf numFmtId="0" fontId="49" fillId="6" borderId="60" xfId="0" applyFont="1" applyFill="1" applyBorder="1" applyAlignment="1">
      <alignment/>
    </xf>
    <xf numFmtId="0" fontId="49" fillId="6" borderId="40" xfId="0" applyFont="1" applyFill="1" applyBorder="1" applyAlignment="1">
      <alignment horizontal="right"/>
    </xf>
    <xf numFmtId="38" fontId="51" fillId="0" borderId="20" xfId="81" applyFont="1" applyBorder="1" applyAlignment="1" applyProtection="1">
      <alignment/>
      <protection/>
    </xf>
    <xf numFmtId="38" fontId="51" fillId="0" borderId="14" xfId="81" applyFont="1" applyBorder="1" applyAlignment="1" applyProtection="1">
      <alignment/>
      <protection/>
    </xf>
    <xf numFmtId="38" fontId="51" fillId="0" borderId="18" xfId="81" applyFont="1" applyBorder="1" applyAlignment="1" applyProtection="1">
      <alignment/>
      <protection/>
    </xf>
    <xf numFmtId="3" fontId="51" fillId="0" borderId="20" xfId="0" applyNumberFormat="1" applyFont="1" applyBorder="1" applyAlignment="1" applyProtection="1">
      <alignment/>
      <protection/>
    </xf>
    <xf numFmtId="3" fontId="51" fillId="0" borderId="14" xfId="0" applyNumberFormat="1" applyFont="1" applyBorder="1" applyAlignment="1" applyProtection="1">
      <alignment/>
      <protection/>
    </xf>
    <xf numFmtId="3" fontId="51" fillId="0" borderId="18" xfId="0" applyNumberFormat="1" applyFont="1" applyBorder="1" applyAlignment="1" applyProtection="1">
      <alignment/>
      <protection/>
    </xf>
    <xf numFmtId="38" fontId="0" fillId="0" borderId="1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191" fontId="0" fillId="0" borderId="64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16" xfId="0" applyNumberFormat="1" applyFont="1" applyBorder="1" applyAlignment="1">
      <alignment/>
    </xf>
    <xf numFmtId="38" fontId="0" fillId="0" borderId="64" xfId="81" applyFont="1" applyBorder="1" applyAlignment="1">
      <alignment/>
    </xf>
    <xf numFmtId="38" fontId="0" fillId="0" borderId="0" xfId="81" applyFont="1" applyBorder="1" applyAlignment="1">
      <alignment/>
    </xf>
    <xf numFmtId="38" fontId="0" fillId="0" borderId="13" xfId="81" applyFont="1" applyBorder="1" applyAlignment="1">
      <alignment/>
    </xf>
    <xf numFmtId="38" fontId="0" fillId="0" borderId="20" xfId="81" applyFont="1" applyBorder="1" applyAlignment="1">
      <alignment/>
    </xf>
    <xf numFmtId="38" fontId="0" fillId="0" borderId="15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 horizontal="center"/>
      <protection/>
    </xf>
    <xf numFmtId="38" fontId="0" fillId="0" borderId="17" xfId="81" applyFont="1" applyBorder="1" applyAlignment="1">
      <alignment/>
    </xf>
    <xf numFmtId="3" fontId="0" fillId="0" borderId="14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40" fontId="0" fillId="33" borderId="20" xfId="81" applyNumberFormat="1" applyFont="1" applyFill="1" applyBorder="1" applyAlignment="1">
      <alignment/>
    </xf>
    <xf numFmtId="3" fontId="0" fillId="0" borderId="20" xfId="0" applyNumberFormat="1" applyFont="1" applyBorder="1" applyAlignment="1" applyProtection="1">
      <alignment/>
      <protection/>
    </xf>
    <xf numFmtId="40" fontId="0" fillId="33" borderId="10" xfId="81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/>
      <protection/>
    </xf>
    <xf numFmtId="40" fontId="0" fillId="33" borderId="11" xfId="81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20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38" fontId="0" fillId="0" borderId="64" xfId="81" applyFont="1" applyBorder="1" applyAlignment="1">
      <alignment/>
    </xf>
    <xf numFmtId="38" fontId="0" fillId="0" borderId="13" xfId="81" applyFont="1" applyBorder="1" applyAlignment="1">
      <alignment/>
    </xf>
    <xf numFmtId="38" fontId="0" fillId="0" borderId="20" xfId="81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0" xfId="81" applyFont="1" applyBorder="1" applyAlignment="1">
      <alignment/>
    </xf>
    <xf numFmtId="38" fontId="0" fillId="0" borderId="15" xfId="81" applyFont="1" applyBorder="1" applyAlignment="1">
      <alignment/>
    </xf>
    <xf numFmtId="38" fontId="0" fillId="0" borderId="14" xfId="81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17" xfId="81" applyFont="1" applyBorder="1" applyAlignment="1">
      <alignment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8" fontId="0" fillId="0" borderId="12" xfId="81" applyFont="1" applyBorder="1" applyAlignment="1" applyProtection="1">
      <alignment/>
      <protection/>
    </xf>
    <xf numFmtId="38" fontId="0" fillId="0" borderId="10" xfId="81" applyFont="1" applyBorder="1" applyAlignment="1">
      <alignment/>
    </xf>
    <xf numFmtId="38" fontId="0" fillId="0" borderId="10" xfId="81" applyFont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50" fillId="6" borderId="48" xfId="0" applyFont="1" applyFill="1" applyBorder="1" applyAlignment="1">
      <alignment horizontal="right"/>
    </xf>
    <xf numFmtId="0" fontId="50" fillId="6" borderId="45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50" fillId="6" borderId="60" xfId="0" applyFont="1" applyFill="1" applyBorder="1" applyAlignment="1">
      <alignment horizontal="right"/>
    </xf>
    <xf numFmtId="0" fontId="50" fillId="6" borderId="40" xfId="0" applyFont="1" applyFill="1" applyBorder="1" applyAlignment="1">
      <alignment horizontal="right"/>
    </xf>
    <xf numFmtId="0" fontId="50" fillId="6" borderId="59" xfId="0" applyFont="1" applyFill="1" applyBorder="1" applyAlignment="1">
      <alignment horizontal="right"/>
    </xf>
    <xf numFmtId="0" fontId="50" fillId="6" borderId="58" xfId="0" applyFont="1" applyFill="1" applyBorder="1" applyAlignment="1">
      <alignment horizontal="right"/>
    </xf>
    <xf numFmtId="192" fontId="50" fillId="6" borderId="48" xfId="0" applyNumberFormat="1" applyFont="1" applyFill="1" applyBorder="1" applyAlignment="1">
      <alignment horizontal="right"/>
    </xf>
    <xf numFmtId="192" fontId="50" fillId="6" borderId="45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13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3" fontId="0" fillId="0" borderId="64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8" fontId="0" fillId="0" borderId="15" xfId="81" applyFont="1" applyBorder="1" applyAlignment="1">
      <alignment horizontal="right"/>
    </xf>
    <xf numFmtId="0" fontId="0" fillId="0" borderId="0" xfId="0" applyFont="1" applyAlignment="1">
      <alignment horizontal="right"/>
    </xf>
    <xf numFmtId="38" fontId="0" fillId="0" borderId="17" xfId="8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8" fontId="50" fillId="6" borderId="59" xfId="81" applyFont="1" applyFill="1" applyBorder="1" applyAlignment="1">
      <alignment horizontal="right"/>
    </xf>
    <xf numFmtId="38" fontId="50" fillId="6" borderId="65" xfId="81" applyFont="1" applyFill="1" applyBorder="1" applyAlignment="1">
      <alignment horizontal="right"/>
    </xf>
    <xf numFmtId="38" fontId="50" fillId="6" borderId="58" xfId="81" applyFont="1" applyFill="1" applyBorder="1" applyAlignment="1">
      <alignment horizontal="right"/>
    </xf>
    <xf numFmtId="38" fontId="50" fillId="6" borderId="60" xfId="81" applyFont="1" applyFill="1" applyBorder="1" applyAlignment="1">
      <alignment horizontal="right"/>
    </xf>
    <xf numFmtId="0" fontId="50" fillId="6" borderId="37" xfId="0" applyFont="1" applyFill="1" applyBorder="1" applyAlignment="1">
      <alignment horizontal="right"/>
    </xf>
    <xf numFmtId="38" fontId="50" fillId="6" borderId="48" xfId="81" applyFont="1" applyFill="1" applyBorder="1" applyAlignment="1">
      <alignment horizontal="right"/>
    </xf>
    <xf numFmtId="0" fontId="50" fillId="6" borderId="55" xfId="0" applyFont="1" applyFill="1" applyBorder="1" applyAlignment="1">
      <alignment horizontal="right"/>
    </xf>
    <xf numFmtId="38" fontId="0" fillId="0" borderId="13" xfId="81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6" borderId="60" xfId="0" applyFont="1" applyFill="1" applyBorder="1" applyAlignment="1">
      <alignment horizontal="right"/>
    </xf>
    <xf numFmtId="0" fontId="49" fillId="6" borderId="40" xfId="0" applyFont="1" applyFill="1" applyBorder="1" applyAlignment="1">
      <alignment horizontal="right"/>
    </xf>
    <xf numFmtId="0" fontId="49" fillId="6" borderId="59" xfId="0" applyFont="1" applyFill="1" applyBorder="1" applyAlignment="1">
      <alignment horizontal="right"/>
    </xf>
    <xf numFmtId="0" fontId="49" fillId="6" borderId="58" xfId="0" applyFont="1" applyFill="1" applyBorder="1" applyAlignment="1">
      <alignment horizontal="right"/>
    </xf>
    <xf numFmtId="0" fontId="49" fillId="6" borderId="48" xfId="0" applyFont="1" applyFill="1" applyBorder="1" applyAlignment="1">
      <alignment horizontal="right"/>
    </xf>
    <xf numFmtId="0" fontId="49" fillId="6" borderId="45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92" fontId="49" fillId="6" borderId="48" xfId="0" applyNumberFormat="1" applyFont="1" applyFill="1" applyBorder="1" applyAlignment="1">
      <alignment horizontal="right"/>
    </xf>
    <xf numFmtId="192" fontId="49" fillId="6" borderId="45" xfId="0" applyNumberFormat="1" applyFont="1" applyFill="1" applyBorder="1" applyAlignment="1">
      <alignment horizontal="right"/>
    </xf>
    <xf numFmtId="38" fontId="0" fillId="0" borderId="16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8" fontId="49" fillId="6" borderId="48" xfId="81" applyFont="1" applyFill="1" applyBorder="1" applyAlignment="1">
      <alignment horizontal="right"/>
    </xf>
    <xf numFmtId="38" fontId="49" fillId="6" borderId="55" xfId="81" applyFont="1" applyFill="1" applyBorder="1" applyAlignment="1">
      <alignment horizontal="right"/>
    </xf>
    <xf numFmtId="38" fontId="49" fillId="6" borderId="45" xfId="81" applyFont="1" applyFill="1" applyBorder="1" applyAlignment="1">
      <alignment horizontal="right"/>
    </xf>
    <xf numFmtId="38" fontId="0" fillId="0" borderId="64" xfId="81" applyFont="1" applyBorder="1" applyAlignment="1">
      <alignment horizontal="right"/>
    </xf>
    <xf numFmtId="38" fontId="0" fillId="0" borderId="20" xfId="81" applyFont="1" applyBorder="1" applyAlignment="1">
      <alignment horizontal="right"/>
    </xf>
    <xf numFmtId="38" fontId="0" fillId="0" borderId="0" xfId="81" applyFont="1" applyBorder="1" applyAlignment="1">
      <alignment horizontal="right"/>
    </xf>
    <xf numFmtId="38" fontId="0" fillId="0" borderId="14" xfId="81" applyFont="1" applyBorder="1" applyAlignment="1">
      <alignment horizontal="right"/>
    </xf>
    <xf numFmtId="38" fontId="49" fillId="6" borderId="59" xfId="81" applyFont="1" applyFill="1" applyBorder="1" applyAlignment="1">
      <alignment horizontal="right"/>
    </xf>
    <xf numFmtId="38" fontId="49" fillId="6" borderId="65" xfId="81" applyFont="1" applyFill="1" applyBorder="1" applyAlignment="1">
      <alignment horizontal="right"/>
    </xf>
    <xf numFmtId="38" fontId="49" fillId="6" borderId="58" xfId="81" applyFont="1" applyFill="1" applyBorder="1" applyAlignment="1">
      <alignment horizontal="right"/>
    </xf>
    <xf numFmtId="38" fontId="49" fillId="6" borderId="60" xfId="81" applyFont="1" applyFill="1" applyBorder="1" applyAlignment="1">
      <alignment horizontal="right"/>
    </xf>
    <xf numFmtId="38" fontId="49" fillId="6" borderId="37" xfId="81" applyFont="1" applyFill="1" applyBorder="1" applyAlignment="1">
      <alignment horizontal="right"/>
    </xf>
    <xf numFmtId="38" fontId="49" fillId="6" borderId="40" xfId="8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6" borderId="48" xfId="0" applyFont="1" applyFill="1" applyBorder="1" applyAlignment="1">
      <alignment horizontal="right"/>
    </xf>
    <xf numFmtId="0" fontId="6" fillId="6" borderId="45" xfId="0" applyFont="1" applyFill="1" applyBorder="1" applyAlignment="1">
      <alignment horizontal="right"/>
    </xf>
    <xf numFmtId="193" fontId="6" fillId="6" borderId="48" xfId="0" applyNumberFormat="1" applyFont="1" applyFill="1" applyBorder="1" applyAlignment="1">
      <alignment horizontal="right"/>
    </xf>
    <xf numFmtId="192" fontId="6" fillId="6" borderId="48" xfId="0" applyNumberFormat="1" applyFont="1" applyFill="1" applyBorder="1" applyAlignment="1">
      <alignment horizontal="right"/>
    </xf>
    <xf numFmtId="192" fontId="6" fillId="6" borderId="45" xfId="0" applyNumberFormat="1" applyFont="1" applyFill="1" applyBorder="1" applyAlignment="1">
      <alignment horizontal="right"/>
    </xf>
    <xf numFmtId="0" fontId="6" fillId="6" borderId="55" xfId="0" applyFont="1" applyFill="1" applyBorder="1" applyAlignment="1">
      <alignment horizontal="right"/>
    </xf>
    <xf numFmtId="0" fontId="6" fillId="6" borderId="5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38" fontId="6" fillId="6" borderId="48" xfId="81" applyFont="1" applyFill="1" applyBorder="1" applyAlignment="1">
      <alignment horizontal="right"/>
    </xf>
    <xf numFmtId="38" fontId="6" fillId="6" borderId="55" xfId="81" applyFont="1" applyFill="1" applyBorder="1" applyAlignment="1">
      <alignment horizontal="right"/>
    </xf>
    <xf numFmtId="38" fontId="6" fillId="6" borderId="50" xfId="81" applyFont="1" applyFill="1" applyBorder="1" applyAlignment="1">
      <alignment horizontal="right"/>
    </xf>
    <xf numFmtId="0" fontId="0" fillId="6" borderId="66" xfId="0" applyFill="1" applyBorder="1" applyAlignment="1">
      <alignment horizontal="right"/>
    </xf>
    <xf numFmtId="0" fontId="0" fillId="6" borderId="55" xfId="0" applyFont="1" applyFill="1" applyBorder="1" applyAlignment="1">
      <alignment horizontal="right"/>
    </xf>
    <xf numFmtId="38" fontId="0" fillId="0" borderId="13" xfId="81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38" fontId="0" fillId="0" borderId="15" xfId="8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K64"/>
  <sheetViews>
    <sheetView tabSelected="1" zoomScale="85" zoomScaleNormal="85" zoomScaleSheetLayoutView="80" workbookViewId="0" topLeftCell="A35">
      <selection activeCell="K45" sqref="K45"/>
    </sheetView>
  </sheetViews>
  <sheetFormatPr defaultColWidth="8.796875" defaultRowHeight="14.25"/>
  <cols>
    <col min="1" max="1" width="10.8984375" style="0" customWidth="1"/>
    <col min="2" max="2" width="7.3984375" style="0" customWidth="1"/>
    <col min="3" max="3" width="9.09765625" style="0" customWidth="1"/>
    <col min="4" max="4" width="6.796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customWidth="1"/>
    <col min="14" max="14" width="17.69921875" style="8" customWidth="1"/>
    <col min="15" max="15" width="11.3984375" style="8" customWidth="1"/>
    <col min="16" max="16" width="14.8984375" style="8" customWidth="1"/>
    <col min="17" max="17" width="8" style="8" hidden="1" customWidth="1"/>
    <col min="18" max="18" width="10.796875" style="8" hidden="1" customWidth="1"/>
    <col min="19" max="19" width="13.3984375" style="8" hidden="1" customWidth="1"/>
    <col min="20" max="20" width="15" style="8" customWidth="1"/>
    <col min="21" max="21" width="13.19921875" style="8" customWidth="1"/>
    <col min="22" max="22" width="10.296875" style="8" customWidth="1"/>
    <col min="23" max="23" width="9.796875" style="0" bestFit="1" customWidth="1"/>
    <col min="30" max="30" width="9.8984375" style="0" customWidth="1"/>
  </cols>
  <sheetData>
    <row r="1" spans="1:25" s="8" customFormat="1" ht="21" thickBot="1">
      <c r="A1" s="20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47</v>
      </c>
      <c r="U1" s="15"/>
      <c r="V1" s="84" t="s">
        <v>57</v>
      </c>
      <c r="W1" s="15"/>
      <c r="X1"/>
      <c r="Y1"/>
    </row>
    <row r="2" spans="1:25" s="8" customFormat="1" ht="15" customHeight="1">
      <c r="A2" s="399" t="s">
        <v>2</v>
      </c>
      <c r="B2" s="390" t="s">
        <v>139</v>
      </c>
      <c r="C2" s="390" t="s">
        <v>138</v>
      </c>
      <c r="D2" s="390" t="s">
        <v>137</v>
      </c>
      <c r="E2" s="438" t="s">
        <v>96</v>
      </c>
      <c r="F2" s="439"/>
      <c r="G2" s="439"/>
      <c r="H2" s="439"/>
      <c r="I2" s="439"/>
      <c r="J2" s="439"/>
      <c r="K2" s="439"/>
      <c r="L2" s="439"/>
      <c r="M2" s="440"/>
      <c r="N2" s="390" t="s">
        <v>142</v>
      </c>
      <c r="O2" s="390" t="s">
        <v>140</v>
      </c>
      <c r="P2" s="146"/>
      <c r="Q2" s="146"/>
      <c r="R2" s="147"/>
      <c r="S2" s="147"/>
      <c r="T2" s="146"/>
      <c r="U2" s="146"/>
      <c r="V2" s="87"/>
      <c r="W2" s="15"/>
      <c r="X2"/>
      <c r="Y2"/>
    </row>
    <row r="3" spans="1:23" ht="15" customHeight="1">
      <c r="A3" s="400"/>
      <c r="B3" s="391"/>
      <c r="C3" s="391"/>
      <c r="D3" s="391"/>
      <c r="E3" s="393" t="s">
        <v>88</v>
      </c>
      <c r="F3" s="394"/>
      <c r="G3" s="393" t="s">
        <v>89</v>
      </c>
      <c r="H3" s="394"/>
      <c r="I3" s="393" t="s">
        <v>90</v>
      </c>
      <c r="J3" s="394"/>
      <c r="K3" s="393" t="s">
        <v>67</v>
      </c>
      <c r="L3" s="394"/>
      <c r="M3" s="417" t="s">
        <v>155</v>
      </c>
      <c r="N3" s="391"/>
      <c r="O3" s="391"/>
      <c r="P3" s="148" t="s">
        <v>62</v>
      </c>
      <c r="Q3" s="148"/>
      <c r="R3" s="149"/>
      <c r="S3" s="149"/>
      <c r="T3" s="140"/>
      <c r="U3" s="140"/>
      <c r="V3" s="91"/>
      <c r="W3" s="15"/>
    </row>
    <row r="4" spans="1:23" ht="12.75">
      <c r="A4" s="400"/>
      <c r="B4" s="391"/>
      <c r="C4" s="391"/>
      <c r="D4" s="391"/>
      <c r="E4" s="395"/>
      <c r="F4" s="396"/>
      <c r="G4" s="395"/>
      <c r="H4" s="396"/>
      <c r="I4" s="395"/>
      <c r="J4" s="396"/>
      <c r="K4" s="395"/>
      <c r="L4" s="396"/>
      <c r="M4" s="418"/>
      <c r="N4" s="391"/>
      <c r="O4" s="391"/>
      <c r="P4" s="148" t="s">
        <v>71</v>
      </c>
      <c r="Q4" s="148" t="s">
        <v>129</v>
      </c>
      <c r="R4" s="149" t="s">
        <v>130</v>
      </c>
      <c r="S4" s="149" t="s">
        <v>131</v>
      </c>
      <c r="T4" s="148" t="s">
        <v>72</v>
      </c>
      <c r="U4" s="148" t="s">
        <v>73</v>
      </c>
      <c r="V4" s="92" t="s">
        <v>2</v>
      </c>
      <c r="W4" s="15"/>
    </row>
    <row r="5" spans="1:23" ht="12.75">
      <c r="A5" s="400"/>
      <c r="B5" s="391"/>
      <c r="C5" s="391"/>
      <c r="D5" s="391"/>
      <c r="E5" s="397"/>
      <c r="F5" s="398"/>
      <c r="G5" s="397"/>
      <c r="H5" s="398"/>
      <c r="I5" s="397"/>
      <c r="J5" s="398"/>
      <c r="K5" s="397"/>
      <c r="L5" s="398"/>
      <c r="M5" s="418"/>
      <c r="N5" s="391"/>
      <c r="O5" s="391"/>
      <c r="P5" s="148" t="s">
        <v>76</v>
      </c>
      <c r="Q5" s="148"/>
      <c r="R5" s="149"/>
      <c r="S5" s="149"/>
      <c r="T5" s="140"/>
      <c r="U5" s="140"/>
      <c r="V5" s="91"/>
      <c r="W5" s="15"/>
    </row>
    <row r="6" spans="1:29" s="8" customFormat="1" ht="12.75">
      <c r="A6" s="401"/>
      <c r="B6" s="392"/>
      <c r="C6" s="392"/>
      <c r="D6" s="392"/>
      <c r="E6" s="149" t="s">
        <v>77</v>
      </c>
      <c r="F6" s="149" t="s">
        <v>54</v>
      </c>
      <c r="G6" s="149" t="s">
        <v>77</v>
      </c>
      <c r="H6" s="149" t="s">
        <v>54</v>
      </c>
      <c r="I6" s="149" t="s">
        <v>77</v>
      </c>
      <c r="J6" s="149" t="s">
        <v>54</v>
      </c>
      <c r="K6" s="149" t="s">
        <v>77</v>
      </c>
      <c r="L6" s="149" t="s">
        <v>54</v>
      </c>
      <c r="M6" s="419"/>
      <c r="N6" s="392"/>
      <c r="O6" s="392"/>
      <c r="P6" s="143"/>
      <c r="Q6" s="143"/>
      <c r="R6" s="143"/>
      <c r="S6" s="143"/>
      <c r="T6" s="143"/>
      <c r="U6" s="143"/>
      <c r="V6" s="94"/>
      <c r="W6" s="9"/>
      <c r="X6"/>
      <c r="Y6"/>
      <c r="Z6"/>
      <c r="AA6"/>
      <c r="AB6"/>
      <c r="AC6" s="82" t="s">
        <v>132</v>
      </c>
    </row>
    <row r="7" spans="1:28" s="8" customFormat="1" ht="12.75">
      <c r="A7" s="136" t="s">
        <v>4</v>
      </c>
      <c r="B7" s="137" t="s">
        <v>63</v>
      </c>
      <c r="C7" s="137" t="s">
        <v>176</v>
      </c>
      <c r="D7" s="334">
        <v>8</v>
      </c>
      <c r="E7" s="334">
        <v>2328076</v>
      </c>
      <c r="F7" s="335">
        <v>56.61</v>
      </c>
      <c r="G7" s="150">
        <v>0</v>
      </c>
      <c r="H7" s="335">
        <v>0</v>
      </c>
      <c r="I7" s="150">
        <v>1300865</v>
      </c>
      <c r="J7" s="335">
        <v>31.63</v>
      </c>
      <c r="K7" s="150">
        <v>483703</v>
      </c>
      <c r="L7" s="335">
        <v>11.76</v>
      </c>
      <c r="M7" s="112">
        <f>E7+G7+I7+K7</f>
        <v>4112644</v>
      </c>
      <c r="N7" s="150">
        <v>515517</v>
      </c>
      <c r="O7" s="150">
        <v>44242</v>
      </c>
      <c r="P7" s="150">
        <v>316167</v>
      </c>
      <c r="Q7" s="328">
        <v>0</v>
      </c>
      <c r="R7" s="328">
        <v>0</v>
      </c>
      <c r="S7" s="328">
        <v>0</v>
      </c>
      <c r="T7" s="338">
        <v>62021</v>
      </c>
      <c r="U7" s="338">
        <v>3298739</v>
      </c>
      <c r="V7" s="96" t="s">
        <v>4</v>
      </c>
      <c r="W7" s="9"/>
      <c r="X7"/>
      <c r="Y7"/>
      <c r="Z7"/>
      <c r="AA7"/>
      <c r="AB7"/>
    </row>
    <row r="8" spans="1:30" s="8" customFormat="1" ht="12.75">
      <c r="A8" s="136" t="s">
        <v>5</v>
      </c>
      <c r="B8" s="137" t="s">
        <v>79</v>
      </c>
      <c r="C8" s="137" t="s">
        <v>179</v>
      </c>
      <c r="D8" s="336">
        <v>8</v>
      </c>
      <c r="E8" s="336">
        <v>565182</v>
      </c>
      <c r="F8" s="337">
        <v>47.76</v>
      </c>
      <c r="G8" s="111">
        <v>78478</v>
      </c>
      <c r="H8" s="337">
        <v>6.63</v>
      </c>
      <c r="I8" s="111">
        <v>350140</v>
      </c>
      <c r="J8" s="337">
        <v>29.59</v>
      </c>
      <c r="K8" s="111">
        <v>189517</v>
      </c>
      <c r="L8" s="337">
        <v>16.02</v>
      </c>
      <c r="M8" s="110">
        <f aca="true" t="shared" si="0" ref="M8:M23">E8+G8+I8+K8</f>
        <v>1183317</v>
      </c>
      <c r="N8" s="111">
        <v>146268</v>
      </c>
      <c r="O8" s="111">
        <v>6246</v>
      </c>
      <c r="P8" s="111">
        <v>39685</v>
      </c>
      <c r="Q8" s="329">
        <v>0</v>
      </c>
      <c r="R8" s="329">
        <v>0</v>
      </c>
      <c r="S8" s="329">
        <v>0</v>
      </c>
      <c r="T8" s="339">
        <v>-119298</v>
      </c>
      <c r="U8" s="339">
        <v>871820</v>
      </c>
      <c r="V8" s="96" t="s">
        <v>5</v>
      </c>
      <c r="W8" s="9" t="s">
        <v>128</v>
      </c>
      <c r="X8"/>
      <c r="Y8"/>
      <c r="Z8"/>
      <c r="AA8"/>
      <c r="AB8"/>
      <c r="AC8"/>
      <c r="AD8"/>
    </row>
    <row r="9" spans="1:30" s="8" customFormat="1" ht="12.75">
      <c r="A9" s="136" t="s">
        <v>7</v>
      </c>
      <c r="B9" s="137" t="s">
        <v>79</v>
      </c>
      <c r="C9" s="137" t="s">
        <v>79</v>
      </c>
      <c r="D9" s="336">
        <v>8</v>
      </c>
      <c r="E9" s="336">
        <v>215093</v>
      </c>
      <c r="F9" s="337">
        <v>44.4</v>
      </c>
      <c r="G9" s="111">
        <v>31708</v>
      </c>
      <c r="H9" s="337">
        <v>6.55</v>
      </c>
      <c r="I9" s="111">
        <v>166179</v>
      </c>
      <c r="J9" s="337">
        <v>34.3</v>
      </c>
      <c r="K9" s="111">
        <v>71476</v>
      </c>
      <c r="L9" s="337">
        <v>14.75</v>
      </c>
      <c r="M9" s="110">
        <f t="shared" si="0"/>
        <v>484456</v>
      </c>
      <c r="N9" s="111">
        <v>69910</v>
      </c>
      <c r="O9" s="111">
        <v>5620</v>
      </c>
      <c r="P9" s="111">
        <v>13219</v>
      </c>
      <c r="Q9" s="329">
        <v>0</v>
      </c>
      <c r="R9" s="329">
        <v>0</v>
      </c>
      <c r="S9" s="329">
        <v>0</v>
      </c>
      <c r="T9" s="339">
        <v>134</v>
      </c>
      <c r="U9" s="339">
        <v>395841</v>
      </c>
      <c r="V9" s="96" t="s">
        <v>7</v>
      </c>
      <c r="W9" s="9"/>
      <c r="X9"/>
      <c r="Y9"/>
      <c r="Z9"/>
      <c r="AA9"/>
      <c r="AB9"/>
      <c r="AC9"/>
      <c r="AD9"/>
    </row>
    <row r="10" spans="1:30" s="8" customFormat="1" ht="12.75">
      <c r="A10" s="136" t="s">
        <v>8</v>
      </c>
      <c r="B10" s="137" t="s">
        <v>79</v>
      </c>
      <c r="C10" s="137" t="s">
        <v>178</v>
      </c>
      <c r="D10" s="336">
        <v>8</v>
      </c>
      <c r="E10" s="336">
        <v>247789</v>
      </c>
      <c r="F10" s="337">
        <v>46.59</v>
      </c>
      <c r="G10" s="111">
        <v>25417</v>
      </c>
      <c r="H10" s="337">
        <v>4.78</v>
      </c>
      <c r="I10" s="111">
        <v>175756</v>
      </c>
      <c r="J10" s="337">
        <v>33.05</v>
      </c>
      <c r="K10" s="111">
        <v>82887</v>
      </c>
      <c r="L10" s="337">
        <v>15.58</v>
      </c>
      <c r="M10" s="110">
        <f t="shared" si="0"/>
        <v>531849</v>
      </c>
      <c r="N10" s="111">
        <v>70485</v>
      </c>
      <c r="O10" s="111">
        <v>4329</v>
      </c>
      <c r="P10" s="111">
        <v>8693</v>
      </c>
      <c r="Q10" s="329">
        <v>0</v>
      </c>
      <c r="R10" s="329">
        <v>0</v>
      </c>
      <c r="S10" s="329">
        <v>0</v>
      </c>
      <c r="T10" s="339">
        <v>5075</v>
      </c>
      <c r="U10" s="339">
        <v>453417</v>
      </c>
      <c r="V10" s="96" t="s">
        <v>8</v>
      </c>
      <c r="W10" s="9"/>
      <c r="X10"/>
      <c r="Y10"/>
      <c r="Z10"/>
      <c r="AA10"/>
      <c r="AB10"/>
      <c r="AC10"/>
      <c r="AD10"/>
    </row>
    <row r="11" spans="1:28" s="8" customFormat="1" ht="12.75">
      <c r="A11" s="141" t="s">
        <v>9</v>
      </c>
      <c r="B11" s="142" t="s">
        <v>79</v>
      </c>
      <c r="C11" s="142" t="s">
        <v>177</v>
      </c>
      <c r="D11" s="382">
        <v>4</v>
      </c>
      <c r="E11" s="111">
        <v>183007</v>
      </c>
      <c r="F11" s="337">
        <v>50.41</v>
      </c>
      <c r="G11" s="111">
        <v>0</v>
      </c>
      <c r="H11" s="337">
        <v>0</v>
      </c>
      <c r="I11" s="111">
        <v>125617</v>
      </c>
      <c r="J11" s="337">
        <v>34.61</v>
      </c>
      <c r="K11" s="111">
        <v>54374</v>
      </c>
      <c r="L11" s="337">
        <v>14.98</v>
      </c>
      <c r="M11" s="119">
        <f t="shared" si="0"/>
        <v>362998</v>
      </c>
      <c r="N11" s="111">
        <v>49365</v>
      </c>
      <c r="O11" s="111">
        <v>3759</v>
      </c>
      <c r="P11" s="111">
        <v>4592</v>
      </c>
      <c r="Q11" s="330">
        <v>0</v>
      </c>
      <c r="R11" s="330">
        <v>0</v>
      </c>
      <c r="S11" s="330">
        <v>0</v>
      </c>
      <c r="T11" s="339">
        <v>3793</v>
      </c>
      <c r="U11" s="339">
        <v>309075</v>
      </c>
      <c r="V11" s="98" t="s">
        <v>9</v>
      </c>
      <c r="W11" s="9"/>
      <c r="X11"/>
      <c r="Y11"/>
      <c r="Z11"/>
      <c r="AA11"/>
      <c r="AB11"/>
    </row>
    <row r="12" spans="1:29" ht="12.75">
      <c r="A12" s="136" t="s">
        <v>10</v>
      </c>
      <c r="B12" s="137" t="s">
        <v>79</v>
      </c>
      <c r="C12" s="137" t="s">
        <v>179</v>
      </c>
      <c r="D12" s="111">
        <v>8</v>
      </c>
      <c r="E12" s="334">
        <v>480673</v>
      </c>
      <c r="F12" s="335">
        <v>44.46</v>
      </c>
      <c r="G12" s="150">
        <v>69406</v>
      </c>
      <c r="H12" s="335">
        <v>6.42</v>
      </c>
      <c r="I12" s="150">
        <v>360396</v>
      </c>
      <c r="J12" s="335">
        <v>33.34</v>
      </c>
      <c r="K12" s="150">
        <v>170597</v>
      </c>
      <c r="L12" s="335">
        <v>15.78</v>
      </c>
      <c r="M12" s="112">
        <f t="shared" si="0"/>
        <v>1081072</v>
      </c>
      <c r="N12" s="150">
        <v>140262</v>
      </c>
      <c r="O12" s="150">
        <v>21975</v>
      </c>
      <c r="P12" s="150">
        <v>41304</v>
      </c>
      <c r="Q12" s="328">
        <v>0</v>
      </c>
      <c r="R12" s="328">
        <v>0</v>
      </c>
      <c r="S12" s="328">
        <v>0</v>
      </c>
      <c r="T12" s="338">
        <v>-2385</v>
      </c>
      <c r="U12" s="338">
        <v>875146</v>
      </c>
      <c r="V12" s="96" t="s">
        <v>10</v>
      </c>
      <c r="W12" s="15"/>
      <c r="AC12" s="8"/>
    </row>
    <row r="13" spans="1:23" ht="12.75">
      <c r="A13" s="136" t="s">
        <v>115</v>
      </c>
      <c r="B13" s="137" t="s">
        <v>79</v>
      </c>
      <c r="C13" s="137" t="s">
        <v>79</v>
      </c>
      <c r="D13" s="111">
        <v>8</v>
      </c>
      <c r="E13" s="336">
        <v>213096</v>
      </c>
      <c r="F13" s="337">
        <v>44.21</v>
      </c>
      <c r="G13" s="111">
        <v>27280</v>
      </c>
      <c r="H13" s="337">
        <v>5.66</v>
      </c>
      <c r="I13" s="111">
        <v>164028</v>
      </c>
      <c r="J13" s="337">
        <v>34.02</v>
      </c>
      <c r="K13" s="111">
        <v>77682</v>
      </c>
      <c r="L13" s="337">
        <v>16.11</v>
      </c>
      <c r="M13" s="110">
        <f t="shared" si="0"/>
        <v>482086</v>
      </c>
      <c r="N13" s="111">
        <v>66602</v>
      </c>
      <c r="O13" s="111">
        <v>2193</v>
      </c>
      <c r="P13" s="111">
        <v>11072</v>
      </c>
      <c r="Q13" s="329">
        <v>0</v>
      </c>
      <c r="R13" s="329">
        <v>0</v>
      </c>
      <c r="S13" s="329">
        <v>0</v>
      </c>
      <c r="T13" s="339">
        <v>3583</v>
      </c>
      <c r="U13" s="339">
        <v>405802</v>
      </c>
      <c r="V13" s="96" t="s">
        <v>104</v>
      </c>
      <c r="W13" s="15"/>
    </row>
    <row r="14" spans="1:23" ht="12.75">
      <c r="A14" s="136" t="s">
        <v>116</v>
      </c>
      <c r="B14" s="137" t="s">
        <v>79</v>
      </c>
      <c r="C14" s="137" t="s">
        <v>178</v>
      </c>
      <c r="D14" s="111">
        <v>8</v>
      </c>
      <c r="E14" s="336">
        <v>638937</v>
      </c>
      <c r="F14" s="337">
        <v>48.09</v>
      </c>
      <c r="G14" s="111">
        <v>70882</v>
      </c>
      <c r="H14" s="337">
        <v>5.34</v>
      </c>
      <c r="I14" s="111">
        <v>406294</v>
      </c>
      <c r="J14" s="337">
        <v>30.58</v>
      </c>
      <c r="K14" s="111">
        <v>212478</v>
      </c>
      <c r="L14" s="337">
        <v>15.99</v>
      </c>
      <c r="M14" s="110">
        <f t="shared" si="0"/>
        <v>1328591</v>
      </c>
      <c r="N14" s="111">
        <v>167269</v>
      </c>
      <c r="O14" s="111">
        <v>17539</v>
      </c>
      <c r="P14" s="111">
        <v>57771</v>
      </c>
      <c r="Q14" s="329">
        <v>0</v>
      </c>
      <c r="R14" s="329">
        <v>0</v>
      </c>
      <c r="S14" s="329">
        <v>0</v>
      </c>
      <c r="T14" s="339">
        <v>1557</v>
      </c>
      <c r="U14" s="339">
        <v>1087569</v>
      </c>
      <c r="V14" s="96" t="s">
        <v>105</v>
      </c>
      <c r="W14" s="15"/>
    </row>
    <row r="15" spans="1:23" ht="12.75">
      <c r="A15" s="136" t="s">
        <v>117</v>
      </c>
      <c r="B15" s="137" t="s">
        <v>79</v>
      </c>
      <c r="C15" s="137" t="s">
        <v>79</v>
      </c>
      <c r="D15" s="111">
        <v>8</v>
      </c>
      <c r="E15" s="336">
        <v>699137</v>
      </c>
      <c r="F15" s="337">
        <v>49.72</v>
      </c>
      <c r="G15" s="111">
        <v>44631</v>
      </c>
      <c r="H15" s="337">
        <v>3.17</v>
      </c>
      <c r="I15" s="111">
        <v>452448</v>
      </c>
      <c r="J15" s="337">
        <v>32.17</v>
      </c>
      <c r="K15" s="111">
        <v>210100</v>
      </c>
      <c r="L15" s="337">
        <v>14.94</v>
      </c>
      <c r="M15" s="110">
        <f t="shared" si="0"/>
        <v>1406316</v>
      </c>
      <c r="N15" s="111">
        <v>169990</v>
      </c>
      <c r="O15" s="111">
        <v>11245</v>
      </c>
      <c r="P15" s="111">
        <v>65015</v>
      </c>
      <c r="Q15" s="329">
        <v>0</v>
      </c>
      <c r="R15" s="329">
        <v>0</v>
      </c>
      <c r="S15" s="329">
        <v>0</v>
      </c>
      <c r="T15" s="339">
        <v>29234</v>
      </c>
      <c r="U15" s="339">
        <v>1189300</v>
      </c>
      <c r="V15" s="96" t="s">
        <v>106</v>
      </c>
      <c r="W15" s="15"/>
    </row>
    <row r="16" spans="1:29" ht="12.75">
      <c r="A16" s="141" t="s">
        <v>13</v>
      </c>
      <c r="B16" s="142" t="s">
        <v>79</v>
      </c>
      <c r="C16" s="142" t="s">
        <v>79</v>
      </c>
      <c r="D16" s="111">
        <v>8</v>
      </c>
      <c r="E16" s="111">
        <v>124536</v>
      </c>
      <c r="F16" s="337">
        <v>45.13</v>
      </c>
      <c r="G16" s="111">
        <v>20474</v>
      </c>
      <c r="H16" s="337">
        <v>7.42</v>
      </c>
      <c r="I16" s="111">
        <v>87582</v>
      </c>
      <c r="J16" s="337">
        <v>31.74</v>
      </c>
      <c r="K16" s="111">
        <v>43338</v>
      </c>
      <c r="L16" s="337">
        <v>15.71</v>
      </c>
      <c r="M16" s="110">
        <f t="shared" si="0"/>
        <v>275930</v>
      </c>
      <c r="N16" s="111">
        <v>31899</v>
      </c>
      <c r="O16" s="111">
        <v>3304</v>
      </c>
      <c r="P16" s="111">
        <v>10403</v>
      </c>
      <c r="Q16" s="329">
        <v>0</v>
      </c>
      <c r="R16" s="329">
        <v>0</v>
      </c>
      <c r="S16" s="329">
        <v>0</v>
      </c>
      <c r="T16" s="339">
        <v>4306</v>
      </c>
      <c r="U16" s="339">
        <v>234630</v>
      </c>
      <c r="V16" s="98" t="s">
        <v>13</v>
      </c>
      <c r="W16" s="15"/>
      <c r="AC16" s="8"/>
    </row>
    <row r="17" spans="1:29" ht="12.75">
      <c r="A17" s="136" t="s">
        <v>23</v>
      </c>
      <c r="B17" s="137" t="s">
        <v>79</v>
      </c>
      <c r="C17" s="137" t="s">
        <v>176</v>
      </c>
      <c r="D17" s="334">
        <v>8</v>
      </c>
      <c r="E17" s="334">
        <v>16039</v>
      </c>
      <c r="F17" s="335">
        <v>44.36</v>
      </c>
      <c r="G17" s="150">
        <v>0</v>
      </c>
      <c r="H17" s="335">
        <v>0</v>
      </c>
      <c r="I17" s="150">
        <v>13742</v>
      </c>
      <c r="J17" s="335">
        <v>38</v>
      </c>
      <c r="K17" s="150">
        <v>6380</v>
      </c>
      <c r="L17" s="335">
        <v>17.64</v>
      </c>
      <c r="M17" s="112">
        <f t="shared" si="0"/>
        <v>36161</v>
      </c>
      <c r="N17" s="150">
        <v>4697</v>
      </c>
      <c r="O17" s="150">
        <v>407</v>
      </c>
      <c r="P17" s="150">
        <v>662</v>
      </c>
      <c r="Q17" s="328">
        <v>0</v>
      </c>
      <c r="R17" s="328">
        <v>0</v>
      </c>
      <c r="S17" s="328">
        <v>0</v>
      </c>
      <c r="T17" s="338">
        <v>-5032</v>
      </c>
      <c r="U17" s="338">
        <v>25363</v>
      </c>
      <c r="V17" s="96" t="s">
        <v>23</v>
      </c>
      <c r="W17" s="15"/>
      <c r="AC17" s="8"/>
    </row>
    <row r="18" spans="1:29" ht="12.75">
      <c r="A18" s="136" t="s">
        <v>118</v>
      </c>
      <c r="B18" s="137" t="s">
        <v>79</v>
      </c>
      <c r="C18" s="137" t="s">
        <v>179</v>
      </c>
      <c r="D18" s="336">
        <v>8</v>
      </c>
      <c r="E18" s="336">
        <v>68160</v>
      </c>
      <c r="F18" s="337">
        <v>46.23</v>
      </c>
      <c r="G18" s="111">
        <v>7841</v>
      </c>
      <c r="H18" s="337">
        <v>5.32</v>
      </c>
      <c r="I18" s="111">
        <v>50008</v>
      </c>
      <c r="J18" s="337">
        <v>33.92</v>
      </c>
      <c r="K18" s="111">
        <v>21429</v>
      </c>
      <c r="L18" s="337">
        <v>14.53</v>
      </c>
      <c r="M18" s="110">
        <f t="shared" si="0"/>
        <v>147438</v>
      </c>
      <c r="N18" s="111">
        <v>16854</v>
      </c>
      <c r="O18" s="111">
        <v>821</v>
      </c>
      <c r="P18" s="336">
        <v>1982</v>
      </c>
      <c r="Q18" s="329">
        <v>0</v>
      </c>
      <c r="R18" s="329">
        <v>0</v>
      </c>
      <c r="S18" s="329">
        <v>0</v>
      </c>
      <c r="T18" s="339">
        <v>1274</v>
      </c>
      <c r="U18" s="339">
        <v>129055</v>
      </c>
      <c r="V18" s="96" t="s">
        <v>107</v>
      </c>
      <c r="W18" s="15"/>
      <c r="AC18" s="8"/>
    </row>
    <row r="19" spans="1:141" s="8" customFormat="1" ht="12.75">
      <c r="A19" s="136" t="s">
        <v>119</v>
      </c>
      <c r="B19" s="137" t="s">
        <v>79</v>
      </c>
      <c r="C19" s="137" t="s">
        <v>177</v>
      </c>
      <c r="D19" s="336">
        <v>8</v>
      </c>
      <c r="E19" s="336">
        <v>203679</v>
      </c>
      <c r="F19" s="337">
        <v>52.21</v>
      </c>
      <c r="G19" s="111">
        <v>0</v>
      </c>
      <c r="H19" s="337">
        <v>0</v>
      </c>
      <c r="I19" s="111">
        <v>131597</v>
      </c>
      <c r="J19" s="337">
        <v>33.74</v>
      </c>
      <c r="K19" s="111">
        <v>54789</v>
      </c>
      <c r="L19" s="337">
        <v>14.05</v>
      </c>
      <c r="M19" s="110">
        <f t="shared" si="0"/>
        <v>390065</v>
      </c>
      <c r="N19" s="111">
        <v>48504</v>
      </c>
      <c r="O19" s="111">
        <v>6090</v>
      </c>
      <c r="P19" s="111">
        <v>16246</v>
      </c>
      <c r="Q19" s="329">
        <v>0</v>
      </c>
      <c r="R19" s="329">
        <v>0</v>
      </c>
      <c r="S19" s="329">
        <v>0</v>
      </c>
      <c r="T19" s="339">
        <v>976</v>
      </c>
      <c r="U19" s="339">
        <v>320201</v>
      </c>
      <c r="V19" s="96" t="s">
        <v>29</v>
      </c>
      <c r="W19" s="15"/>
      <c r="X19"/>
      <c r="Y19"/>
      <c r="Z19"/>
      <c r="AA19"/>
      <c r="AB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9" ht="15.75" customHeight="1">
      <c r="A20" s="136" t="s">
        <v>34</v>
      </c>
      <c r="B20" s="137" t="s">
        <v>79</v>
      </c>
      <c r="C20" s="137" t="s">
        <v>179</v>
      </c>
      <c r="D20" s="336">
        <v>8</v>
      </c>
      <c r="E20" s="336">
        <v>79750</v>
      </c>
      <c r="F20" s="337">
        <v>43.54</v>
      </c>
      <c r="G20" s="111">
        <v>20298</v>
      </c>
      <c r="H20" s="337">
        <v>11.08</v>
      </c>
      <c r="I20" s="111">
        <v>51026</v>
      </c>
      <c r="J20" s="337">
        <v>27.86</v>
      </c>
      <c r="K20" s="111">
        <v>32096</v>
      </c>
      <c r="L20" s="337">
        <v>17.52</v>
      </c>
      <c r="M20" s="110">
        <f t="shared" si="0"/>
        <v>183170</v>
      </c>
      <c r="N20" s="111">
        <v>23379</v>
      </c>
      <c r="O20" s="111">
        <v>1485</v>
      </c>
      <c r="P20" s="111">
        <v>6037</v>
      </c>
      <c r="Q20" s="329">
        <v>0</v>
      </c>
      <c r="R20" s="329">
        <v>0</v>
      </c>
      <c r="S20" s="329">
        <v>0</v>
      </c>
      <c r="T20" s="339">
        <v>-3796</v>
      </c>
      <c r="U20" s="339">
        <v>148473</v>
      </c>
      <c r="V20" s="96" t="s">
        <v>34</v>
      </c>
      <c r="W20" s="15"/>
      <c r="AC20" s="8"/>
    </row>
    <row r="21" spans="1:30" s="8" customFormat="1" ht="12.75">
      <c r="A21" s="141" t="s">
        <v>37</v>
      </c>
      <c r="B21" s="142" t="s">
        <v>79</v>
      </c>
      <c r="C21" s="142" t="s">
        <v>79</v>
      </c>
      <c r="D21" s="382">
        <v>8</v>
      </c>
      <c r="E21" s="111">
        <v>60802</v>
      </c>
      <c r="F21" s="337">
        <v>44.57</v>
      </c>
      <c r="G21" s="111">
        <v>14555</v>
      </c>
      <c r="H21" s="337">
        <v>10.67</v>
      </c>
      <c r="I21" s="111">
        <v>42009</v>
      </c>
      <c r="J21" s="337">
        <v>30.8</v>
      </c>
      <c r="K21" s="111">
        <v>19040</v>
      </c>
      <c r="L21" s="337">
        <v>13.96</v>
      </c>
      <c r="M21" s="119">
        <f t="shared" si="0"/>
        <v>136406</v>
      </c>
      <c r="N21" s="111">
        <v>16309</v>
      </c>
      <c r="O21" s="111">
        <v>1330</v>
      </c>
      <c r="P21" s="111">
        <v>4222</v>
      </c>
      <c r="Q21" s="330">
        <v>0</v>
      </c>
      <c r="R21" s="330">
        <v>0</v>
      </c>
      <c r="S21" s="330">
        <v>0</v>
      </c>
      <c r="T21" s="339">
        <v>1163</v>
      </c>
      <c r="U21" s="339">
        <v>115708</v>
      </c>
      <c r="V21" s="98" t="s">
        <v>37</v>
      </c>
      <c r="W21" s="9"/>
      <c r="X21"/>
      <c r="Y21"/>
      <c r="Z21"/>
      <c r="AA21"/>
      <c r="AB21"/>
      <c r="AD21"/>
    </row>
    <row r="22" spans="1:30" s="8" customFormat="1" ht="12.75">
      <c r="A22" s="136" t="s">
        <v>156</v>
      </c>
      <c r="B22" s="137" t="s">
        <v>79</v>
      </c>
      <c r="C22" s="137" t="s">
        <v>79</v>
      </c>
      <c r="D22" s="111">
        <v>8</v>
      </c>
      <c r="E22" s="334">
        <v>45760</v>
      </c>
      <c r="F22" s="335">
        <v>46.71</v>
      </c>
      <c r="G22" s="150">
        <v>5898</v>
      </c>
      <c r="H22" s="335">
        <v>6.02</v>
      </c>
      <c r="I22" s="150">
        <v>30628</v>
      </c>
      <c r="J22" s="335">
        <v>31.26</v>
      </c>
      <c r="K22" s="150">
        <v>15681</v>
      </c>
      <c r="L22" s="335">
        <v>16.01</v>
      </c>
      <c r="M22" s="112">
        <f t="shared" si="0"/>
        <v>97967</v>
      </c>
      <c r="N22" s="150">
        <v>12760</v>
      </c>
      <c r="O22" s="150">
        <v>228</v>
      </c>
      <c r="P22" s="150">
        <v>172</v>
      </c>
      <c r="Q22" s="328">
        <v>0</v>
      </c>
      <c r="R22" s="328">
        <v>0</v>
      </c>
      <c r="S22" s="328">
        <v>0</v>
      </c>
      <c r="T22" s="338">
        <v>1725</v>
      </c>
      <c r="U22" s="338">
        <v>86532</v>
      </c>
      <c r="V22" s="96" t="s">
        <v>108</v>
      </c>
      <c r="W22" s="9"/>
      <c r="X22"/>
      <c r="Y22"/>
      <c r="Z22"/>
      <c r="AA22"/>
      <c r="AB22"/>
      <c r="AD22"/>
    </row>
    <row r="23" spans="1:30" s="8" customFormat="1" ht="12.75">
      <c r="A23" s="136" t="s">
        <v>121</v>
      </c>
      <c r="B23" s="137" t="s">
        <v>79</v>
      </c>
      <c r="C23" s="137" t="s">
        <v>79</v>
      </c>
      <c r="D23" s="111">
        <v>9</v>
      </c>
      <c r="E23" s="111">
        <v>130876</v>
      </c>
      <c r="F23" s="337">
        <v>44.51</v>
      </c>
      <c r="G23" s="111">
        <v>20727</v>
      </c>
      <c r="H23" s="337">
        <v>7.05</v>
      </c>
      <c r="I23" s="111">
        <v>92654</v>
      </c>
      <c r="J23" s="337">
        <v>31.51</v>
      </c>
      <c r="K23" s="111">
        <v>49778</v>
      </c>
      <c r="L23" s="337">
        <v>16.93</v>
      </c>
      <c r="M23" s="110">
        <f t="shared" si="0"/>
        <v>294035</v>
      </c>
      <c r="N23" s="111">
        <v>29112</v>
      </c>
      <c r="O23" s="111">
        <v>297</v>
      </c>
      <c r="P23" s="111">
        <v>4908</v>
      </c>
      <c r="Q23" s="329">
        <v>0</v>
      </c>
      <c r="R23" s="329">
        <v>0</v>
      </c>
      <c r="S23" s="329">
        <v>0</v>
      </c>
      <c r="T23" s="339">
        <v>-39737</v>
      </c>
      <c r="U23" s="339">
        <v>219981</v>
      </c>
      <c r="V23" s="96" t="s">
        <v>109</v>
      </c>
      <c r="W23" s="9"/>
      <c r="X23"/>
      <c r="Y23"/>
      <c r="Z23"/>
      <c r="AA23"/>
      <c r="AB23"/>
      <c r="AD23"/>
    </row>
    <row r="24" spans="1:29" s="249" customFormat="1" ht="12.75">
      <c r="A24" s="242" t="s">
        <v>157</v>
      </c>
      <c r="B24" s="243"/>
      <c r="C24" s="243"/>
      <c r="D24" s="244"/>
      <c r="E24" s="244">
        <f>SUM(E7:E23)</f>
        <v>6300592</v>
      </c>
      <c r="F24" s="245" t="s">
        <v>149</v>
      </c>
      <c r="G24" s="244">
        <f aca="true" t="shared" si="1" ref="G24:U24">SUM(G7:G23)</f>
        <v>437595</v>
      </c>
      <c r="H24" s="245" t="s">
        <v>149</v>
      </c>
      <c r="I24" s="244">
        <f t="shared" si="1"/>
        <v>4000969</v>
      </c>
      <c r="J24" s="245" t="s">
        <v>149</v>
      </c>
      <c r="K24" s="244">
        <f t="shared" si="1"/>
        <v>1795345</v>
      </c>
      <c r="L24" s="245" t="s">
        <v>149</v>
      </c>
      <c r="M24" s="244">
        <f>SUM(M7:M23)</f>
        <v>12534501</v>
      </c>
      <c r="N24" s="244">
        <f t="shared" si="1"/>
        <v>1579182</v>
      </c>
      <c r="O24" s="244">
        <f t="shared" si="1"/>
        <v>131110</v>
      </c>
      <c r="P24" s="244">
        <f t="shared" si="1"/>
        <v>602150</v>
      </c>
      <c r="Q24" s="244">
        <f t="shared" si="1"/>
        <v>0</v>
      </c>
      <c r="R24" s="244">
        <f t="shared" si="1"/>
        <v>0</v>
      </c>
      <c r="S24" s="244">
        <f t="shared" si="1"/>
        <v>0</v>
      </c>
      <c r="T24" s="246">
        <f t="shared" si="1"/>
        <v>-55407</v>
      </c>
      <c r="U24" s="244">
        <f t="shared" si="1"/>
        <v>10166652</v>
      </c>
      <c r="V24" s="247" t="s">
        <v>166</v>
      </c>
      <c r="W24" s="248"/>
      <c r="AC24" s="250"/>
    </row>
    <row r="25" spans="1:30" s="135" customFormat="1" ht="12.75">
      <c r="A25" s="261" t="s">
        <v>40</v>
      </c>
      <c r="B25" s="262" t="s">
        <v>58</v>
      </c>
      <c r="C25" s="262" t="s">
        <v>45</v>
      </c>
      <c r="D25" s="383">
        <v>12</v>
      </c>
      <c r="E25" s="263">
        <v>0</v>
      </c>
      <c r="F25" s="264">
        <v>0</v>
      </c>
      <c r="G25" s="265">
        <v>0</v>
      </c>
      <c r="H25" s="264">
        <v>0</v>
      </c>
      <c r="I25" s="263">
        <v>0</v>
      </c>
      <c r="J25" s="264">
        <v>0</v>
      </c>
      <c r="K25" s="263">
        <v>0</v>
      </c>
      <c r="L25" s="264">
        <v>0</v>
      </c>
      <c r="M25" s="112">
        <f>O25+U25</f>
        <v>200714</v>
      </c>
      <c r="N25" s="266">
        <v>0</v>
      </c>
      <c r="O25" s="266">
        <v>13499</v>
      </c>
      <c r="P25" s="266">
        <v>0</v>
      </c>
      <c r="Q25" s="266"/>
      <c r="R25" s="266"/>
      <c r="S25" s="266"/>
      <c r="T25" s="267">
        <v>0</v>
      </c>
      <c r="U25" s="150">
        <v>187215</v>
      </c>
      <c r="V25" s="268" t="s">
        <v>40</v>
      </c>
      <c r="W25" s="78"/>
      <c r="X25" s="134"/>
      <c r="Y25" s="134"/>
      <c r="Z25" s="134"/>
      <c r="AA25" s="134"/>
      <c r="AB25" s="134"/>
      <c r="AD25" s="134"/>
    </row>
    <row r="26" spans="1:30" s="135" customFormat="1" ht="13.5" customHeight="1">
      <c r="A26" s="136" t="s">
        <v>41</v>
      </c>
      <c r="B26" s="137" t="s">
        <v>79</v>
      </c>
      <c r="C26" s="137" t="s">
        <v>79</v>
      </c>
      <c r="D26" s="140">
        <v>12</v>
      </c>
      <c r="E26" s="106">
        <v>0</v>
      </c>
      <c r="F26" s="105">
        <v>0</v>
      </c>
      <c r="G26" s="138">
        <v>0</v>
      </c>
      <c r="H26" s="105">
        <v>0</v>
      </c>
      <c r="I26" s="106">
        <v>0</v>
      </c>
      <c r="J26" s="105">
        <v>0</v>
      </c>
      <c r="K26" s="106">
        <v>0</v>
      </c>
      <c r="L26" s="105">
        <v>0</v>
      </c>
      <c r="M26" s="110">
        <f>O26+U26</f>
        <v>258092</v>
      </c>
      <c r="N26" s="108">
        <v>0</v>
      </c>
      <c r="O26" s="108">
        <v>380</v>
      </c>
      <c r="P26" s="108">
        <v>0</v>
      </c>
      <c r="Q26" s="108"/>
      <c r="R26" s="108"/>
      <c r="S26" s="108"/>
      <c r="T26" s="200">
        <v>0</v>
      </c>
      <c r="U26" s="111">
        <v>257712</v>
      </c>
      <c r="V26" s="139" t="s">
        <v>41</v>
      </c>
      <c r="W26" s="78"/>
      <c r="X26" s="134"/>
      <c r="Y26" s="134"/>
      <c r="Z26" s="134"/>
      <c r="AA26" s="134"/>
      <c r="AB26" s="134"/>
      <c r="AD26" s="134"/>
    </row>
    <row r="27" spans="1:30" s="135" customFormat="1" ht="12.75">
      <c r="A27" s="141" t="s">
        <v>42</v>
      </c>
      <c r="B27" s="142" t="s">
        <v>79</v>
      </c>
      <c r="C27" s="142" t="s">
        <v>79</v>
      </c>
      <c r="D27" s="143">
        <v>12</v>
      </c>
      <c r="E27" s="106">
        <v>0</v>
      </c>
      <c r="F27" s="105">
        <v>0</v>
      </c>
      <c r="G27" s="144">
        <v>0</v>
      </c>
      <c r="H27" s="105">
        <v>0</v>
      </c>
      <c r="I27" s="106">
        <v>0</v>
      </c>
      <c r="J27" s="105">
        <v>0</v>
      </c>
      <c r="K27" s="106">
        <v>0</v>
      </c>
      <c r="L27" s="105">
        <v>0</v>
      </c>
      <c r="M27" s="110">
        <f>O27+U27</f>
        <v>76344</v>
      </c>
      <c r="N27" s="109">
        <v>0</v>
      </c>
      <c r="O27" s="108">
        <v>0</v>
      </c>
      <c r="P27" s="109">
        <v>0</v>
      </c>
      <c r="Q27" s="109"/>
      <c r="R27" s="109"/>
      <c r="S27" s="109"/>
      <c r="T27" s="201">
        <v>0</v>
      </c>
      <c r="U27" s="111">
        <v>76344</v>
      </c>
      <c r="V27" s="145" t="s">
        <v>42</v>
      </c>
      <c r="W27" s="78"/>
      <c r="X27" s="134"/>
      <c r="Y27" s="134"/>
      <c r="Z27" s="134"/>
      <c r="AA27" s="134"/>
      <c r="AB27" s="134"/>
      <c r="AD27" s="134"/>
    </row>
    <row r="28" spans="1:30" s="254" customFormat="1" ht="13.5" thickBot="1">
      <c r="A28" s="269" t="s">
        <v>43</v>
      </c>
      <c r="B28" s="270"/>
      <c r="C28" s="270"/>
      <c r="D28" s="271"/>
      <c r="E28" s="271">
        <v>0</v>
      </c>
      <c r="F28" s="272" t="s">
        <v>149</v>
      </c>
      <c r="G28" s="271">
        <v>0</v>
      </c>
      <c r="H28" s="272" t="s">
        <v>149</v>
      </c>
      <c r="I28" s="271">
        <v>0</v>
      </c>
      <c r="J28" s="272" t="s">
        <v>149</v>
      </c>
      <c r="K28" s="271">
        <v>0</v>
      </c>
      <c r="L28" s="272" t="s">
        <v>149</v>
      </c>
      <c r="M28" s="271">
        <f>SUM(M25:M27)</f>
        <v>535150</v>
      </c>
      <c r="N28" s="271">
        <f aca="true" t="shared" si="2" ref="N28:T28">SUM(N25:N27)</f>
        <v>0</v>
      </c>
      <c r="O28" s="271">
        <f t="shared" si="2"/>
        <v>13879</v>
      </c>
      <c r="P28" s="271">
        <f t="shared" si="2"/>
        <v>0</v>
      </c>
      <c r="Q28" s="271">
        <f t="shared" si="2"/>
        <v>0</v>
      </c>
      <c r="R28" s="271">
        <f t="shared" si="2"/>
        <v>0</v>
      </c>
      <c r="S28" s="271">
        <f t="shared" si="2"/>
        <v>0</v>
      </c>
      <c r="T28" s="273">
        <f t="shared" si="2"/>
        <v>0</v>
      </c>
      <c r="U28" s="271">
        <f>SUM(U25:U27)</f>
        <v>521271</v>
      </c>
      <c r="V28" s="274" t="s">
        <v>127</v>
      </c>
      <c r="W28" s="252"/>
      <c r="X28" s="253"/>
      <c r="Y28" s="253"/>
      <c r="Z28" s="253"/>
      <c r="AA28" s="253"/>
      <c r="AB28" s="253"/>
      <c r="AD28" s="253"/>
    </row>
    <row r="29" spans="1:29" s="253" customFormat="1" ht="14.25" thickBot="1" thickTop="1">
      <c r="A29" s="255" t="s">
        <v>152</v>
      </c>
      <c r="B29" s="256"/>
      <c r="C29" s="256"/>
      <c r="D29" s="256"/>
      <c r="E29" s="256">
        <f>E24+E28</f>
        <v>6300592</v>
      </c>
      <c r="F29" s="257" t="s">
        <v>151</v>
      </c>
      <c r="G29" s="256">
        <f>G24+G28</f>
        <v>437595</v>
      </c>
      <c r="H29" s="257" t="s">
        <v>151</v>
      </c>
      <c r="I29" s="256">
        <f>I24+I28</f>
        <v>4000969</v>
      </c>
      <c r="J29" s="257" t="s">
        <v>151</v>
      </c>
      <c r="K29" s="256">
        <f>K24+K28</f>
        <v>1795345</v>
      </c>
      <c r="L29" s="257" t="s">
        <v>151</v>
      </c>
      <c r="M29" s="256">
        <f>M24+M28</f>
        <v>13069651</v>
      </c>
      <c r="N29" s="256">
        <f>N24+N28</f>
        <v>1579182</v>
      </c>
      <c r="O29" s="256">
        <f aca="true" t="shared" si="3" ref="O29:U29">O24+O28</f>
        <v>144989</v>
      </c>
      <c r="P29" s="256">
        <f t="shared" si="3"/>
        <v>602150</v>
      </c>
      <c r="Q29" s="256">
        <f t="shared" si="3"/>
        <v>0</v>
      </c>
      <c r="R29" s="256">
        <f t="shared" si="3"/>
        <v>0</v>
      </c>
      <c r="S29" s="256">
        <f t="shared" si="3"/>
        <v>0</v>
      </c>
      <c r="T29" s="258">
        <f t="shared" si="3"/>
        <v>-55407</v>
      </c>
      <c r="U29" s="256">
        <f t="shared" si="3"/>
        <v>10687923</v>
      </c>
      <c r="V29" s="259" t="s">
        <v>167</v>
      </c>
      <c r="W29" s="260"/>
      <c r="AC29" s="254"/>
    </row>
    <row r="30" spans="1:29" ht="8.25" customHeight="1">
      <c r="A30" s="134"/>
      <c r="B30" s="134"/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AC30" s="8"/>
    </row>
    <row r="31" spans="1:29" ht="12.75">
      <c r="A31" s="134"/>
      <c r="B31" s="134"/>
      <c r="C31" s="134"/>
      <c r="D31" s="134"/>
      <c r="E31" s="134"/>
      <c r="F31" s="134"/>
      <c r="G31" s="135"/>
      <c r="H31" s="135"/>
      <c r="I31" s="134"/>
      <c r="J31" s="135"/>
      <c r="K31" s="135"/>
      <c r="L31" s="135"/>
      <c r="M31" s="151"/>
      <c r="N31" s="135"/>
      <c r="O31" s="135"/>
      <c r="P31" s="135"/>
      <c r="Q31" s="135"/>
      <c r="R31" s="135"/>
      <c r="S31" s="135"/>
      <c r="T31" s="135"/>
      <c r="U31" s="135"/>
      <c r="AC31" s="8"/>
    </row>
    <row r="32" spans="1:29" ht="21" thickBot="1">
      <c r="A32" s="203" t="s">
        <v>112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52"/>
      <c r="Q32" s="152"/>
      <c r="R32" s="152"/>
      <c r="S32" s="152"/>
      <c r="T32" s="152" t="s">
        <v>158</v>
      </c>
      <c r="U32" s="152"/>
      <c r="V32" s="61"/>
      <c r="AC32" s="8"/>
    </row>
    <row r="33" spans="1:29" ht="15" customHeight="1">
      <c r="A33" s="410" t="s">
        <v>2</v>
      </c>
      <c r="B33" s="430" t="s">
        <v>48</v>
      </c>
      <c r="C33" s="431"/>
      <c r="D33" s="431"/>
      <c r="E33" s="431"/>
      <c r="F33" s="431"/>
      <c r="G33" s="431"/>
      <c r="H33" s="431"/>
      <c r="I33" s="431"/>
      <c r="J33" s="153"/>
      <c r="K33" s="154"/>
      <c r="L33" s="430" t="s">
        <v>159</v>
      </c>
      <c r="M33" s="431"/>
      <c r="N33" s="431"/>
      <c r="O33" s="432"/>
      <c r="P33" s="155"/>
      <c r="Q33" s="433"/>
      <c r="R33" s="434"/>
      <c r="S33" s="434"/>
      <c r="T33" s="435"/>
      <c r="U33" s="156"/>
      <c r="V33"/>
      <c r="AC33" s="8"/>
    </row>
    <row r="34" spans="1:28" ht="15" customHeight="1">
      <c r="A34" s="411"/>
      <c r="B34" s="157"/>
      <c r="C34" s="158"/>
      <c r="D34" s="157"/>
      <c r="E34" s="158"/>
      <c r="F34" s="157"/>
      <c r="G34" s="158"/>
      <c r="H34" s="157"/>
      <c r="I34" s="158"/>
      <c r="J34" s="159"/>
      <c r="K34" s="160"/>
      <c r="L34" s="420" t="s">
        <v>160</v>
      </c>
      <c r="M34" s="421"/>
      <c r="N34" s="413" t="s">
        <v>141</v>
      </c>
      <c r="O34" s="414"/>
      <c r="P34" s="161" t="s">
        <v>111</v>
      </c>
      <c r="Q34" s="408" t="s">
        <v>134</v>
      </c>
      <c r="R34" s="436"/>
      <c r="S34" s="436"/>
      <c r="T34" s="437"/>
      <c r="U34" s="164"/>
      <c r="V34"/>
      <c r="AB34" s="8"/>
    </row>
    <row r="35" spans="1:28" ht="15" customHeight="1">
      <c r="A35" s="411"/>
      <c r="B35" s="408" t="s">
        <v>161</v>
      </c>
      <c r="C35" s="409"/>
      <c r="D35" s="408" t="s">
        <v>162</v>
      </c>
      <c r="E35" s="409"/>
      <c r="F35" s="408" t="s">
        <v>163</v>
      </c>
      <c r="G35" s="409"/>
      <c r="H35" s="408" t="s">
        <v>67</v>
      </c>
      <c r="I35" s="409"/>
      <c r="J35" s="408" t="s">
        <v>49</v>
      </c>
      <c r="K35" s="409"/>
      <c r="L35" s="420" t="s">
        <v>136</v>
      </c>
      <c r="M35" s="421"/>
      <c r="N35" s="415"/>
      <c r="O35" s="416"/>
      <c r="P35" s="161"/>
      <c r="Q35" s="408"/>
      <c r="R35" s="436"/>
      <c r="S35" s="436"/>
      <c r="T35" s="409"/>
      <c r="U35" s="165" t="s">
        <v>2</v>
      </c>
      <c r="V35"/>
      <c r="AB35" s="8"/>
    </row>
    <row r="36" spans="1:28" ht="15" customHeight="1">
      <c r="A36" s="411"/>
      <c r="B36" s="159"/>
      <c r="C36" s="166"/>
      <c r="D36" s="159"/>
      <c r="E36" s="166"/>
      <c r="F36" s="159"/>
      <c r="G36" s="166"/>
      <c r="H36" s="159"/>
      <c r="I36" s="166"/>
      <c r="J36" s="162"/>
      <c r="K36" s="163"/>
      <c r="L36" s="420" t="s">
        <v>164</v>
      </c>
      <c r="M36" s="421"/>
      <c r="N36" s="415"/>
      <c r="O36" s="416"/>
      <c r="P36" s="161" t="s">
        <v>53</v>
      </c>
      <c r="Q36" s="408" t="s">
        <v>53</v>
      </c>
      <c r="R36" s="436"/>
      <c r="S36" s="436"/>
      <c r="T36" s="437"/>
      <c r="U36" s="164"/>
      <c r="V36"/>
      <c r="AB36" s="8"/>
    </row>
    <row r="37" spans="1:28" ht="15" customHeight="1">
      <c r="A37" s="412"/>
      <c r="B37" s="167"/>
      <c r="C37" s="168" t="s">
        <v>165</v>
      </c>
      <c r="D37" s="169"/>
      <c r="E37" s="168" t="s">
        <v>165</v>
      </c>
      <c r="F37" s="170"/>
      <c r="G37" s="168" t="s">
        <v>52</v>
      </c>
      <c r="H37" s="170"/>
      <c r="I37" s="168" t="s">
        <v>52</v>
      </c>
      <c r="J37" s="167"/>
      <c r="K37" s="169" t="s">
        <v>150</v>
      </c>
      <c r="L37" s="406" t="s">
        <v>55</v>
      </c>
      <c r="M37" s="407"/>
      <c r="N37" s="406" t="s">
        <v>55</v>
      </c>
      <c r="O37" s="407"/>
      <c r="P37" s="171"/>
      <c r="Q37" s="441"/>
      <c r="R37" s="442"/>
      <c r="S37" s="442"/>
      <c r="T37" s="443"/>
      <c r="U37" s="173"/>
      <c r="W37" s="8"/>
      <c r="AB37" s="8"/>
    </row>
    <row r="38" spans="1:28" ht="12.75">
      <c r="A38" s="174" t="s">
        <v>4</v>
      </c>
      <c r="B38" s="120">
        <v>0</v>
      </c>
      <c r="C38" s="340">
        <v>8.1</v>
      </c>
      <c r="D38" s="120">
        <v>0</v>
      </c>
      <c r="E38" s="340">
        <v>0</v>
      </c>
      <c r="F38" s="120">
        <v>0</v>
      </c>
      <c r="G38" s="343">
        <v>29600</v>
      </c>
      <c r="H38" s="123">
        <v>0</v>
      </c>
      <c r="I38" s="343">
        <v>17400</v>
      </c>
      <c r="J38" s="123">
        <v>0</v>
      </c>
      <c r="K38" s="343">
        <v>630</v>
      </c>
      <c r="L38" s="123">
        <v>0</v>
      </c>
      <c r="M38" s="343">
        <v>29175956</v>
      </c>
      <c r="N38" s="345">
        <v>0</v>
      </c>
      <c r="O38" s="346">
        <v>0</v>
      </c>
      <c r="P38" s="350" t="s">
        <v>147</v>
      </c>
      <c r="Q38" s="450" t="s">
        <v>149</v>
      </c>
      <c r="R38" s="451"/>
      <c r="S38" s="451"/>
      <c r="T38" s="452"/>
      <c r="U38" s="175" t="s">
        <v>4</v>
      </c>
      <c r="W38" s="8"/>
      <c r="AB38" s="8"/>
    </row>
    <row r="39" spans="1:28" ht="12.75">
      <c r="A39" s="174" t="s">
        <v>5</v>
      </c>
      <c r="B39" s="121">
        <v>0</v>
      </c>
      <c r="C39" s="341">
        <v>6.2</v>
      </c>
      <c r="D39" s="121">
        <v>0</v>
      </c>
      <c r="E39" s="341">
        <v>20</v>
      </c>
      <c r="F39" s="121">
        <v>0</v>
      </c>
      <c r="G39" s="344">
        <v>25500</v>
      </c>
      <c r="H39" s="124">
        <v>0</v>
      </c>
      <c r="I39" s="344">
        <v>21500</v>
      </c>
      <c r="J39" s="124">
        <v>0</v>
      </c>
      <c r="K39" s="344">
        <v>630</v>
      </c>
      <c r="L39" s="124">
        <v>0</v>
      </c>
      <c r="M39" s="344">
        <v>9115880</v>
      </c>
      <c r="N39" s="347">
        <v>0</v>
      </c>
      <c r="O39" s="348">
        <v>392389</v>
      </c>
      <c r="P39" s="351" t="s">
        <v>147</v>
      </c>
      <c r="Q39" s="444" t="s">
        <v>148</v>
      </c>
      <c r="R39" s="445"/>
      <c r="S39" s="445"/>
      <c r="T39" s="446"/>
      <c r="U39" s="175" t="s">
        <v>5</v>
      </c>
      <c r="W39" s="8"/>
      <c r="AB39" s="8"/>
    </row>
    <row r="40" spans="1:28" ht="12.75">
      <c r="A40" s="174" t="s">
        <v>7</v>
      </c>
      <c r="B40" s="121">
        <v>0</v>
      </c>
      <c r="C40" s="341">
        <v>5.77</v>
      </c>
      <c r="D40" s="121">
        <v>0</v>
      </c>
      <c r="E40" s="341">
        <v>16.77</v>
      </c>
      <c r="F40" s="121">
        <v>0</v>
      </c>
      <c r="G40" s="344">
        <v>27700</v>
      </c>
      <c r="H40" s="124">
        <v>0</v>
      </c>
      <c r="I40" s="344">
        <v>19500</v>
      </c>
      <c r="J40" s="124">
        <v>0</v>
      </c>
      <c r="K40" s="344">
        <v>630</v>
      </c>
      <c r="L40" s="124">
        <v>0</v>
      </c>
      <c r="M40" s="344">
        <v>3756513</v>
      </c>
      <c r="N40" s="347">
        <v>0</v>
      </c>
      <c r="O40" s="348">
        <v>192627</v>
      </c>
      <c r="P40" s="351" t="s">
        <v>147</v>
      </c>
      <c r="Q40" s="444" t="s">
        <v>148</v>
      </c>
      <c r="R40" s="445"/>
      <c r="S40" s="445"/>
      <c r="T40" s="446"/>
      <c r="U40" s="175" t="s">
        <v>7</v>
      </c>
      <c r="W40" s="8"/>
      <c r="AB40" s="8"/>
    </row>
    <row r="41" spans="1:28" ht="12.75">
      <c r="A41" s="174" t="s">
        <v>8</v>
      </c>
      <c r="B41" s="121">
        <v>0</v>
      </c>
      <c r="C41" s="341">
        <v>6.3</v>
      </c>
      <c r="D41" s="121">
        <v>0</v>
      </c>
      <c r="E41" s="341">
        <v>12</v>
      </c>
      <c r="F41" s="121">
        <v>0</v>
      </c>
      <c r="G41" s="344">
        <v>26400</v>
      </c>
      <c r="H41" s="124">
        <v>0</v>
      </c>
      <c r="I41" s="344">
        <v>21000</v>
      </c>
      <c r="J41" s="124">
        <v>0</v>
      </c>
      <c r="K41" s="344">
        <v>630</v>
      </c>
      <c r="L41" s="124">
        <v>0</v>
      </c>
      <c r="M41" s="344">
        <v>4001034</v>
      </c>
      <c r="N41" s="347">
        <v>0</v>
      </c>
      <c r="O41" s="348">
        <v>217294</v>
      </c>
      <c r="P41" s="351" t="s">
        <v>147</v>
      </c>
      <c r="Q41" s="444" t="s">
        <v>148</v>
      </c>
      <c r="R41" s="445"/>
      <c r="S41" s="445"/>
      <c r="T41" s="446"/>
      <c r="U41" s="175" t="s">
        <v>8</v>
      </c>
      <c r="W41" s="8"/>
      <c r="AB41" s="8"/>
    </row>
    <row r="42" spans="1:28" ht="12.75">
      <c r="A42" s="176" t="s">
        <v>9</v>
      </c>
      <c r="B42" s="121">
        <v>0</v>
      </c>
      <c r="C42" s="342">
        <v>6.5</v>
      </c>
      <c r="D42" s="122">
        <v>0</v>
      </c>
      <c r="E42" s="342">
        <v>0</v>
      </c>
      <c r="F42" s="122">
        <v>0</v>
      </c>
      <c r="G42" s="344">
        <v>26500</v>
      </c>
      <c r="H42" s="124">
        <v>0</v>
      </c>
      <c r="I42" s="344">
        <v>19000</v>
      </c>
      <c r="J42" s="124">
        <v>0</v>
      </c>
      <c r="K42" s="344">
        <v>630</v>
      </c>
      <c r="L42" s="124">
        <v>0</v>
      </c>
      <c r="M42" s="344">
        <v>2855975</v>
      </c>
      <c r="N42" s="347">
        <v>0</v>
      </c>
      <c r="O42" s="348">
        <v>0</v>
      </c>
      <c r="P42" s="352" t="s">
        <v>147</v>
      </c>
      <c r="Q42" s="447" t="s">
        <v>146</v>
      </c>
      <c r="R42" s="448"/>
      <c r="S42" s="448"/>
      <c r="T42" s="449"/>
      <c r="U42" s="177" t="s">
        <v>9</v>
      </c>
      <c r="W42" s="8"/>
      <c r="AB42" s="8"/>
    </row>
    <row r="43" spans="1:28" ht="12.75">
      <c r="A43" s="178" t="s">
        <v>10</v>
      </c>
      <c r="B43" s="120">
        <v>0</v>
      </c>
      <c r="C43" s="341">
        <v>5.7</v>
      </c>
      <c r="D43" s="121">
        <v>0</v>
      </c>
      <c r="E43" s="341">
        <v>16</v>
      </c>
      <c r="F43" s="121">
        <v>0</v>
      </c>
      <c r="G43" s="343">
        <v>28400</v>
      </c>
      <c r="H43" s="123">
        <v>0</v>
      </c>
      <c r="I43" s="343">
        <v>23000</v>
      </c>
      <c r="J43" s="123">
        <v>0</v>
      </c>
      <c r="K43" s="343">
        <v>630</v>
      </c>
      <c r="L43" s="123">
        <v>0</v>
      </c>
      <c r="M43" s="343">
        <v>8432903</v>
      </c>
      <c r="N43" s="345">
        <v>0</v>
      </c>
      <c r="O43" s="346">
        <v>433795</v>
      </c>
      <c r="P43" s="350" t="s">
        <v>147</v>
      </c>
      <c r="Q43" s="450" t="s">
        <v>148</v>
      </c>
      <c r="R43" s="451"/>
      <c r="S43" s="451"/>
      <c r="T43" s="452"/>
      <c r="U43" s="175" t="s">
        <v>10</v>
      </c>
      <c r="V43"/>
      <c r="AB43" s="8"/>
    </row>
    <row r="44" spans="1:28" ht="12.75">
      <c r="A44" s="179" t="s">
        <v>115</v>
      </c>
      <c r="B44" s="121">
        <v>0</v>
      </c>
      <c r="C44" s="341">
        <v>6.5</v>
      </c>
      <c r="D44" s="121">
        <v>0</v>
      </c>
      <c r="E44" s="341">
        <v>15</v>
      </c>
      <c r="F44" s="121">
        <v>0</v>
      </c>
      <c r="G44" s="344">
        <v>30000</v>
      </c>
      <c r="H44" s="124">
        <v>0</v>
      </c>
      <c r="I44" s="344">
        <v>22800</v>
      </c>
      <c r="J44" s="124">
        <v>0</v>
      </c>
      <c r="K44" s="344">
        <v>630</v>
      </c>
      <c r="L44" s="124">
        <v>0</v>
      </c>
      <c r="M44" s="344">
        <v>3325125</v>
      </c>
      <c r="N44" s="347">
        <v>0</v>
      </c>
      <c r="O44" s="348">
        <v>185897</v>
      </c>
      <c r="P44" s="351" t="s">
        <v>147</v>
      </c>
      <c r="Q44" s="444" t="s">
        <v>148</v>
      </c>
      <c r="R44" s="445"/>
      <c r="S44" s="445"/>
      <c r="T44" s="446"/>
      <c r="U44" s="175" t="s">
        <v>104</v>
      </c>
      <c r="V44"/>
      <c r="AB44" s="8"/>
    </row>
    <row r="45" spans="1:22" ht="12.75">
      <c r="A45" s="179" t="s">
        <v>116</v>
      </c>
      <c r="B45" s="121">
        <v>0</v>
      </c>
      <c r="C45" s="341">
        <v>6.7</v>
      </c>
      <c r="D45" s="121">
        <v>0</v>
      </c>
      <c r="E45" s="341">
        <v>13</v>
      </c>
      <c r="F45" s="121">
        <v>0</v>
      </c>
      <c r="G45" s="344">
        <v>26700</v>
      </c>
      <c r="H45" s="124">
        <v>0</v>
      </c>
      <c r="I45" s="344">
        <v>23400</v>
      </c>
      <c r="J45" s="124">
        <v>0</v>
      </c>
      <c r="K45" s="344">
        <v>630</v>
      </c>
      <c r="L45" s="124">
        <v>0</v>
      </c>
      <c r="M45" s="344">
        <v>9536416</v>
      </c>
      <c r="N45" s="347">
        <v>0</v>
      </c>
      <c r="O45" s="348">
        <v>545255</v>
      </c>
      <c r="P45" s="351" t="s">
        <v>147</v>
      </c>
      <c r="Q45" s="444" t="s">
        <v>148</v>
      </c>
      <c r="R45" s="445"/>
      <c r="S45" s="445"/>
      <c r="T45" s="446"/>
      <c r="U45" s="175" t="s">
        <v>105</v>
      </c>
      <c r="V45"/>
    </row>
    <row r="46" spans="1:22" ht="12.75">
      <c r="A46" s="179" t="s">
        <v>117</v>
      </c>
      <c r="B46" s="121">
        <v>0</v>
      </c>
      <c r="C46" s="341">
        <v>6.5</v>
      </c>
      <c r="D46" s="121">
        <v>0</v>
      </c>
      <c r="E46" s="341">
        <v>8</v>
      </c>
      <c r="F46" s="121">
        <v>0</v>
      </c>
      <c r="G46" s="344">
        <v>29000</v>
      </c>
      <c r="H46" s="124">
        <v>0</v>
      </c>
      <c r="I46" s="344">
        <v>22500</v>
      </c>
      <c r="J46" s="124">
        <v>0</v>
      </c>
      <c r="K46" s="344">
        <v>630</v>
      </c>
      <c r="L46" s="124">
        <v>0</v>
      </c>
      <c r="M46" s="344">
        <v>10906999</v>
      </c>
      <c r="N46" s="347">
        <v>0</v>
      </c>
      <c r="O46" s="348">
        <v>572008</v>
      </c>
      <c r="P46" s="351" t="s">
        <v>147</v>
      </c>
      <c r="Q46" s="444" t="s">
        <v>148</v>
      </c>
      <c r="R46" s="445"/>
      <c r="S46" s="445"/>
      <c r="T46" s="446"/>
      <c r="U46" s="175" t="s">
        <v>106</v>
      </c>
      <c r="V46"/>
    </row>
    <row r="47" spans="1:22" ht="12.75">
      <c r="A47" s="180" t="s">
        <v>13</v>
      </c>
      <c r="B47" s="121">
        <v>0</v>
      </c>
      <c r="C47" s="342">
        <v>5.7</v>
      </c>
      <c r="D47" s="122">
        <v>0</v>
      </c>
      <c r="E47" s="342">
        <v>18.7</v>
      </c>
      <c r="F47" s="122">
        <v>0</v>
      </c>
      <c r="G47" s="344">
        <v>28000</v>
      </c>
      <c r="H47" s="124">
        <v>0</v>
      </c>
      <c r="I47" s="344">
        <v>23000</v>
      </c>
      <c r="J47" s="124">
        <v>0</v>
      </c>
      <c r="K47" s="344">
        <v>630</v>
      </c>
      <c r="L47" s="124">
        <v>0</v>
      </c>
      <c r="M47" s="344">
        <v>2204354</v>
      </c>
      <c r="N47" s="347">
        <v>0</v>
      </c>
      <c r="O47" s="348">
        <v>111419</v>
      </c>
      <c r="P47" s="352" t="s">
        <v>147</v>
      </c>
      <c r="Q47" s="453" t="s">
        <v>148</v>
      </c>
      <c r="R47" s="448"/>
      <c r="S47" s="448"/>
      <c r="T47" s="449"/>
      <c r="U47" s="177" t="s">
        <v>13</v>
      </c>
      <c r="V47"/>
    </row>
    <row r="48" spans="1:22" ht="12.75">
      <c r="A48" s="181" t="s">
        <v>23</v>
      </c>
      <c r="B48" s="120">
        <v>0</v>
      </c>
      <c r="C48" s="341">
        <v>3.8</v>
      </c>
      <c r="D48" s="121">
        <v>0</v>
      </c>
      <c r="E48" s="341">
        <v>0</v>
      </c>
      <c r="F48" s="121">
        <v>0</v>
      </c>
      <c r="G48" s="343">
        <v>22200</v>
      </c>
      <c r="H48" s="123">
        <v>0</v>
      </c>
      <c r="I48" s="343">
        <v>16400</v>
      </c>
      <c r="J48" s="123">
        <v>0</v>
      </c>
      <c r="K48" s="343">
        <v>630</v>
      </c>
      <c r="L48" s="123">
        <v>0</v>
      </c>
      <c r="M48" s="343">
        <v>422087</v>
      </c>
      <c r="N48" s="345">
        <v>0</v>
      </c>
      <c r="O48" s="346">
        <v>0</v>
      </c>
      <c r="P48" s="350" t="s">
        <v>147</v>
      </c>
      <c r="Q48" s="450" t="s">
        <v>149</v>
      </c>
      <c r="R48" s="451"/>
      <c r="S48" s="451"/>
      <c r="T48" s="452"/>
      <c r="U48" s="175" t="s">
        <v>23</v>
      </c>
      <c r="V48"/>
    </row>
    <row r="49" spans="1:22" ht="12.75">
      <c r="A49" s="174" t="s">
        <v>118</v>
      </c>
      <c r="B49" s="121">
        <v>0</v>
      </c>
      <c r="C49" s="341">
        <v>5.1</v>
      </c>
      <c r="D49" s="121">
        <v>0</v>
      </c>
      <c r="E49" s="341">
        <v>12</v>
      </c>
      <c r="F49" s="121">
        <v>0</v>
      </c>
      <c r="G49" s="344">
        <v>23500</v>
      </c>
      <c r="H49" s="124">
        <v>0</v>
      </c>
      <c r="I49" s="344">
        <v>17000</v>
      </c>
      <c r="J49" s="124">
        <v>0</v>
      </c>
      <c r="K49" s="344">
        <v>630</v>
      </c>
      <c r="L49" s="124">
        <v>0</v>
      </c>
      <c r="M49" s="344">
        <v>1336483</v>
      </c>
      <c r="N49" s="347">
        <v>0</v>
      </c>
      <c r="O49" s="348">
        <v>65346</v>
      </c>
      <c r="P49" s="351" t="s">
        <v>147</v>
      </c>
      <c r="Q49" s="444" t="s">
        <v>148</v>
      </c>
      <c r="R49" s="445"/>
      <c r="S49" s="445"/>
      <c r="T49" s="446"/>
      <c r="U49" s="175" t="s">
        <v>107</v>
      </c>
      <c r="V49"/>
    </row>
    <row r="50" spans="1:22" ht="12.75">
      <c r="A50" s="174" t="s">
        <v>119</v>
      </c>
      <c r="B50" s="121">
        <v>0</v>
      </c>
      <c r="C50" s="341">
        <v>7</v>
      </c>
      <c r="D50" s="121">
        <v>0</v>
      </c>
      <c r="E50" s="341">
        <v>0</v>
      </c>
      <c r="F50" s="121">
        <v>0</v>
      </c>
      <c r="G50" s="344">
        <v>30100</v>
      </c>
      <c r="H50" s="124">
        <v>0</v>
      </c>
      <c r="I50" s="344">
        <v>21400</v>
      </c>
      <c r="J50" s="124">
        <v>0</v>
      </c>
      <c r="K50" s="344">
        <v>630</v>
      </c>
      <c r="L50" s="124">
        <v>0</v>
      </c>
      <c r="M50" s="344">
        <v>2909712</v>
      </c>
      <c r="N50" s="347">
        <v>0</v>
      </c>
      <c r="O50" s="348">
        <v>0</v>
      </c>
      <c r="P50" s="351" t="s">
        <v>147</v>
      </c>
      <c r="Q50" s="444" t="s">
        <v>149</v>
      </c>
      <c r="R50" s="445"/>
      <c r="S50" s="445"/>
      <c r="T50" s="446"/>
      <c r="U50" s="175" t="s">
        <v>29</v>
      </c>
      <c r="V50"/>
    </row>
    <row r="51" spans="1:22" ht="12.75">
      <c r="A51" s="174" t="s">
        <v>34</v>
      </c>
      <c r="B51" s="121">
        <v>0</v>
      </c>
      <c r="C51" s="341">
        <v>6.3</v>
      </c>
      <c r="D51" s="121">
        <v>0</v>
      </c>
      <c r="E51" s="341">
        <v>35</v>
      </c>
      <c r="F51" s="121">
        <v>0</v>
      </c>
      <c r="G51" s="344">
        <v>24500</v>
      </c>
      <c r="H51" s="124">
        <v>0</v>
      </c>
      <c r="I51" s="344">
        <v>26000</v>
      </c>
      <c r="J51" s="124">
        <v>0</v>
      </c>
      <c r="K51" s="344">
        <v>630</v>
      </c>
      <c r="L51" s="124">
        <v>0</v>
      </c>
      <c r="M51" s="344">
        <v>1617079</v>
      </c>
      <c r="N51" s="347">
        <v>0</v>
      </c>
      <c r="O51" s="348">
        <v>57994</v>
      </c>
      <c r="P51" s="351" t="s">
        <v>147</v>
      </c>
      <c r="Q51" s="444" t="s">
        <v>148</v>
      </c>
      <c r="R51" s="445"/>
      <c r="S51" s="445"/>
      <c r="T51" s="446"/>
      <c r="U51" s="175" t="s">
        <v>34</v>
      </c>
      <c r="V51"/>
    </row>
    <row r="52" spans="1:23" ht="12.75">
      <c r="A52" s="176" t="s">
        <v>37</v>
      </c>
      <c r="B52" s="122">
        <v>0</v>
      </c>
      <c r="C52" s="342">
        <v>4</v>
      </c>
      <c r="D52" s="122">
        <v>0</v>
      </c>
      <c r="E52" s="342">
        <v>20</v>
      </c>
      <c r="F52" s="122">
        <v>0</v>
      </c>
      <c r="G52" s="344">
        <v>19000</v>
      </c>
      <c r="H52" s="124">
        <v>0</v>
      </c>
      <c r="I52" s="344">
        <v>14000</v>
      </c>
      <c r="J52" s="124">
        <v>0</v>
      </c>
      <c r="K52" s="344">
        <v>630</v>
      </c>
      <c r="L52" s="124">
        <v>0</v>
      </c>
      <c r="M52" s="344">
        <v>1520042</v>
      </c>
      <c r="N52" s="347">
        <v>0</v>
      </c>
      <c r="O52" s="348">
        <v>72775</v>
      </c>
      <c r="P52" s="352" t="s">
        <v>147</v>
      </c>
      <c r="Q52" s="453" t="s">
        <v>148</v>
      </c>
      <c r="R52" s="448"/>
      <c r="S52" s="448"/>
      <c r="T52" s="449"/>
      <c r="U52" s="177" t="s">
        <v>37</v>
      </c>
      <c r="W52" s="8"/>
    </row>
    <row r="53" spans="1:23" ht="12.75">
      <c r="A53" s="174" t="s">
        <v>156</v>
      </c>
      <c r="B53" s="121">
        <v>0</v>
      </c>
      <c r="C53" s="341">
        <v>4.51</v>
      </c>
      <c r="D53" s="121">
        <v>0</v>
      </c>
      <c r="E53" s="341">
        <v>11.6</v>
      </c>
      <c r="F53" s="121">
        <v>0</v>
      </c>
      <c r="G53" s="343">
        <v>19000</v>
      </c>
      <c r="H53" s="123">
        <v>0</v>
      </c>
      <c r="I53" s="343">
        <v>16000</v>
      </c>
      <c r="J53" s="123">
        <v>0</v>
      </c>
      <c r="K53" s="343">
        <v>630</v>
      </c>
      <c r="L53" s="123">
        <v>0</v>
      </c>
      <c r="M53" s="343">
        <v>1027197</v>
      </c>
      <c r="N53" s="345">
        <v>0</v>
      </c>
      <c r="O53" s="346">
        <v>51858</v>
      </c>
      <c r="P53" s="350" t="s">
        <v>147</v>
      </c>
      <c r="Q53" s="450" t="s">
        <v>148</v>
      </c>
      <c r="R53" s="451"/>
      <c r="S53" s="451"/>
      <c r="T53" s="452"/>
      <c r="U53" s="175" t="s">
        <v>108</v>
      </c>
      <c r="W53" s="8"/>
    </row>
    <row r="54" spans="1:23" ht="12.75">
      <c r="A54" s="174" t="s">
        <v>121</v>
      </c>
      <c r="B54" s="121">
        <v>0</v>
      </c>
      <c r="C54" s="341">
        <v>5.75</v>
      </c>
      <c r="D54" s="122">
        <v>0</v>
      </c>
      <c r="E54" s="341">
        <v>20</v>
      </c>
      <c r="F54" s="122">
        <v>0</v>
      </c>
      <c r="G54" s="344">
        <v>26000</v>
      </c>
      <c r="H54" s="125">
        <v>0</v>
      </c>
      <c r="I54" s="344">
        <v>25000</v>
      </c>
      <c r="J54" s="125">
        <v>0</v>
      </c>
      <c r="K54" s="344">
        <v>630</v>
      </c>
      <c r="L54" s="125">
        <v>0</v>
      </c>
      <c r="M54" s="344">
        <v>2276595</v>
      </c>
      <c r="N54" s="347">
        <v>0</v>
      </c>
      <c r="O54" s="349">
        <v>103482</v>
      </c>
      <c r="P54" s="352" t="s">
        <v>147</v>
      </c>
      <c r="Q54" s="453" t="s">
        <v>148</v>
      </c>
      <c r="R54" s="448"/>
      <c r="S54" s="448"/>
      <c r="T54" s="449"/>
      <c r="U54" s="175" t="s">
        <v>109</v>
      </c>
      <c r="W54" s="8"/>
    </row>
    <row r="55" spans="1:21" s="253" customFormat="1" ht="12.75">
      <c r="A55" s="275" t="s">
        <v>157</v>
      </c>
      <c r="B55" s="276"/>
      <c r="C55" s="277" t="s">
        <v>149</v>
      </c>
      <c r="D55" s="402" t="s">
        <v>149</v>
      </c>
      <c r="E55" s="403"/>
      <c r="F55" s="402" t="s">
        <v>149</v>
      </c>
      <c r="G55" s="403"/>
      <c r="H55" s="402" t="s">
        <v>149</v>
      </c>
      <c r="I55" s="403"/>
      <c r="J55" s="428" t="s">
        <v>149</v>
      </c>
      <c r="K55" s="429"/>
      <c r="L55" s="402" t="s">
        <v>149</v>
      </c>
      <c r="M55" s="403"/>
      <c r="N55" s="402" t="s">
        <v>149</v>
      </c>
      <c r="O55" s="403"/>
      <c r="P55" s="251" t="s">
        <v>149</v>
      </c>
      <c r="Q55" s="463" t="s">
        <v>149</v>
      </c>
      <c r="R55" s="464"/>
      <c r="S55" s="464"/>
      <c r="T55" s="403"/>
      <c r="U55" s="278" t="s">
        <v>166</v>
      </c>
    </row>
    <row r="56" spans="1:23" ht="12.75">
      <c r="A56" s="179" t="s">
        <v>40</v>
      </c>
      <c r="B56" s="182"/>
      <c r="C56" s="183" t="s">
        <v>149</v>
      </c>
      <c r="D56" s="404" t="s">
        <v>149</v>
      </c>
      <c r="E56" s="405"/>
      <c r="F56" s="404" t="s">
        <v>149</v>
      </c>
      <c r="G56" s="405"/>
      <c r="H56" s="404" t="s">
        <v>149</v>
      </c>
      <c r="I56" s="405"/>
      <c r="J56" s="404" t="s">
        <v>149</v>
      </c>
      <c r="K56" s="405"/>
      <c r="L56" s="404" t="s">
        <v>149</v>
      </c>
      <c r="M56" s="405"/>
      <c r="N56" s="404" t="s">
        <v>149</v>
      </c>
      <c r="O56" s="405"/>
      <c r="P56" s="80" t="s">
        <v>149</v>
      </c>
      <c r="Q56" s="465" t="s">
        <v>149</v>
      </c>
      <c r="R56" s="466"/>
      <c r="S56" s="466"/>
      <c r="T56" s="405"/>
      <c r="U56" s="175" t="s">
        <v>40</v>
      </c>
      <c r="W56" s="8"/>
    </row>
    <row r="57" spans="1:23" ht="12.75">
      <c r="A57" s="179" t="s">
        <v>41</v>
      </c>
      <c r="B57" s="184"/>
      <c r="C57" s="168" t="s">
        <v>149</v>
      </c>
      <c r="D57" s="406" t="s">
        <v>149</v>
      </c>
      <c r="E57" s="407"/>
      <c r="F57" s="406" t="s">
        <v>149</v>
      </c>
      <c r="G57" s="407"/>
      <c r="H57" s="406" t="s">
        <v>149</v>
      </c>
      <c r="I57" s="407"/>
      <c r="J57" s="406" t="s">
        <v>149</v>
      </c>
      <c r="K57" s="407"/>
      <c r="L57" s="406" t="s">
        <v>149</v>
      </c>
      <c r="M57" s="407"/>
      <c r="N57" s="406" t="s">
        <v>149</v>
      </c>
      <c r="O57" s="407"/>
      <c r="P57" s="80" t="s">
        <v>149</v>
      </c>
      <c r="Q57" s="454" t="s">
        <v>149</v>
      </c>
      <c r="R57" s="455"/>
      <c r="S57" s="455"/>
      <c r="T57" s="407"/>
      <c r="U57" s="175" t="s">
        <v>41</v>
      </c>
      <c r="W57" s="8"/>
    </row>
    <row r="58" spans="1:23" ht="12.75">
      <c r="A58" s="180" t="s">
        <v>42</v>
      </c>
      <c r="B58" s="172"/>
      <c r="C58" s="185" t="s">
        <v>149</v>
      </c>
      <c r="D58" s="422" t="s">
        <v>149</v>
      </c>
      <c r="E58" s="423"/>
      <c r="F58" s="422" t="s">
        <v>149</v>
      </c>
      <c r="G58" s="423"/>
      <c r="H58" s="422" t="s">
        <v>149</v>
      </c>
      <c r="I58" s="423"/>
      <c r="J58" s="422" t="s">
        <v>149</v>
      </c>
      <c r="K58" s="423"/>
      <c r="L58" s="422" t="s">
        <v>149</v>
      </c>
      <c r="M58" s="423"/>
      <c r="N58" s="422" t="s">
        <v>149</v>
      </c>
      <c r="O58" s="423"/>
      <c r="P58" s="81" t="s">
        <v>149</v>
      </c>
      <c r="Q58" s="456" t="s">
        <v>149</v>
      </c>
      <c r="R58" s="457"/>
      <c r="S58" s="457"/>
      <c r="T58" s="423"/>
      <c r="U58" s="177" t="s">
        <v>42</v>
      </c>
      <c r="W58" s="8"/>
    </row>
    <row r="59" spans="1:23" s="253" customFormat="1" ht="13.5" thickBot="1">
      <c r="A59" s="279" t="s">
        <v>43</v>
      </c>
      <c r="B59" s="280"/>
      <c r="C59" s="281" t="s">
        <v>149</v>
      </c>
      <c r="D59" s="426" t="s">
        <v>149</v>
      </c>
      <c r="E59" s="427"/>
      <c r="F59" s="426" t="s">
        <v>149</v>
      </c>
      <c r="G59" s="427"/>
      <c r="H59" s="426" t="s">
        <v>149</v>
      </c>
      <c r="I59" s="427"/>
      <c r="J59" s="426" t="s">
        <v>149</v>
      </c>
      <c r="K59" s="427"/>
      <c r="L59" s="426" t="s">
        <v>149</v>
      </c>
      <c r="M59" s="427"/>
      <c r="N59" s="426" t="s">
        <v>149</v>
      </c>
      <c r="O59" s="427"/>
      <c r="P59" s="282" t="s">
        <v>149</v>
      </c>
      <c r="Q59" s="458" t="s">
        <v>149</v>
      </c>
      <c r="R59" s="459"/>
      <c r="S59" s="459"/>
      <c r="T59" s="460"/>
      <c r="U59" s="283" t="s">
        <v>127</v>
      </c>
      <c r="V59" s="254"/>
      <c r="W59" s="254"/>
    </row>
    <row r="60" spans="1:21" s="253" customFormat="1" ht="14.25" thickBot="1" thickTop="1">
      <c r="A60" s="284" t="s">
        <v>152</v>
      </c>
      <c r="B60" s="285"/>
      <c r="C60" s="286" t="s">
        <v>149</v>
      </c>
      <c r="D60" s="424" t="s">
        <v>149</v>
      </c>
      <c r="E60" s="425"/>
      <c r="F60" s="424" t="s">
        <v>149</v>
      </c>
      <c r="G60" s="425"/>
      <c r="H60" s="424" t="s">
        <v>149</v>
      </c>
      <c r="I60" s="425"/>
      <c r="J60" s="424" t="s">
        <v>149</v>
      </c>
      <c r="K60" s="425"/>
      <c r="L60" s="424" t="s">
        <v>149</v>
      </c>
      <c r="M60" s="425"/>
      <c r="N60" s="424" t="s">
        <v>149</v>
      </c>
      <c r="O60" s="425"/>
      <c r="P60" s="287" t="s">
        <v>149</v>
      </c>
      <c r="Q60" s="461" t="s">
        <v>149</v>
      </c>
      <c r="R60" s="462"/>
      <c r="S60" s="462"/>
      <c r="T60" s="425"/>
      <c r="U60" s="288" t="s">
        <v>167</v>
      </c>
    </row>
    <row r="62" ht="12.75">
      <c r="A62" t="s">
        <v>114</v>
      </c>
    </row>
    <row r="63" ht="12.75">
      <c r="D63" t="s">
        <v>133</v>
      </c>
    </row>
    <row r="64" ht="12.75">
      <c r="A64" t="s">
        <v>56</v>
      </c>
    </row>
  </sheetData>
  <sheetProtection/>
  <mergeCells count="90">
    <mergeCell ref="D59:E59"/>
    <mergeCell ref="D60:E60"/>
    <mergeCell ref="D55:E55"/>
    <mergeCell ref="D56:E56"/>
    <mergeCell ref="D57:E57"/>
    <mergeCell ref="D58:E58"/>
    <mergeCell ref="Q57:T57"/>
    <mergeCell ref="Q58:T58"/>
    <mergeCell ref="Q59:T59"/>
    <mergeCell ref="Q60:T60"/>
    <mergeCell ref="Q53:T53"/>
    <mergeCell ref="Q54:T54"/>
    <mergeCell ref="Q55:T55"/>
    <mergeCell ref="Q56:T56"/>
    <mergeCell ref="Q49:T49"/>
    <mergeCell ref="Q50:T50"/>
    <mergeCell ref="Q51:T51"/>
    <mergeCell ref="Q52:T52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B33:I33"/>
    <mergeCell ref="E2:M2"/>
    <mergeCell ref="B35:C35"/>
    <mergeCell ref="D35:E35"/>
    <mergeCell ref="F35:G35"/>
    <mergeCell ref="J35:K35"/>
    <mergeCell ref="L33:O33"/>
    <mergeCell ref="N60:O60"/>
    <mergeCell ref="N55:O55"/>
    <mergeCell ref="N56:O56"/>
    <mergeCell ref="N57:O57"/>
    <mergeCell ref="N58:O58"/>
    <mergeCell ref="N59:O59"/>
    <mergeCell ref="L57:M57"/>
    <mergeCell ref="L59:M59"/>
    <mergeCell ref="L60:M60"/>
    <mergeCell ref="J55:K55"/>
    <mergeCell ref="J56:K56"/>
    <mergeCell ref="L55:M55"/>
    <mergeCell ref="L56:M56"/>
    <mergeCell ref="L34:M34"/>
    <mergeCell ref="L35:M35"/>
    <mergeCell ref="F58:G58"/>
    <mergeCell ref="F60:G60"/>
    <mergeCell ref="H59:I59"/>
    <mergeCell ref="H60:I60"/>
    <mergeCell ref="J59:K59"/>
    <mergeCell ref="J60:K60"/>
    <mergeCell ref="F59:G59"/>
    <mergeCell ref="L58:M58"/>
    <mergeCell ref="G3:H5"/>
    <mergeCell ref="I3:J5"/>
    <mergeCell ref="K3:L5"/>
    <mergeCell ref="H58:I58"/>
    <mergeCell ref="F56:G56"/>
    <mergeCell ref="F57:G57"/>
    <mergeCell ref="J57:K57"/>
    <mergeCell ref="F55:G55"/>
    <mergeCell ref="J58:K58"/>
    <mergeCell ref="O2:O6"/>
    <mergeCell ref="N2:N6"/>
    <mergeCell ref="A33:A37"/>
    <mergeCell ref="N34:O36"/>
    <mergeCell ref="M3:M6"/>
    <mergeCell ref="C2:C6"/>
    <mergeCell ref="D2:D6"/>
    <mergeCell ref="L36:M36"/>
    <mergeCell ref="L37:M37"/>
    <mergeCell ref="N37:O37"/>
    <mergeCell ref="B2:B6"/>
    <mergeCell ref="E3:F5"/>
    <mergeCell ref="A2:A6"/>
    <mergeCell ref="H55:I55"/>
    <mergeCell ref="H56:I56"/>
    <mergeCell ref="H57:I57"/>
    <mergeCell ref="H35:I35"/>
  </mergeCells>
  <printOptions/>
  <pageMargins left="1.0236220472440944" right="0.7874015748031497" top="0.7480314960629921" bottom="0.7480314960629921" header="0.5118110236220472" footer="0.5118110236220472"/>
  <pageSetup fitToHeight="1" fitToWidth="1" horizontalDpi="600" verticalDpi="600" orientation="landscape" paperSize="9" scale="59" r:id="rId1"/>
  <headerFooter alignWithMargins="0">
    <oddFooter>&amp;C61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S30"/>
  <sheetViews>
    <sheetView view="pageBreakPreview" zoomScale="80" zoomScaleSheetLayoutView="80" workbookViewId="0" topLeftCell="A1">
      <selection activeCell="Q7" sqref="Q7:T23"/>
    </sheetView>
  </sheetViews>
  <sheetFormatPr defaultColWidth="8.796875" defaultRowHeight="14.25"/>
  <cols>
    <col min="1" max="1" width="10.8984375" style="0" customWidth="1"/>
    <col min="2" max="2" width="10.796875" style="0" customWidth="1"/>
    <col min="3" max="3" width="10" style="0" customWidth="1"/>
    <col min="4" max="4" width="10.796875" style="8" customWidth="1"/>
    <col min="5" max="5" width="10" style="8" customWidth="1"/>
    <col min="6" max="6" width="10.796875" style="0" customWidth="1"/>
    <col min="7" max="7" width="10" style="8" customWidth="1"/>
    <col min="8" max="8" width="10.796875" style="8" customWidth="1"/>
    <col min="9" max="9" width="10" style="8" customWidth="1"/>
    <col min="10" max="10" width="11.796875" style="8" bestFit="1" customWidth="1"/>
    <col min="11" max="11" width="17.296875" style="8" customWidth="1"/>
    <col min="12" max="12" width="8.3984375" style="8" customWidth="1"/>
    <col min="13" max="13" width="9.796875" style="8" customWidth="1"/>
    <col min="14" max="14" width="0.1015625" style="8" hidden="1" customWidth="1"/>
    <col min="15" max="15" width="8.3984375" style="8" hidden="1" customWidth="1"/>
    <col min="16" max="16" width="1" style="8" hidden="1" customWidth="1"/>
    <col min="17" max="17" width="11" style="8" customWidth="1"/>
    <col min="18" max="19" width="13" style="8" customWidth="1"/>
    <col min="20" max="20" width="13" style="0" customWidth="1"/>
    <col min="21" max="21" width="10.296875" style="0" customWidth="1"/>
    <col min="24" max="25" width="11.69921875" style="0" customWidth="1"/>
  </cols>
  <sheetData>
    <row r="1" spans="1:25" s="8" customFormat="1" ht="21" thickBot="1">
      <c r="A1" s="203" t="s">
        <v>175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1" t="s">
        <v>82</v>
      </c>
      <c r="U1" s="58" t="s">
        <v>57</v>
      </c>
      <c r="V1"/>
      <c r="W1"/>
      <c r="X1"/>
      <c r="Y1"/>
    </row>
    <row r="2" spans="1:25" s="8" customFormat="1" ht="15" customHeight="1">
      <c r="A2" s="20"/>
      <c r="B2" s="467" t="s">
        <v>96</v>
      </c>
      <c r="C2" s="468"/>
      <c r="D2" s="468"/>
      <c r="E2" s="468"/>
      <c r="F2" s="468"/>
      <c r="G2" s="468"/>
      <c r="H2" s="468"/>
      <c r="I2" s="468"/>
      <c r="J2" s="469"/>
      <c r="K2" s="476" t="s">
        <v>143</v>
      </c>
      <c r="L2" s="476" t="s">
        <v>145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477"/>
      <c r="L3" s="477"/>
      <c r="M3" s="3" t="s">
        <v>62</v>
      </c>
      <c r="N3" s="3"/>
      <c r="O3" s="3"/>
      <c r="P3" s="3"/>
      <c r="Q3" s="2"/>
      <c r="R3" s="2"/>
      <c r="S3" s="472" t="s">
        <v>99</v>
      </c>
      <c r="T3" s="473"/>
      <c r="U3" s="46"/>
    </row>
    <row r="4" spans="1:21" ht="12.75">
      <c r="A4" s="31" t="s">
        <v>2</v>
      </c>
      <c r="B4" s="474" t="s">
        <v>88</v>
      </c>
      <c r="C4" s="475"/>
      <c r="D4" s="474" t="s">
        <v>89</v>
      </c>
      <c r="E4" s="475"/>
      <c r="F4" s="474" t="s">
        <v>90</v>
      </c>
      <c r="G4" s="475"/>
      <c r="H4" s="474" t="s">
        <v>92</v>
      </c>
      <c r="I4" s="475"/>
      <c r="J4" s="3" t="s">
        <v>91</v>
      </c>
      <c r="K4" s="477"/>
      <c r="L4" s="477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2.75">
      <c r="A5" s="26"/>
      <c r="B5" s="11"/>
      <c r="C5" s="14"/>
      <c r="D5" s="11"/>
      <c r="E5" s="14"/>
      <c r="F5" s="11"/>
      <c r="G5" s="14"/>
      <c r="H5" s="11"/>
      <c r="I5" s="14"/>
      <c r="J5" s="3"/>
      <c r="K5" s="477"/>
      <c r="L5" s="477"/>
      <c r="M5" s="3" t="s">
        <v>76</v>
      </c>
      <c r="N5" s="3"/>
      <c r="O5" s="3"/>
      <c r="P5" s="3"/>
      <c r="Q5" s="2"/>
      <c r="R5" s="2"/>
      <c r="S5" s="470" t="s">
        <v>50</v>
      </c>
      <c r="T5" s="470" t="s">
        <v>51</v>
      </c>
      <c r="U5" s="46"/>
    </row>
    <row r="6" spans="1:21" s="8" customFormat="1" ht="12.7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478"/>
      <c r="L6" s="478"/>
      <c r="M6" s="12"/>
      <c r="N6" s="12"/>
      <c r="O6" s="12"/>
      <c r="P6" s="12"/>
      <c r="Q6" s="12"/>
      <c r="R6" s="12"/>
      <c r="S6" s="471"/>
      <c r="T6" s="471"/>
      <c r="U6" s="30"/>
    </row>
    <row r="7" spans="1:21" s="8" customFormat="1" ht="15.75" customHeight="1">
      <c r="A7" s="31" t="s">
        <v>4</v>
      </c>
      <c r="B7" s="360">
        <v>0</v>
      </c>
      <c r="C7" s="361">
        <v>0</v>
      </c>
      <c r="D7" s="362">
        <v>0</v>
      </c>
      <c r="E7" s="363">
        <v>0</v>
      </c>
      <c r="F7" s="362">
        <v>0</v>
      </c>
      <c r="G7" s="361">
        <v>0</v>
      </c>
      <c r="H7" s="362">
        <v>0</v>
      </c>
      <c r="I7" s="361">
        <v>0</v>
      </c>
      <c r="J7" s="107">
        <f>B7+D7+F7+H7</f>
        <v>0</v>
      </c>
      <c r="K7" s="362">
        <v>0</v>
      </c>
      <c r="L7" s="362">
        <v>0</v>
      </c>
      <c r="M7" s="362">
        <v>0</v>
      </c>
      <c r="N7" s="331">
        <v>0</v>
      </c>
      <c r="O7" s="331">
        <v>0</v>
      </c>
      <c r="P7" s="331">
        <v>0</v>
      </c>
      <c r="Q7" s="362">
        <v>357</v>
      </c>
      <c r="R7" s="362">
        <v>357</v>
      </c>
      <c r="S7" s="362">
        <v>0</v>
      </c>
      <c r="T7" s="362">
        <v>0</v>
      </c>
      <c r="U7" s="37" t="s">
        <v>4</v>
      </c>
    </row>
    <row r="8" spans="1:21" s="8" customFormat="1" ht="15.75" customHeight="1">
      <c r="A8" s="31" t="s">
        <v>5</v>
      </c>
      <c r="B8" s="364">
        <v>0</v>
      </c>
      <c r="C8" s="65">
        <v>0</v>
      </c>
      <c r="D8" s="358">
        <v>0</v>
      </c>
      <c r="E8" s="365">
        <v>0</v>
      </c>
      <c r="F8" s="358">
        <v>0</v>
      </c>
      <c r="G8" s="65">
        <v>0</v>
      </c>
      <c r="H8" s="358">
        <v>0</v>
      </c>
      <c r="I8" s="65">
        <v>0</v>
      </c>
      <c r="J8" s="104">
        <f aca="true" t="shared" si="0" ref="J8:J23">B8+D8+F8+H8</f>
        <v>0</v>
      </c>
      <c r="K8" s="358">
        <v>0</v>
      </c>
      <c r="L8" s="358">
        <v>0</v>
      </c>
      <c r="M8" s="358">
        <v>0</v>
      </c>
      <c r="N8" s="332">
        <v>0</v>
      </c>
      <c r="O8" s="332">
        <v>0</v>
      </c>
      <c r="P8" s="332">
        <v>0</v>
      </c>
      <c r="Q8" s="358">
        <v>0</v>
      </c>
      <c r="R8" s="358">
        <v>0</v>
      </c>
      <c r="S8" s="358">
        <v>0</v>
      </c>
      <c r="T8" s="358">
        <v>0</v>
      </c>
      <c r="U8" s="37" t="s">
        <v>5</v>
      </c>
    </row>
    <row r="9" spans="1:21" s="8" customFormat="1" ht="15.75" customHeight="1">
      <c r="A9" s="31" t="s">
        <v>7</v>
      </c>
      <c r="B9" s="364">
        <v>0</v>
      </c>
      <c r="C9" s="65">
        <v>0</v>
      </c>
      <c r="D9" s="358">
        <v>0</v>
      </c>
      <c r="E9" s="365">
        <v>0</v>
      </c>
      <c r="F9" s="358">
        <v>0</v>
      </c>
      <c r="G9" s="65">
        <v>0</v>
      </c>
      <c r="H9" s="358">
        <v>0</v>
      </c>
      <c r="I9" s="65">
        <v>0</v>
      </c>
      <c r="J9" s="104">
        <f t="shared" si="0"/>
        <v>0</v>
      </c>
      <c r="K9" s="358">
        <v>0</v>
      </c>
      <c r="L9" s="358">
        <v>0</v>
      </c>
      <c r="M9" s="358">
        <v>0</v>
      </c>
      <c r="N9" s="332">
        <v>0</v>
      </c>
      <c r="O9" s="332">
        <v>0</v>
      </c>
      <c r="P9" s="332">
        <v>0</v>
      </c>
      <c r="Q9" s="358">
        <v>0</v>
      </c>
      <c r="R9" s="358">
        <v>0</v>
      </c>
      <c r="S9" s="358">
        <v>0</v>
      </c>
      <c r="T9" s="358">
        <v>0</v>
      </c>
      <c r="U9" s="37" t="s">
        <v>7</v>
      </c>
    </row>
    <row r="10" spans="1:21" s="8" customFormat="1" ht="15.75" customHeight="1">
      <c r="A10" s="31" t="s">
        <v>8</v>
      </c>
      <c r="B10" s="364">
        <v>0</v>
      </c>
      <c r="C10" s="65">
        <v>0</v>
      </c>
      <c r="D10" s="358">
        <v>0</v>
      </c>
      <c r="E10" s="365">
        <v>0</v>
      </c>
      <c r="F10" s="358">
        <v>0</v>
      </c>
      <c r="G10" s="65">
        <v>0</v>
      </c>
      <c r="H10" s="358">
        <v>0</v>
      </c>
      <c r="I10" s="65">
        <v>0</v>
      </c>
      <c r="J10" s="104">
        <f t="shared" si="0"/>
        <v>0</v>
      </c>
      <c r="K10" s="358">
        <v>0</v>
      </c>
      <c r="L10" s="358">
        <v>0</v>
      </c>
      <c r="M10" s="358">
        <v>0</v>
      </c>
      <c r="N10" s="332">
        <v>0</v>
      </c>
      <c r="O10" s="332">
        <v>0</v>
      </c>
      <c r="P10" s="332">
        <v>0</v>
      </c>
      <c r="Q10" s="358">
        <v>0</v>
      </c>
      <c r="R10" s="358">
        <v>0</v>
      </c>
      <c r="S10" s="358">
        <v>0</v>
      </c>
      <c r="T10" s="358">
        <v>0</v>
      </c>
      <c r="U10" s="37" t="s">
        <v>8</v>
      </c>
    </row>
    <row r="11" spans="1:21" s="8" customFormat="1" ht="15.75" customHeight="1">
      <c r="A11" s="32" t="s">
        <v>9</v>
      </c>
      <c r="B11" s="364">
        <v>0</v>
      </c>
      <c r="C11" s="65">
        <v>0</v>
      </c>
      <c r="D11" s="358">
        <v>0</v>
      </c>
      <c r="E11" s="365">
        <v>0</v>
      </c>
      <c r="F11" s="358">
        <v>0</v>
      </c>
      <c r="G11" s="65">
        <v>0</v>
      </c>
      <c r="H11" s="358">
        <v>0</v>
      </c>
      <c r="I11" s="65">
        <v>0</v>
      </c>
      <c r="J11" s="104">
        <f t="shared" si="0"/>
        <v>0</v>
      </c>
      <c r="K11" s="358">
        <v>0</v>
      </c>
      <c r="L11" s="358">
        <v>0</v>
      </c>
      <c r="M11" s="358">
        <v>0</v>
      </c>
      <c r="N11" s="333">
        <v>0</v>
      </c>
      <c r="O11" s="333">
        <v>0</v>
      </c>
      <c r="P11" s="333">
        <v>0</v>
      </c>
      <c r="Q11" s="358">
        <v>0</v>
      </c>
      <c r="R11" s="358">
        <v>0</v>
      </c>
      <c r="S11" s="358">
        <v>0</v>
      </c>
      <c r="T11" s="358">
        <v>0</v>
      </c>
      <c r="U11" s="38" t="s">
        <v>9</v>
      </c>
    </row>
    <row r="12" spans="1:21" ht="15.75" customHeight="1">
      <c r="A12" s="31" t="s">
        <v>10</v>
      </c>
      <c r="B12" s="360">
        <v>0</v>
      </c>
      <c r="C12" s="361">
        <v>0</v>
      </c>
      <c r="D12" s="362">
        <v>0</v>
      </c>
      <c r="E12" s="363">
        <v>0</v>
      </c>
      <c r="F12" s="362">
        <v>0</v>
      </c>
      <c r="G12" s="361">
        <v>0</v>
      </c>
      <c r="H12" s="362">
        <v>0</v>
      </c>
      <c r="I12" s="361">
        <v>0</v>
      </c>
      <c r="J12" s="107">
        <f t="shared" si="0"/>
        <v>0</v>
      </c>
      <c r="K12" s="362">
        <v>0</v>
      </c>
      <c r="L12" s="362">
        <v>0</v>
      </c>
      <c r="M12" s="362">
        <v>0</v>
      </c>
      <c r="N12" s="331">
        <v>0</v>
      </c>
      <c r="O12" s="331">
        <v>0</v>
      </c>
      <c r="P12" s="331">
        <v>0</v>
      </c>
      <c r="Q12" s="362">
        <v>0</v>
      </c>
      <c r="R12" s="362">
        <v>0</v>
      </c>
      <c r="S12" s="362">
        <v>0</v>
      </c>
      <c r="T12" s="362">
        <v>0</v>
      </c>
      <c r="U12" s="37" t="s">
        <v>10</v>
      </c>
    </row>
    <row r="13" spans="1:21" ht="15.75" customHeight="1">
      <c r="A13" s="31" t="s">
        <v>87</v>
      </c>
      <c r="B13" s="364">
        <v>0</v>
      </c>
      <c r="C13" s="65">
        <v>0</v>
      </c>
      <c r="D13" s="358">
        <v>0</v>
      </c>
      <c r="E13" s="365">
        <v>0</v>
      </c>
      <c r="F13" s="358">
        <v>0</v>
      </c>
      <c r="G13" s="65">
        <v>0</v>
      </c>
      <c r="H13" s="358">
        <v>0</v>
      </c>
      <c r="I13" s="65">
        <v>0</v>
      </c>
      <c r="J13" s="104">
        <f t="shared" si="0"/>
        <v>0</v>
      </c>
      <c r="K13" s="358">
        <v>0</v>
      </c>
      <c r="L13" s="358">
        <v>0</v>
      </c>
      <c r="M13" s="358">
        <v>0</v>
      </c>
      <c r="N13" s="332">
        <v>0</v>
      </c>
      <c r="O13" s="332">
        <v>0</v>
      </c>
      <c r="P13" s="332">
        <v>0</v>
      </c>
      <c r="Q13" s="358">
        <v>0</v>
      </c>
      <c r="R13" s="358">
        <v>0</v>
      </c>
      <c r="S13" s="358">
        <v>0</v>
      </c>
      <c r="T13" s="358">
        <v>0</v>
      </c>
      <c r="U13" s="37" t="s">
        <v>104</v>
      </c>
    </row>
    <row r="14" spans="1:21" ht="15.75" customHeight="1">
      <c r="A14" s="31" t="s">
        <v>103</v>
      </c>
      <c r="B14" s="364">
        <v>0</v>
      </c>
      <c r="C14" s="65">
        <v>0</v>
      </c>
      <c r="D14" s="358">
        <v>0</v>
      </c>
      <c r="E14" s="365">
        <v>0</v>
      </c>
      <c r="F14" s="358">
        <v>0</v>
      </c>
      <c r="G14" s="65">
        <v>0</v>
      </c>
      <c r="H14" s="358">
        <v>0</v>
      </c>
      <c r="I14" s="65">
        <v>0</v>
      </c>
      <c r="J14" s="104">
        <f t="shared" si="0"/>
        <v>0</v>
      </c>
      <c r="K14" s="358">
        <v>0</v>
      </c>
      <c r="L14" s="358">
        <v>0</v>
      </c>
      <c r="M14" s="358">
        <v>0</v>
      </c>
      <c r="N14" s="332">
        <v>0</v>
      </c>
      <c r="O14" s="332">
        <v>0</v>
      </c>
      <c r="P14" s="332">
        <v>0</v>
      </c>
      <c r="Q14" s="358">
        <v>0</v>
      </c>
      <c r="R14" s="358">
        <v>0</v>
      </c>
      <c r="S14" s="358">
        <v>0</v>
      </c>
      <c r="T14" s="358">
        <v>0</v>
      </c>
      <c r="U14" s="37" t="s">
        <v>105</v>
      </c>
    </row>
    <row r="15" spans="1:21" ht="15.75" customHeight="1">
      <c r="A15" s="31" t="s">
        <v>100</v>
      </c>
      <c r="B15" s="364">
        <v>0</v>
      </c>
      <c r="C15" s="65">
        <v>0</v>
      </c>
      <c r="D15" s="358">
        <v>0</v>
      </c>
      <c r="E15" s="365">
        <v>0</v>
      </c>
      <c r="F15" s="358">
        <v>0</v>
      </c>
      <c r="G15" s="65">
        <v>0</v>
      </c>
      <c r="H15" s="358">
        <v>0</v>
      </c>
      <c r="I15" s="65">
        <v>0</v>
      </c>
      <c r="J15" s="104">
        <f t="shared" si="0"/>
        <v>0</v>
      </c>
      <c r="K15" s="358">
        <v>0</v>
      </c>
      <c r="L15" s="358">
        <v>0</v>
      </c>
      <c r="M15" s="358">
        <v>0</v>
      </c>
      <c r="N15" s="332">
        <v>0</v>
      </c>
      <c r="O15" s="332">
        <v>0</v>
      </c>
      <c r="P15" s="332">
        <v>0</v>
      </c>
      <c r="Q15" s="358">
        <v>4</v>
      </c>
      <c r="R15" s="358">
        <v>4</v>
      </c>
      <c r="S15" s="358">
        <v>0</v>
      </c>
      <c r="T15" s="358">
        <v>0</v>
      </c>
      <c r="U15" s="37" t="s">
        <v>106</v>
      </c>
    </row>
    <row r="16" spans="1:21" ht="15.75" customHeight="1">
      <c r="A16" s="32" t="s">
        <v>13</v>
      </c>
      <c r="B16" s="364">
        <v>0</v>
      </c>
      <c r="C16" s="65">
        <v>0</v>
      </c>
      <c r="D16" s="358">
        <v>0</v>
      </c>
      <c r="E16" s="365">
        <v>0</v>
      </c>
      <c r="F16" s="358">
        <v>0</v>
      </c>
      <c r="G16" s="65">
        <v>0</v>
      </c>
      <c r="H16" s="358">
        <v>0</v>
      </c>
      <c r="I16" s="65">
        <v>0</v>
      </c>
      <c r="J16" s="104">
        <f t="shared" si="0"/>
        <v>0</v>
      </c>
      <c r="K16" s="358">
        <v>0</v>
      </c>
      <c r="L16" s="358">
        <v>0</v>
      </c>
      <c r="M16" s="358">
        <v>0</v>
      </c>
      <c r="N16" s="332">
        <v>0</v>
      </c>
      <c r="O16" s="332">
        <v>0</v>
      </c>
      <c r="P16" s="332">
        <v>0</v>
      </c>
      <c r="Q16" s="358">
        <v>0</v>
      </c>
      <c r="R16" s="358">
        <v>0</v>
      </c>
      <c r="S16" s="358">
        <v>0</v>
      </c>
      <c r="T16" s="358">
        <v>0</v>
      </c>
      <c r="U16" s="38" t="s">
        <v>13</v>
      </c>
    </row>
    <row r="17" spans="1:21" ht="15.75" customHeight="1">
      <c r="A17" s="31" t="s">
        <v>23</v>
      </c>
      <c r="B17" s="360">
        <v>0</v>
      </c>
      <c r="C17" s="361">
        <v>0</v>
      </c>
      <c r="D17" s="362">
        <v>0</v>
      </c>
      <c r="E17" s="363">
        <v>0</v>
      </c>
      <c r="F17" s="362">
        <v>0</v>
      </c>
      <c r="G17" s="361">
        <v>0</v>
      </c>
      <c r="H17" s="362">
        <v>0</v>
      </c>
      <c r="I17" s="361">
        <v>0</v>
      </c>
      <c r="J17" s="107">
        <f t="shared" si="0"/>
        <v>0</v>
      </c>
      <c r="K17" s="362">
        <v>0</v>
      </c>
      <c r="L17" s="362">
        <v>0</v>
      </c>
      <c r="M17" s="362">
        <v>0</v>
      </c>
      <c r="N17" s="331">
        <v>0</v>
      </c>
      <c r="O17" s="331">
        <v>0</v>
      </c>
      <c r="P17" s="331">
        <v>0</v>
      </c>
      <c r="Q17" s="362">
        <v>0</v>
      </c>
      <c r="R17" s="362">
        <v>0</v>
      </c>
      <c r="S17" s="362">
        <v>0</v>
      </c>
      <c r="T17" s="362">
        <v>0</v>
      </c>
      <c r="U17" s="37" t="s">
        <v>23</v>
      </c>
    </row>
    <row r="18" spans="1:21" ht="15.75" customHeight="1">
      <c r="A18" s="31" t="s">
        <v>94</v>
      </c>
      <c r="B18" s="364">
        <v>0</v>
      </c>
      <c r="C18" s="65">
        <v>0</v>
      </c>
      <c r="D18" s="358">
        <v>0</v>
      </c>
      <c r="E18" s="365">
        <v>0</v>
      </c>
      <c r="F18" s="358">
        <v>0</v>
      </c>
      <c r="G18" s="65">
        <v>0</v>
      </c>
      <c r="H18" s="358">
        <v>0</v>
      </c>
      <c r="I18" s="65">
        <v>0</v>
      </c>
      <c r="J18" s="104">
        <f t="shared" si="0"/>
        <v>0</v>
      </c>
      <c r="K18" s="358">
        <v>0</v>
      </c>
      <c r="L18" s="358">
        <v>0</v>
      </c>
      <c r="M18" s="358">
        <v>0</v>
      </c>
      <c r="N18" s="332">
        <v>0</v>
      </c>
      <c r="O18" s="332">
        <v>0</v>
      </c>
      <c r="P18" s="332">
        <v>0</v>
      </c>
      <c r="Q18" s="358">
        <v>0</v>
      </c>
      <c r="R18" s="358">
        <v>0</v>
      </c>
      <c r="S18" s="358">
        <v>0</v>
      </c>
      <c r="T18" s="358">
        <v>0</v>
      </c>
      <c r="U18" s="37" t="s">
        <v>107</v>
      </c>
    </row>
    <row r="19" spans="1:123" s="8" customFormat="1" ht="15.75" customHeight="1">
      <c r="A19" s="31" t="s">
        <v>95</v>
      </c>
      <c r="B19" s="364">
        <v>0</v>
      </c>
      <c r="C19" s="65">
        <v>0</v>
      </c>
      <c r="D19" s="358">
        <v>0</v>
      </c>
      <c r="E19" s="365">
        <v>0</v>
      </c>
      <c r="F19" s="358">
        <v>0</v>
      </c>
      <c r="G19" s="65">
        <v>0</v>
      </c>
      <c r="H19" s="358">
        <v>0</v>
      </c>
      <c r="I19" s="65">
        <v>0</v>
      </c>
      <c r="J19" s="104">
        <f t="shared" si="0"/>
        <v>0</v>
      </c>
      <c r="K19" s="358">
        <v>0</v>
      </c>
      <c r="L19" s="358">
        <v>0</v>
      </c>
      <c r="M19" s="358">
        <v>0</v>
      </c>
      <c r="N19" s="332">
        <v>0</v>
      </c>
      <c r="O19" s="332">
        <v>0</v>
      </c>
      <c r="P19" s="332">
        <v>0</v>
      </c>
      <c r="Q19" s="358">
        <v>0</v>
      </c>
      <c r="R19" s="358">
        <v>0</v>
      </c>
      <c r="S19" s="358">
        <v>0</v>
      </c>
      <c r="T19" s="358">
        <v>0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21" ht="15.75" customHeight="1">
      <c r="A20" s="31" t="s">
        <v>34</v>
      </c>
      <c r="B20" s="364">
        <v>0</v>
      </c>
      <c r="C20" s="65">
        <v>0</v>
      </c>
      <c r="D20" s="358">
        <v>0</v>
      </c>
      <c r="E20" s="365">
        <v>0</v>
      </c>
      <c r="F20" s="358">
        <v>0</v>
      </c>
      <c r="G20" s="65">
        <v>0</v>
      </c>
      <c r="H20" s="358">
        <v>0</v>
      </c>
      <c r="I20" s="65">
        <v>0</v>
      </c>
      <c r="J20" s="104">
        <f t="shared" si="0"/>
        <v>0</v>
      </c>
      <c r="K20" s="358">
        <v>0</v>
      </c>
      <c r="L20" s="358">
        <v>0</v>
      </c>
      <c r="M20" s="358">
        <v>0</v>
      </c>
      <c r="N20" s="332">
        <v>0</v>
      </c>
      <c r="O20" s="332">
        <v>0</v>
      </c>
      <c r="P20" s="332">
        <v>0</v>
      </c>
      <c r="Q20" s="358">
        <v>0</v>
      </c>
      <c r="R20" s="358">
        <v>0</v>
      </c>
      <c r="S20" s="358">
        <v>0</v>
      </c>
      <c r="T20" s="358">
        <v>0</v>
      </c>
      <c r="U20" s="37" t="s">
        <v>34</v>
      </c>
    </row>
    <row r="21" spans="1:21" s="8" customFormat="1" ht="15.75" customHeight="1">
      <c r="A21" s="32" t="s">
        <v>37</v>
      </c>
      <c r="B21" s="364">
        <v>0</v>
      </c>
      <c r="C21" s="65">
        <v>0</v>
      </c>
      <c r="D21" s="358">
        <v>0</v>
      </c>
      <c r="E21" s="365">
        <v>0</v>
      </c>
      <c r="F21" s="358">
        <v>0</v>
      </c>
      <c r="G21" s="65">
        <v>0</v>
      </c>
      <c r="H21" s="358">
        <v>0</v>
      </c>
      <c r="I21" s="65">
        <v>0</v>
      </c>
      <c r="J21" s="104">
        <f t="shared" si="0"/>
        <v>0</v>
      </c>
      <c r="K21" s="358">
        <v>0</v>
      </c>
      <c r="L21" s="358">
        <v>0</v>
      </c>
      <c r="M21" s="358">
        <v>0</v>
      </c>
      <c r="N21" s="333">
        <v>0</v>
      </c>
      <c r="O21" s="333">
        <v>0</v>
      </c>
      <c r="P21" s="333">
        <v>0</v>
      </c>
      <c r="Q21" s="358">
        <v>0</v>
      </c>
      <c r="R21" s="358">
        <v>0</v>
      </c>
      <c r="S21" s="358">
        <v>0</v>
      </c>
      <c r="T21" s="358">
        <v>0</v>
      </c>
      <c r="U21" s="38" t="s">
        <v>37</v>
      </c>
    </row>
    <row r="22" spans="1:21" s="8" customFormat="1" ht="15.75" customHeight="1">
      <c r="A22" s="31" t="s">
        <v>101</v>
      </c>
      <c r="B22" s="360">
        <v>0</v>
      </c>
      <c r="C22" s="361">
        <v>0</v>
      </c>
      <c r="D22" s="362">
        <v>0</v>
      </c>
      <c r="E22" s="363">
        <v>0</v>
      </c>
      <c r="F22" s="362">
        <v>0</v>
      </c>
      <c r="G22" s="361">
        <v>0</v>
      </c>
      <c r="H22" s="362">
        <v>0</v>
      </c>
      <c r="I22" s="361">
        <v>0</v>
      </c>
      <c r="J22" s="107">
        <f t="shared" si="0"/>
        <v>0</v>
      </c>
      <c r="K22" s="362">
        <v>0</v>
      </c>
      <c r="L22" s="362">
        <v>0</v>
      </c>
      <c r="M22" s="362">
        <v>0</v>
      </c>
      <c r="N22" s="331">
        <v>0</v>
      </c>
      <c r="O22" s="331">
        <v>0</v>
      </c>
      <c r="P22" s="331">
        <v>0</v>
      </c>
      <c r="Q22" s="362">
        <v>0</v>
      </c>
      <c r="R22" s="362">
        <v>0</v>
      </c>
      <c r="S22" s="362">
        <v>0</v>
      </c>
      <c r="T22" s="362">
        <v>0</v>
      </c>
      <c r="U22" s="37" t="s">
        <v>108</v>
      </c>
    </row>
    <row r="23" spans="1:21" s="8" customFormat="1" ht="15.75" customHeight="1">
      <c r="A23" s="31" t="s">
        <v>93</v>
      </c>
      <c r="B23" s="364">
        <v>0</v>
      </c>
      <c r="C23" s="65">
        <v>0</v>
      </c>
      <c r="D23" s="358">
        <v>0</v>
      </c>
      <c r="E23" s="365">
        <v>0</v>
      </c>
      <c r="F23" s="358">
        <v>0</v>
      </c>
      <c r="G23" s="65">
        <v>0</v>
      </c>
      <c r="H23" s="358">
        <v>0</v>
      </c>
      <c r="I23" s="65">
        <v>0</v>
      </c>
      <c r="J23" s="104">
        <f t="shared" si="0"/>
        <v>0</v>
      </c>
      <c r="K23" s="358">
        <v>0</v>
      </c>
      <c r="L23" s="358">
        <v>0</v>
      </c>
      <c r="M23" s="358">
        <v>0</v>
      </c>
      <c r="N23" s="332">
        <v>0</v>
      </c>
      <c r="O23" s="332">
        <v>0</v>
      </c>
      <c r="P23" s="332">
        <v>0</v>
      </c>
      <c r="Q23" s="358">
        <v>0</v>
      </c>
      <c r="R23" s="358">
        <v>0</v>
      </c>
      <c r="S23" s="358">
        <v>0</v>
      </c>
      <c r="T23" s="358">
        <v>0</v>
      </c>
      <c r="U23" s="37" t="s">
        <v>109</v>
      </c>
    </row>
    <row r="24" spans="1:21" s="253" customFormat="1" ht="15.75" customHeight="1">
      <c r="A24" s="275" t="s">
        <v>153</v>
      </c>
      <c r="B24" s="289">
        <f>SUM(B7:B23)</f>
        <v>0</v>
      </c>
      <c r="C24" s="251" t="s">
        <v>149</v>
      </c>
      <c r="D24" s="289">
        <f aca="true" t="shared" si="1" ref="D24:T24">SUM(D7:D23)</f>
        <v>0</v>
      </c>
      <c r="E24" s="251" t="s">
        <v>149</v>
      </c>
      <c r="F24" s="289">
        <f t="shared" si="1"/>
        <v>0</v>
      </c>
      <c r="G24" s="251" t="s">
        <v>149</v>
      </c>
      <c r="H24" s="289">
        <f t="shared" si="1"/>
        <v>0</v>
      </c>
      <c r="I24" s="251" t="s">
        <v>149</v>
      </c>
      <c r="J24" s="289">
        <f t="shared" si="1"/>
        <v>0</v>
      </c>
      <c r="K24" s="289">
        <f t="shared" si="1"/>
        <v>0</v>
      </c>
      <c r="L24" s="289">
        <f t="shared" si="1"/>
        <v>0</v>
      </c>
      <c r="M24" s="289">
        <f t="shared" si="1"/>
        <v>0</v>
      </c>
      <c r="N24" s="289">
        <f t="shared" si="1"/>
        <v>0</v>
      </c>
      <c r="O24" s="289">
        <f t="shared" si="1"/>
        <v>0</v>
      </c>
      <c r="P24" s="289">
        <f t="shared" si="1"/>
        <v>0</v>
      </c>
      <c r="Q24" s="290">
        <f t="shared" si="1"/>
        <v>361</v>
      </c>
      <c r="R24" s="289">
        <f t="shared" si="1"/>
        <v>361</v>
      </c>
      <c r="S24" s="289">
        <f t="shared" si="1"/>
        <v>0</v>
      </c>
      <c r="T24" s="289">
        <f t="shared" si="1"/>
        <v>0</v>
      </c>
      <c r="U24" s="278" t="s">
        <v>166</v>
      </c>
    </row>
    <row r="25" spans="1:21" s="189" customFormat="1" ht="15.75" customHeight="1">
      <c r="A25" s="187" t="s">
        <v>40</v>
      </c>
      <c r="B25" s="55" t="s">
        <v>149</v>
      </c>
      <c r="C25" s="126" t="s">
        <v>149</v>
      </c>
      <c r="D25" s="127" t="s">
        <v>149</v>
      </c>
      <c r="E25" s="126" t="s">
        <v>149</v>
      </c>
      <c r="F25" s="55" t="s">
        <v>149</v>
      </c>
      <c r="G25" s="126" t="s">
        <v>149</v>
      </c>
      <c r="H25" s="55" t="s">
        <v>149</v>
      </c>
      <c r="I25" s="126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31" t="s">
        <v>149</v>
      </c>
      <c r="R25" s="55" t="s">
        <v>149</v>
      </c>
      <c r="S25" s="55" t="s">
        <v>149</v>
      </c>
      <c r="T25" s="55" t="s">
        <v>149</v>
      </c>
      <c r="U25" s="188" t="s">
        <v>40</v>
      </c>
    </row>
    <row r="26" spans="1:21" s="189" customFormat="1" ht="15.75" customHeight="1">
      <c r="A26" s="187" t="s">
        <v>41</v>
      </c>
      <c r="B26" s="55" t="s">
        <v>149</v>
      </c>
      <c r="C26" s="126" t="s">
        <v>149</v>
      </c>
      <c r="D26" s="128" t="s">
        <v>149</v>
      </c>
      <c r="E26" s="126" t="s">
        <v>149</v>
      </c>
      <c r="F26" s="55" t="s">
        <v>149</v>
      </c>
      <c r="G26" s="126" t="s">
        <v>149</v>
      </c>
      <c r="H26" s="55" t="s">
        <v>149</v>
      </c>
      <c r="I26" s="126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31" t="s">
        <v>149</v>
      </c>
      <c r="R26" s="55" t="s">
        <v>149</v>
      </c>
      <c r="S26" s="55" t="s">
        <v>149</v>
      </c>
      <c r="T26" s="55" t="s">
        <v>149</v>
      </c>
      <c r="U26" s="188" t="s">
        <v>41</v>
      </c>
    </row>
    <row r="27" spans="1:21" s="189" customFormat="1" ht="15.75" customHeight="1">
      <c r="A27" s="190" t="s">
        <v>42</v>
      </c>
      <c r="B27" s="56" t="s">
        <v>149</v>
      </c>
      <c r="C27" s="129" t="s">
        <v>149</v>
      </c>
      <c r="D27" s="130" t="s">
        <v>149</v>
      </c>
      <c r="E27" s="129" t="s">
        <v>149</v>
      </c>
      <c r="F27" s="56" t="s">
        <v>149</v>
      </c>
      <c r="G27" s="129" t="s">
        <v>149</v>
      </c>
      <c r="H27" s="56" t="s">
        <v>149</v>
      </c>
      <c r="I27" s="129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32" t="s">
        <v>149</v>
      </c>
      <c r="R27" s="56" t="s">
        <v>149</v>
      </c>
      <c r="S27" s="56" t="s">
        <v>149</v>
      </c>
      <c r="T27" s="56" t="s">
        <v>149</v>
      </c>
      <c r="U27" s="191" t="s">
        <v>42</v>
      </c>
    </row>
    <row r="28" spans="1:21" s="254" customFormat="1" ht="15.75" customHeight="1" thickBot="1">
      <c r="A28" s="291" t="s">
        <v>127</v>
      </c>
      <c r="B28" s="292" t="s">
        <v>149</v>
      </c>
      <c r="C28" s="293" t="s">
        <v>149</v>
      </c>
      <c r="D28" s="292" t="s">
        <v>149</v>
      </c>
      <c r="E28" s="294" t="s">
        <v>149</v>
      </c>
      <c r="F28" s="292" t="s">
        <v>149</v>
      </c>
      <c r="G28" s="294" t="s">
        <v>149</v>
      </c>
      <c r="H28" s="292" t="s">
        <v>149</v>
      </c>
      <c r="I28" s="294" t="s">
        <v>149</v>
      </c>
      <c r="J28" s="292" t="s">
        <v>149</v>
      </c>
      <c r="K28" s="292" t="s">
        <v>149</v>
      </c>
      <c r="L28" s="292" t="s">
        <v>149</v>
      </c>
      <c r="M28" s="292" t="s">
        <v>149</v>
      </c>
      <c r="N28" s="292" t="s">
        <v>149</v>
      </c>
      <c r="O28" s="292" t="s">
        <v>149</v>
      </c>
      <c r="P28" s="292" t="s">
        <v>149</v>
      </c>
      <c r="Q28" s="295" t="s">
        <v>149</v>
      </c>
      <c r="R28" s="292" t="s">
        <v>149</v>
      </c>
      <c r="S28" s="292" t="s">
        <v>149</v>
      </c>
      <c r="T28" s="292" t="s">
        <v>149</v>
      </c>
      <c r="U28" s="283" t="s">
        <v>127</v>
      </c>
    </row>
    <row r="29" spans="1:21" s="253" customFormat="1" ht="15.75" customHeight="1" thickBot="1" thickTop="1">
      <c r="A29" s="284" t="s">
        <v>154</v>
      </c>
      <c r="B29" s="256">
        <f>B24</f>
        <v>0</v>
      </c>
      <c r="C29" s="287" t="str">
        <f aca="true" t="shared" si="2" ref="C29:T29">C24</f>
        <v>-</v>
      </c>
      <c r="D29" s="256">
        <f t="shared" si="2"/>
        <v>0</v>
      </c>
      <c r="E29" s="287" t="str">
        <f t="shared" si="2"/>
        <v>-</v>
      </c>
      <c r="F29" s="256">
        <f t="shared" si="2"/>
        <v>0</v>
      </c>
      <c r="G29" s="287" t="str">
        <f t="shared" si="2"/>
        <v>-</v>
      </c>
      <c r="H29" s="256">
        <f t="shared" si="2"/>
        <v>0</v>
      </c>
      <c r="I29" s="287" t="str">
        <f t="shared" si="2"/>
        <v>-</v>
      </c>
      <c r="J29" s="256">
        <f t="shared" si="2"/>
        <v>0</v>
      </c>
      <c r="K29" s="256">
        <f t="shared" si="2"/>
        <v>0</v>
      </c>
      <c r="L29" s="256">
        <f t="shared" si="2"/>
        <v>0</v>
      </c>
      <c r="M29" s="256">
        <f t="shared" si="2"/>
        <v>0</v>
      </c>
      <c r="N29" s="256">
        <f t="shared" si="2"/>
        <v>0</v>
      </c>
      <c r="O29" s="256">
        <f t="shared" si="2"/>
        <v>0</v>
      </c>
      <c r="P29" s="256">
        <f t="shared" si="2"/>
        <v>0</v>
      </c>
      <c r="Q29" s="258">
        <f t="shared" si="2"/>
        <v>361</v>
      </c>
      <c r="R29" s="256">
        <f t="shared" si="2"/>
        <v>361</v>
      </c>
      <c r="S29" s="256">
        <f t="shared" si="2"/>
        <v>0</v>
      </c>
      <c r="T29" s="256">
        <f t="shared" si="2"/>
        <v>0</v>
      </c>
      <c r="U29" s="288" t="s">
        <v>167</v>
      </c>
    </row>
    <row r="30" spans="2:18" ht="12.7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055118110236221" right="0.7874015748031497" top="0.7874015748031497" bottom="0.984251968503937" header="0.5118110236220472" footer="0.5118110236220472"/>
  <pageSetup fitToHeight="1" fitToWidth="1" horizontalDpi="600" verticalDpi="600" orientation="landscape" paperSize="9" scale="63" r:id="rId1"/>
  <headerFooter alignWithMargins="0">
    <oddFooter>&amp;C62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K64"/>
  <sheetViews>
    <sheetView view="pageBreakPreview" zoomScale="70" zoomScaleSheetLayoutView="70" workbookViewId="0" topLeftCell="A1">
      <selection activeCell="Y14" sqref="Y14"/>
    </sheetView>
  </sheetViews>
  <sheetFormatPr defaultColWidth="8.796875" defaultRowHeight="14.25"/>
  <cols>
    <col min="1" max="1" width="10.8984375" style="0" customWidth="1"/>
    <col min="2" max="2" width="7.3984375" style="0" customWidth="1"/>
    <col min="3" max="3" width="9.09765625" style="0" customWidth="1"/>
    <col min="4" max="4" width="6.796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8984375" style="8" customWidth="1"/>
    <col min="15" max="15" width="12.69921875" style="8" customWidth="1"/>
    <col min="16" max="16" width="14.3984375" style="8" customWidth="1"/>
    <col min="17" max="17" width="4.3984375" style="8" hidden="1" customWidth="1"/>
    <col min="18" max="18" width="7.69921875" style="8" hidden="1" customWidth="1"/>
    <col min="19" max="19" width="11.69921875" style="8" hidden="1" customWidth="1"/>
    <col min="20" max="20" width="15" style="8" customWidth="1"/>
    <col min="21" max="21" width="13.19921875" style="8" customWidth="1"/>
    <col min="22" max="22" width="10.296875" style="8" customWidth="1"/>
    <col min="30" max="30" width="9.8984375" style="0" customWidth="1"/>
  </cols>
  <sheetData>
    <row r="1" spans="1:25" s="8" customFormat="1" ht="21" thickBot="1">
      <c r="A1" s="204" t="s">
        <v>173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81</v>
      </c>
      <c r="U1" s="15"/>
      <c r="V1" s="84" t="s">
        <v>57</v>
      </c>
      <c r="W1"/>
      <c r="X1"/>
      <c r="Y1"/>
    </row>
    <row r="2" spans="1:25" s="8" customFormat="1" ht="15" customHeight="1">
      <c r="A2" s="491" t="s">
        <v>2</v>
      </c>
      <c r="B2" s="479" t="s">
        <v>139</v>
      </c>
      <c r="C2" s="479" t="s">
        <v>138</v>
      </c>
      <c r="D2" s="479" t="s">
        <v>137</v>
      </c>
      <c r="E2" s="499" t="s">
        <v>96</v>
      </c>
      <c r="F2" s="500"/>
      <c r="G2" s="500"/>
      <c r="H2" s="500"/>
      <c r="I2" s="500"/>
      <c r="J2" s="500"/>
      <c r="K2" s="500"/>
      <c r="L2" s="500"/>
      <c r="M2" s="501"/>
      <c r="N2" s="479" t="s">
        <v>142</v>
      </c>
      <c r="O2" s="479" t="s">
        <v>140</v>
      </c>
      <c r="P2" s="85"/>
      <c r="Q2" s="85"/>
      <c r="R2" s="86"/>
      <c r="S2" s="86"/>
      <c r="T2" s="85"/>
      <c r="U2" s="85"/>
      <c r="V2" s="87"/>
      <c r="W2"/>
      <c r="X2"/>
      <c r="Y2"/>
    </row>
    <row r="3" spans="1:22" ht="15" customHeight="1">
      <c r="A3" s="492"/>
      <c r="B3" s="480"/>
      <c r="C3" s="480"/>
      <c r="D3" s="480"/>
      <c r="E3" s="482" t="s">
        <v>88</v>
      </c>
      <c r="F3" s="483"/>
      <c r="G3" s="482" t="s">
        <v>89</v>
      </c>
      <c r="H3" s="483"/>
      <c r="I3" s="482" t="s">
        <v>90</v>
      </c>
      <c r="J3" s="483"/>
      <c r="K3" s="482" t="s">
        <v>67</v>
      </c>
      <c r="L3" s="483"/>
      <c r="M3" s="488" t="s">
        <v>91</v>
      </c>
      <c r="N3" s="480"/>
      <c r="O3" s="480"/>
      <c r="P3" s="88" t="s">
        <v>62</v>
      </c>
      <c r="Q3" s="88"/>
      <c r="R3" s="89"/>
      <c r="S3" s="89"/>
      <c r="T3" s="90"/>
      <c r="U3" s="90"/>
      <c r="V3" s="91"/>
    </row>
    <row r="4" spans="1:22" ht="12.75">
      <c r="A4" s="492"/>
      <c r="B4" s="480"/>
      <c r="C4" s="480"/>
      <c r="D4" s="480"/>
      <c r="E4" s="484"/>
      <c r="F4" s="485"/>
      <c r="G4" s="484"/>
      <c r="H4" s="485"/>
      <c r="I4" s="484"/>
      <c r="J4" s="485"/>
      <c r="K4" s="484"/>
      <c r="L4" s="485"/>
      <c r="M4" s="489"/>
      <c r="N4" s="480"/>
      <c r="O4" s="480"/>
      <c r="P4" s="88" t="s">
        <v>71</v>
      </c>
      <c r="Q4" s="88" t="s">
        <v>129</v>
      </c>
      <c r="R4" s="89" t="s">
        <v>130</v>
      </c>
      <c r="S4" s="89" t="s">
        <v>131</v>
      </c>
      <c r="T4" s="88" t="s">
        <v>72</v>
      </c>
      <c r="U4" s="88" t="s">
        <v>73</v>
      </c>
      <c r="V4" s="92" t="s">
        <v>2</v>
      </c>
    </row>
    <row r="5" spans="1:22" ht="12.75">
      <c r="A5" s="492"/>
      <c r="B5" s="480"/>
      <c r="C5" s="480"/>
      <c r="D5" s="480"/>
      <c r="E5" s="486"/>
      <c r="F5" s="487"/>
      <c r="G5" s="486"/>
      <c r="H5" s="487"/>
      <c r="I5" s="486"/>
      <c r="J5" s="487"/>
      <c r="K5" s="486"/>
      <c r="L5" s="487"/>
      <c r="M5" s="489"/>
      <c r="N5" s="480"/>
      <c r="O5" s="480"/>
      <c r="P5" s="88" t="s">
        <v>76</v>
      </c>
      <c r="Q5" s="88"/>
      <c r="R5" s="89"/>
      <c r="S5" s="89"/>
      <c r="T5" s="90"/>
      <c r="U5" s="90"/>
      <c r="V5" s="91"/>
    </row>
    <row r="6" spans="1:31" s="8" customFormat="1" ht="12.75">
      <c r="A6" s="493"/>
      <c r="B6" s="481"/>
      <c r="C6" s="481"/>
      <c r="D6" s="481"/>
      <c r="E6" s="89" t="s">
        <v>77</v>
      </c>
      <c r="F6" s="89" t="s">
        <v>54</v>
      </c>
      <c r="G6" s="89" t="s">
        <v>77</v>
      </c>
      <c r="H6" s="89" t="s">
        <v>54</v>
      </c>
      <c r="I6" s="89" t="s">
        <v>77</v>
      </c>
      <c r="J6" s="89" t="s">
        <v>54</v>
      </c>
      <c r="K6" s="89" t="s">
        <v>77</v>
      </c>
      <c r="L6" s="89" t="s">
        <v>54</v>
      </c>
      <c r="M6" s="490"/>
      <c r="N6" s="481"/>
      <c r="O6" s="481"/>
      <c r="P6" s="93"/>
      <c r="Q6" s="93"/>
      <c r="R6" s="93"/>
      <c r="S6" s="93"/>
      <c r="T6" s="93"/>
      <c r="U6" s="93"/>
      <c r="V6" s="94"/>
      <c r="X6"/>
      <c r="Y6"/>
      <c r="Z6"/>
      <c r="AA6"/>
      <c r="AB6"/>
      <c r="AC6"/>
      <c r="AD6"/>
      <c r="AE6"/>
    </row>
    <row r="7" spans="1:31" s="8" customFormat="1" ht="12.75">
      <c r="A7" s="95" t="s">
        <v>4</v>
      </c>
      <c r="B7" s="137" t="s">
        <v>63</v>
      </c>
      <c r="C7" s="137" t="s">
        <v>176</v>
      </c>
      <c r="D7" s="334">
        <v>8</v>
      </c>
      <c r="E7" s="334">
        <v>836376</v>
      </c>
      <c r="F7" s="335">
        <v>60.47</v>
      </c>
      <c r="G7" s="150">
        <v>0</v>
      </c>
      <c r="H7" s="335">
        <v>0</v>
      </c>
      <c r="I7" s="150">
        <v>391138</v>
      </c>
      <c r="J7" s="335">
        <v>28.28</v>
      </c>
      <c r="K7" s="150">
        <v>155674</v>
      </c>
      <c r="L7" s="335">
        <v>11.25</v>
      </c>
      <c r="M7" s="209">
        <f>E7+G7+I7+K7</f>
        <v>1383188</v>
      </c>
      <c r="N7" s="150">
        <v>158081</v>
      </c>
      <c r="O7" s="150">
        <v>14936</v>
      </c>
      <c r="P7" s="150">
        <v>133300</v>
      </c>
      <c r="Q7" s="328">
        <v>0</v>
      </c>
      <c r="R7" s="328">
        <v>0</v>
      </c>
      <c r="S7" s="328">
        <v>0</v>
      </c>
      <c r="T7" s="338">
        <v>19625</v>
      </c>
      <c r="U7" s="150">
        <v>1096496</v>
      </c>
      <c r="V7" s="96" t="s">
        <v>4</v>
      </c>
      <c r="X7"/>
      <c r="Y7"/>
      <c r="Z7"/>
      <c r="AA7"/>
      <c r="AB7"/>
      <c r="AC7"/>
      <c r="AD7"/>
      <c r="AE7"/>
    </row>
    <row r="8" spans="1:31" s="8" customFormat="1" ht="12.75">
      <c r="A8" s="95" t="s">
        <v>5</v>
      </c>
      <c r="B8" s="137" t="s">
        <v>79</v>
      </c>
      <c r="C8" s="137" t="s">
        <v>79</v>
      </c>
      <c r="D8" s="336">
        <v>8</v>
      </c>
      <c r="E8" s="336">
        <v>237010</v>
      </c>
      <c r="F8" s="337">
        <v>62.27</v>
      </c>
      <c r="G8" s="111">
        <v>0</v>
      </c>
      <c r="H8" s="337">
        <v>0</v>
      </c>
      <c r="I8" s="111">
        <v>81013</v>
      </c>
      <c r="J8" s="337">
        <v>21.29</v>
      </c>
      <c r="K8" s="111">
        <v>62585</v>
      </c>
      <c r="L8" s="337">
        <v>16.44</v>
      </c>
      <c r="M8" s="210">
        <f aca="true" t="shared" si="0" ref="M8:M23">E8+G8+I8+K8</f>
        <v>380608</v>
      </c>
      <c r="N8" s="111">
        <v>39097</v>
      </c>
      <c r="O8" s="111">
        <v>2009</v>
      </c>
      <c r="P8" s="111">
        <v>18580</v>
      </c>
      <c r="Q8" s="329">
        <v>0</v>
      </c>
      <c r="R8" s="329">
        <v>0</v>
      </c>
      <c r="S8" s="329">
        <v>0</v>
      </c>
      <c r="T8" s="339">
        <v>-41191</v>
      </c>
      <c r="U8" s="111">
        <v>279731</v>
      </c>
      <c r="V8" s="96" t="s">
        <v>5</v>
      </c>
      <c r="X8"/>
      <c r="Y8"/>
      <c r="Z8"/>
      <c r="AA8"/>
      <c r="AB8"/>
      <c r="AC8"/>
      <c r="AD8"/>
      <c r="AE8"/>
    </row>
    <row r="9" spans="1:31" s="8" customFormat="1" ht="12.75">
      <c r="A9" s="95" t="s">
        <v>7</v>
      </c>
      <c r="B9" s="137" t="s">
        <v>79</v>
      </c>
      <c r="C9" s="137" t="s">
        <v>78</v>
      </c>
      <c r="D9" s="336">
        <v>8</v>
      </c>
      <c r="E9" s="336">
        <v>66353</v>
      </c>
      <c r="F9" s="337">
        <v>43.85</v>
      </c>
      <c r="G9" s="111">
        <v>11022</v>
      </c>
      <c r="H9" s="337">
        <v>7.28</v>
      </c>
      <c r="I9" s="111">
        <v>51594</v>
      </c>
      <c r="J9" s="337">
        <v>34.09</v>
      </c>
      <c r="K9" s="111">
        <v>22359</v>
      </c>
      <c r="L9" s="337">
        <v>14.78</v>
      </c>
      <c r="M9" s="210">
        <f t="shared" si="0"/>
        <v>151328</v>
      </c>
      <c r="N9" s="111">
        <v>21756</v>
      </c>
      <c r="O9" s="111">
        <v>1751</v>
      </c>
      <c r="P9" s="111">
        <v>4309</v>
      </c>
      <c r="Q9" s="329">
        <v>0</v>
      </c>
      <c r="R9" s="329">
        <v>0</v>
      </c>
      <c r="S9" s="329">
        <v>0</v>
      </c>
      <c r="T9" s="339">
        <v>20</v>
      </c>
      <c r="U9" s="111">
        <v>123532</v>
      </c>
      <c r="V9" s="96" t="s">
        <v>7</v>
      </c>
      <c r="X9"/>
      <c r="Y9"/>
      <c r="Z9"/>
      <c r="AA9"/>
      <c r="AB9"/>
      <c r="AC9"/>
      <c r="AD9"/>
      <c r="AE9"/>
    </row>
    <row r="10" spans="1:31" s="8" customFormat="1" ht="12.75">
      <c r="A10" s="95" t="s">
        <v>8</v>
      </c>
      <c r="B10" s="137" t="s">
        <v>79</v>
      </c>
      <c r="C10" s="137" t="s">
        <v>79</v>
      </c>
      <c r="D10" s="336">
        <v>8</v>
      </c>
      <c r="E10" s="336">
        <v>74729</v>
      </c>
      <c r="F10" s="337">
        <v>47.34</v>
      </c>
      <c r="G10" s="111">
        <v>7412</v>
      </c>
      <c r="H10" s="337">
        <v>4.69</v>
      </c>
      <c r="I10" s="111">
        <v>51262</v>
      </c>
      <c r="J10" s="337">
        <v>32.47</v>
      </c>
      <c r="K10" s="111">
        <v>24472</v>
      </c>
      <c r="L10" s="337">
        <v>15.5</v>
      </c>
      <c r="M10" s="210">
        <f t="shared" si="0"/>
        <v>157875</v>
      </c>
      <c r="N10" s="111">
        <v>20644</v>
      </c>
      <c r="O10" s="111">
        <v>1287</v>
      </c>
      <c r="P10" s="111">
        <v>2567</v>
      </c>
      <c r="Q10" s="329">
        <v>0</v>
      </c>
      <c r="R10" s="329">
        <v>0</v>
      </c>
      <c r="S10" s="329">
        <v>0</v>
      </c>
      <c r="T10" s="339">
        <v>1341</v>
      </c>
      <c r="U10" s="111">
        <v>134718</v>
      </c>
      <c r="V10" s="96" t="s">
        <v>8</v>
      </c>
      <c r="X10"/>
      <c r="Y10"/>
      <c r="Z10"/>
      <c r="AA10"/>
      <c r="AB10"/>
      <c r="AC10"/>
      <c r="AD10"/>
      <c r="AE10"/>
    </row>
    <row r="11" spans="1:31" s="8" customFormat="1" ht="12.75">
      <c r="A11" s="97" t="s">
        <v>9</v>
      </c>
      <c r="B11" s="142" t="s">
        <v>79</v>
      </c>
      <c r="C11" s="142" t="s">
        <v>176</v>
      </c>
      <c r="D11" s="382">
        <v>4</v>
      </c>
      <c r="E11" s="111">
        <v>59124</v>
      </c>
      <c r="F11" s="337">
        <v>50.71</v>
      </c>
      <c r="G11" s="111">
        <v>0</v>
      </c>
      <c r="H11" s="337">
        <v>0</v>
      </c>
      <c r="I11" s="111">
        <v>40292</v>
      </c>
      <c r="J11" s="337">
        <v>34.56</v>
      </c>
      <c r="K11" s="111">
        <v>17171</v>
      </c>
      <c r="L11" s="337">
        <v>14.73</v>
      </c>
      <c r="M11" s="211">
        <f t="shared" si="0"/>
        <v>116587</v>
      </c>
      <c r="N11" s="111">
        <v>15756</v>
      </c>
      <c r="O11" s="111">
        <v>1207</v>
      </c>
      <c r="P11" s="111">
        <v>1739</v>
      </c>
      <c r="Q11" s="330">
        <v>0</v>
      </c>
      <c r="R11" s="330">
        <v>0</v>
      </c>
      <c r="S11" s="330">
        <v>0</v>
      </c>
      <c r="T11" s="339">
        <v>1127</v>
      </c>
      <c r="U11" s="111">
        <v>99012</v>
      </c>
      <c r="V11" s="98" t="s">
        <v>9</v>
      </c>
      <c r="X11"/>
      <c r="Y11"/>
      <c r="Z11"/>
      <c r="AA11"/>
      <c r="AB11"/>
      <c r="AC11"/>
      <c r="AD11"/>
      <c r="AE11"/>
    </row>
    <row r="12" spans="1:22" ht="12.75">
      <c r="A12" s="95" t="s">
        <v>10</v>
      </c>
      <c r="B12" s="137" t="s">
        <v>79</v>
      </c>
      <c r="C12" s="137" t="s">
        <v>78</v>
      </c>
      <c r="D12" s="111">
        <v>8</v>
      </c>
      <c r="E12" s="334">
        <v>219253</v>
      </c>
      <c r="F12" s="335">
        <v>58.3</v>
      </c>
      <c r="G12" s="150">
        <v>17351</v>
      </c>
      <c r="H12" s="335">
        <v>4.61</v>
      </c>
      <c r="I12" s="150">
        <v>96444</v>
      </c>
      <c r="J12" s="335">
        <v>25.65</v>
      </c>
      <c r="K12" s="150">
        <v>43020</v>
      </c>
      <c r="L12" s="335">
        <v>11.44</v>
      </c>
      <c r="M12" s="209">
        <f t="shared" si="0"/>
        <v>376068</v>
      </c>
      <c r="N12" s="150">
        <v>36799</v>
      </c>
      <c r="O12" s="150">
        <v>7986</v>
      </c>
      <c r="P12" s="150">
        <v>28985</v>
      </c>
      <c r="Q12" s="328">
        <v>0</v>
      </c>
      <c r="R12" s="328">
        <v>0</v>
      </c>
      <c r="S12" s="328">
        <v>0</v>
      </c>
      <c r="T12" s="338">
        <v>225</v>
      </c>
      <c r="U12" s="150">
        <v>302523</v>
      </c>
      <c r="V12" s="96" t="s">
        <v>10</v>
      </c>
    </row>
    <row r="13" spans="1:22" ht="12.75">
      <c r="A13" s="95" t="s">
        <v>115</v>
      </c>
      <c r="B13" s="137" t="s">
        <v>79</v>
      </c>
      <c r="C13" s="137" t="s">
        <v>176</v>
      </c>
      <c r="D13" s="111">
        <v>8</v>
      </c>
      <c r="E13" s="336">
        <v>81959</v>
      </c>
      <c r="F13" s="337">
        <v>58.66</v>
      </c>
      <c r="G13" s="111">
        <v>0</v>
      </c>
      <c r="H13" s="337">
        <v>0</v>
      </c>
      <c r="I13" s="111">
        <v>39367</v>
      </c>
      <c r="J13" s="337">
        <v>28.17</v>
      </c>
      <c r="K13" s="111">
        <v>18398</v>
      </c>
      <c r="L13" s="337">
        <v>13.17</v>
      </c>
      <c r="M13" s="210">
        <f t="shared" si="0"/>
        <v>139724</v>
      </c>
      <c r="N13" s="111">
        <v>15913</v>
      </c>
      <c r="O13" s="111">
        <v>680</v>
      </c>
      <c r="P13" s="111">
        <v>4878</v>
      </c>
      <c r="Q13" s="329">
        <v>0</v>
      </c>
      <c r="R13" s="329">
        <v>0</v>
      </c>
      <c r="S13" s="329">
        <v>0</v>
      </c>
      <c r="T13" s="339">
        <v>937</v>
      </c>
      <c r="U13" s="111">
        <v>119190</v>
      </c>
      <c r="V13" s="96" t="s">
        <v>104</v>
      </c>
    </row>
    <row r="14" spans="1:22" ht="12.75">
      <c r="A14" s="95" t="s">
        <v>116</v>
      </c>
      <c r="B14" s="137" t="s">
        <v>79</v>
      </c>
      <c r="C14" s="137" t="s">
        <v>79</v>
      </c>
      <c r="D14" s="111">
        <v>8</v>
      </c>
      <c r="E14" s="336">
        <v>247943</v>
      </c>
      <c r="F14" s="337">
        <v>54.55</v>
      </c>
      <c r="G14" s="111">
        <v>0</v>
      </c>
      <c r="H14" s="337">
        <v>0</v>
      </c>
      <c r="I14" s="111">
        <v>152170</v>
      </c>
      <c r="J14" s="337">
        <v>33.47</v>
      </c>
      <c r="K14" s="111">
        <v>54482</v>
      </c>
      <c r="L14" s="337">
        <v>11.98</v>
      </c>
      <c r="M14" s="210">
        <f t="shared" si="0"/>
        <v>454595</v>
      </c>
      <c r="N14" s="111">
        <v>55520</v>
      </c>
      <c r="O14" s="111">
        <v>6028</v>
      </c>
      <c r="P14" s="111">
        <v>27547</v>
      </c>
      <c r="Q14" s="329">
        <v>0</v>
      </c>
      <c r="R14" s="329">
        <v>0</v>
      </c>
      <c r="S14" s="329">
        <v>0</v>
      </c>
      <c r="T14" s="339">
        <v>695</v>
      </c>
      <c r="U14" s="111">
        <v>366195</v>
      </c>
      <c r="V14" s="96" t="s">
        <v>105</v>
      </c>
    </row>
    <row r="15" spans="1:22" ht="12.75">
      <c r="A15" s="95" t="s">
        <v>117</v>
      </c>
      <c r="B15" s="137" t="s">
        <v>79</v>
      </c>
      <c r="C15" s="137" t="s">
        <v>78</v>
      </c>
      <c r="D15" s="111">
        <v>8</v>
      </c>
      <c r="E15" s="336">
        <v>204360</v>
      </c>
      <c r="F15" s="337">
        <v>50.37</v>
      </c>
      <c r="G15" s="111">
        <v>11157</v>
      </c>
      <c r="H15" s="337">
        <v>2.75</v>
      </c>
      <c r="I15" s="111">
        <v>129494</v>
      </c>
      <c r="J15" s="337">
        <v>31.92</v>
      </c>
      <c r="K15" s="111">
        <v>60696</v>
      </c>
      <c r="L15" s="337">
        <v>14.96</v>
      </c>
      <c r="M15" s="210">
        <f t="shared" si="0"/>
        <v>405707</v>
      </c>
      <c r="N15" s="111">
        <v>48803</v>
      </c>
      <c r="O15" s="111">
        <v>3255</v>
      </c>
      <c r="P15" s="111">
        <v>18011</v>
      </c>
      <c r="Q15" s="329">
        <v>0</v>
      </c>
      <c r="R15" s="329">
        <v>0</v>
      </c>
      <c r="S15" s="329">
        <v>0</v>
      </c>
      <c r="T15" s="339">
        <v>8015</v>
      </c>
      <c r="U15" s="111">
        <v>343653</v>
      </c>
      <c r="V15" s="96" t="s">
        <v>106</v>
      </c>
    </row>
    <row r="16" spans="1:22" ht="12.75">
      <c r="A16" s="97" t="s">
        <v>13</v>
      </c>
      <c r="B16" s="142" t="s">
        <v>79</v>
      </c>
      <c r="C16" s="142" t="s">
        <v>79</v>
      </c>
      <c r="D16" s="111">
        <v>8</v>
      </c>
      <c r="E16" s="111">
        <v>52436</v>
      </c>
      <c r="F16" s="337">
        <v>47.88</v>
      </c>
      <c r="G16" s="111">
        <v>8211</v>
      </c>
      <c r="H16" s="337">
        <v>7.5</v>
      </c>
      <c r="I16" s="111">
        <v>32843</v>
      </c>
      <c r="J16" s="337">
        <v>29.99</v>
      </c>
      <c r="K16" s="111">
        <v>16016</v>
      </c>
      <c r="L16" s="337">
        <v>14.63</v>
      </c>
      <c r="M16" s="210">
        <f t="shared" si="0"/>
        <v>109506</v>
      </c>
      <c r="N16" s="111">
        <v>11902</v>
      </c>
      <c r="O16" s="111">
        <v>1292</v>
      </c>
      <c r="P16" s="111">
        <v>6376</v>
      </c>
      <c r="Q16" s="329">
        <v>0</v>
      </c>
      <c r="R16" s="329">
        <v>0</v>
      </c>
      <c r="S16" s="329">
        <v>0</v>
      </c>
      <c r="T16" s="339">
        <v>1733</v>
      </c>
      <c r="U16" s="111">
        <v>91669</v>
      </c>
      <c r="V16" s="98" t="s">
        <v>13</v>
      </c>
    </row>
    <row r="17" spans="1:22" ht="12.75">
      <c r="A17" s="95" t="s">
        <v>23</v>
      </c>
      <c r="B17" s="137" t="s">
        <v>79</v>
      </c>
      <c r="C17" s="137" t="s">
        <v>176</v>
      </c>
      <c r="D17" s="334">
        <v>8</v>
      </c>
      <c r="E17" s="334">
        <v>8442</v>
      </c>
      <c r="F17" s="335">
        <v>46.96</v>
      </c>
      <c r="G17" s="150">
        <v>0</v>
      </c>
      <c r="H17" s="335">
        <v>0</v>
      </c>
      <c r="I17" s="150">
        <v>6499</v>
      </c>
      <c r="J17" s="335">
        <v>36.16</v>
      </c>
      <c r="K17" s="150">
        <v>3034</v>
      </c>
      <c r="L17" s="335">
        <v>16.88</v>
      </c>
      <c r="M17" s="209">
        <f t="shared" si="0"/>
        <v>17975</v>
      </c>
      <c r="N17" s="150">
        <v>2225</v>
      </c>
      <c r="O17" s="150">
        <v>202</v>
      </c>
      <c r="P17" s="150">
        <v>487</v>
      </c>
      <c r="Q17" s="328">
        <v>0</v>
      </c>
      <c r="R17" s="328">
        <v>0</v>
      </c>
      <c r="S17" s="328">
        <v>0</v>
      </c>
      <c r="T17" s="338">
        <v>-2537</v>
      </c>
      <c r="U17" s="150">
        <v>12524</v>
      </c>
      <c r="V17" s="96" t="s">
        <v>23</v>
      </c>
    </row>
    <row r="18" spans="1:22" ht="12.75">
      <c r="A18" s="95" t="s">
        <v>118</v>
      </c>
      <c r="B18" s="137" t="s">
        <v>79</v>
      </c>
      <c r="C18" s="137" t="s">
        <v>78</v>
      </c>
      <c r="D18" s="336">
        <v>8</v>
      </c>
      <c r="E18" s="336">
        <v>33411</v>
      </c>
      <c r="F18" s="337">
        <v>51.91</v>
      </c>
      <c r="G18" s="111">
        <v>849</v>
      </c>
      <c r="H18" s="337">
        <v>1.32</v>
      </c>
      <c r="I18" s="111">
        <v>21280</v>
      </c>
      <c r="J18" s="337">
        <v>33.06</v>
      </c>
      <c r="K18" s="111">
        <v>8824</v>
      </c>
      <c r="L18" s="337">
        <v>13.71</v>
      </c>
      <c r="M18" s="210">
        <f t="shared" si="0"/>
        <v>64364</v>
      </c>
      <c r="N18" s="111">
        <v>7098</v>
      </c>
      <c r="O18" s="111">
        <v>369</v>
      </c>
      <c r="P18" s="111">
        <v>2317</v>
      </c>
      <c r="Q18" s="329">
        <v>0</v>
      </c>
      <c r="R18" s="329">
        <v>0</v>
      </c>
      <c r="S18" s="329">
        <v>0</v>
      </c>
      <c r="T18" s="339">
        <v>626</v>
      </c>
      <c r="U18" s="111">
        <v>55206</v>
      </c>
      <c r="V18" s="96" t="s">
        <v>107</v>
      </c>
    </row>
    <row r="19" spans="1:141" s="8" customFormat="1" ht="12.75">
      <c r="A19" s="95" t="s">
        <v>119</v>
      </c>
      <c r="B19" s="137" t="s">
        <v>79</v>
      </c>
      <c r="C19" s="137" t="s">
        <v>176</v>
      </c>
      <c r="D19" s="336">
        <v>8</v>
      </c>
      <c r="E19" s="336">
        <v>64012</v>
      </c>
      <c r="F19" s="337">
        <v>50.29</v>
      </c>
      <c r="G19" s="111">
        <v>0</v>
      </c>
      <c r="H19" s="337">
        <v>0</v>
      </c>
      <c r="I19" s="111">
        <v>44594</v>
      </c>
      <c r="J19" s="337">
        <v>35.03</v>
      </c>
      <c r="K19" s="111">
        <v>18690</v>
      </c>
      <c r="L19" s="337">
        <v>14.68</v>
      </c>
      <c r="M19" s="210">
        <f t="shared" si="0"/>
        <v>127296</v>
      </c>
      <c r="N19" s="111">
        <v>16471</v>
      </c>
      <c r="O19" s="111">
        <v>1989</v>
      </c>
      <c r="P19" s="111">
        <v>5603</v>
      </c>
      <c r="Q19" s="329">
        <v>0</v>
      </c>
      <c r="R19" s="329">
        <v>0</v>
      </c>
      <c r="S19" s="329">
        <v>0</v>
      </c>
      <c r="T19" s="339">
        <v>65</v>
      </c>
      <c r="U19" s="111">
        <v>103298</v>
      </c>
      <c r="V19" s="96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95" t="s">
        <v>34</v>
      </c>
      <c r="B20" s="137" t="s">
        <v>79</v>
      </c>
      <c r="C20" s="137" t="s">
        <v>78</v>
      </c>
      <c r="D20" s="336">
        <v>8</v>
      </c>
      <c r="E20" s="336">
        <v>22786</v>
      </c>
      <c r="F20" s="337">
        <v>44.89</v>
      </c>
      <c r="G20" s="111">
        <v>5799</v>
      </c>
      <c r="H20" s="337">
        <v>11.42</v>
      </c>
      <c r="I20" s="111">
        <v>13538</v>
      </c>
      <c r="J20" s="337">
        <v>26.67</v>
      </c>
      <c r="K20" s="111">
        <v>8640</v>
      </c>
      <c r="L20" s="337">
        <v>17.02</v>
      </c>
      <c r="M20" s="210">
        <f t="shared" si="0"/>
        <v>50763</v>
      </c>
      <c r="N20" s="111">
        <v>6274</v>
      </c>
      <c r="O20" s="111">
        <v>413</v>
      </c>
      <c r="P20" s="111">
        <v>1567</v>
      </c>
      <c r="Q20" s="329">
        <v>0</v>
      </c>
      <c r="R20" s="329">
        <v>0</v>
      </c>
      <c r="S20" s="329">
        <v>0</v>
      </c>
      <c r="T20" s="339">
        <v>-1102</v>
      </c>
      <c r="U20" s="111">
        <v>41407</v>
      </c>
      <c r="V20" s="96" t="s">
        <v>34</v>
      </c>
    </row>
    <row r="21" spans="1:31" s="8" customFormat="1" ht="12.75">
      <c r="A21" s="97" t="s">
        <v>37</v>
      </c>
      <c r="B21" s="142" t="s">
        <v>79</v>
      </c>
      <c r="C21" s="137" t="s">
        <v>79</v>
      </c>
      <c r="D21" s="382">
        <v>8</v>
      </c>
      <c r="E21" s="111">
        <v>30401</v>
      </c>
      <c r="F21" s="337">
        <v>44.8</v>
      </c>
      <c r="G21" s="111">
        <v>5822</v>
      </c>
      <c r="H21" s="337">
        <v>8.58</v>
      </c>
      <c r="I21" s="111">
        <v>22110</v>
      </c>
      <c r="J21" s="337">
        <v>32.59</v>
      </c>
      <c r="K21" s="111">
        <v>9520</v>
      </c>
      <c r="L21" s="337">
        <v>14.03</v>
      </c>
      <c r="M21" s="210">
        <f t="shared" si="0"/>
        <v>67853</v>
      </c>
      <c r="N21" s="111">
        <v>8448</v>
      </c>
      <c r="O21" s="111">
        <v>665</v>
      </c>
      <c r="P21" s="111">
        <v>3486</v>
      </c>
      <c r="Q21" s="330">
        <v>0</v>
      </c>
      <c r="R21" s="330">
        <v>0</v>
      </c>
      <c r="S21" s="330">
        <v>0</v>
      </c>
      <c r="T21" s="339">
        <v>651</v>
      </c>
      <c r="U21" s="111">
        <v>55905</v>
      </c>
      <c r="V21" s="98" t="s">
        <v>37</v>
      </c>
      <c r="X21"/>
      <c r="Y21"/>
      <c r="Z21"/>
      <c r="AA21"/>
      <c r="AB21"/>
      <c r="AC21"/>
      <c r="AD21"/>
      <c r="AE21"/>
    </row>
    <row r="22" spans="1:31" s="8" customFormat="1" ht="12.75">
      <c r="A22" s="95" t="s">
        <v>120</v>
      </c>
      <c r="B22" s="137" t="s">
        <v>79</v>
      </c>
      <c r="C22" s="384" t="s">
        <v>79</v>
      </c>
      <c r="D22" s="111">
        <v>8</v>
      </c>
      <c r="E22" s="334">
        <v>16843</v>
      </c>
      <c r="F22" s="335">
        <v>47.87</v>
      </c>
      <c r="G22" s="150">
        <v>1830</v>
      </c>
      <c r="H22" s="335">
        <v>5.2</v>
      </c>
      <c r="I22" s="150">
        <v>11123</v>
      </c>
      <c r="J22" s="335">
        <v>31.61</v>
      </c>
      <c r="K22" s="150">
        <v>5390</v>
      </c>
      <c r="L22" s="335">
        <v>15.32</v>
      </c>
      <c r="M22" s="209">
        <f t="shared" si="0"/>
        <v>35186</v>
      </c>
      <c r="N22" s="150">
        <v>4547</v>
      </c>
      <c r="O22" s="150">
        <v>82</v>
      </c>
      <c r="P22" s="150">
        <v>191</v>
      </c>
      <c r="Q22" s="328">
        <v>0</v>
      </c>
      <c r="R22" s="328">
        <v>0</v>
      </c>
      <c r="S22" s="328">
        <v>0</v>
      </c>
      <c r="T22" s="338">
        <v>573</v>
      </c>
      <c r="U22" s="150">
        <v>30939</v>
      </c>
      <c r="V22" s="96" t="s">
        <v>108</v>
      </c>
      <c r="X22"/>
      <c r="Y22"/>
      <c r="Z22"/>
      <c r="AA22"/>
      <c r="AB22"/>
      <c r="AC22"/>
      <c r="AD22"/>
      <c r="AE22"/>
    </row>
    <row r="23" spans="1:31" s="8" customFormat="1" ht="12.75">
      <c r="A23" s="95" t="s">
        <v>121</v>
      </c>
      <c r="B23" s="137" t="s">
        <v>79</v>
      </c>
      <c r="C23" s="137" t="s">
        <v>79</v>
      </c>
      <c r="D23" s="111">
        <v>9</v>
      </c>
      <c r="E23" s="111">
        <v>38701</v>
      </c>
      <c r="F23" s="337">
        <v>44.62</v>
      </c>
      <c r="G23" s="111">
        <v>5595</v>
      </c>
      <c r="H23" s="337">
        <v>6.45</v>
      </c>
      <c r="I23" s="111">
        <v>28507</v>
      </c>
      <c r="J23" s="337">
        <v>32.87</v>
      </c>
      <c r="K23" s="111">
        <v>13933</v>
      </c>
      <c r="L23" s="337">
        <v>16.06</v>
      </c>
      <c r="M23" s="210">
        <f t="shared" si="0"/>
        <v>86736</v>
      </c>
      <c r="N23" s="111">
        <v>8652</v>
      </c>
      <c r="O23" s="111">
        <v>88</v>
      </c>
      <c r="P23" s="111">
        <v>1383</v>
      </c>
      <c r="Q23" s="329">
        <v>0</v>
      </c>
      <c r="R23" s="329">
        <v>0</v>
      </c>
      <c r="S23" s="329">
        <v>0</v>
      </c>
      <c r="T23" s="339">
        <v>-11817</v>
      </c>
      <c r="U23" s="111">
        <v>64796</v>
      </c>
      <c r="V23" s="96" t="s">
        <v>109</v>
      </c>
      <c r="X23"/>
      <c r="Y23"/>
      <c r="Z23"/>
      <c r="AA23"/>
      <c r="AB23"/>
      <c r="AC23"/>
      <c r="AD23"/>
      <c r="AE23"/>
    </row>
    <row r="24" spans="1:22" s="249" customFormat="1" ht="12.75">
      <c r="A24" s="242" t="s">
        <v>102</v>
      </c>
      <c r="B24" s="243"/>
      <c r="C24" s="243"/>
      <c r="D24" s="244"/>
      <c r="E24" s="244">
        <f>SUM(E7:E23)</f>
        <v>2294139</v>
      </c>
      <c r="F24" s="312" t="s">
        <v>151</v>
      </c>
      <c r="G24" s="244">
        <f aca="true" t="shared" si="1" ref="G24:U24">SUM(G7:G23)</f>
        <v>75048</v>
      </c>
      <c r="H24" s="312" t="s">
        <v>151</v>
      </c>
      <c r="I24" s="244">
        <f t="shared" si="1"/>
        <v>1213268</v>
      </c>
      <c r="J24" s="312" t="s">
        <v>151</v>
      </c>
      <c r="K24" s="244">
        <f t="shared" si="1"/>
        <v>542904</v>
      </c>
      <c r="L24" s="312" t="s">
        <v>151</v>
      </c>
      <c r="M24" s="244">
        <f t="shared" si="1"/>
        <v>4125359</v>
      </c>
      <c r="N24" s="244">
        <f t="shared" si="1"/>
        <v>477986</v>
      </c>
      <c r="O24" s="244">
        <f t="shared" si="1"/>
        <v>44239</v>
      </c>
      <c r="P24" s="244">
        <f t="shared" si="1"/>
        <v>261326</v>
      </c>
      <c r="Q24" s="244">
        <f t="shared" si="1"/>
        <v>0</v>
      </c>
      <c r="R24" s="244">
        <f t="shared" si="1"/>
        <v>0</v>
      </c>
      <c r="S24" s="244">
        <f t="shared" si="1"/>
        <v>0</v>
      </c>
      <c r="T24" s="246">
        <f t="shared" si="1"/>
        <v>-21014</v>
      </c>
      <c r="U24" s="244">
        <f t="shared" si="1"/>
        <v>3320794</v>
      </c>
      <c r="V24" s="247" t="s">
        <v>166</v>
      </c>
    </row>
    <row r="25" spans="1:31" s="135" customFormat="1" ht="12.75">
      <c r="A25" s="136" t="s">
        <v>40</v>
      </c>
      <c r="B25" s="137" t="s">
        <v>58</v>
      </c>
      <c r="C25" s="137" t="s">
        <v>45</v>
      </c>
      <c r="D25" s="334">
        <v>12</v>
      </c>
      <c r="E25" s="111">
        <v>0</v>
      </c>
      <c r="F25" s="105">
        <v>0</v>
      </c>
      <c r="G25" s="138">
        <v>0</v>
      </c>
      <c r="H25" s="105">
        <v>0</v>
      </c>
      <c r="I25" s="106">
        <v>0</v>
      </c>
      <c r="J25" s="105">
        <v>0</v>
      </c>
      <c r="K25" s="106">
        <v>0</v>
      </c>
      <c r="L25" s="105">
        <v>0</v>
      </c>
      <c r="M25" s="210">
        <f>U25+O25</f>
        <v>61647</v>
      </c>
      <c r="N25" s="108">
        <v>0</v>
      </c>
      <c r="O25" s="138">
        <v>3838</v>
      </c>
      <c r="P25" s="138">
        <v>0</v>
      </c>
      <c r="Q25" s="138"/>
      <c r="R25" s="138"/>
      <c r="S25" s="138"/>
      <c r="T25" s="196">
        <v>0</v>
      </c>
      <c r="U25" s="138">
        <v>57809</v>
      </c>
      <c r="V25" s="139" t="s">
        <v>40</v>
      </c>
      <c r="X25" s="134"/>
      <c r="Y25" s="134"/>
      <c r="Z25" s="134"/>
      <c r="AA25" s="134"/>
      <c r="AB25" s="134"/>
      <c r="AC25" s="134"/>
      <c r="AD25" s="134"/>
      <c r="AE25" s="134"/>
    </row>
    <row r="26" spans="1:31" s="135" customFormat="1" ht="13.5" customHeight="1">
      <c r="A26" s="136" t="s">
        <v>41</v>
      </c>
      <c r="B26" s="137" t="s">
        <v>79</v>
      </c>
      <c r="C26" s="137" t="s">
        <v>79</v>
      </c>
      <c r="D26" s="336">
        <v>12</v>
      </c>
      <c r="E26" s="111">
        <v>0</v>
      </c>
      <c r="F26" s="105">
        <v>0</v>
      </c>
      <c r="G26" s="138">
        <v>0</v>
      </c>
      <c r="H26" s="105">
        <v>0</v>
      </c>
      <c r="I26" s="106">
        <v>0</v>
      </c>
      <c r="J26" s="105">
        <v>0</v>
      </c>
      <c r="K26" s="106">
        <v>0</v>
      </c>
      <c r="L26" s="105">
        <v>0</v>
      </c>
      <c r="M26" s="210">
        <f>U26+O26</f>
        <v>85360</v>
      </c>
      <c r="N26" s="108">
        <v>0</v>
      </c>
      <c r="O26" s="138">
        <v>175</v>
      </c>
      <c r="P26" s="138">
        <v>0</v>
      </c>
      <c r="Q26" s="138"/>
      <c r="R26" s="138"/>
      <c r="S26" s="138"/>
      <c r="T26" s="196">
        <v>0</v>
      </c>
      <c r="U26" s="138">
        <v>85185</v>
      </c>
      <c r="V26" s="139" t="s">
        <v>41</v>
      </c>
      <c r="X26" s="134"/>
      <c r="Y26" s="134"/>
      <c r="Z26" s="134"/>
      <c r="AA26" s="134"/>
      <c r="AB26" s="134"/>
      <c r="AC26" s="134"/>
      <c r="AD26" s="134"/>
      <c r="AE26" s="134"/>
    </row>
    <row r="27" spans="1:31" s="135" customFormat="1" ht="12.75">
      <c r="A27" s="141" t="s">
        <v>42</v>
      </c>
      <c r="B27" s="142" t="s">
        <v>79</v>
      </c>
      <c r="C27" s="142" t="s">
        <v>79</v>
      </c>
      <c r="D27" s="382">
        <v>12</v>
      </c>
      <c r="E27" s="111">
        <v>0</v>
      </c>
      <c r="F27" s="105">
        <v>0</v>
      </c>
      <c r="G27" s="144">
        <v>0</v>
      </c>
      <c r="H27" s="105">
        <v>0</v>
      </c>
      <c r="I27" s="106">
        <v>0</v>
      </c>
      <c r="J27" s="105">
        <v>0</v>
      </c>
      <c r="K27" s="106">
        <v>0</v>
      </c>
      <c r="L27" s="105">
        <v>0</v>
      </c>
      <c r="M27" s="210">
        <f>U27+O27</f>
        <v>19053</v>
      </c>
      <c r="N27" s="109">
        <v>0</v>
      </c>
      <c r="O27" s="138">
        <v>0</v>
      </c>
      <c r="P27" s="144">
        <v>0</v>
      </c>
      <c r="Q27" s="144"/>
      <c r="R27" s="144"/>
      <c r="S27" s="144"/>
      <c r="T27" s="197">
        <v>0</v>
      </c>
      <c r="U27" s="138">
        <v>19053</v>
      </c>
      <c r="V27" s="145" t="s">
        <v>42</v>
      </c>
      <c r="X27" s="134"/>
      <c r="Y27" s="134"/>
      <c r="Z27" s="134"/>
      <c r="AA27" s="134"/>
      <c r="AB27" s="134"/>
      <c r="AC27" s="134"/>
      <c r="AD27" s="134"/>
      <c r="AE27" s="134"/>
    </row>
    <row r="28" spans="1:31" s="250" customFormat="1" ht="13.5" thickBot="1">
      <c r="A28" s="313" t="s">
        <v>43</v>
      </c>
      <c r="B28" s="314"/>
      <c r="C28" s="314"/>
      <c r="D28" s="315"/>
      <c r="E28" s="315">
        <f aca="true" t="shared" si="2" ref="E28:K28">SUM(E25:E27)</f>
        <v>0</v>
      </c>
      <c r="F28" s="316" t="s">
        <v>151</v>
      </c>
      <c r="G28" s="315">
        <f t="shared" si="2"/>
        <v>0</v>
      </c>
      <c r="H28" s="316" t="s">
        <v>151</v>
      </c>
      <c r="I28" s="315">
        <f t="shared" si="2"/>
        <v>0</v>
      </c>
      <c r="J28" s="316" t="s">
        <v>151</v>
      </c>
      <c r="K28" s="315">
        <f t="shared" si="2"/>
        <v>0</v>
      </c>
      <c r="L28" s="316" t="s">
        <v>151</v>
      </c>
      <c r="M28" s="315">
        <f>SUM(M25:M27)</f>
        <v>166060</v>
      </c>
      <c r="N28" s="315">
        <f aca="true" t="shared" si="3" ref="N28:T28">SUM(N25:N27)</f>
        <v>0</v>
      </c>
      <c r="O28" s="315">
        <f t="shared" si="3"/>
        <v>4013</v>
      </c>
      <c r="P28" s="315">
        <f t="shared" si="3"/>
        <v>0</v>
      </c>
      <c r="Q28" s="315">
        <f t="shared" si="3"/>
        <v>0</v>
      </c>
      <c r="R28" s="315">
        <f t="shared" si="3"/>
        <v>0</v>
      </c>
      <c r="S28" s="315">
        <f t="shared" si="3"/>
        <v>0</v>
      </c>
      <c r="T28" s="317">
        <f t="shared" si="3"/>
        <v>0</v>
      </c>
      <c r="U28" s="315">
        <f>SUM(U25:U27)</f>
        <v>162047</v>
      </c>
      <c r="V28" s="318" t="s">
        <v>127</v>
      </c>
      <c r="X28" s="249"/>
      <c r="Y28" s="249"/>
      <c r="Z28" s="249"/>
      <c r="AA28" s="249"/>
      <c r="AB28" s="249"/>
      <c r="AC28" s="249"/>
      <c r="AD28" s="249"/>
      <c r="AE28" s="249"/>
    </row>
    <row r="29" spans="1:22" s="249" customFormat="1" ht="14.25" thickBot="1" thickTop="1">
      <c r="A29" s="319" t="s">
        <v>152</v>
      </c>
      <c r="B29" s="303"/>
      <c r="C29" s="303"/>
      <c r="D29" s="303"/>
      <c r="E29" s="303">
        <f>E24+E28</f>
        <v>2294139</v>
      </c>
      <c r="F29" s="304" t="s">
        <v>151</v>
      </c>
      <c r="G29" s="303">
        <f>G24+G28</f>
        <v>75048</v>
      </c>
      <c r="H29" s="304" t="s">
        <v>151</v>
      </c>
      <c r="I29" s="303">
        <f>I24+I28</f>
        <v>1213268</v>
      </c>
      <c r="J29" s="304" t="s">
        <v>151</v>
      </c>
      <c r="K29" s="303">
        <f>K24+K28</f>
        <v>542904</v>
      </c>
      <c r="L29" s="304" t="s">
        <v>151</v>
      </c>
      <c r="M29" s="303">
        <f>M24+M28</f>
        <v>4291419</v>
      </c>
      <c r="N29" s="303">
        <f>N24+N28</f>
        <v>477986</v>
      </c>
      <c r="O29" s="303">
        <f aca="true" t="shared" si="4" ref="O29:U29">O24+O28</f>
        <v>48252</v>
      </c>
      <c r="P29" s="303">
        <f t="shared" si="4"/>
        <v>261326</v>
      </c>
      <c r="Q29" s="303">
        <f t="shared" si="4"/>
        <v>0</v>
      </c>
      <c r="R29" s="303">
        <f t="shared" si="4"/>
        <v>0</v>
      </c>
      <c r="S29" s="303">
        <f t="shared" si="4"/>
        <v>0</v>
      </c>
      <c r="T29" s="305">
        <f t="shared" si="4"/>
        <v>-21014</v>
      </c>
      <c r="U29" s="303">
        <f t="shared" si="4"/>
        <v>3482841</v>
      </c>
      <c r="V29" s="320" t="s">
        <v>167</v>
      </c>
    </row>
    <row r="30" spans="3:21" ht="8.25" customHeight="1"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2" spans="1:22" ht="21" thickBot="1">
      <c r="A32" s="203" t="s">
        <v>174</v>
      </c>
      <c r="G32"/>
      <c r="H32"/>
      <c r="J32"/>
      <c r="K32"/>
      <c r="L32"/>
      <c r="M32"/>
      <c r="N32"/>
      <c r="O32"/>
      <c r="P32" s="61"/>
      <c r="Q32" s="61"/>
      <c r="R32" s="61"/>
      <c r="S32" s="61"/>
      <c r="T32" s="61"/>
      <c r="U32" s="61" t="s">
        <v>123</v>
      </c>
      <c r="V32" s="61"/>
    </row>
    <row r="33" spans="1:22" ht="15" customHeight="1">
      <c r="A33" s="494" t="s">
        <v>2</v>
      </c>
      <c r="B33" s="467" t="s">
        <v>48</v>
      </c>
      <c r="C33" s="468"/>
      <c r="D33" s="468"/>
      <c r="E33" s="468"/>
      <c r="F33" s="468"/>
      <c r="G33" s="468"/>
      <c r="H33" s="468"/>
      <c r="I33" s="468"/>
      <c r="J33" s="45"/>
      <c r="K33" s="62"/>
      <c r="L33" s="467" t="s">
        <v>97</v>
      </c>
      <c r="M33" s="468"/>
      <c r="N33" s="468"/>
      <c r="O33" s="469"/>
      <c r="P33" s="21"/>
      <c r="Q33" s="521"/>
      <c r="R33" s="522"/>
      <c r="S33" s="522"/>
      <c r="T33" s="523"/>
      <c r="U33" s="25"/>
      <c r="V33"/>
    </row>
    <row r="34" spans="1:22" ht="15" customHeight="1">
      <c r="A34" s="495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97" t="s">
        <v>128</v>
      </c>
      <c r="M34" s="498"/>
      <c r="N34" s="504" t="s">
        <v>141</v>
      </c>
      <c r="O34" s="505"/>
      <c r="P34" s="3" t="s">
        <v>111</v>
      </c>
      <c r="Q34" s="474" t="s">
        <v>134</v>
      </c>
      <c r="R34" s="524"/>
      <c r="S34" s="524"/>
      <c r="T34" s="525"/>
      <c r="U34" s="27"/>
      <c r="V34"/>
    </row>
    <row r="35" spans="1:22" ht="15" customHeight="1">
      <c r="A35" s="495"/>
      <c r="B35" s="474" t="s">
        <v>88</v>
      </c>
      <c r="C35" s="475"/>
      <c r="D35" s="474" t="s">
        <v>89</v>
      </c>
      <c r="E35" s="475"/>
      <c r="F35" s="474" t="s">
        <v>90</v>
      </c>
      <c r="G35" s="475"/>
      <c r="H35" s="474" t="s">
        <v>67</v>
      </c>
      <c r="I35" s="475"/>
      <c r="J35" s="474" t="s">
        <v>49</v>
      </c>
      <c r="K35" s="475"/>
      <c r="L35" s="497" t="s">
        <v>136</v>
      </c>
      <c r="M35" s="498"/>
      <c r="N35" s="506"/>
      <c r="O35" s="507"/>
      <c r="P35" s="3"/>
      <c r="Q35" s="474"/>
      <c r="R35" s="524"/>
      <c r="S35" s="524"/>
      <c r="T35" s="475"/>
      <c r="U35" s="70" t="s">
        <v>2</v>
      </c>
      <c r="V35"/>
    </row>
    <row r="36" spans="1:22" ht="15" customHeight="1">
      <c r="A36" s="495"/>
      <c r="B36" s="7"/>
      <c r="C36" s="6"/>
      <c r="D36" s="7"/>
      <c r="E36" s="6"/>
      <c r="F36" s="7"/>
      <c r="G36" s="6"/>
      <c r="H36" s="7"/>
      <c r="I36" s="6"/>
      <c r="J36" s="73"/>
      <c r="K36" s="74"/>
      <c r="L36" s="497" t="s">
        <v>135</v>
      </c>
      <c r="M36" s="498"/>
      <c r="N36" s="506"/>
      <c r="O36" s="507"/>
      <c r="P36" s="3" t="s">
        <v>53</v>
      </c>
      <c r="Q36" s="474" t="s">
        <v>53</v>
      </c>
      <c r="R36" s="524"/>
      <c r="S36" s="524"/>
      <c r="T36" s="525"/>
      <c r="U36" s="27"/>
      <c r="V36"/>
    </row>
    <row r="37" spans="1:23" ht="15" customHeight="1">
      <c r="A37" s="496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502" t="s">
        <v>55</v>
      </c>
      <c r="M37" s="503"/>
      <c r="N37" s="502" t="s">
        <v>55</v>
      </c>
      <c r="O37" s="503"/>
      <c r="P37" s="12"/>
      <c r="Q37" s="518"/>
      <c r="R37" s="519"/>
      <c r="S37" s="519"/>
      <c r="T37" s="520"/>
      <c r="U37" s="30"/>
      <c r="W37" s="8"/>
    </row>
    <row r="38" spans="1:23" ht="12.75">
      <c r="A38" s="31" t="s">
        <v>4</v>
      </c>
      <c r="B38" s="113">
        <v>0</v>
      </c>
      <c r="C38" s="340">
        <v>2.91</v>
      </c>
      <c r="D38" s="113">
        <v>0</v>
      </c>
      <c r="E38" s="340">
        <v>0</v>
      </c>
      <c r="F38" s="113">
        <v>0</v>
      </c>
      <c r="G38" s="343">
        <v>8900</v>
      </c>
      <c r="H38" s="345">
        <v>0</v>
      </c>
      <c r="I38" s="343">
        <v>5600</v>
      </c>
      <c r="J38" s="116">
        <v>0</v>
      </c>
      <c r="K38" s="343">
        <v>190</v>
      </c>
      <c r="L38" s="116">
        <v>0</v>
      </c>
      <c r="M38" s="343">
        <v>29175956</v>
      </c>
      <c r="N38" s="116">
        <v>0</v>
      </c>
      <c r="O38" s="346">
        <v>0</v>
      </c>
      <c r="P38" s="350" t="s">
        <v>147</v>
      </c>
      <c r="Q38" s="450" t="s">
        <v>149</v>
      </c>
      <c r="R38" s="451"/>
      <c r="S38" s="451"/>
      <c r="T38" s="452"/>
      <c r="U38" s="37" t="s">
        <v>4</v>
      </c>
      <c r="W38" s="8"/>
    </row>
    <row r="39" spans="1:23" ht="12.75">
      <c r="A39" s="31" t="s">
        <v>5</v>
      </c>
      <c r="B39" s="114">
        <v>0</v>
      </c>
      <c r="C39" s="341">
        <v>2.6</v>
      </c>
      <c r="D39" s="114">
        <v>0</v>
      </c>
      <c r="E39" s="341">
        <v>0</v>
      </c>
      <c r="F39" s="114">
        <v>0</v>
      </c>
      <c r="G39" s="344">
        <v>5900</v>
      </c>
      <c r="H39" s="347">
        <v>0</v>
      </c>
      <c r="I39" s="344">
        <v>7100</v>
      </c>
      <c r="J39" s="117">
        <v>0</v>
      </c>
      <c r="K39" s="344">
        <v>190</v>
      </c>
      <c r="L39" s="117">
        <v>0</v>
      </c>
      <c r="M39" s="344">
        <v>9115880</v>
      </c>
      <c r="N39" s="117">
        <v>0</v>
      </c>
      <c r="O39" s="348">
        <v>0</v>
      </c>
      <c r="P39" s="351" t="s">
        <v>147</v>
      </c>
      <c r="Q39" s="444" t="s">
        <v>149</v>
      </c>
      <c r="R39" s="445"/>
      <c r="S39" s="445"/>
      <c r="T39" s="446"/>
      <c r="U39" s="37" t="s">
        <v>5</v>
      </c>
      <c r="W39" s="8"/>
    </row>
    <row r="40" spans="1:23" ht="12.75">
      <c r="A40" s="31" t="s">
        <v>7</v>
      </c>
      <c r="B40" s="114">
        <v>0</v>
      </c>
      <c r="C40" s="341">
        <v>1.78</v>
      </c>
      <c r="D40" s="114">
        <v>0</v>
      </c>
      <c r="E40" s="341">
        <v>5.83</v>
      </c>
      <c r="F40" s="114">
        <v>0</v>
      </c>
      <c r="G40" s="344">
        <v>8600</v>
      </c>
      <c r="H40" s="347">
        <v>0</v>
      </c>
      <c r="I40" s="344">
        <v>6100</v>
      </c>
      <c r="J40" s="117">
        <v>0</v>
      </c>
      <c r="K40" s="344">
        <v>190</v>
      </c>
      <c r="L40" s="117">
        <v>0</v>
      </c>
      <c r="M40" s="344">
        <v>3756513</v>
      </c>
      <c r="N40" s="117">
        <v>0</v>
      </c>
      <c r="O40" s="348">
        <v>192627</v>
      </c>
      <c r="P40" s="351" t="s">
        <v>147</v>
      </c>
      <c r="Q40" s="444" t="s">
        <v>148</v>
      </c>
      <c r="R40" s="445"/>
      <c r="S40" s="445"/>
      <c r="T40" s="446"/>
      <c r="U40" s="37" t="s">
        <v>7</v>
      </c>
      <c r="W40" s="8"/>
    </row>
    <row r="41" spans="1:23" ht="12.75">
      <c r="A41" s="31" t="s">
        <v>8</v>
      </c>
      <c r="B41" s="114">
        <v>0</v>
      </c>
      <c r="C41" s="341">
        <v>1.9</v>
      </c>
      <c r="D41" s="114">
        <v>0</v>
      </c>
      <c r="E41" s="341">
        <v>3.5</v>
      </c>
      <c r="F41" s="114">
        <v>0</v>
      </c>
      <c r="G41" s="344">
        <v>7700</v>
      </c>
      <c r="H41" s="347">
        <v>0</v>
      </c>
      <c r="I41" s="344">
        <v>6200</v>
      </c>
      <c r="J41" s="117">
        <v>0</v>
      </c>
      <c r="K41" s="344">
        <v>190</v>
      </c>
      <c r="L41" s="117">
        <v>0</v>
      </c>
      <c r="M41" s="344">
        <v>4001034</v>
      </c>
      <c r="N41" s="117">
        <v>0</v>
      </c>
      <c r="O41" s="344">
        <v>217294</v>
      </c>
      <c r="P41" s="351" t="s">
        <v>147</v>
      </c>
      <c r="Q41" s="444" t="s">
        <v>148</v>
      </c>
      <c r="R41" s="445"/>
      <c r="S41" s="445"/>
      <c r="T41" s="446"/>
      <c r="U41" s="37" t="s">
        <v>8</v>
      </c>
      <c r="W41" s="8"/>
    </row>
    <row r="42" spans="1:23" ht="12.75">
      <c r="A42" s="32" t="s">
        <v>9</v>
      </c>
      <c r="B42" s="114">
        <v>0</v>
      </c>
      <c r="C42" s="341">
        <v>2.1</v>
      </c>
      <c r="D42" s="114">
        <v>0</v>
      </c>
      <c r="E42" s="341">
        <v>0</v>
      </c>
      <c r="F42" s="114">
        <v>0</v>
      </c>
      <c r="G42" s="344">
        <v>8500</v>
      </c>
      <c r="H42" s="347">
        <v>0</v>
      </c>
      <c r="I42" s="344">
        <v>6000</v>
      </c>
      <c r="J42" s="117">
        <v>0</v>
      </c>
      <c r="K42" s="344">
        <v>190</v>
      </c>
      <c r="L42" s="117">
        <v>0</v>
      </c>
      <c r="M42" s="344">
        <v>2855975</v>
      </c>
      <c r="N42" s="117">
        <v>0</v>
      </c>
      <c r="O42" s="344">
        <v>0</v>
      </c>
      <c r="P42" s="352" t="s">
        <v>147</v>
      </c>
      <c r="Q42" s="453" t="s">
        <v>149</v>
      </c>
      <c r="R42" s="448"/>
      <c r="S42" s="448"/>
      <c r="T42" s="449"/>
      <c r="U42" s="38" t="s">
        <v>9</v>
      </c>
      <c r="W42" s="8"/>
    </row>
    <row r="43" spans="1:22" ht="12.75">
      <c r="A43" s="31" t="s">
        <v>10</v>
      </c>
      <c r="B43" s="113">
        <v>0</v>
      </c>
      <c r="C43" s="340">
        <v>2.6</v>
      </c>
      <c r="D43" s="113">
        <v>0</v>
      </c>
      <c r="E43" s="340">
        <v>4</v>
      </c>
      <c r="F43" s="113">
        <v>0</v>
      </c>
      <c r="G43" s="343">
        <v>7600</v>
      </c>
      <c r="H43" s="345">
        <v>0</v>
      </c>
      <c r="I43" s="343">
        <v>5800</v>
      </c>
      <c r="J43" s="116">
        <v>0</v>
      </c>
      <c r="K43" s="343">
        <v>190</v>
      </c>
      <c r="L43" s="116">
        <v>0</v>
      </c>
      <c r="M43" s="343">
        <v>8432903</v>
      </c>
      <c r="N43" s="116">
        <v>0</v>
      </c>
      <c r="O43" s="346">
        <v>433795</v>
      </c>
      <c r="P43" s="350" t="s">
        <v>147</v>
      </c>
      <c r="Q43" s="450" t="s">
        <v>148</v>
      </c>
      <c r="R43" s="451"/>
      <c r="S43" s="451"/>
      <c r="T43" s="452"/>
      <c r="U43" s="37" t="s">
        <v>10</v>
      </c>
      <c r="V43"/>
    </row>
    <row r="44" spans="1:22" ht="12.75">
      <c r="A44" s="31" t="s">
        <v>115</v>
      </c>
      <c r="B44" s="114">
        <v>0</v>
      </c>
      <c r="C44" s="341">
        <v>2.5</v>
      </c>
      <c r="D44" s="114">
        <v>0</v>
      </c>
      <c r="E44" s="341">
        <v>0</v>
      </c>
      <c r="F44" s="114">
        <v>0</v>
      </c>
      <c r="G44" s="344">
        <v>7200</v>
      </c>
      <c r="H44" s="347">
        <v>0</v>
      </c>
      <c r="I44" s="344">
        <v>5400</v>
      </c>
      <c r="J44" s="117">
        <v>0</v>
      </c>
      <c r="K44" s="344">
        <v>190</v>
      </c>
      <c r="L44" s="117">
        <v>0</v>
      </c>
      <c r="M44" s="344">
        <v>3325125</v>
      </c>
      <c r="N44" s="117">
        <v>0</v>
      </c>
      <c r="O44" s="348">
        <v>0</v>
      </c>
      <c r="P44" s="351" t="s">
        <v>147</v>
      </c>
      <c r="Q44" s="444" t="s">
        <v>149</v>
      </c>
      <c r="R44" s="445"/>
      <c r="S44" s="445"/>
      <c r="T44" s="446"/>
      <c r="U44" s="37" t="s">
        <v>104</v>
      </c>
      <c r="V44"/>
    </row>
    <row r="45" spans="1:22" ht="12.75">
      <c r="A45" s="31" t="s">
        <v>116</v>
      </c>
      <c r="B45" s="114">
        <v>0</v>
      </c>
      <c r="C45" s="341">
        <v>2.6</v>
      </c>
      <c r="D45" s="114">
        <v>0</v>
      </c>
      <c r="E45" s="341">
        <v>0</v>
      </c>
      <c r="F45" s="114">
        <v>0</v>
      </c>
      <c r="G45" s="344">
        <v>10000</v>
      </c>
      <c r="H45" s="347">
        <v>0</v>
      </c>
      <c r="I45" s="344">
        <v>6000</v>
      </c>
      <c r="J45" s="117">
        <v>0</v>
      </c>
      <c r="K45" s="344">
        <v>190</v>
      </c>
      <c r="L45" s="117">
        <v>0</v>
      </c>
      <c r="M45" s="344">
        <v>9536416</v>
      </c>
      <c r="N45" s="117">
        <v>0</v>
      </c>
      <c r="O45" s="348">
        <v>0</v>
      </c>
      <c r="P45" s="351" t="s">
        <v>147</v>
      </c>
      <c r="Q45" s="444" t="s">
        <v>149</v>
      </c>
      <c r="R45" s="445"/>
      <c r="S45" s="445"/>
      <c r="T45" s="446"/>
      <c r="U45" s="37" t="s">
        <v>105</v>
      </c>
      <c r="V45"/>
    </row>
    <row r="46" spans="1:22" ht="12.75">
      <c r="A46" s="31" t="s">
        <v>117</v>
      </c>
      <c r="B46" s="114">
        <v>0</v>
      </c>
      <c r="C46" s="341">
        <v>1.9</v>
      </c>
      <c r="D46" s="114">
        <v>0</v>
      </c>
      <c r="E46" s="341">
        <v>2</v>
      </c>
      <c r="F46" s="114">
        <v>0</v>
      </c>
      <c r="G46" s="344">
        <v>8300</v>
      </c>
      <c r="H46" s="347">
        <v>0</v>
      </c>
      <c r="I46" s="344">
        <v>6500</v>
      </c>
      <c r="J46" s="117">
        <v>0</v>
      </c>
      <c r="K46" s="344">
        <v>190</v>
      </c>
      <c r="L46" s="117">
        <v>0</v>
      </c>
      <c r="M46" s="344">
        <v>10906999</v>
      </c>
      <c r="N46" s="117">
        <v>0</v>
      </c>
      <c r="O46" s="348">
        <v>572008</v>
      </c>
      <c r="P46" s="351" t="s">
        <v>147</v>
      </c>
      <c r="Q46" s="444" t="s">
        <v>148</v>
      </c>
      <c r="R46" s="445"/>
      <c r="S46" s="445"/>
      <c r="T46" s="446"/>
      <c r="U46" s="37" t="s">
        <v>106</v>
      </c>
      <c r="V46"/>
    </row>
    <row r="47" spans="1:22" ht="12.75">
      <c r="A47" s="32" t="s">
        <v>13</v>
      </c>
      <c r="B47" s="114">
        <v>0</v>
      </c>
      <c r="C47" s="341">
        <v>2.4</v>
      </c>
      <c r="D47" s="114">
        <v>0</v>
      </c>
      <c r="E47" s="341">
        <v>7.5</v>
      </c>
      <c r="F47" s="114">
        <v>0</v>
      </c>
      <c r="G47" s="344">
        <v>10500</v>
      </c>
      <c r="H47" s="347">
        <v>0</v>
      </c>
      <c r="I47" s="344">
        <v>8500</v>
      </c>
      <c r="J47" s="117">
        <v>0</v>
      </c>
      <c r="K47" s="344">
        <v>190</v>
      </c>
      <c r="L47" s="117">
        <v>0</v>
      </c>
      <c r="M47" s="344">
        <v>2204354</v>
      </c>
      <c r="N47" s="117">
        <v>0</v>
      </c>
      <c r="O47" s="344">
        <v>111419</v>
      </c>
      <c r="P47" s="352" t="s">
        <v>147</v>
      </c>
      <c r="Q47" s="453" t="s">
        <v>148</v>
      </c>
      <c r="R47" s="448"/>
      <c r="S47" s="448"/>
      <c r="T47" s="449"/>
      <c r="U47" s="38" t="s">
        <v>13</v>
      </c>
      <c r="V47"/>
    </row>
    <row r="48" spans="1:22" ht="12.75">
      <c r="A48" s="31" t="s">
        <v>23</v>
      </c>
      <c r="B48" s="113">
        <v>0</v>
      </c>
      <c r="C48" s="340">
        <v>2</v>
      </c>
      <c r="D48" s="113">
        <v>0</v>
      </c>
      <c r="E48" s="340">
        <v>0</v>
      </c>
      <c r="F48" s="113">
        <v>0</v>
      </c>
      <c r="G48" s="343">
        <v>10500</v>
      </c>
      <c r="H48" s="345">
        <v>0</v>
      </c>
      <c r="I48" s="343">
        <v>7800</v>
      </c>
      <c r="J48" s="116">
        <v>0</v>
      </c>
      <c r="K48" s="343">
        <v>190</v>
      </c>
      <c r="L48" s="116">
        <v>0</v>
      </c>
      <c r="M48" s="343">
        <v>422087</v>
      </c>
      <c r="N48" s="116">
        <v>0</v>
      </c>
      <c r="O48" s="346">
        <v>0</v>
      </c>
      <c r="P48" s="350" t="s">
        <v>147</v>
      </c>
      <c r="Q48" s="450" t="s">
        <v>149</v>
      </c>
      <c r="R48" s="451"/>
      <c r="S48" s="451"/>
      <c r="T48" s="452"/>
      <c r="U48" s="37" t="s">
        <v>23</v>
      </c>
      <c r="V48"/>
    </row>
    <row r="49" spans="1:22" ht="12.75">
      <c r="A49" s="31" t="s">
        <v>118</v>
      </c>
      <c r="B49" s="114">
        <v>0</v>
      </c>
      <c r="C49" s="341">
        <v>2.5</v>
      </c>
      <c r="D49" s="114">
        <v>0</v>
      </c>
      <c r="E49" s="341">
        <v>1.3</v>
      </c>
      <c r="F49" s="114">
        <v>0</v>
      </c>
      <c r="G49" s="344">
        <v>10000</v>
      </c>
      <c r="H49" s="347">
        <v>0</v>
      </c>
      <c r="I49" s="344">
        <v>7000</v>
      </c>
      <c r="J49" s="117">
        <v>0</v>
      </c>
      <c r="K49" s="344">
        <v>190</v>
      </c>
      <c r="L49" s="117">
        <v>0</v>
      </c>
      <c r="M49" s="344">
        <v>1336483</v>
      </c>
      <c r="N49" s="117">
        <v>0</v>
      </c>
      <c r="O49" s="348">
        <v>65346</v>
      </c>
      <c r="P49" s="351" t="s">
        <v>147</v>
      </c>
      <c r="Q49" s="444" t="s">
        <v>148</v>
      </c>
      <c r="R49" s="445"/>
      <c r="S49" s="445"/>
      <c r="T49" s="446"/>
      <c r="U49" s="37" t="s">
        <v>107</v>
      </c>
      <c r="V49"/>
    </row>
    <row r="50" spans="1:22" ht="12.75">
      <c r="A50" s="31" t="s">
        <v>119</v>
      </c>
      <c r="B50" s="114">
        <v>0</v>
      </c>
      <c r="C50" s="341">
        <v>2.2</v>
      </c>
      <c r="D50" s="114">
        <v>0</v>
      </c>
      <c r="E50" s="341">
        <v>0</v>
      </c>
      <c r="F50" s="114">
        <v>0</v>
      </c>
      <c r="G50" s="344">
        <v>10200</v>
      </c>
      <c r="H50" s="347">
        <v>0</v>
      </c>
      <c r="I50" s="344">
        <v>7300</v>
      </c>
      <c r="J50" s="117">
        <v>0</v>
      </c>
      <c r="K50" s="344">
        <v>190</v>
      </c>
      <c r="L50" s="117">
        <v>0</v>
      </c>
      <c r="M50" s="344">
        <v>2909712</v>
      </c>
      <c r="N50" s="117">
        <v>0</v>
      </c>
      <c r="O50" s="348">
        <v>0</v>
      </c>
      <c r="P50" s="351" t="s">
        <v>147</v>
      </c>
      <c r="Q50" s="444" t="s">
        <v>149</v>
      </c>
      <c r="R50" s="445"/>
      <c r="S50" s="445"/>
      <c r="T50" s="446"/>
      <c r="U50" s="37" t="s">
        <v>29</v>
      </c>
      <c r="V50"/>
    </row>
    <row r="51" spans="1:22" ht="12.75">
      <c r="A51" s="31" t="s">
        <v>34</v>
      </c>
      <c r="B51" s="114">
        <v>0</v>
      </c>
      <c r="C51" s="341">
        <v>1.8</v>
      </c>
      <c r="D51" s="114">
        <v>0</v>
      </c>
      <c r="E51" s="341">
        <v>10</v>
      </c>
      <c r="F51" s="114">
        <v>0</v>
      </c>
      <c r="G51" s="344">
        <v>6500</v>
      </c>
      <c r="H51" s="347">
        <v>0</v>
      </c>
      <c r="I51" s="344">
        <v>7000</v>
      </c>
      <c r="J51" s="117">
        <v>0</v>
      </c>
      <c r="K51" s="344">
        <v>190</v>
      </c>
      <c r="L51" s="117">
        <v>0</v>
      </c>
      <c r="M51" s="344">
        <v>1617079</v>
      </c>
      <c r="N51" s="117">
        <v>0</v>
      </c>
      <c r="O51" s="344">
        <v>57994</v>
      </c>
      <c r="P51" s="351" t="s">
        <v>147</v>
      </c>
      <c r="Q51" s="444" t="s">
        <v>148</v>
      </c>
      <c r="R51" s="445"/>
      <c r="S51" s="445"/>
      <c r="T51" s="446"/>
      <c r="U51" s="37" t="s">
        <v>34</v>
      </c>
      <c r="V51"/>
    </row>
    <row r="52" spans="1:23" ht="12.75">
      <c r="A52" s="32" t="s">
        <v>37</v>
      </c>
      <c r="B52" s="114">
        <v>0</v>
      </c>
      <c r="C52" s="341">
        <v>2</v>
      </c>
      <c r="D52" s="114">
        <v>0</v>
      </c>
      <c r="E52" s="341">
        <v>8</v>
      </c>
      <c r="F52" s="114">
        <v>0</v>
      </c>
      <c r="G52" s="344">
        <v>10000</v>
      </c>
      <c r="H52" s="347">
        <v>0</v>
      </c>
      <c r="I52" s="344">
        <v>7000</v>
      </c>
      <c r="J52" s="117">
        <v>0</v>
      </c>
      <c r="K52" s="344">
        <v>190</v>
      </c>
      <c r="L52" s="117">
        <v>0</v>
      </c>
      <c r="M52" s="344">
        <v>1520042</v>
      </c>
      <c r="N52" s="117">
        <v>0</v>
      </c>
      <c r="O52" s="344">
        <v>72775</v>
      </c>
      <c r="P52" s="352" t="s">
        <v>147</v>
      </c>
      <c r="Q52" s="453" t="s">
        <v>148</v>
      </c>
      <c r="R52" s="448"/>
      <c r="S52" s="448"/>
      <c r="T52" s="449"/>
      <c r="U52" s="38" t="s">
        <v>37</v>
      </c>
      <c r="W52" s="8"/>
    </row>
    <row r="53" spans="1:23" ht="12.75">
      <c r="A53" s="31" t="s">
        <v>120</v>
      </c>
      <c r="B53" s="113">
        <v>0</v>
      </c>
      <c r="C53" s="340">
        <v>1.66</v>
      </c>
      <c r="D53" s="113">
        <v>0</v>
      </c>
      <c r="E53" s="340">
        <v>3.6</v>
      </c>
      <c r="F53" s="113">
        <v>0</v>
      </c>
      <c r="G53" s="343">
        <v>6900</v>
      </c>
      <c r="H53" s="345">
        <v>0</v>
      </c>
      <c r="I53" s="343">
        <v>5500</v>
      </c>
      <c r="J53" s="116">
        <v>0</v>
      </c>
      <c r="K53" s="343">
        <v>190</v>
      </c>
      <c r="L53" s="116">
        <v>0</v>
      </c>
      <c r="M53" s="343">
        <v>1027197</v>
      </c>
      <c r="N53" s="116">
        <v>0</v>
      </c>
      <c r="O53" s="346">
        <v>51858</v>
      </c>
      <c r="P53" s="350" t="s">
        <v>147</v>
      </c>
      <c r="Q53" s="450" t="s">
        <v>148</v>
      </c>
      <c r="R53" s="451"/>
      <c r="S53" s="451"/>
      <c r="T53" s="452"/>
      <c r="U53" s="37" t="s">
        <v>108</v>
      </c>
      <c r="W53" s="8"/>
    </row>
    <row r="54" spans="1:23" ht="12.75">
      <c r="A54" s="31" t="s">
        <v>121</v>
      </c>
      <c r="B54" s="115">
        <v>0</v>
      </c>
      <c r="C54" s="341">
        <v>1.7</v>
      </c>
      <c r="D54" s="115">
        <v>0</v>
      </c>
      <c r="E54" s="341">
        <v>5.4</v>
      </c>
      <c r="F54" s="115">
        <v>0</v>
      </c>
      <c r="G54" s="344">
        <v>8000</v>
      </c>
      <c r="H54" s="353">
        <v>0</v>
      </c>
      <c r="I54" s="344">
        <v>7000</v>
      </c>
      <c r="J54" s="118">
        <v>0</v>
      </c>
      <c r="K54" s="344">
        <v>190</v>
      </c>
      <c r="L54" s="118">
        <v>0</v>
      </c>
      <c r="M54" s="344">
        <v>2276595</v>
      </c>
      <c r="N54" s="118">
        <v>0</v>
      </c>
      <c r="O54" s="344">
        <v>103482</v>
      </c>
      <c r="P54" s="352" t="s">
        <v>147</v>
      </c>
      <c r="Q54" s="453" t="s">
        <v>148</v>
      </c>
      <c r="R54" s="448"/>
      <c r="S54" s="448"/>
      <c r="T54" s="449"/>
      <c r="U54" s="37" t="s">
        <v>109</v>
      </c>
      <c r="W54" s="8"/>
    </row>
    <row r="55" spans="1:21" s="249" customFormat="1" ht="12.75">
      <c r="A55" s="307" t="s">
        <v>102</v>
      </c>
      <c r="B55" s="321"/>
      <c r="C55" s="322" t="s">
        <v>146</v>
      </c>
      <c r="D55" s="512" t="s">
        <v>146</v>
      </c>
      <c r="E55" s="513"/>
      <c r="F55" s="512" t="s">
        <v>146</v>
      </c>
      <c r="G55" s="513"/>
      <c r="H55" s="512" t="s">
        <v>146</v>
      </c>
      <c r="I55" s="513"/>
      <c r="J55" s="526" t="s">
        <v>146</v>
      </c>
      <c r="K55" s="527"/>
      <c r="L55" s="512" t="s">
        <v>146</v>
      </c>
      <c r="M55" s="513"/>
      <c r="N55" s="512" t="s">
        <v>146</v>
      </c>
      <c r="O55" s="513"/>
      <c r="P55" s="245" t="s">
        <v>146</v>
      </c>
      <c r="Q55" s="530" t="s">
        <v>146</v>
      </c>
      <c r="R55" s="531"/>
      <c r="S55" s="531"/>
      <c r="T55" s="532"/>
      <c r="U55" s="311" t="s">
        <v>168</v>
      </c>
    </row>
    <row r="56" spans="1:23" ht="12.75">
      <c r="A56" s="33" t="s">
        <v>40</v>
      </c>
      <c r="B56" s="77"/>
      <c r="C56" s="99" t="s">
        <v>146</v>
      </c>
      <c r="D56" s="514" t="s">
        <v>146</v>
      </c>
      <c r="E56" s="515"/>
      <c r="F56" s="514" t="s">
        <v>146</v>
      </c>
      <c r="G56" s="515"/>
      <c r="H56" s="514" t="s">
        <v>146</v>
      </c>
      <c r="I56" s="515"/>
      <c r="J56" s="514" t="s">
        <v>146</v>
      </c>
      <c r="K56" s="515"/>
      <c r="L56" s="514" t="s">
        <v>146</v>
      </c>
      <c r="M56" s="515"/>
      <c r="N56" s="514" t="s">
        <v>146</v>
      </c>
      <c r="O56" s="515"/>
      <c r="P56" s="202" t="s">
        <v>146</v>
      </c>
      <c r="Q56" s="465" t="s">
        <v>146</v>
      </c>
      <c r="R56" s="533"/>
      <c r="S56" s="533"/>
      <c r="T56" s="534"/>
      <c r="U56" s="220" t="s">
        <v>40</v>
      </c>
      <c r="W56" s="8"/>
    </row>
    <row r="57" spans="1:23" ht="12.75">
      <c r="A57" s="31" t="s">
        <v>41</v>
      </c>
      <c r="B57" s="75"/>
      <c r="C57" s="100" t="s">
        <v>146</v>
      </c>
      <c r="D57" s="502" t="s">
        <v>146</v>
      </c>
      <c r="E57" s="503"/>
      <c r="F57" s="502" t="s">
        <v>146</v>
      </c>
      <c r="G57" s="503"/>
      <c r="H57" s="502" t="s">
        <v>146</v>
      </c>
      <c r="I57" s="503"/>
      <c r="J57" s="502" t="s">
        <v>146</v>
      </c>
      <c r="K57" s="503"/>
      <c r="L57" s="502" t="s">
        <v>146</v>
      </c>
      <c r="M57" s="503"/>
      <c r="N57" s="502" t="s">
        <v>146</v>
      </c>
      <c r="O57" s="503"/>
      <c r="P57" s="80" t="s">
        <v>146</v>
      </c>
      <c r="Q57" s="454" t="s">
        <v>146</v>
      </c>
      <c r="R57" s="535"/>
      <c r="S57" s="535"/>
      <c r="T57" s="536"/>
      <c r="U57" s="37" t="s">
        <v>41</v>
      </c>
      <c r="W57" s="8"/>
    </row>
    <row r="58" spans="1:23" ht="12.75">
      <c r="A58" s="32" t="s">
        <v>42</v>
      </c>
      <c r="B58" s="76"/>
      <c r="C58" s="44" t="s">
        <v>146</v>
      </c>
      <c r="D58" s="516" t="s">
        <v>146</v>
      </c>
      <c r="E58" s="517"/>
      <c r="F58" s="516" t="s">
        <v>146</v>
      </c>
      <c r="G58" s="517"/>
      <c r="H58" s="516" t="s">
        <v>146</v>
      </c>
      <c r="I58" s="517"/>
      <c r="J58" s="516" t="s">
        <v>146</v>
      </c>
      <c r="K58" s="517"/>
      <c r="L58" s="516" t="s">
        <v>146</v>
      </c>
      <c r="M58" s="517"/>
      <c r="N58" s="516" t="s">
        <v>146</v>
      </c>
      <c r="O58" s="517"/>
      <c r="P58" s="81" t="s">
        <v>146</v>
      </c>
      <c r="Q58" s="456" t="s">
        <v>146</v>
      </c>
      <c r="R58" s="528"/>
      <c r="S58" s="528"/>
      <c r="T58" s="529"/>
      <c r="U58" s="38" t="s">
        <v>42</v>
      </c>
      <c r="W58" s="8"/>
    </row>
    <row r="59" spans="1:23" s="249" customFormat="1" ht="13.5" thickBot="1">
      <c r="A59" s="323" t="s">
        <v>43</v>
      </c>
      <c r="B59" s="324"/>
      <c r="C59" s="325" t="s">
        <v>146</v>
      </c>
      <c r="D59" s="510" t="s">
        <v>146</v>
      </c>
      <c r="E59" s="511"/>
      <c r="F59" s="510" t="s">
        <v>146</v>
      </c>
      <c r="G59" s="511"/>
      <c r="H59" s="510" t="s">
        <v>146</v>
      </c>
      <c r="I59" s="511"/>
      <c r="J59" s="510" t="s">
        <v>146</v>
      </c>
      <c r="K59" s="511"/>
      <c r="L59" s="510" t="s">
        <v>146</v>
      </c>
      <c r="M59" s="511"/>
      <c r="N59" s="510" t="s">
        <v>146</v>
      </c>
      <c r="O59" s="511"/>
      <c r="P59" s="316" t="s">
        <v>146</v>
      </c>
      <c r="Q59" s="537" t="s">
        <v>146</v>
      </c>
      <c r="R59" s="538"/>
      <c r="S59" s="538"/>
      <c r="T59" s="539"/>
      <c r="U59" s="301" t="s">
        <v>43</v>
      </c>
      <c r="V59" s="250"/>
      <c r="W59" s="250"/>
    </row>
    <row r="60" spans="1:21" s="249" customFormat="1" ht="14.25" thickBot="1" thickTop="1">
      <c r="A60" s="302" t="s">
        <v>98</v>
      </c>
      <c r="B60" s="326"/>
      <c r="C60" s="327" t="s">
        <v>146</v>
      </c>
      <c r="D60" s="508" t="s">
        <v>146</v>
      </c>
      <c r="E60" s="509"/>
      <c r="F60" s="508" t="s">
        <v>146</v>
      </c>
      <c r="G60" s="509"/>
      <c r="H60" s="508" t="s">
        <v>146</v>
      </c>
      <c r="I60" s="509"/>
      <c r="J60" s="508" t="s">
        <v>146</v>
      </c>
      <c r="K60" s="509"/>
      <c r="L60" s="508" t="s">
        <v>146</v>
      </c>
      <c r="M60" s="509"/>
      <c r="N60" s="508" t="s">
        <v>146</v>
      </c>
      <c r="O60" s="509"/>
      <c r="P60" s="304" t="s">
        <v>146</v>
      </c>
      <c r="Q60" s="540" t="s">
        <v>146</v>
      </c>
      <c r="R60" s="541"/>
      <c r="S60" s="541"/>
      <c r="T60" s="542"/>
      <c r="U60" s="306" t="s">
        <v>169</v>
      </c>
    </row>
    <row r="62" ht="12.75">
      <c r="A62" t="s">
        <v>122</v>
      </c>
    </row>
    <row r="63" ht="12.75">
      <c r="D63" t="s">
        <v>110</v>
      </c>
    </row>
    <row r="64" ht="12.75">
      <c r="A64" t="s">
        <v>56</v>
      </c>
    </row>
  </sheetData>
  <sheetProtection/>
  <mergeCells count="90">
    <mergeCell ref="Q51:T51"/>
    <mergeCell ref="Q40:T40"/>
    <mergeCell ref="Q45:T45"/>
    <mergeCell ref="Q46:T46"/>
    <mergeCell ref="Q47:T47"/>
    <mergeCell ref="Q49:T49"/>
    <mergeCell ref="Q43:T43"/>
    <mergeCell ref="Q44:T44"/>
    <mergeCell ref="N60:O60"/>
    <mergeCell ref="N55:O55"/>
    <mergeCell ref="N56:O56"/>
    <mergeCell ref="N57:O57"/>
    <mergeCell ref="N58:O58"/>
    <mergeCell ref="Q52:T52"/>
    <mergeCell ref="Q57:T57"/>
    <mergeCell ref="Q53:T53"/>
    <mergeCell ref="Q59:T59"/>
    <mergeCell ref="Q60:T60"/>
    <mergeCell ref="J59:K59"/>
    <mergeCell ref="N59:O59"/>
    <mergeCell ref="Q48:T48"/>
    <mergeCell ref="Q58:T58"/>
    <mergeCell ref="Q41:T41"/>
    <mergeCell ref="Q42:T42"/>
    <mergeCell ref="Q55:T55"/>
    <mergeCell ref="Q56:T56"/>
    <mergeCell ref="Q54:T54"/>
    <mergeCell ref="Q50:T50"/>
    <mergeCell ref="J55:K55"/>
    <mergeCell ref="J56:K56"/>
    <mergeCell ref="L55:M55"/>
    <mergeCell ref="L56:M56"/>
    <mergeCell ref="L57:M57"/>
    <mergeCell ref="L58:M58"/>
    <mergeCell ref="J57:K57"/>
    <mergeCell ref="J58:K58"/>
    <mergeCell ref="Q36:T36"/>
    <mergeCell ref="J60:K60"/>
    <mergeCell ref="D57:E57"/>
    <mergeCell ref="D58:E58"/>
    <mergeCell ref="H55:I55"/>
    <mergeCell ref="H56:I56"/>
    <mergeCell ref="H57:I57"/>
    <mergeCell ref="H58:I58"/>
    <mergeCell ref="F55:G55"/>
    <mergeCell ref="L60:M60"/>
    <mergeCell ref="L33:O33"/>
    <mergeCell ref="L59:M59"/>
    <mergeCell ref="Q38:T38"/>
    <mergeCell ref="Q39:T39"/>
    <mergeCell ref="F59:G59"/>
    <mergeCell ref="F58:G58"/>
    <mergeCell ref="Q37:T37"/>
    <mergeCell ref="Q33:T33"/>
    <mergeCell ref="Q34:T34"/>
    <mergeCell ref="Q35:T35"/>
    <mergeCell ref="F60:G60"/>
    <mergeCell ref="H59:I59"/>
    <mergeCell ref="H60:I60"/>
    <mergeCell ref="D59:E59"/>
    <mergeCell ref="D60:E60"/>
    <mergeCell ref="D55:E55"/>
    <mergeCell ref="D56:E56"/>
    <mergeCell ref="F56:G56"/>
    <mergeCell ref="F57:G57"/>
    <mergeCell ref="D35:E35"/>
    <mergeCell ref="F35:G35"/>
    <mergeCell ref="N37:O37"/>
    <mergeCell ref="J35:K35"/>
    <mergeCell ref="L35:M35"/>
    <mergeCell ref="L36:M36"/>
    <mergeCell ref="L37:M37"/>
    <mergeCell ref="N34:O36"/>
    <mergeCell ref="A2:A6"/>
    <mergeCell ref="B2:B6"/>
    <mergeCell ref="C2:C6"/>
    <mergeCell ref="D2:D6"/>
    <mergeCell ref="A33:A37"/>
    <mergeCell ref="L34:M34"/>
    <mergeCell ref="H35:I35"/>
    <mergeCell ref="B33:I33"/>
    <mergeCell ref="E2:M2"/>
    <mergeCell ref="B35:C35"/>
    <mergeCell ref="N2:N6"/>
    <mergeCell ref="O2:O6"/>
    <mergeCell ref="E3:F5"/>
    <mergeCell ref="G3:H5"/>
    <mergeCell ref="I3:J5"/>
    <mergeCell ref="K3:L5"/>
    <mergeCell ref="M3:M6"/>
  </mergeCells>
  <printOptions/>
  <pageMargins left="1.0236220472440944" right="0.7874015748031497" top="0.7480314960629921" bottom="0.7480314960629921" header="0.5118110236220472" footer="0.5118110236220472"/>
  <pageSetup fitToHeight="1" fitToWidth="1" horizontalDpi="600" verticalDpi="600" orientation="landscape" paperSize="9" scale="59" r:id="rId1"/>
  <headerFooter alignWithMargins="0">
    <oddFooter>&amp;C63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W30"/>
  <sheetViews>
    <sheetView view="pageBreakPreview" zoomScale="80" zoomScaleSheetLayoutView="80" workbookViewId="0" topLeftCell="A1">
      <selection activeCell="K34" sqref="K34"/>
    </sheetView>
  </sheetViews>
  <sheetFormatPr defaultColWidth="8.796875" defaultRowHeight="14.25"/>
  <cols>
    <col min="1" max="1" width="10.8984375" style="0" customWidth="1"/>
    <col min="2" max="2" width="10.796875" style="0" customWidth="1"/>
    <col min="3" max="3" width="10" style="0" customWidth="1"/>
    <col min="4" max="4" width="10.796875" style="8" customWidth="1"/>
    <col min="5" max="5" width="10" style="8" customWidth="1"/>
    <col min="6" max="6" width="10.796875" style="0" customWidth="1"/>
    <col min="7" max="7" width="10" style="8" customWidth="1"/>
    <col min="8" max="8" width="10.796875" style="8" customWidth="1"/>
    <col min="9" max="9" width="10" style="8" customWidth="1"/>
    <col min="10" max="10" width="11.796875" style="8" bestFit="1" customWidth="1"/>
    <col min="11" max="11" width="18.19921875" style="8" customWidth="1"/>
    <col min="12" max="12" width="8.3984375" style="8" customWidth="1"/>
    <col min="13" max="13" width="9" style="8" customWidth="1"/>
    <col min="14" max="14" width="9.09765625" style="8" hidden="1" customWidth="1"/>
    <col min="15" max="15" width="12.796875" style="8" hidden="1" customWidth="1"/>
    <col min="16" max="16" width="17.796875" style="8" hidden="1" customWidth="1"/>
    <col min="17" max="17" width="11" style="8" customWidth="1"/>
    <col min="18" max="19" width="13" style="8" customWidth="1"/>
    <col min="20" max="20" width="13" style="0" customWidth="1"/>
    <col min="21" max="21" width="10.296875" style="0" customWidth="1"/>
    <col min="24" max="25" width="11.69921875" style="0" customWidth="1"/>
  </cols>
  <sheetData>
    <row r="1" spans="1:25" s="8" customFormat="1" ht="21" thickBot="1">
      <c r="A1" s="203" t="s">
        <v>172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61" t="s">
        <v>83</v>
      </c>
      <c r="S1" s="61"/>
      <c r="U1" s="58" t="s">
        <v>57</v>
      </c>
      <c r="V1"/>
      <c r="W1"/>
      <c r="X1"/>
      <c r="Y1"/>
    </row>
    <row r="2" spans="1:25" s="8" customFormat="1" ht="15" customHeight="1">
      <c r="A2" s="20"/>
      <c r="B2" s="467" t="s">
        <v>96</v>
      </c>
      <c r="C2" s="468"/>
      <c r="D2" s="468"/>
      <c r="E2" s="468"/>
      <c r="F2" s="468"/>
      <c r="G2" s="468"/>
      <c r="H2" s="468"/>
      <c r="I2" s="468"/>
      <c r="J2" s="469"/>
      <c r="K2" s="476" t="s">
        <v>143</v>
      </c>
      <c r="L2" s="476" t="s">
        <v>144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477"/>
      <c r="L3" s="477"/>
      <c r="M3" s="3" t="s">
        <v>62</v>
      </c>
      <c r="N3" s="3"/>
      <c r="O3" s="3"/>
      <c r="P3" s="3"/>
      <c r="Q3" s="2"/>
      <c r="R3" s="2"/>
      <c r="S3" s="472" t="s">
        <v>99</v>
      </c>
      <c r="T3" s="473"/>
      <c r="U3" s="46"/>
    </row>
    <row r="4" spans="1:21" ht="12.75">
      <c r="A4" s="31" t="s">
        <v>2</v>
      </c>
      <c r="B4" s="474" t="s">
        <v>88</v>
      </c>
      <c r="C4" s="475"/>
      <c r="D4" s="474" t="s">
        <v>89</v>
      </c>
      <c r="E4" s="475"/>
      <c r="F4" s="474" t="s">
        <v>90</v>
      </c>
      <c r="G4" s="475"/>
      <c r="H4" s="474" t="s">
        <v>92</v>
      </c>
      <c r="I4" s="475"/>
      <c r="J4" s="3" t="s">
        <v>91</v>
      </c>
      <c r="K4" s="477"/>
      <c r="L4" s="477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2.75">
      <c r="A5" s="26"/>
      <c r="B5" s="11"/>
      <c r="C5" s="14"/>
      <c r="D5" s="11"/>
      <c r="E5" s="14"/>
      <c r="F5" s="11"/>
      <c r="G5" s="14"/>
      <c r="H5" s="11"/>
      <c r="I5" s="14"/>
      <c r="J5" s="3"/>
      <c r="K5" s="477"/>
      <c r="L5" s="477"/>
      <c r="M5" s="3" t="s">
        <v>76</v>
      </c>
      <c r="N5" s="3"/>
      <c r="O5" s="3"/>
      <c r="P5" s="3"/>
      <c r="Q5" s="2"/>
      <c r="R5" s="2"/>
      <c r="S5" s="470" t="s">
        <v>50</v>
      </c>
      <c r="T5" s="470" t="s">
        <v>51</v>
      </c>
      <c r="U5" s="46"/>
    </row>
    <row r="6" spans="1:21" s="8" customFormat="1" ht="12.7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478"/>
      <c r="L6" s="478"/>
      <c r="M6" s="12"/>
      <c r="N6" s="12"/>
      <c r="O6" s="12"/>
      <c r="P6" s="12"/>
      <c r="Q6" s="12"/>
      <c r="R6" s="12"/>
      <c r="S6" s="471"/>
      <c r="T6" s="471"/>
      <c r="U6" s="30"/>
    </row>
    <row r="7" spans="1:21" s="8" customFormat="1" ht="15.75" customHeight="1">
      <c r="A7" s="31" t="s">
        <v>4</v>
      </c>
      <c r="B7" s="354">
        <v>0</v>
      </c>
      <c r="C7" s="355">
        <v>0</v>
      </c>
      <c r="D7" s="354">
        <v>0</v>
      </c>
      <c r="E7" s="355">
        <v>0</v>
      </c>
      <c r="F7" s="354">
        <v>0</v>
      </c>
      <c r="G7" s="355">
        <v>0</v>
      </c>
      <c r="H7" s="354">
        <v>0</v>
      </c>
      <c r="I7" s="355">
        <v>0</v>
      </c>
      <c r="J7" s="110">
        <f>B7+D7+F7+H7</f>
        <v>0</v>
      </c>
      <c r="K7" s="358">
        <v>0</v>
      </c>
      <c r="L7" s="358">
        <v>0</v>
      </c>
      <c r="M7" s="358">
        <v>0</v>
      </c>
      <c r="N7" s="332">
        <v>0</v>
      </c>
      <c r="O7" s="332">
        <v>0</v>
      </c>
      <c r="P7" s="332">
        <v>0</v>
      </c>
      <c r="Q7" s="358">
        <v>121</v>
      </c>
      <c r="R7" s="358">
        <v>121</v>
      </c>
      <c r="S7" s="47">
        <v>0</v>
      </c>
      <c r="T7" s="47">
        <v>0</v>
      </c>
      <c r="U7" s="37" t="s">
        <v>4</v>
      </c>
    </row>
    <row r="8" spans="1:21" s="8" customFormat="1" ht="15.75" customHeight="1">
      <c r="A8" s="31" t="s">
        <v>5</v>
      </c>
      <c r="B8" s="354">
        <v>0</v>
      </c>
      <c r="C8" s="355">
        <v>0</v>
      </c>
      <c r="D8" s="354">
        <v>0</v>
      </c>
      <c r="E8" s="355">
        <v>0</v>
      </c>
      <c r="F8" s="354">
        <v>0</v>
      </c>
      <c r="G8" s="355">
        <v>0</v>
      </c>
      <c r="H8" s="354">
        <v>0</v>
      </c>
      <c r="I8" s="355">
        <v>0</v>
      </c>
      <c r="J8" s="110">
        <f aca="true" t="shared" si="0" ref="J8:J23">B8+D8+F8+H8</f>
        <v>0</v>
      </c>
      <c r="K8" s="358">
        <v>0</v>
      </c>
      <c r="L8" s="358">
        <v>0</v>
      </c>
      <c r="M8" s="358">
        <v>0</v>
      </c>
      <c r="N8" s="332">
        <v>0</v>
      </c>
      <c r="O8" s="332">
        <v>0</v>
      </c>
      <c r="P8" s="332">
        <v>0</v>
      </c>
      <c r="Q8" s="358">
        <v>0</v>
      </c>
      <c r="R8" s="358">
        <v>0</v>
      </c>
      <c r="S8" s="47">
        <v>0</v>
      </c>
      <c r="T8" s="47">
        <v>0</v>
      </c>
      <c r="U8" s="37" t="s">
        <v>5</v>
      </c>
    </row>
    <row r="9" spans="1:21" s="8" customFormat="1" ht="15.75" customHeight="1">
      <c r="A9" s="31" t="s">
        <v>7</v>
      </c>
      <c r="B9" s="354">
        <v>0</v>
      </c>
      <c r="C9" s="355">
        <v>0</v>
      </c>
      <c r="D9" s="354">
        <v>0</v>
      </c>
      <c r="E9" s="355">
        <v>0</v>
      </c>
      <c r="F9" s="354">
        <v>0</v>
      </c>
      <c r="G9" s="355">
        <v>0</v>
      </c>
      <c r="H9" s="354">
        <v>0</v>
      </c>
      <c r="I9" s="355">
        <v>0</v>
      </c>
      <c r="J9" s="110">
        <f t="shared" si="0"/>
        <v>0</v>
      </c>
      <c r="K9" s="358">
        <v>0</v>
      </c>
      <c r="L9" s="358">
        <v>0</v>
      </c>
      <c r="M9" s="358">
        <v>0</v>
      </c>
      <c r="N9" s="332">
        <v>0</v>
      </c>
      <c r="O9" s="332">
        <v>0</v>
      </c>
      <c r="P9" s="332">
        <v>0</v>
      </c>
      <c r="Q9" s="358">
        <v>0</v>
      </c>
      <c r="R9" s="358">
        <v>0</v>
      </c>
      <c r="S9" s="47">
        <v>0</v>
      </c>
      <c r="T9" s="47">
        <v>0</v>
      </c>
      <c r="U9" s="37" t="s">
        <v>7</v>
      </c>
    </row>
    <row r="10" spans="1:21" s="8" customFormat="1" ht="15.75" customHeight="1">
      <c r="A10" s="31" t="s">
        <v>8</v>
      </c>
      <c r="B10" s="354">
        <v>0</v>
      </c>
      <c r="C10" s="355">
        <v>0</v>
      </c>
      <c r="D10" s="354">
        <v>0</v>
      </c>
      <c r="E10" s="355">
        <v>0</v>
      </c>
      <c r="F10" s="354">
        <v>0</v>
      </c>
      <c r="G10" s="355">
        <v>0</v>
      </c>
      <c r="H10" s="354">
        <v>0</v>
      </c>
      <c r="I10" s="355">
        <v>0</v>
      </c>
      <c r="J10" s="110">
        <f t="shared" si="0"/>
        <v>0</v>
      </c>
      <c r="K10" s="358">
        <v>0</v>
      </c>
      <c r="L10" s="358">
        <v>0</v>
      </c>
      <c r="M10" s="358">
        <v>0</v>
      </c>
      <c r="N10" s="332">
        <v>0</v>
      </c>
      <c r="O10" s="332">
        <v>0</v>
      </c>
      <c r="P10" s="332">
        <v>0</v>
      </c>
      <c r="Q10" s="358">
        <v>0</v>
      </c>
      <c r="R10" s="358">
        <v>0</v>
      </c>
      <c r="S10" s="47">
        <v>0</v>
      </c>
      <c r="T10" s="47">
        <v>0</v>
      </c>
      <c r="U10" s="37" t="s">
        <v>8</v>
      </c>
    </row>
    <row r="11" spans="1:21" s="8" customFormat="1" ht="15.75" customHeight="1">
      <c r="A11" s="32" t="s">
        <v>9</v>
      </c>
      <c r="B11" s="356">
        <v>0</v>
      </c>
      <c r="C11" s="357">
        <v>0</v>
      </c>
      <c r="D11" s="356">
        <v>0</v>
      </c>
      <c r="E11" s="357">
        <v>0</v>
      </c>
      <c r="F11" s="356">
        <v>0</v>
      </c>
      <c r="G11" s="357">
        <v>0</v>
      </c>
      <c r="H11" s="356">
        <v>0</v>
      </c>
      <c r="I11" s="357">
        <v>0</v>
      </c>
      <c r="J11" s="119">
        <f t="shared" si="0"/>
        <v>0</v>
      </c>
      <c r="K11" s="359">
        <v>0</v>
      </c>
      <c r="L11" s="359">
        <v>0</v>
      </c>
      <c r="M11" s="359">
        <v>0</v>
      </c>
      <c r="N11" s="333">
        <v>0</v>
      </c>
      <c r="O11" s="333">
        <v>0</v>
      </c>
      <c r="P11" s="333">
        <v>0</v>
      </c>
      <c r="Q11" s="359">
        <v>0</v>
      </c>
      <c r="R11" s="359">
        <v>0</v>
      </c>
      <c r="S11" s="48">
        <v>0</v>
      </c>
      <c r="T11" s="48">
        <v>0</v>
      </c>
      <c r="U11" s="38" t="s">
        <v>9</v>
      </c>
    </row>
    <row r="12" spans="1:21" ht="15.75" customHeight="1">
      <c r="A12" s="31" t="s">
        <v>10</v>
      </c>
      <c r="B12" s="354">
        <v>0</v>
      </c>
      <c r="C12" s="355">
        <v>0</v>
      </c>
      <c r="D12" s="354">
        <v>0</v>
      </c>
      <c r="E12" s="355">
        <v>0</v>
      </c>
      <c r="F12" s="354">
        <v>0</v>
      </c>
      <c r="G12" s="355">
        <v>0</v>
      </c>
      <c r="H12" s="354">
        <v>0</v>
      </c>
      <c r="I12" s="355">
        <v>0</v>
      </c>
      <c r="J12" s="110">
        <f t="shared" si="0"/>
        <v>0</v>
      </c>
      <c r="K12" s="358">
        <v>0</v>
      </c>
      <c r="L12" s="358">
        <v>0</v>
      </c>
      <c r="M12" s="358">
        <v>0</v>
      </c>
      <c r="N12" s="332">
        <v>0</v>
      </c>
      <c r="O12" s="332">
        <v>0</v>
      </c>
      <c r="P12" s="332">
        <v>0</v>
      </c>
      <c r="Q12" s="358">
        <v>0</v>
      </c>
      <c r="R12" s="358">
        <v>0</v>
      </c>
      <c r="S12" s="47">
        <v>0</v>
      </c>
      <c r="T12" s="47">
        <v>0</v>
      </c>
      <c r="U12" s="37" t="s">
        <v>10</v>
      </c>
    </row>
    <row r="13" spans="1:21" ht="15.75" customHeight="1">
      <c r="A13" s="31" t="s">
        <v>115</v>
      </c>
      <c r="B13" s="354">
        <v>0</v>
      </c>
      <c r="C13" s="355">
        <v>0</v>
      </c>
      <c r="D13" s="354">
        <v>0</v>
      </c>
      <c r="E13" s="355">
        <v>0</v>
      </c>
      <c r="F13" s="354">
        <v>0</v>
      </c>
      <c r="G13" s="355">
        <v>0</v>
      </c>
      <c r="H13" s="354">
        <v>0</v>
      </c>
      <c r="I13" s="355">
        <v>0</v>
      </c>
      <c r="J13" s="110">
        <f t="shared" si="0"/>
        <v>0</v>
      </c>
      <c r="K13" s="358">
        <v>0</v>
      </c>
      <c r="L13" s="358">
        <v>0</v>
      </c>
      <c r="M13" s="358">
        <v>0</v>
      </c>
      <c r="N13" s="332">
        <v>0</v>
      </c>
      <c r="O13" s="332">
        <v>0</v>
      </c>
      <c r="P13" s="332">
        <v>0</v>
      </c>
      <c r="Q13" s="358">
        <v>0</v>
      </c>
      <c r="R13" s="358">
        <v>0</v>
      </c>
      <c r="S13" s="47">
        <v>0</v>
      </c>
      <c r="T13" s="47">
        <v>0</v>
      </c>
      <c r="U13" s="37" t="s">
        <v>104</v>
      </c>
    </row>
    <row r="14" spans="1:21" ht="15.75" customHeight="1">
      <c r="A14" s="31" t="s">
        <v>116</v>
      </c>
      <c r="B14" s="354">
        <v>0</v>
      </c>
      <c r="C14" s="355">
        <v>0</v>
      </c>
      <c r="D14" s="354">
        <v>0</v>
      </c>
      <c r="E14" s="355">
        <v>0</v>
      </c>
      <c r="F14" s="354">
        <v>0</v>
      </c>
      <c r="G14" s="355">
        <v>0</v>
      </c>
      <c r="H14" s="354">
        <v>0</v>
      </c>
      <c r="I14" s="355">
        <v>0</v>
      </c>
      <c r="J14" s="110">
        <f t="shared" si="0"/>
        <v>0</v>
      </c>
      <c r="K14" s="358">
        <v>0</v>
      </c>
      <c r="L14" s="358">
        <v>0</v>
      </c>
      <c r="M14" s="358">
        <v>0</v>
      </c>
      <c r="N14" s="332">
        <v>0</v>
      </c>
      <c r="O14" s="332">
        <v>0</v>
      </c>
      <c r="P14" s="332">
        <v>0</v>
      </c>
      <c r="Q14" s="358">
        <v>0</v>
      </c>
      <c r="R14" s="358">
        <v>0</v>
      </c>
      <c r="S14" s="47">
        <v>0</v>
      </c>
      <c r="T14" s="47">
        <v>0</v>
      </c>
      <c r="U14" s="37" t="s">
        <v>105</v>
      </c>
    </row>
    <row r="15" spans="1:21" ht="15.75" customHeight="1">
      <c r="A15" s="31" t="s">
        <v>117</v>
      </c>
      <c r="B15" s="354">
        <v>0</v>
      </c>
      <c r="C15" s="355">
        <v>0</v>
      </c>
      <c r="D15" s="354">
        <v>0</v>
      </c>
      <c r="E15" s="355">
        <v>0</v>
      </c>
      <c r="F15" s="354">
        <v>0</v>
      </c>
      <c r="G15" s="355">
        <v>0</v>
      </c>
      <c r="H15" s="354">
        <v>0</v>
      </c>
      <c r="I15" s="355">
        <v>0</v>
      </c>
      <c r="J15" s="110">
        <f t="shared" si="0"/>
        <v>0</v>
      </c>
      <c r="K15" s="358">
        <v>0</v>
      </c>
      <c r="L15" s="358">
        <v>0</v>
      </c>
      <c r="M15" s="358">
        <v>0</v>
      </c>
      <c r="N15" s="332">
        <v>0</v>
      </c>
      <c r="O15" s="332">
        <v>0</v>
      </c>
      <c r="P15" s="332">
        <v>0</v>
      </c>
      <c r="Q15" s="358">
        <v>1</v>
      </c>
      <c r="R15" s="358">
        <v>1</v>
      </c>
      <c r="S15" s="47">
        <v>0</v>
      </c>
      <c r="T15" s="47">
        <v>0</v>
      </c>
      <c r="U15" s="37" t="s">
        <v>106</v>
      </c>
    </row>
    <row r="16" spans="1:21" ht="15.75" customHeight="1">
      <c r="A16" s="32" t="s">
        <v>13</v>
      </c>
      <c r="B16" s="356">
        <v>0</v>
      </c>
      <c r="C16" s="357">
        <v>0</v>
      </c>
      <c r="D16" s="356">
        <v>0</v>
      </c>
      <c r="E16" s="357">
        <v>0</v>
      </c>
      <c r="F16" s="356">
        <v>0</v>
      </c>
      <c r="G16" s="357">
        <v>0</v>
      </c>
      <c r="H16" s="356">
        <v>0</v>
      </c>
      <c r="I16" s="357">
        <v>0</v>
      </c>
      <c r="J16" s="119">
        <f t="shared" si="0"/>
        <v>0</v>
      </c>
      <c r="K16" s="359">
        <v>0</v>
      </c>
      <c r="L16" s="359">
        <v>0</v>
      </c>
      <c r="M16" s="359">
        <v>0</v>
      </c>
      <c r="N16" s="333">
        <v>0</v>
      </c>
      <c r="O16" s="333">
        <v>0</v>
      </c>
      <c r="P16" s="333">
        <v>0</v>
      </c>
      <c r="Q16" s="359">
        <v>0</v>
      </c>
      <c r="R16" s="359">
        <v>0</v>
      </c>
      <c r="S16" s="48">
        <v>0</v>
      </c>
      <c r="T16" s="48">
        <v>0</v>
      </c>
      <c r="U16" s="38" t="s">
        <v>13</v>
      </c>
    </row>
    <row r="17" spans="1:21" ht="15.75" customHeight="1">
      <c r="A17" s="31" t="s">
        <v>23</v>
      </c>
      <c r="B17" s="354">
        <v>0</v>
      </c>
      <c r="C17" s="355">
        <v>0</v>
      </c>
      <c r="D17" s="354">
        <v>0</v>
      </c>
      <c r="E17" s="355">
        <v>0</v>
      </c>
      <c r="F17" s="354">
        <v>0</v>
      </c>
      <c r="G17" s="355">
        <v>0</v>
      </c>
      <c r="H17" s="354">
        <v>0</v>
      </c>
      <c r="I17" s="355">
        <v>0</v>
      </c>
      <c r="J17" s="110">
        <f t="shared" si="0"/>
        <v>0</v>
      </c>
      <c r="K17" s="358">
        <v>0</v>
      </c>
      <c r="L17" s="358">
        <v>0</v>
      </c>
      <c r="M17" s="358">
        <v>0</v>
      </c>
      <c r="N17" s="332">
        <v>0</v>
      </c>
      <c r="O17" s="332">
        <v>0</v>
      </c>
      <c r="P17" s="332">
        <v>0</v>
      </c>
      <c r="Q17" s="358">
        <v>0</v>
      </c>
      <c r="R17" s="358">
        <v>0</v>
      </c>
      <c r="S17" s="47">
        <v>0</v>
      </c>
      <c r="T17" s="47">
        <v>0</v>
      </c>
      <c r="U17" s="37" t="s">
        <v>23</v>
      </c>
    </row>
    <row r="18" spans="1:21" ht="15.75" customHeight="1">
      <c r="A18" s="31" t="s">
        <v>118</v>
      </c>
      <c r="B18" s="354">
        <v>0</v>
      </c>
      <c r="C18" s="355">
        <v>0</v>
      </c>
      <c r="D18" s="354">
        <v>0</v>
      </c>
      <c r="E18" s="355">
        <v>0</v>
      </c>
      <c r="F18" s="354">
        <v>0</v>
      </c>
      <c r="G18" s="355">
        <v>0</v>
      </c>
      <c r="H18" s="354">
        <v>0</v>
      </c>
      <c r="I18" s="355">
        <v>0</v>
      </c>
      <c r="J18" s="110">
        <f t="shared" si="0"/>
        <v>0</v>
      </c>
      <c r="K18" s="358">
        <v>0</v>
      </c>
      <c r="L18" s="358">
        <v>0</v>
      </c>
      <c r="M18" s="358">
        <v>0</v>
      </c>
      <c r="N18" s="332">
        <v>0</v>
      </c>
      <c r="O18" s="332">
        <v>0</v>
      </c>
      <c r="P18" s="332">
        <v>0</v>
      </c>
      <c r="Q18" s="358">
        <v>0</v>
      </c>
      <c r="R18" s="358">
        <v>0</v>
      </c>
      <c r="S18" s="47">
        <v>0</v>
      </c>
      <c r="T18" s="47">
        <v>0</v>
      </c>
      <c r="U18" s="37" t="s">
        <v>107</v>
      </c>
    </row>
    <row r="19" spans="1:127" s="8" customFormat="1" ht="15.75" customHeight="1">
      <c r="A19" s="31" t="s">
        <v>119</v>
      </c>
      <c r="B19" s="354">
        <v>0</v>
      </c>
      <c r="C19" s="355">
        <v>0</v>
      </c>
      <c r="D19" s="354">
        <v>0</v>
      </c>
      <c r="E19" s="355">
        <v>0</v>
      </c>
      <c r="F19" s="354">
        <v>0</v>
      </c>
      <c r="G19" s="355">
        <v>0</v>
      </c>
      <c r="H19" s="354">
        <v>0</v>
      </c>
      <c r="I19" s="355">
        <v>0</v>
      </c>
      <c r="J19" s="110">
        <f t="shared" si="0"/>
        <v>0</v>
      </c>
      <c r="K19" s="358">
        <v>0</v>
      </c>
      <c r="L19" s="358">
        <v>0</v>
      </c>
      <c r="M19" s="358">
        <v>0</v>
      </c>
      <c r="N19" s="332">
        <v>0</v>
      </c>
      <c r="O19" s="332">
        <v>0</v>
      </c>
      <c r="P19" s="332">
        <v>0</v>
      </c>
      <c r="Q19" s="358">
        <v>0</v>
      </c>
      <c r="R19" s="358">
        <v>0</v>
      </c>
      <c r="S19" s="47">
        <v>0</v>
      </c>
      <c r="T19" s="47">
        <v>0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21" ht="15.75" customHeight="1">
      <c r="A20" s="31" t="s">
        <v>34</v>
      </c>
      <c r="B20" s="354">
        <v>0</v>
      </c>
      <c r="C20" s="355">
        <v>0</v>
      </c>
      <c r="D20" s="354">
        <v>0</v>
      </c>
      <c r="E20" s="355">
        <v>0</v>
      </c>
      <c r="F20" s="354">
        <v>0</v>
      </c>
      <c r="G20" s="355">
        <v>0</v>
      </c>
      <c r="H20" s="354">
        <v>0</v>
      </c>
      <c r="I20" s="355">
        <v>0</v>
      </c>
      <c r="J20" s="110">
        <f t="shared" si="0"/>
        <v>0</v>
      </c>
      <c r="K20" s="358">
        <v>0</v>
      </c>
      <c r="L20" s="358">
        <v>0</v>
      </c>
      <c r="M20" s="358">
        <v>0</v>
      </c>
      <c r="N20" s="332">
        <v>0</v>
      </c>
      <c r="O20" s="332">
        <v>0</v>
      </c>
      <c r="P20" s="332">
        <v>0</v>
      </c>
      <c r="Q20" s="358">
        <v>0</v>
      </c>
      <c r="R20" s="358">
        <v>0</v>
      </c>
      <c r="S20" s="47">
        <v>0</v>
      </c>
      <c r="T20" s="47">
        <v>0</v>
      </c>
      <c r="U20" s="37" t="s">
        <v>34</v>
      </c>
    </row>
    <row r="21" spans="1:21" s="8" customFormat="1" ht="15.75" customHeight="1">
      <c r="A21" s="32" t="s">
        <v>37</v>
      </c>
      <c r="B21" s="356">
        <v>0</v>
      </c>
      <c r="C21" s="357">
        <v>0</v>
      </c>
      <c r="D21" s="356">
        <v>0</v>
      </c>
      <c r="E21" s="357">
        <v>0</v>
      </c>
      <c r="F21" s="356">
        <v>0</v>
      </c>
      <c r="G21" s="357">
        <v>0</v>
      </c>
      <c r="H21" s="356">
        <v>0</v>
      </c>
      <c r="I21" s="357">
        <v>0</v>
      </c>
      <c r="J21" s="119">
        <f t="shared" si="0"/>
        <v>0</v>
      </c>
      <c r="K21" s="359">
        <v>0</v>
      </c>
      <c r="L21" s="359">
        <v>0</v>
      </c>
      <c r="M21" s="359">
        <v>0</v>
      </c>
      <c r="N21" s="333">
        <v>0</v>
      </c>
      <c r="O21" s="333">
        <v>0</v>
      </c>
      <c r="P21" s="333">
        <v>0</v>
      </c>
      <c r="Q21" s="359">
        <v>0</v>
      </c>
      <c r="R21" s="359">
        <v>0</v>
      </c>
      <c r="S21" s="48">
        <v>0</v>
      </c>
      <c r="T21" s="48">
        <v>0</v>
      </c>
      <c r="U21" s="38" t="s">
        <v>37</v>
      </c>
    </row>
    <row r="22" spans="1:21" s="8" customFormat="1" ht="15.75" customHeight="1">
      <c r="A22" s="31" t="s">
        <v>120</v>
      </c>
      <c r="B22" s="354">
        <v>0</v>
      </c>
      <c r="C22" s="355">
        <v>0</v>
      </c>
      <c r="D22" s="354">
        <v>0</v>
      </c>
      <c r="E22" s="355">
        <v>0</v>
      </c>
      <c r="F22" s="354">
        <v>0</v>
      </c>
      <c r="G22" s="355">
        <v>0</v>
      </c>
      <c r="H22" s="354">
        <v>0</v>
      </c>
      <c r="I22" s="355">
        <v>0</v>
      </c>
      <c r="J22" s="110">
        <f t="shared" si="0"/>
        <v>0</v>
      </c>
      <c r="K22" s="358">
        <v>0</v>
      </c>
      <c r="L22" s="358">
        <v>0</v>
      </c>
      <c r="M22" s="358">
        <v>0</v>
      </c>
      <c r="N22" s="332">
        <v>0</v>
      </c>
      <c r="O22" s="332">
        <v>0</v>
      </c>
      <c r="P22" s="332">
        <v>0</v>
      </c>
      <c r="Q22" s="358">
        <v>0</v>
      </c>
      <c r="R22" s="358">
        <v>0</v>
      </c>
      <c r="S22" s="47">
        <v>0</v>
      </c>
      <c r="T22" s="47">
        <v>0</v>
      </c>
      <c r="U22" s="37" t="s">
        <v>108</v>
      </c>
    </row>
    <row r="23" spans="1:21" s="8" customFormat="1" ht="15.75" customHeight="1">
      <c r="A23" s="31" t="s">
        <v>121</v>
      </c>
      <c r="B23" s="354">
        <v>0</v>
      </c>
      <c r="C23" s="355">
        <v>0</v>
      </c>
      <c r="D23" s="354">
        <v>0</v>
      </c>
      <c r="E23" s="355">
        <v>0</v>
      </c>
      <c r="F23" s="354">
        <v>0</v>
      </c>
      <c r="G23" s="355">
        <v>0</v>
      </c>
      <c r="H23" s="354">
        <v>0</v>
      </c>
      <c r="I23" s="355">
        <v>0</v>
      </c>
      <c r="J23" s="110">
        <f t="shared" si="0"/>
        <v>0</v>
      </c>
      <c r="K23" s="358">
        <v>0</v>
      </c>
      <c r="L23" s="358">
        <v>0</v>
      </c>
      <c r="M23" s="358">
        <v>0</v>
      </c>
      <c r="N23" s="332">
        <v>0</v>
      </c>
      <c r="O23" s="332">
        <v>0</v>
      </c>
      <c r="P23" s="332">
        <v>0</v>
      </c>
      <c r="Q23" s="358">
        <v>0</v>
      </c>
      <c r="R23" s="358">
        <v>0</v>
      </c>
      <c r="S23" s="47">
        <v>0</v>
      </c>
      <c r="T23" s="47">
        <v>0</v>
      </c>
      <c r="U23" s="37" t="s">
        <v>109</v>
      </c>
    </row>
    <row r="24" spans="1:21" s="249" customFormat="1" ht="15.75" customHeight="1">
      <c r="A24" s="307" t="s">
        <v>153</v>
      </c>
      <c r="B24" s="308">
        <f>SUM(B7:B23)</f>
        <v>0</v>
      </c>
      <c r="C24" s="309" t="s">
        <v>149</v>
      </c>
      <c r="D24" s="308">
        <f aca="true" t="shared" si="1" ref="D24:T24">SUM(D7:D23)</f>
        <v>0</v>
      </c>
      <c r="E24" s="309" t="s">
        <v>149</v>
      </c>
      <c r="F24" s="308">
        <f t="shared" si="1"/>
        <v>0</v>
      </c>
      <c r="G24" s="309" t="s">
        <v>149</v>
      </c>
      <c r="H24" s="308">
        <f t="shared" si="1"/>
        <v>0</v>
      </c>
      <c r="I24" s="309" t="s">
        <v>149</v>
      </c>
      <c r="J24" s="308">
        <f t="shared" si="1"/>
        <v>0</v>
      </c>
      <c r="K24" s="308">
        <f t="shared" si="1"/>
        <v>0</v>
      </c>
      <c r="L24" s="308">
        <f t="shared" si="1"/>
        <v>0</v>
      </c>
      <c r="M24" s="308">
        <f t="shared" si="1"/>
        <v>0</v>
      </c>
      <c r="N24" s="308">
        <f t="shared" si="1"/>
        <v>0</v>
      </c>
      <c r="O24" s="308">
        <f t="shared" si="1"/>
        <v>0</v>
      </c>
      <c r="P24" s="308">
        <f t="shared" si="1"/>
        <v>0</v>
      </c>
      <c r="Q24" s="310">
        <f t="shared" si="1"/>
        <v>122</v>
      </c>
      <c r="R24" s="308">
        <f t="shared" si="1"/>
        <v>122</v>
      </c>
      <c r="S24" s="308">
        <f t="shared" si="1"/>
        <v>0</v>
      </c>
      <c r="T24" s="308">
        <f t="shared" si="1"/>
        <v>0</v>
      </c>
      <c r="U24" s="311" t="s">
        <v>166</v>
      </c>
    </row>
    <row r="25" spans="1:21" s="189" customFormat="1" ht="15.75" customHeight="1">
      <c r="A25" s="187" t="s">
        <v>40</v>
      </c>
      <c r="B25" s="55" t="s">
        <v>149</v>
      </c>
      <c r="C25" s="126" t="s">
        <v>149</v>
      </c>
      <c r="D25" s="128" t="s">
        <v>149</v>
      </c>
      <c r="E25" s="126" t="s">
        <v>149</v>
      </c>
      <c r="F25" s="55" t="s">
        <v>149</v>
      </c>
      <c r="G25" s="126" t="s">
        <v>149</v>
      </c>
      <c r="H25" s="55" t="s">
        <v>149</v>
      </c>
      <c r="I25" s="126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31" t="s">
        <v>149</v>
      </c>
      <c r="R25" s="55" t="s">
        <v>149</v>
      </c>
      <c r="S25" s="55" t="s">
        <v>149</v>
      </c>
      <c r="T25" s="55" t="s">
        <v>149</v>
      </c>
      <c r="U25" s="188" t="s">
        <v>40</v>
      </c>
    </row>
    <row r="26" spans="1:21" s="189" customFormat="1" ht="15.75" customHeight="1">
      <c r="A26" s="187" t="s">
        <v>41</v>
      </c>
      <c r="B26" s="55" t="s">
        <v>149</v>
      </c>
      <c r="C26" s="126" t="s">
        <v>149</v>
      </c>
      <c r="D26" s="128" t="s">
        <v>149</v>
      </c>
      <c r="E26" s="126" t="s">
        <v>149</v>
      </c>
      <c r="F26" s="55" t="s">
        <v>149</v>
      </c>
      <c r="G26" s="126" t="s">
        <v>149</v>
      </c>
      <c r="H26" s="55" t="s">
        <v>149</v>
      </c>
      <c r="I26" s="126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31" t="s">
        <v>149</v>
      </c>
      <c r="R26" s="55" t="s">
        <v>149</v>
      </c>
      <c r="S26" s="55" t="s">
        <v>149</v>
      </c>
      <c r="T26" s="55" t="s">
        <v>149</v>
      </c>
      <c r="U26" s="188" t="s">
        <v>41</v>
      </c>
    </row>
    <row r="27" spans="1:21" s="189" customFormat="1" ht="15" customHeight="1">
      <c r="A27" s="190" t="s">
        <v>42</v>
      </c>
      <c r="B27" s="56" t="s">
        <v>149</v>
      </c>
      <c r="C27" s="129" t="s">
        <v>149</v>
      </c>
      <c r="D27" s="130" t="s">
        <v>149</v>
      </c>
      <c r="E27" s="129" t="s">
        <v>149</v>
      </c>
      <c r="F27" s="56" t="s">
        <v>149</v>
      </c>
      <c r="G27" s="129" t="s">
        <v>149</v>
      </c>
      <c r="H27" s="56" t="s">
        <v>149</v>
      </c>
      <c r="I27" s="129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32" t="s">
        <v>149</v>
      </c>
      <c r="R27" s="56" t="s">
        <v>149</v>
      </c>
      <c r="S27" s="56" t="s">
        <v>149</v>
      </c>
      <c r="T27" s="56" t="s">
        <v>149</v>
      </c>
      <c r="U27" s="191" t="s">
        <v>42</v>
      </c>
    </row>
    <row r="28" spans="1:21" s="250" customFormat="1" ht="15.75" customHeight="1" thickBot="1">
      <c r="A28" s="296" t="s">
        <v>127</v>
      </c>
      <c r="B28" s="297" t="s">
        <v>149</v>
      </c>
      <c r="C28" s="298" t="s">
        <v>149</v>
      </c>
      <c r="D28" s="297" t="s">
        <v>149</v>
      </c>
      <c r="E28" s="299" t="s">
        <v>149</v>
      </c>
      <c r="F28" s="297" t="s">
        <v>149</v>
      </c>
      <c r="G28" s="299" t="s">
        <v>149</v>
      </c>
      <c r="H28" s="297" t="s">
        <v>149</v>
      </c>
      <c r="I28" s="299" t="s">
        <v>149</v>
      </c>
      <c r="J28" s="297" t="s">
        <v>149</v>
      </c>
      <c r="K28" s="297" t="s">
        <v>149</v>
      </c>
      <c r="L28" s="297" t="s">
        <v>149</v>
      </c>
      <c r="M28" s="297" t="s">
        <v>149</v>
      </c>
      <c r="N28" s="297" t="s">
        <v>149</v>
      </c>
      <c r="O28" s="297" t="s">
        <v>149</v>
      </c>
      <c r="P28" s="297" t="s">
        <v>149</v>
      </c>
      <c r="Q28" s="300" t="s">
        <v>149</v>
      </c>
      <c r="R28" s="297" t="s">
        <v>149</v>
      </c>
      <c r="S28" s="297" t="s">
        <v>149</v>
      </c>
      <c r="T28" s="297" t="s">
        <v>149</v>
      </c>
      <c r="U28" s="301" t="s">
        <v>127</v>
      </c>
    </row>
    <row r="29" spans="1:21" s="249" customFormat="1" ht="15.75" customHeight="1" thickBot="1" thickTop="1">
      <c r="A29" s="302" t="s">
        <v>154</v>
      </c>
      <c r="B29" s="303">
        <f>B24</f>
        <v>0</v>
      </c>
      <c r="C29" s="304" t="str">
        <f aca="true" t="shared" si="2" ref="C29:T29">C24</f>
        <v>-</v>
      </c>
      <c r="D29" s="303">
        <f t="shared" si="2"/>
        <v>0</v>
      </c>
      <c r="E29" s="304" t="str">
        <f t="shared" si="2"/>
        <v>-</v>
      </c>
      <c r="F29" s="303">
        <f t="shared" si="2"/>
        <v>0</v>
      </c>
      <c r="G29" s="304" t="str">
        <f t="shared" si="2"/>
        <v>-</v>
      </c>
      <c r="H29" s="303">
        <f t="shared" si="2"/>
        <v>0</v>
      </c>
      <c r="I29" s="304" t="str">
        <f t="shared" si="2"/>
        <v>-</v>
      </c>
      <c r="J29" s="303">
        <f t="shared" si="2"/>
        <v>0</v>
      </c>
      <c r="K29" s="303">
        <f t="shared" si="2"/>
        <v>0</v>
      </c>
      <c r="L29" s="303">
        <f t="shared" si="2"/>
        <v>0</v>
      </c>
      <c r="M29" s="303">
        <f t="shared" si="2"/>
        <v>0</v>
      </c>
      <c r="N29" s="303">
        <f t="shared" si="2"/>
        <v>0</v>
      </c>
      <c r="O29" s="303">
        <f t="shared" si="2"/>
        <v>0</v>
      </c>
      <c r="P29" s="303">
        <f t="shared" si="2"/>
        <v>0</v>
      </c>
      <c r="Q29" s="305">
        <f t="shared" si="2"/>
        <v>122</v>
      </c>
      <c r="R29" s="303">
        <f t="shared" si="2"/>
        <v>122</v>
      </c>
      <c r="S29" s="303">
        <f t="shared" si="2"/>
        <v>0</v>
      </c>
      <c r="T29" s="303">
        <f t="shared" si="2"/>
        <v>0</v>
      </c>
      <c r="U29" s="306" t="s">
        <v>167</v>
      </c>
    </row>
    <row r="30" spans="2:18" ht="12.7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055118110236221" right="0.7874015748031497" top="0.7874015748031497" bottom="0.984251968503937" header="0.5118110236220472" footer="0.5118110236220472"/>
  <pageSetup fitToHeight="1" fitToWidth="1" horizontalDpi="600" verticalDpi="600" orientation="landscape" paperSize="9" scale="63" r:id="rId1"/>
  <headerFooter alignWithMargins="0">
    <oddFooter>&amp;C64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K64"/>
  <sheetViews>
    <sheetView view="pageBreakPreview" zoomScale="70" zoomScaleSheetLayoutView="70" workbookViewId="0" topLeftCell="A1">
      <selection activeCell="M27" sqref="M27"/>
    </sheetView>
  </sheetViews>
  <sheetFormatPr defaultColWidth="8.796875" defaultRowHeight="14.25"/>
  <cols>
    <col min="1" max="1" width="10.8984375" style="0" customWidth="1"/>
    <col min="2" max="2" width="7.3984375" style="0" customWidth="1"/>
    <col min="3" max="3" width="9.09765625" style="0" customWidth="1"/>
    <col min="4" max="4" width="6.796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796875" style="8" customWidth="1"/>
    <col min="15" max="15" width="11.296875" style="8" customWidth="1"/>
    <col min="16" max="16" width="14.69921875" style="8" customWidth="1"/>
    <col min="17" max="17" width="6.69921875" style="8" hidden="1" customWidth="1"/>
    <col min="18" max="18" width="6.09765625" style="8" hidden="1" customWidth="1"/>
    <col min="19" max="19" width="6.796875" style="8" hidden="1" customWidth="1"/>
    <col min="20" max="20" width="16" style="8" customWidth="1"/>
    <col min="21" max="21" width="13.19921875" style="8" customWidth="1"/>
    <col min="22" max="22" width="10.296875" style="8" customWidth="1"/>
    <col min="30" max="30" width="9.8984375" style="0" customWidth="1"/>
  </cols>
  <sheetData>
    <row r="1" spans="1:25" s="8" customFormat="1" ht="21" thickBot="1">
      <c r="A1" s="203" t="s">
        <v>170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1" t="s">
        <v>125</v>
      </c>
      <c r="U1"/>
      <c r="V1" s="61" t="s">
        <v>57</v>
      </c>
      <c r="W1"/>
      <c r="X1"/>
      <c r="Y1"/>
    </row>
    <row r="2" spans="1:25" s="8" customFormat="1" ht="15" customHeight="1">
      <c r="A2" s="494" t="s">
        <v>2</v>
      </c>
      <c r="B2" s="476" t="s">
        <v>139</v>
      </c>
      <c r="C2" s="476" t="s">
        <v>138</v>
      </c>
      <c r="D2" s="476" t="s">
        <v>137</v>
      </c>
      <c r="E2" s="548" t="s">
        <v>96</v>
      </c>
      <c r="F2" s="549"/>
      <c r="G2" s="549"/>
      <c r="H2" s="549"/>
      <c r="I2" s="549"/>
      <c r="J2" s="549"/>
      <c r="K2" s="549"/>
      <c r="L2" s="549"/>
      <c r="M2" s="550"/>
      <c r="N2" s="476" t="s">
        <v>142</v>
      </c>
      <c r="O2" s="476" t="s">
        <v>140</v>
      </c>
      <c r="P2" s="21"/>
      <c r="Q2" s="21"/>
      <c r="R2" s="83"/>
      <c r="S2" s="83"/>
      <c r="T2" s="21"/>
      <c r="U2" s="21"/>
      <c r="V2" s="25"/>
      <c r="W2"/>
      <c r="X2"/>
      <c r="Y2"/>
    </row>
    <row r="3" spans="1:22" ht="15" customHeight="1">
      <c r="A3" s="495"/>
      <c r="B3" s="477"/>
      <c r="C3" s="477"/>
      <c r="D3" s="477"/>
      <c r="E3" s="543" t="s">
        <v>88</v>
      </c>
      <c r="F3" s="544"/>
      <c r="G3" s="543" t="s">
        <v>89</v>
      </c>
      <c r="H3" s="544"/>
      <c r="I3" s="543" t="s">
        <v>90</v>
      </c>
      <c r="J3" s="544"/>
      <c r="K3" s="543" t="s">
        <v>67</v>
      </c>
      <c r="L3" s="544"/>
      <c r="M3" s="470" t="s">
        <v>91</v>
      </c>
      <c r="N3" s="477"/>
      <c r="O3" s="477"/>
      <c r="P3" s="3" t="s">
        <v>62</v>
      </c>
      <c r="Q3" s="3"/>
      <c r="R3" s="18"/>
      <c r="S3" s="18"/>
      <c r="T3" s="2"/>
      <c r="U3" s="2"/>
      <c r="V3" s="27"/>
    </row>
    <row r="4" spans="1:22" ht="12.75">
      <c r="A4" s="495"/>
      <c r="B4" s="477"/>
      <c r="C4" s="477"/>
      <c r="D4" s="477"/>
      <c r="E4" s="472"/>
      <c r="F4" s="473"/>
      <c r="G4" s="472"/>
      <c r="H4" s="473"/>
      <c r="I4" s="472"/>
      <c r="J4" s="473"/>
      <c r="K4" s="472"/>
      <c r="L4" s="473"/>
      <c r="M4" s="547"/>
      <c r="N4" s="477"/>
      <c r="O4" s="477"/>
      <c r="P4" s="3" t="s">
        <v>71</v>
      </c>
      <c r="Q4" s="3" t="s">
        <v>129</v>
      </c>
      <c r="R4" s="18" t="s">
        <v>130</v>
      </c>
      <c r="S4" s="18" t="s">
        <v>131</v>
      </c>
      <c r="T4" s="3" t="s">
        <v>72</v>
      </c>
      <c r="U4" s="3" t="s">
        <v>73</v>
      </c>
      <c r="V4" s="70" t="s">
        <v>2</v>
      </c>
    </row>
    <row r="5" spans="1:22" ht="12.75">
      <c r="A5" s="495"/>
      <c r="B5" s="477"/>
      <c r="C5" s="477"/>
      <c r="D5" s="477"/>
      <c r="E5" s="545"/>
      <c r="F5" s="546"/>
      <c r="G5" s="545"/>
      <c r="H5" s="546"/>
      <c r="I5" s="545"/>
      <c r="J5" s="546"/>
      <c r="K5" s="545"/>
      <c r="L5" s="546"/>
      <c r="M5" s="547"/>
      <c r="N5" s="477"/>
      <c r="O5" s="477"/>
      <c r="P5" s="3" t="s">
        <v>76</v>
      </c>
      <c r="Q5" s="3"/>
      <c r="R5" s="18"/>
      <c r="S5" s="18"/>
      <c r="T5" s="2"/>
      <c r="U5" s="2"/>
      <c r="V5" s="27"/>
    </row>
    <row r="6" spans="1:31" s="8" customFormat="1" ht="12.75">
      <c r="A6" s="496"/>
      <c r="B6" s="478"/>
      <c r="C6" s="478"/>
      <c r="D6" s="478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471"/>
      <c r="N6" s="478"/>
      <c r="O6" s="478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/>
      <c r="AD6"/>
      <c r="AE6"/>
    </row>
    <row r="7" spans="1:31" s="8" customFormat="1" ht="12.75">
      <c r="A7" s="31" t="s">
        <v>4</v>
      </c>
      <c r="B7" s="366" t="s">
        <v>63</v>
      </c>
      <c r="C7" s="366" t="s">
        <v>124</v>
      </c>
      <c r="D7" s="388">
        <v>8</v>
      </c>
      <c r="E7" s="360">
        <v>276405</v>
      </c>
      <c r="F7" s="368">
        <v>60.56</v>
      </c>
      <c r="G7" s="362">
        <v>0</v>
      </c>
      <c r="H7" s="368">
        <v>0</v>
      </c>
      <c r="I7" s="362">
        <v>117032</v>
      </c>
      <c r="J7" s="368">
        <v>25.64</v>
      </c>
      <c r="K7" s="362">
        <v>62960</v>
      </c>
      <c r="L7" s="368">
        <v>13.8</v>
      </c>
      <c r="M7" s="209">
        <f>E7+G7+I7+K7</f>
        <v>456397</v>
      </c>
      <c r="N7" s="362">
        <v>50517</v>
      </c>
      <c r="O7" s="362">
        <v>7824</v>
      </c>
      <c r="P7" s="362">
        <v>48078</v>
      </c>
      <c r="Q7" s="331">
        <v>0</v>
      </c>
      <c r="R7" s="331">
        <v>0</v>
      </c>
      <c r="S7" s="331">
        <v>0</v>
      </c>
      <c r="T7" s="362">
        <v>20005</v>
      </c>
      <c r="U7" s="362">
        <v>369983</v>
      </c>
      <c r="V7" s="37" t="s">
        <v>4</v>
      </c>
      <c r="X7"/>
      <c r="Y7"/>
      <c r="Z7"/>
      <c r="AA7"/>
      <c r="AB7"/>
      <c r="AC7"/>
      <c r="AD7"/>
      <c r="AE7"/>
    </row>
    <row r="8" spans="1:31" s="8" customFormat="1" ht="12.75">
      <c r="A8" s="31" t="s">
        <v>5</v>
      </c>
      <c r="B8" s="366" t="s">
        <v>79</v>
      </c>
      <c r="C8" s="366" t="s">
        <v>79</v>
      </c>
      <c r="D8" s="385">
        <v>8</v>
      </c>
      <c r="E8" s="364">
        <v>69065</v>
      </c>
      <c r="F8" s="369">
        <v>54.22</v>
      </c>
      <c r="G8" s="358">
        <v>0</v>
      </c>
      <c r="H8" s="369">
        <v>0</v>
      </c>
      <c r="I8" s="358">
        <v>37629</v>
      </c>
      <c r="J8" s="369">
        <v>29.55</v>
      </c>
      <c r="K8" s="358">
        <v>20664</v>
      </c>
      <c r="L8" s="369">
        <v>16.23</v>
      </c>
      <c r="M8" s="210">
        <f aca="true" t="shared" si="0" ref="M8:M23">E8+G8+I8+K8</f>
        <v>127358</v>
      </c>
      <c r="N8" s="358">
        <v>14075</v>
      </c>
      <c r="O8" s="358">
        <v>1004</v>
      </c>
      <c r="P8" s="358">
        <v>4136</v>
      </c>
      <c r="Q8" s="332">
        <v>0</v>
      </c>
      <c r="R8" s="332">
        <v>0</v>
      </c>
      <c r="S8" s="332">
        <v>0</v>
      </c>
      <c r="T8" s="358">
        <v>-19172</v>
      </c>
      <c r="U8" s="358">
        <v>88971</v>
      </c>
      <c r="V8" s="37" t="s">
        <v>5</v>
      </c>
      <c r="X8"/>
      <c r="Y8"/>
      <c r="Z8"/>
      <c r="AA8"/>
      <c r="AB8"/>
      <c r="AC8"/>
      <c r="AD8"/>
      <c r="AE8"/>
    </row>
    <row r="9" spans="1:31" s="8" customFormat="1" ht="12.75">
      <c r="A9" s="31" t="s">
        <v>7</v>
      </c>
      <c r="B9" s="366" t="s">
        <v>79</v>
      </c>
      <c r="C9" s="366" t="s">
        <v>78</v>
      </c>
      <c r="D9" s="385">
        <v>8</v>
      </c>
      <c r="E9" s="364">
        <v>23645</v>
      </c>
      <c r="F9" s="369">
        <v>45.57</v>
      </c>
      <c r="G9" s="358">
        <v>3837</v>
      </c>
      <c r="H9" s="369">
        <v>7.4</v>
      </c>
      <c r="I9" s="358">
        <v>17414</v>
      </c>
      <c r="J9" s="369">
        <v>33.57</v>
      </c>
      <c r="K9" s="358">
        <v>6981</v>
      </c>
      <c r="L9" s="369">
        <v>13.46</v>
      </c>
      <c r="M9" s="210">
        <f t="shared" si="0"/>
        <v>51877</v>
      </c>
      <c r="N9" s="358">
        <v>6637</v>
      </c>
      <c r="O9" s="358">
        <v>1059</v>
      </c>
      <c r="P9" s="358">
        <v>2007</v>
      </c>
      <c r="Q9" s="332">
        <v>0</v>
      </c>
      <c r="R9" s="332">
        <v>0</v>
      </c>
      <c r="S9" s="332">
        <v>0</v>
      </c>
      <c r="T9" s="358">
        <v>1390</v>
      </c>
      <c r="U9" s="358">
        <v>43564</v>
      </c>
      <c r="V9" s="37" t="s">
        <v>7</v>
      </c>
      <c r="X9"/>
      <c r="Y9"/>
      <c r="Z9"/>
      <c r="AA9"/>
      <c r="AB9"/>
      <c r="AC9"/>
      <c r="AD9"/>
      <c r="AE9"/>
    </row>
    <row r="10" spans="1:31" s="8" customFormat="1" ht="12.75">
      <c r="A10" s="31" t="s">
        <v>8</v>
      </c>
      <c r="B10" s="366" t="s">
        <v>79</v>
      </c>
      <c r="C10" s="366" t="s">
        <v>79</v>
      </c>
      <c r="D10" s="385">
        <v>8</v>
      </c>
      <c r="E10" s="364">
        <v>24273</v>
      </c>
      <c r="F10" s="369">
        <v>47.98</v>
      </c>
      <c r="G10" s="358">
        <v>1635</v>
      </c>
      <c r="H10" s="369">
        <v>3.23</v>
      </c>
      <c r="I10" s="358">
        <v>16682</v>
      </c>
      <c r="J10" s="369">
        <v>32.98</v>
      </c>
      <c r="K10" s="358">
        <v>7996</v>
      </c>
      <c r="L10" s="369">
        <v>15.81</v>
      </c>
      <c r="M10" s="210">
        <f t="shared" si="0"/>
        <v>50586</v>
      </c>
      <c r="N10" s="358">
        <v>6338</v>
      </c>
      <c r="O10" s="358">
        <v>663</v>
      </c>
      <c r="P10" s="358">
        <v>1059</v>
      </c>
      <c r="Q10" s="332">
        <v>0</v>
      </c>
      <c r="R10" s="332">
        <v>0</v>
      </c>
      <c r="S10" s="332">
        <v>0</v>
      </c>
      <c r="T10" s="358">
        <v>1096</v>
      </c>
      <c r="U10" s="358">
        <v>43622</v>
      </c>
      <c r="V10" s="37" t="s">
        <v>8</v>
      </c>
      <c r="X10"/>
      <c r="Y10"/>
      <c r="Z10"/>
      <c r="AA10"/>
      <c r="AB10"/>
      <c r="AC10"/>
      <c r="AD10"/>
      <c r="AE10"/>
    </row>
    <row r="11" spans="1:31" s="8" customFormat="1" ht="12.75">
      <c r="A11" s="32" t="s">
        <v>9</v>
      </c>
      <c r="B11" s="367" t="s">
        <v>79</v>
      </c>
      <c r="C11" s="367" t="s">
        <v>124</v>
      </c>
      <c r="D11" s="386">
        <v>4</v>
      </c>
      <c r="E11" s="358">
        <v>17731</v>
      </c>
      <c r="F11" s="369">
        <v>53.65</v>
      </c>
      <c r="G11" s="358">
        <v>0</v>
      </c>
      <c r="H11" s="369">
        <v>0</v>
      </c>
      <c r="I11" s="358">
        <v>11110</v>
      </c>
      <c r="J11" s="369">
        <v>33.61</v>
      </c>
      <c r="K11" s="358">
        <v>4211</v>
      </c>
      <c r="L11" s="369">
        <v>12.74</v>
      </c>
      <c r="M11" s="222">
        <f t="shared" si="0"/>
        <v>33052</v>
      </c>
      <c r="N11" s="358">
        <v>3973</v>
      </c>
      <c r="O11" s="358">
        <v>497</v>
      </c>
      <c r="P11" s="358">
        <v>454</v>
      </c>
      <c r="Q11" s="333">
        <v>0</v>
      </c>
      <c r="R11" s="333">
        <v>0</v>
      </c>
      <c r="S11" s="333">
        <v>0</v>
      </c>
      <c r="T11" s="358">
        <v>1013</v>
      </c>
      <c r="U11" s="358">
        <v>29141</v>
      </c>
      <c r="V11" s="38" t="s">
        <v>9</v>
      </c>
      <c r="X11"/>
      <c r="Y11"/>
      <c r="Z11"/>
      <c r="AA11"/>
      <c r="AB11"/>
      <c r="AC11"/>
      <c r="AD11"/>
      <c r="AE11"/>
    </row>
    <row r="12" spans="1:22" ht="12.75">
      <c r="A12" s="31" t="s">
        <v>10</v>
      </c>
      <c r="B12" s="366" t="s">
        <v>79</v>
      </c>
      <c r="C12" s="366" t="s">
        <v>78</v>
      </c>
      <c r="D12" s="387">
        <v>8</v>
      </c>
      <c r="E12" s="360">
        <v>67634</v>
      </c>
      <c r="F12" s="368">
        <v>53.31</v>
      </c>
      <c r="G12" s="362">
        <v>4991</v>
      </c>
      <c r="H12" s="368">
        <v>3.93</v>
      </c>
      <c r="I12" s="362">
        <v>34749</v>
      </c>
      <c r="J12" s="368">
        <v>27.39</v>
      </c>
      <c r="K12" s="362">
        <v>19494</v>
      </c>
      <c r="L12" s="368">
        <v>15.37</v>
      </c>
      <c r="M12" s="223">
        <f t="shared" si="0"/>
        <v>126868</v>
      </c>
      <c r="N12" s="362">
        <v>12655</v>
      </c>
      <c r="O12" s="362">
        <v>3757</v>
      </c>
      <c r="P12" s="362">
        <v>5210</v>
      </c>
      <c r="Q12" s="331">
        <v>0</v>
      </c>
      <c r="R12" s="331">
        <v>0</v>
      </c>
      <c r="S12" s="331">
        <v>0</v>
      </c>
      <c r="T12" s="362">
        <v>-1044</v>
      </c>
      <c r="U12" s="362">
        <v>104202</v>
      </c>
      <c r="V12" s="37" t="s">
        <v>10</v>
      </c>
    </row>
    <row r="13" spans="1:22" ht="12.75">
      <c r="A13" s="31" t="s">
        <v>115</v>
      </c>
      <c r="B13" s="366" t="s">
        <v>79</v>
      </c>
      <c r="C13" s="366" t="s">
        <v>124</v>
      </c>
      <c r="D13" s="387">
        <v>8</v>
      </c>
      <c r="E13" s="364">
        <v>23625</v>
      </c>
      <c r="F13" s="369">
        <v>53.24</v>
      </c>
      <c r="G13" s="358">
        <v>0</v>
      </c>
      <c r="H13" s="369">
        <v>0</v>
      </c>
      <c r="I13" s="358">
        <v>12901</v>
      </c>
      <c r="J13" s="369">
        <v>29.07</v>
      </c>
      <c r="K13" s="358">
        <v>7851</v>
      </c>
      <c r="L13" s="369">
        <v>17.69</v>
      </c>
      <c r="M13" s="224">
        <f t="shared" si="0"/>
        <v>44377</v>
      </c>
      <c r="N13" s="358">
        <v>5977</v>
      </c>
      <c r="O13" s="358">
        <v>360</v>
      </c>
      <c r="P13" s="358">
        <v>1378</v>
      </c>
      <c r="Q13" s="332">
        <v>0</v>
      </c>
      <c r="R13" s="332">
        <v>0</v>
      </c>
      <c r="S13" s="332">
        <v>0</v>
      </c>
      <c r="T13" s="358">
        <v>914</v>
      </c>
      <c r="U13" s="358">
        <v>37576</v>
      </c>
      <c r="V13" s="37" t="s">
        <v>104</v>
      </c>
    </row>
    <row r="14" spans="1:22" ht="12.75">
      <c r="A14" s="31" t="s">
        <v>116</v>
      </c>
      <c r="B14" s="366" t="s">
        <v>79</v>
      </c>
      <c r="C14" s="366" t="s">
        <v>178</v>
      </c>
      <c r="D14" s="387">
        <v>8</v>
      </c>
      <c r="E14" s="364">
        <v>86698</v>
      </c>
      <c r="F14" s="369">
        <v>54.38</v>
      </c>
      <c r="G14" s="358">
        <v>0</v>
      </c>
      <c r="H14" s="369">
        <v>0</v>
      </c>
      <c r="I14" s="358">
        <v>49632</v>
      </c>
      <c r="J14" s="369">
        <v>31.14</v>
      </c>
      <c r="K14" s="358">
        <v>23076</v>
      </c>
      <c r="L14" s="369">
        <v>14.48</v>
      </c>
      <c r="M14" s="224">
        <f t="shared" si="0"/>
        <v>159406</v>
      </c>
      <c r="N14" s="358">
        <v>18088</v>
      </c>
      <c r="O14" s="358">
        <v>3329</v>
      </c>
      <c r="P14" s="358">
        <v>10093</v>
      </c>
      <c r="Q14" s="332">
        <v>0</v>
      </c>
      <c r="R14" s="332">
        <v>0</v>
      </c>
      <c r="S14" s="332">
        <v>0</v>
      </c>
      <c r="T14" s="358">
        <v>-3058</v>
      </c>
      <c r="U14" s="358">
        <v>124838</v>
      </c>
      <c r="V14" s="37" t="s">
        <v>105</v>
      </c>
    </row>
    <row r="15" spans="1:22" ht="12.75">
      <c r="A15" s="31" t="s">
        <v>117</v>
      </c>
      <c r="B15" s="366" t="s">
        <v>79</v>
      </c>
      <c r="C15" s="366" t="s">
        <v>179</v>
      </c>
      <c r="D15" s="387">
        <v>8</v>
      </c>
      <c r="E15" s="364">
        <v>70181</v>
      </c>
      <c r="F15" s="369">
        <v>50.42</v>
      </c>
      <c r="G15" s="358">
        <v>2609</v>
      </c>
      <c r="H15" s="369">
        <v>1.87</v>
      </c>
      <c r="I15" s="358">
        <v>46264</v>
      </c>
      <c r="J15" s="369">
        <v>33.23</v>
      </c>
      <c r="K15" s="358">
        <v>20162</v>
      </c>
      <c r="L15" s="369">
        <v>14.48</v>
      </c>
      <c r="M15" s="224">
        <f t="shared" si="0"/>
        <v>139216</v>
      </c>
      <c r="N15" s="358">
        <v>16677</v>
      </c>
      <c r="O15" s="358">
        <v>1833</v>
      </c>
      <c r="P15" s="358">
        <v>3793</v>
      </c>
      <c r="Q15" s="332">
        <v>0</v>
      </c>
      <c r="R15" s="332">
        <v>0</v>
      </c>
      <c r="S15" s="332">
        <v>0</v>
      </c>
      <c r="T15" s="358">
        <v>5706</v>
      </c>
      <c r="U15" s="358">
        <v>122619</v>
      </c>
      <c r="V15" s="37" t="s">
        <v>106</v>
      </c>
    </row>
    <row r="16" spans="1:22" ht="12.75">
      <c r="A16" s="32" t="s">
        <v>13</v>
      </c>
      <c r="B16" s="367" t="s">
        <v>79</v>
      </c>
      <c r="C16" s="367" t="s">
        <v>178</v>
      </c>
      <c r="D16" s="387">
        <v>8</v>
      </c>
      <c r="E16" s="358">
        <v>12563</v>
      </c>
      <c r="F16" s="369">
        <v>46.8</v>
      </c>
      <c r="G16" s="358">
        <v>920</v>
      </c>
      <c r="H16" s="369">
        <v>3.43</v>
      </c>
      <c r="I16" s="358">
        <v>7993</v>
      </c>
      <c r="J16" s="369">
        <v>29.77</v>
      </c>
      <c r="K16" s="358">
        <v>5369</v>
      </c>
      <c r="L16" s="369">
        <v>20</v>
      </c>
      <c r="M16" s="224">
        <f t="shared" si="0"/>
        <v>26845</v>
      </c>
      <c r="N16" s="358">
        <v>3158</v>
      </c>
      <c r="O16" s="358">
        <v>473</v>
      </c>
      <c r="P16" s="358">
        <v>503</v>
      </c>
      <c r="Q16" s="332">
        <v>0</v>
      </c>
      <c r="R16" s="332">
        <v>0</v>
      </c>
      <c r="S16" s="332">
        <v>0</v>
      </c>
      <c r="T16" s="358">
        <v>1404</v>
      </c>
      <c r="U16" s="358">
        <v>24115</v>
      </c>
      <c r="V16" s="38" t="s">
        <v>13</v>
      </c>
    </row>
    <row r="17" spans="1:22" ht="12.75">
      <c r="A17" s="31" t="s">
        <v>23</v>
      </c>
      <c r="B17" s="366" t="s">
        <v>79</v>
      </c>
      <c r="C17" s="366" t="s">
        <v>124</v>
      </c>
      <c r="D17" s="388">
        <v>8</v>
      </c>
      <c r="E17" s="360">
        <v>2743</v>
      </c>
      <c r="F17" s="368">
        <v>49.28</v>
      </c>
      <c r="G17" s="362">
        <v>0</v>
      </c>
      <c r="H17" s="368">
        <v>0</v>
      </c>
      <c r="I17" s="362">
        <v>1926</v>
      </c>
      <c r="J17" s="368">
        <v>34.6</v>
      </c>
      <c r="K17" s="362">
        <v>897</v>
      </c>
      <c r="L17" s="368">
        <v>16.12</v>
      </c>
      <c r="M17" s="209">
        <f t="shared" si="0"/>
        <v>5566</v>
      </c>
      <c r="N17" s="362">
        <v>641</v>
      </c>
      <c r="O17" s="362">
        <v>154</v>
      </c>
      <c r="P17" s="362">
        <v>377</v>
      </c>
      <c r="Q17" s="331">
        <v>0</v>
      </c>
      <c r="R17" s="331">
        <v>0</v>
      </c>
      <c r="S17" s="331">
        <v>0</v>
      </c>
      <c r="T17" s="362">
        <v>-1080</v>
      </c>
      <c r="U17" s="362">
        <v>3314</v>
      </c>
      <c r="V17" s="37" t="s">
        <v>23</v>
      </c>
    </row>
    <row r="18" spans="1:22" ht="12.75">
      <c r="A18" s="31" t="s">
        <v>118</v>
      </c>
      <c r="B18" s="366" t="s">
        <v>79</v>
      </c>
      <c r="C18" s="366" t="s">
        <v>78</v>
      </c>
      <c r="D18" s="385">
        <v>8</v>
      </c>
      <c r="E18" s="364">
        <v>9399</v>
      </c>
      <c r="F18" s="369">
        <v>53.03</v>
      </c>
      <c r="G18" s="358">
        <v>545</v>
      </c>
      <c r="H18" s="369">
        <v>3.08</v>
      </c>
      <c r="I18" s="358">
        <v>5534</v>
      </c>
      <c r="J18" s="369">
        <v>31.22</v>
      </c>
      <c r="K18" s="358">
        <v>2245</v>
      </c>
      <c r="L18" s="369">
        <v>12.67</v>
      </c>
      <c r="M18" s="210">
        <f t="shared" si="0"/>
        <v>17723</v>
      </c>
      <c r="N18" s="358">
        <v>1558</v>
      </c>
      <c r="O18" s="358">
        <v>219</v>
      </c>
      <c r="P18" s="358">
        <v>827</v>
      </c>
      <c r="Q18" s="332">
        <v>0</v>
      </c>
      <c r="R18" s="332">
        <v>0</v>
      </c>
      <c r="S18" s="332">
        <v>0</v>
      </c>
      <c r="T18" s="358">
        <v>-321</v>
      </c>
      <c r="U18" s="358">
        <v>14798</v>
      </c>
      <c r="V18" s="37" t="s">
        <v>107</v>
      </c>
    </row>
    <row r="19" spans="1:141" s="8" customFormat="1" ht="12.75">
      <c r="A19" s="31" t="s">
        <v>119</v>
      </c>
      <c r="B19" s="366" t="s">
        <v>79</v>
      </c>
      <c r="C19" s="366" t="s">
        <v>124</v>
      </c>
      <c r="D19" s="385">
        <v>8</v>
      </c>
      <c r="E19" s="364">
        <v>23116</v>
      </c>
      <c r="F19" s="369">
        <v>55.46</v>
      </c>
      <c r="G19" s="358">
        <v>0</v>
      </c>
      <c r="H19" s="369">
        <v>0</v>
      </c>
      <c r="I19" s="358">
        <v>12995</v>
      </c>
      <c r="J19" s="369">
        <v>31.18</v>
      </c>
      <c r="K19" s="358">
        <v>5570</v>
      </c>
      <c r="L19" s="369">
        <v>13.36</v>
      </c>
      <c r="M19" s="210">
        <f t="shared" si="0"/>
        <v>41681</v>
      </c>
      <c r="N19" s="358">
        <v>4416</v>
      </c>
      <c r="O19" s="358">
        <v>1251</v>
      </c>
      <c r="P19" s="358">
        <v>2020</v>
      </c>
      <c r="Q19" s="332">
        <v>0</v>
      </c>
      <c r="R19" s="332">
        <v>0</v>
      </c>
      <c r="S19" s="332">
        <v>0</v>
      </c>
      <c r="T19" s="358">
        <v>-1095</v>
      </c>
      <c r="U19" s="358">
        <v>32899</v>
      </c>
      <c r="V19" s="37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31" t="s">
        <v>34</v>
      </c>
      <c r="B20" s="366" t="s">
        <v>79</v>
      </c>
      <c r="C20" s="366" t="s">
        <v>79</v>
      </c>
      <c r="D20" s="385">
        <v>8</v>
      </c>
      <c r="E20" s="364">
        <v>7777</v>
      </c>
      <c r="F20" s="369">
        <v>54.14</v>
      </c>
      <c r="G20" s="358">
        <v>0</v>
      </c>
      <c r="H20" s="369">
        <v>0</v>
      </c>
      <c r="I20" s="358">
        <v>4395</v>
      </c>
      <c r="J20" s="369">
        <v>30.59</v>
      </c>
      <c r="K20" s="358">
        <v>2194</v>
      </c>
      <c r="L20" s="369">
        <v>15.27</v>
      </c>
      <c r="M20" s="210">
        <f t="shared" si="0"/>
        <v>14366</v>
      </c>
      <c r="N20" s="358">
        <v>1649</v>
      </c>
      <c r="O20" s="358">
        <v>188</v>
      </c>
      <c r="P20" s="358">
        <v>783</v>
      </c>
      <c r="Q20" s="332">
        <v>0</v>
      </c>
      <c r="R20" s="332">
        <v>0</v>
      </c>
      <c r="S20" s="332">
        <v>0</v>
      </c>
      <c r="T20" s="358">
        <v>-213</v>
      </c>
      <c r="U20" s="358">
        <v>11533</v>
      </c>
      <c r="V20" s="37" t="s">
        <v>34</v>
      </c>
    </row>
    <row r="21" spans="1:31" s="8" customFormat="1" ht="12.75">
      <c r="A21" s="32" t="s">
        <v>37</v>
      </c>
      <c r="B21" s="367" t="s">
        <v>79</v>
      </c>
      <c r="C21" s="367" t="s">
        <v>79</v>
      </c>
      <c r="D21" s="386">
        <v>8</v>
      </c>
      <c r="E21" s="358">
        <v>10200</v>
      </c>
      <c r="F21" s="369">
        <v>52.33</v>
      </c>
      <c r="G21" s="358">
        <v>0</v>
      </c>
      <c r="H21" s="369">
        <v>0</v>
      </c>
      <c r="I21" s="358">
        <v>6540</v>
      </c>
      <c r="J21" s="369">
        <v>33.56</v>
      </c>
      <c r="K21" s="358">
        <v>2750</v>
      </c>
      <c r="L21" s="369">
        <v>14.11</v>
      </c>
      <c r="M21" s="222">
        <f t="shared" si="0"/>
        <v>19490</v>
      </c>
      <c r="N21" s="358">
        <v>2231</v>
      </c>
      <c r="O21" s="358">
        <v>261</v>
      </c>
      <c r="P21" s="358">
        <v>1627</v>
      </c>
      <c r="Q21" s="333">
        <v>0</v>
      </c>
      <c r="R21" s="333">
        <v>0</v>
      </c>
      <c r="S21" s="333">
        <v>0</v>
      </c>
      <c r="T21" s="358">
        <v>302</v>
      </c>
      <c r="U21" s="358">
        <v>15673</v>
      </c>
      <c r="V21" s="38" t="s">
        <v>37</v>
      </c>
      <c r="X21"/>
      <c r="Y21"/>
      <c r="Z21"/>
      <c r="AA21"/>
      <c r="AB21"/>
      <c r="AC21"/>
      <c r="AD21"/>
      <c r="AE21"/>
    </row>
    <row r="22" spans="1:31" s="8" customFormat="1" ht="12.75">
      <c r="A22" s="31" t="s">
        <v>120</v>
      </c>
      <c r="B22" s="366" t="s">
        <v>79</v>
      </c>
      <c r="C22" s="366" t="s">
        <v>78</v>
      </c>
      <c r="D22" s="387">
        <v>8</v>
      </c>
      <c r="E22" s="360">
        <v>7465</v>
      </c>
      <c r="F22" s="368">
        <v>50.25</v>
      </c>
      <c r="G22" s="362">
        <v>574</v>
      </c>
      <c r="H22" s="368">
        <v>3.86</v>
      </c>
      <c r="I22" s="362">
        <v>3960</v>
      </c>
      <c r="J22" s="368">
        <v>26.66</v>
      </c>
      <c r="K22" s="362">
        <v>2857</v>
      </c>
      <c r="L22" s="368">
        <v>19.23</v>
      </c>
      <c r="M22" s="223">
        <f t="shared" si="0"/>
        <v>14856</v>
      </c>
      <c r="N22" s="362">
        <v>1810</v>
      </c>
      <c r="O22" s="362">
        <v>78</v>
      </c>
      <c r="P22" s="362">
        <v>66</v>
      </c>
      <c r="Q22" s="331">
        <v>0</v>
      </c>
      <c r="R22" s="331">
        <v>0</v>
      </c>
      <c r="S22" s="331">
        <v>0</v>
      </c>
      <c r="T22" s="362">
        <v>299</v>
      </c>
      <c r="U22" s="362">
        <v>13201</v>
      </c>
      <c r="V22" s="37" t="s">
        <v>108</v>
      </c>
      <c r="X22"/>
      <c r="Y22"/>
      <c r="Z22"/>
      <c r="AA22"/>
      <c r="AB22"/>
      <c r="AC22"/>
      <c r="AD22"/>
      <c r="AE22"/>
    </row>
    <row r="23" spans="1:31" s="8" customFormat="1" ht="12.75">
      <c r="A23" s="31" t="s">
        <v>121</v>
      </c>
      <c r="B23" s="366" t="s">
        <v>79</v>
      </c>
      <c r="C23" s="366" t="s">
        <v>79</v>
      </c>
      <c r="D23" s="387">
        <v>9</v>
      </c>
      <c r="E23" s="358">
        <v>16251</v>
      </c>
      <c r="F23" s="369">
        <v>52.04</v>
      </c>
      <c r="G23" s="358">
        <v>855</v>
      </c>
      <c r="H23" s="369">
        <v>2.74</v>
      </c>
      <c r="I23" s="358">
        <v>9697</v>
      </c>
      <c r="J23" s="369">
        <v>31.06</v>
      </c>
      <c r="K23" s="358">
        <v>4420</v>
      </c>
      <c r="L23" s="369">
        <v>14.16</v>
      </c>
      <c r="M23" s="210">
        <f t="shared" si="0"/>
        <v>31223</v>
      </c>
      <c r="N23" s="358">
        <v>2247</v>
      </c>
      <c r="O23" s="358">
        <v>45</v>
      </c>
      <c r="P23" s="358">
        <v>359</v>
      </c>
      <c r="Q23" s="332">
        <v>0</v>
      </c>
      <c r="R23" s="332">
        <v>0</v>
      </c>
      <c r="S23" s="332">
        <v>0</v>
      </c>
      <c r="T23" s="358">
        <v>-5878</v>
      </c>
      <c r="U23" s="358">
        <v>22694</v>
      </c>
      <c r="V23" s="37" t="s">
        <v>109</v>
      </c>
      <c r="X23"/>
      <c r="Y23"/>
      <c r="Z23"/>
      <c r="AA23"/>
      <c r="AB23"/>
      <c r="AC23"/>
      <c r="AD23"/>
      <c r="AE23"/>
    </row>
    <row r="24" spans="1:22" s="186" customFormat="1" ht="12.75">
      <c r="A24" s="226" t="s">
        <v>153</v>
      </c>
      <c r="B24" s="227"/>
      <c r="C24" s="227"/>
      <c r="D24" s="228"/>
      <c r="E24" s="205">
        <f>SUM(E7:E23)</f>
        <v>748771</v>
      </c>
      <c r="F24" s="215" t="s">
        <v>149</v>
      </c>
      <c r="G24" s="205">
        <f aca="true" t="shared" si="1" ref="G24:U24">SUM(G7:G23)</f>
        <v>15966</v>
      </c>
      <c r="H24" s="215" t="s">
        <v>149</v>
      </c>
      <c r="I24" s="205">
        <f t="shared" si="1"/>
        <v>396453</v>
      </c>
      <c r="J24" s="215" t="s">
        <v>149</v>
      </c>
      <c r="K24" s="205">
        <f t="shared" si="1"/>
        <v>199697</v>
      </c>
      <c r="L24" s="215" t="s">
        <v>149</v>
      </c>
      <c r="M24" s="205">
        <f t="shared" si="1"/>
        <v>1360887</v>
      </c>
      <c r="N24" s="205">
        <f t="shared" si="1"/>
        <v>152647</v>
      </c>
      <c r="O24" s="205">
        <f t="shared" si="1"/>
        <v>22995</v>
      </c>
      <c r="P24" s="205">
        <f t="shared" si="1"/>
        <v>82770</v>
      </c>
      <c r="Q24" s="205">
        <f t="shared" si="1"/>
        <v>0</v>
      </c>
      <c r="R24" s="205">
        <f t="shared" si="1"/>
        <v>0</v>
      </c>
      <c r="S24" s="205">
        <f t="shared" si="1"/>
        <v>0</v>
      </c>
      <c r="T24" s="205">
        <f t="shared" si="1"/>
        <v>268</v>
      </c>
      <c r="U24" s="205">
        <f t="shared" si="1"/>
        <v>1102743</v>
      </c>
      <c r="V24" s="229" t="s">
        <v>166</v>
      </c>
    </row>
    <row r="25" spans="1:31" s="189" customFormat="1" ht="12.75">
      <c r="A25" s="187" t="s">
        <v>40</v>
      </c>
      <c r="B25" s="366" t="s">
        <v>58</v>
      </c>
      <c r="C25" s="36" t="s">
        <v>45</v>
      </c>
      <c r="D25" s="193">
        <v>12</v>
      </c>
      <c r="E25" s="133">
        <v>0</v>
      </c>
      <c r="F25" s="105">
        <v>0</v>
      </c>
      <c r="G25" s="138">
        <v>0</v>
      </c>
      <c r="H25" s="105">
        <v>0</v>
      </c>
      <c r="I25" s="133">
        <v>0</v>
      </c>
      <c r="J25" s="105">
        <v>0</v>
      </c>
      <c r="K25" s="198">
        <v>0</v>
      </c>
      <c r="L25" s="105">
        <v>0</v>
      </c>
      <c r="M25" s="210">
        <f>U25+O25</f>
        <v>25402</v>
      </c>
      <c r="N25" s="108">
        <v>0</v>
      </c>
      <c r="O25" s="108">
        <v>1799</v>
      </c>
      <c r="P25" s="108">
        <v>0</v>
      </c>
      <c r="Q25" s="108"/>
      <c r="R25" s="108"/>
      <c r="S25" s="108"/>
      <c r="T25" s="80">
        <v>0</v>
      </c>
      <c r="U25" s="138">
        <v>23603</v>
      </c>
      <c r="V25" s="188" t="s">
        <v>40</v>
      </c>
      <c r="X25" s="186"/>
      <c r="Y25" s="186"/>
      <c r="Z25" s="186"/>
      <c r="AA25" s="186"/>
      <c r="AB25" s="186"/>
      <c r="AC25" s="186"/>
      <c r="AD25" s="186"/>
      <c r="AE25" s="186"/>
    </row>
    <row r="26" spans="1:31" s="189" customFormat="1" ht="13.5" customHeight="1">
      <c r="A26" s="187" t="s">
        <v>41</v>
      </c>
      <c r="B26" s="366" t="s">
        <v>79</v>
      </c>
      <c r="C26" s="36" t="s">
        <v>79</v>
      </c>
      <c r="D26" s="194">
        <v>12</v>
      </c>
      <c r="E26" s="199">
        <v>0</v>
      </c>
      <c r="F26" s="105">
        <v>0</v>
      </c>
      <c r="G26" s="138">
        <v>0</v>
      </c>
      <c r="H26" s="105">
        <v>0</v>
      </c>
      <c r="I26" s="199">
        <v>0</v>
      </c>
      <c r="J26" s="105">
        <v>0</v>
      </c>
      <c r="K26" s="198">
        <v>0</v>
      </c>
      <c r="L26" s="105">
        <v>0</v>
      </c>
      <c r="M26" s="210">
        <f>U26+O26</f>
        <v>44110</v>
      </c>
      <c r="N26" s="108">
        <v>0</v>
      </c>
      <c r="O26" s="108">
        <v>65</v>
      </c>
      <c r="P26" s="108">
        <v>0</v>
      </c>
      <c r="Q26" s="108"/>
      <c r="R26" s="108"/>
      <c r="S26" s="108"/>
      <c r="T26" s="80">
        <v>0</v>
      </c>
      <c r="U26" s="138">
        <v>44045</v>
      </c>
      <c r="V26" s="188" t="s">
        <v>41</v>
      </c>
      <c r="X26" s="186"/>
      <c r="Y26" s="186"/>
      <c r="Z26" s="186"/>
      <c r="AA26" s="186"/>
      <c r="AB26" s="186"/>
      <c r="AC26" s="186"/>
      <c r="AD26" s="186"/>
      <c r="AE26" s="186"/>
    </row>
    <row r="27" spans="1:31" s="189" customFormat="1" ht="12.75">
      <c r="A27" s="190" t="s">
        <v>42</v>
      </c>
      <c r="B27" s="367" t="s">
        <v>79</v>
      </c>
      <c r="C27" s="192" t="s">
        <v>79</v>
      </c>
      <c r="D27" s="195">
        <v>12</v>
      </c>
      <c r="E27" s="133">
        <v>0</v>
      </c>
      <c r="F27" s="105">
        <v>0</v>
      </c>
      <c r="G27" s="144">
        <v>0</v>
      </c>
      <c r="H27" s="105">
        <v>0</v>
      </c>
      <c r="I27" s="133">
        <v>0</v>
      </c>
      <c r="J27" s="105">
        <v>0</v>
      </c>
      <c r="K27" s="198">
        <v>0</v>
      </c>
      <c r="L27" s="105">
        <v>0</v>
      </c>
      <c r="M27" s="210">
        <f>U27+O27</f>
        <v>10518</v>
      </c>
      <c r="N27" s="109">
        <v>0</v>
      </c>
      <c r="O27" s="108">
        <v>0</v>
      </c>
      <c r="P27" s="109">
        <v>0</v>
      </c>
      <c r="Q27" s="109"/>
      <c r="R27" s="109"/>
      <c r="S27" s="109"/>
      <c r="T27" s="81">
        <v>0</v>
      </c>
      <c r="U27" s="138">
        <v>10518</v>
      </c>
      <c r="V27" s="191" t="s">
        <v>42</v>
      </c>
      <c r="X27" s="186"/>
      <c r="Y27" s="186"/>
      <c r="Z27" s="186"/>
      <c r="AA27" s="186"/>
      <c r="AB27" s="186"/>
      <c r="AC27" s="186"/>
      <c r="AD27" s="186"/>
      <c r="AE27" s="186"/>
    </row>
    <row r="28" spans="1:31" s="189" customFormat="1" ht="13.5" thickBot="1">
      <c r="A28" s="234" t="s">
        <v>43</v>
      </c>
      <c r="B28" s="235"/>
      <c r="C28" s="235"/>
      <c r="D28" s="236"/>
      <c r="E28" s="208">
        <f aca="true" t="shared" si="2" ref="E28:K28">SUM(E25:E27)</f>
        <v>0</v>
      </c>
      <c r="F28" s="221" t="s">
        <v>149</v>
      </c>
      <c r="G28" s="208">
        <f t="shared" si="2"/>
        <v>0</v>
      </c>
      <c r="H28" s="221" t="s">
        <v>149</v>
      </c>
      <c r="I28" s="208">
        <f t="shared" si="2"/>
        <v>0</v>
      </c>
      <c r="J28" s="221" t="s">
        <v>149</v>
      </c>
      <c r="K28" s="208">
        <f t="shared" si="2"/>
        <v>0</v>
      </c>
      <c r="L28" s="221" t="s">
        <v>149</v>
      </c>
      <c r="M28" s="208">
        <f>SUM(M25:M27)</f>
        <v>80030</v>
      </c>
      <c r="N28" s="208">
        <f aca="true" t="shared" si="3" ref="N28:T28">SUM(N25:N27)</f>
        <v>0</v>
      </c>
      <c r="O28" s="208">
        <f t="shared" si="3"/>
        <v>1864</v>
      </c>
      <c r="P28" s="208">
        <f t="shared" si="3"/>
        <v>0</v>
      </c>
      <c r="Q28" s="208">
        <f t="shared" si="3"/>
        <v>0</v>
      </c>
      <c r="R28" s="208">
        <f t="shared" si="3"/>
        <v>0</v>
      </c>
      <c r="S28" s="208">
        <f t="shared" si="3"/>
        <v>0</v>
      </c>
      <c r="T28" s="208">
        <f t="shared" si="3"/>
        <v>0</v>
      </c>
      <c r="U28" s="208">
        <f>SUM(U25:U27)</f>
        <v>78166</v>
      </c>
      <c r="V28" s="237" t="s">
        <v>127</v>
      </c>
      <c r="X28" s="186"/>
      <c r="Y28" s="186"/>
      <c r="Z28" s="186"/>
      <c r="AA28" s="186"/>
      <c r="AB28" s="186"/>
      <c r="AC28" s="186"/>
      <c r="AD28" s="186"/>
      <c r="AE28" s="186"/>
    </row>
    <row r="29" spans="1:22" s="186" customFormat="1" ht="14.25" thickBot="1" thickTop="1">
      <c r="A29" s="230" t="s">
        <v>154</v>
      </c>
      <c r="B29" s="231"/>
      <c r="C29" s="231"/>
      <c r="D29" s="231"/>
      <c r="E29" s="206">
        <f>E24+E28</f>
        <v>748771</v>
      </c>
      <c r="F29" s="232" t="s">
        <v>151</v>
      </c>
      <c r="G29" s="206">
        <f>G24+G28</f>
        <v>15966</v>
      </c>
      <c r="H29" s="232" t="s">
        <v>151</v>
      </c>
      <c r="I29" s="225">
        <f>I24+I28</f>
        <v>396453</v>
      </c>
      <c r="J29" s="232" t="s">
        <v>151</v>
      </c>
      <c r="K29" s="225">
        <f>K24+K28</f>
        <v>199697</v>
      </c>
      <c r="L29" s="232" t="s">
        <v>151</v>
      </c>
      <c r="M29" s="225">
        <f>M24+M28</f>
        <v>1440917</v>
      </c>
      <c r="N29" s="206">
        <f aca="true" t="shared" si="4" ref="N29:T29">N24+N28</f>
        <v>152647</v>
      </c>
      <c r="O29" s="206">
        <f t="shared" si="4"/>
        <v>24859</v>
      </c>
      <c r="P29" s="206">
        <f t="shared" si="4"/>
        <v>82770</v>
      </c>
      <c r="Q29" s="206">
        <f t="shared" si="4"/>
        <v>0</v>
      </c>
      <c r="R29" s="206">
        <f t="shared" si="4"/>
        <v>0</v>
      </c>
      <c r="S29" s="206">
        <f t="shared" si="4"/>
        <v>0</v>
      </c>
      <c r="T29" s="207">
        <f t="shared" si="4"/>
        <v>268</v>
      </c>
      <c r="U29" s="206">
        <f>U24+U28</f>
        <v>1180909</v>
      </c>
      <c r="V29" s="233" t="s">
        <v>167</v>
      </c>
    </row>
    <row r="30" spans="3:22" s="186" customFormat="1" ht="8.25" customHeight="1">
      <c r="C30" s="15"/>
      <c r="D30" s="15"/>
      <c r="E30" s="15"/>
      <c r="F30" s="15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89"/>
    </row>
    <row r="32" spans="1:22" ht="21" thickBot="1">
      <c r="A32" s="203" t="s">
        <v>171</v>
      </c>
      <c r="G32"/>
      <c r="H32"/>
      <c r="J32"/>
      <c r="K32"/>
      <c r="L32"/>
      <c r="M32"/>
      <c r="N32"/>
      <c r="O32" s="42"/>
      <c r="P32" s="61"/>
      <c r="Q32" s="61"/>
      <c r="R32" s="61"/>
      <c r="S32" s="61"/>
      <c r="T32" s="61"/>
      <c r="U32" s="61" t="s">
        <v>126</v>
      </c>
      <c r="V32" s="61"/>
    </row>
    <row r="33" spans="1:22" ht="15" customHeight="1">
      <c r="A33" s="494" t="s">
        <v>2</v>
      </c>
      <c r="B33" s="467" t="s">
        <v>48</v>
      </c>
      <c r="C33" s="468"/>
      <c r="D33" s="468"/>
      <c r="E33" s="468"/>
      <c r="F33" s="468"/>
      <c r="G33" s="468"/>
      <c r="H33" s="468"/>
      <c r="I33" s="468"/>
      <c r="J33" s="45"/>
      <c r="K33" s="62"/>
      <c r="L33" s="467" t="s">
        <v>97</v>
      </c>
      <c r="M33" s="468"/>
      <c r="N33" s="468"/>
      <c r="O33" s="469"/>
      <c r="P33" s="21"/>
      <c r="Q33" s="521"/>
      <c r="R33" s="522"/>
      <c r="S33" s="522"/>
      <c r="T33" s="523"/>
      <c r="U33" s="25"/>
      <c r="V33"/>
    </row>
    <row r="34" spans="1:22" ht="15" customHeight="1">
      <c r="A34" s="495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97" t="s">
        <v>128</v>
      </c>
      <c r="M34" s="498"/>
      <c r="N34" s="504" t="s">
        <v>141</v>
      </c>
      <c r="O34" s="505"/>
      <c r="P34" s="3" t="s">
        <v>111</v>
      </c>
      <c r="Q34" s="474" t="s">
        <v>134</v>
      </c>
      <c r="R34" s="524"/>
      <c r="S34" s="524"/>
      <c r="T34" s="525"/>
      <c r="U34" s="27"/>
      <c r="V34"/>
    </row>
    <row r="35" spans="1:22" ht="15" customHeight="1">
      <c r="A35" s="495"/>
      <c r="B35" s="474" t="s">
        <v>88</v>
      </c>
      <c r="C35" s="475"/>
      <c r="D35" s="474" t="s">
        <v>89</v>
      </c>
      <c r="E35" s="475"/>
      <c r="F35" s="474" t="s">
        <v>90</v>
      </c>
      <c r="G35" s="475"/>
      <c r="H35" s="474" t="s">
        <v>67</v>
      </c>
      <c r="I35" s="475"/>
      <c r="J35" s="474" t="s">
        <v>49</v>
      </c>
      <c r="K35" s="475"/>
      <c r="L35" s="497" t="s">
        <v>136</v>
      </c>
      <c r="M35" s="498"/>
      <c r="N35" s="506"/>
      <c r="O35" s="507"/>
      <c r="P35" s="3"/>
      <c r="Q35" s="474"/>
      <c r="R35" s="524"/>
      <c r="S35" s="524"/>
      <c r="T35" s="475"/>
      <c r="U35" s="70" t="s">
        <v>2</v>
      </c>
      <c r="V35"/>
    </row>
    <row r="36" spans="1:22" ht="15" customHeight="1">
      <c r="A36" s="495"/>
      <c r="B36" s="7"/>
      <c r="C36" s="6"/>
      <c r="D36" s="7"/>
      <c r="E36" s="6"/>
      <c r="F36" s="7"/>
      <c r="G36" s="6"/>
      <c r="H36" s="7"/>
      <c r="I36" s="6"/>
      <c r="J36" s="73"/>
      <c r="K36" s="74"/>
      <c r="L36" s="497" t="s">
        <v>135</v>
      </c>
      <c r="M36" s="498"/>
      <c r="N36" s="506"/>
      <c r="O36" s="507"/>
      <c r="P36" s="3" t="s">
        <v>53</v>
      </c>
      <c r="Q36" s="474" t="s">
        <v>53</v>
      </c>
      <c r="R36" s="524"/>
      <c r="S36" s="524"/>
      <c r="T36" s="525"/>
      <c r="U36" s="27"/>
      <c r="V36"/>
    </row>
    <row r="37" spans="1:23" ht="15" customHeight="1">
      <c r="A37" s="496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502" t="s">
        <v>55</v>
      </c>
      <c r="M37" s="503"/>
      <c r="N37" s="502" t="s">
        <v>55</v>
      </c>
      <c r="O37" s="503"/>
      <c r="P37" s="12"/>
      <c r="Q37" s="518"/>
      <c r="R37" s="519"/>
      <c r="S37" s="519"/>
      <c r="T37" s="520"/>
      <c r="U37" s="30"/>
      <c r="W37" s="8"/>
    </row>
    <row r="38" spans="1:23" ht="12.75">
      <c r="A38" s="31" t="s">
        <v>4</v>
      </c>
      <c r="B38" s="120">
        <v>0</v>
      </c>
      <c r="C38" s="340">
        <v>2.55</v>
      </c>
      <c r="D38" s="370">
        <v>0</v>
      </c>
      <c r="E38" s="340">
        <v>0</v>
      </c>
      <c r="F38" s="370">
        <v>0</v>
      </c>
      <c r="G38" s="371">
        <v>9100</v>
      </c>
      <c r="H38" s="372">
        <v>0</v>
      </c>
      <c r="I38" s="371">
        <v>5600</v>
      </c>
      <c r="J38" s="372">
        <v>0</v>
      </c>
      <c r="K38" s="371">
        <v>170</v>
      </c>
      <c r="L38" s="372">
        <v>0</v>
      </c>
      <c r="M38" s="371">
        <v>11340472</v>
      </c>
      <c r="N38" s="372">
        <v>0</v>
      </c>
      <c r="O38" s="373">
        <v>0</v>
      </c>
      <c r="P38" s="350" t="s">
        <v>147</v>
      </c>
      <c r="Q38" s="450" t="s">
        <v>149</v>
      </c>
      <c r="R38" s="451"/>
      <c r="S38" s="451"/>
      <c r="T38" s="452"/>
      <c r="U38" s="37" t="s">
        <v>4</v>
      </c>
      <c r="W38" s="8"/>
    </row>
    <row r="39" spans="1:23" ht="12.75">
      <c r="A39" s="31" t="s">
        <v>5</v>
      </c>
      <c r="B39" s="121">
        <v>0</v>
      </c>
      <c r="C39" s="341">
        <v>1.9</v>
      </c>
      <c r="D39" s="374">
        <v>0</v>
      </c>
      <c r="E39" s="341">
        <v>0</v>
      </c>
      <c r="F39" s="374">
        <v>0</v>
      </c>
      <c r="G39" s="375">
        <v>8900</v>
      </c>
      <c r="H39" s="376">
        <v>0</v>
      </c>
      <c r="I39" s="375">
        <v>5500</v>
      </c>
      <c r="J39" s="376">
        <v>0</v>
      </c>
      <c r="K39" s="375">
        <v>170</v>
      </c>
      <c r="L39" s="376">
        <v>0</v>
      </c>
      <c r="M39" s="375">
        <v>3635066</v>
      </c>
      <c r="N39" s="376">
        <v>0</v>
      </c>
      <c r="O39" s="377">
        <v>0</v>
      </c>
      <c r="P39" s="351" t="s">
        <v>147</v>
      </c>
      <c r="Q39" s="444" t="s">
        <v>149</v>
      </c>
      <c r="R39" s="445"/>
      <c r="S39" s="445"/>
      <c r="T39" s="446"/>
      <c r="U39" s="37" t="s">
        <v>5</v>
      </c>
      <c r="W39" s="8"/>
    </row>
    <row r="40" spans="1:23" ht="12.75">
      <c r="A40" s="31" t="s">
        <v>7</v>
      </c>
      <c r="B40" s="121">
        <v>0</v>
      </c>
      <c r="C40" s="341">
        <v>1.53</v>
      </c>
      <c r="D40" s="374">
        <v>0</v>
      </c>
      <c r="E40" s="341">
        <v>6.91</v>
      </c>
      <c r="F40" s="374">
        <v>0</v>
      </c>
      <c r="G40" s="375">
        <v>9700</v>
      </c>
      <c r="H40" s="376">
        <v>0</v>
      </c>
      <c r="I40" s="375">
        <v>4600</v>
      </c>
      <c r="J40" s="376">
        <v>0</v>
      </c>
      <c r="K40" s="375">
        <v>170</v>
      </c>
      <c r="L40" s="376">
        <v>0</v>
      </c>
      <c r="M40" s="375">
        <v>1630139</v>
      </c>
      <c r="N40" s="376">
        <v>0</v>
      </c>
      <c r="O40" s="377">
        <v>60767</v>
      </c>
      <c r="P40" s="351" t="s">
        <v>147</v>
      </c>
      <c r="Q40" s="444" t="s">
        <v>148</v>
      </c>
      <c r="R40" s="445"/>
      <c r="S40" s="445"/>
      <c r="T40" s="446"/>
      <c r="U40" s="37" t="s">
        <v>7</v>
      </c>
      <c r="W40" s="8"/>
    </row>
    <row r="41" spans="1:23" ht="12.75">
      <c r="A41" s="31" t="s">
        <v>8</v>
      </c>
      <c r="B41" s="121">
        <v>0</v>
      </c>
      <c r="C41" s="341">
        <v>1.7</v>
      </c>
      <c r="D41" s="374">
        <v>0</v>
      </c>
      <c r="E41" s="341">
        <v>3.5</v>
      </c>
      <c r="F41" s="374">
        <v>0</v>
      </c>
      <c r="G41" s="375">
        <v>9200</v>
      </c>
      <c r="H41" s="376">
        <v>0</v>
      </c>
      <c r="I41" s="375">
        <v>5200</v>
      </c>
      <c r="J41" s="376">
        <v>0</v>
      </c>
      <c r="K41" s="375">
        <v>170</v>
      </c>
      <c r="L41" s="376">
        <v>0</v>
      </c>
      <c r="M41" s="375">
        <v>1511619</v>
      </c>
      <c r="N41" s="376">
        <v>0</v>
      </c>
      <c r="O41" s="377">
        <v>51672</v>
      </c>
      <c r="P41" s="351" t="s">
        <v>147</v>
      </c>
      <c r="Q41" s="444" t="s">
        <v>148</v>
      </c>
      <c r="R41" s="445"/>
      <c r="S41" s="445"/>
      <c r="T41" s="446"/>
      <c r="U41" s="37" t="s">
        <v>8</v>
      </c>
      <c r="W41" s="8"/>
    </row>
    <row r="42" spans="1:23" ht="12.75">
      <c r="A42" s="32" t="s">
        <v>9</v>
      </c>
      <c r="B42" s="121">
        <v>0</v>
      </c>
      <c r="C42" s="341">
        <v>1.8</v>
      </c>
      <c r="D42" s="374">
        <v>0</v>
      </c>
      <c r="E42" s="341">
        <v>0</v>
      </c>
      <c r="F42" s="374">
        <v>0</v>
      </c>
      <c r="G42" s="375">
        <v>9000</v>
      </c>
      <c r="H42" s="376">
        <v>0</v>
      </c>
      <c r="I42" s="375">
        <v>4000</v>
      </c>
      <c r="J42" s="376">
        <v>0</v>
      </c>
      <c r="K42" s="375">
        <v>170</v>
      </c>
      <c r="L42" s="376">
        <v>0</v>
      </c>
      <c r="M42" s="375">
        <v>1039612</v>
      </c>
      <c r="N42" s="376">
        <v>0</v>
      </c>
      <c r="O42" s="375">
        <v>0</v>
      </c>
      <c r="P42" s="352" t="s">
        <v>147</v>
      </c>
      <c r="Q42" s="453" t="s">
        <v>149</v>
      </c>
      <c r="R42" s="448"/>
      <c r="S42" s="448"/>
      <c r="T42" s="449"/>
      <c r="U42" s="38" t="s">
        <v>9</v>
      </c>
      <c r="W42" s="8"/>
    </row>
    <row r="43" spans="1:22" ht="12.75">
      <c r="A43" s="31" t="s">
        <v>10</v>
      </c>
      <c r="B43" s="120">
        <v>0</v>
      </c>
      <c r="C43" s="340">
        <v>1.8</v>
      </c>
      <c r="D43" s="370">
        <v>0</v>
      </c>
      <c r="E43" s="340">
        <v>4</v>
      </c>
      <c r="F43" s="370">
        <v>0</v>
      </c>
      <c r="G43" s="371">
        <v>9000</v>
      </c>
      <c r="H43" s="372">
        <v>0</v>
      </c>
      <c r="I43" s="371">
        <v>6000</v>
      </c>
      <c r="J43" s="372">
        <v>0</v>
      </c>
      <c r="K43" s="371">
        <v>170</v>
      </c>
      <c r="L43" s="372">
        <v>0</v>
      </c>
      <c r="M43" s="371">
        <v>3757522</v>
      </c>
      <c r="N43" s="372">
        <v>0</v>
      </c>
      <c r="O43" s="373">
        <v>124771</v>
      </c>
      <c r="P43" s="350" t="s">
        <v>147</v>
      </c>
      <c r="Q43" s="450" t="s">
        <v>148</v>
      </c>
      <c r="R43" s="451"/>
      <c r="S43" s="451"/>
      <c r="T43" s="452"/>
      <c r="U43" s="37" t="s">
        <v>10</v>
      </c>
      <c r="V43"/>
    </row>
    <row r="44" spans="1:22" ht="12.75">
      <c r="A44" s="31" t="s">
        <v>115</v>
      </c>
      <c r="B44" s="121">
        <v>0</v>
      </c>
      <c r="C44" s="341">
        <v>2</v>
      </c>
      <c r="D44" s="374">
        <v>0</v>
      </c>
      <c r="E44" s="341">
        <v>0</v>
      </c>
      <c r="F44" s="374">
        <v>0</v>
      </c>
      <c r="G44" s="375">
        <v>8400</v>
      </c>
      <c r="H44" s="376">
        <v>0</v>
      </c>
      <c r="I44" s="375">
        <v>6000</v>
      </c>
      <c r="J44" s="376">
        <v>0</v>
      </c>
      <c r="K44" s="375">
        <v>170</v>
      </c>
      <c r="L44" s="376">
        <v>0</v>
      </c>
      <c r="M44" s="375">
        <v>1244689</v>
      </c>
      <c r="N44" s="376">
        <v>0</v>
      </c>
      <c r="O44" s="377">
        <v>0</v>
      </c>
      <c r="P44" s="351" t="s">
        <v>147</v>
      </c>
      <c r="Q44" s="444" t="s">
        <v>149</v>
      </c>
      <c r="R44" s="445"/>
      <c r="S44" s="445"/>
      <c r="T44" s="446"/>
      <c r="U44" s="37" t="s">
        <v>104</v>
      </c>
      <c r="V44"/>
    </row>
    <row r="45" spans="1:22" ht="12.75">
      <c r="A45" s="31" t="s">
        <v>116</v>
      </c>
      <c r="B45" s="121">
        <v>0</v>
      </c>
      <c r="C45" s="341">
        <v>2.2</v>
      </c>
      <c r="D45" s="374">
        <v>0</v>
      </c>
      <c r="E45" s="341">
        <v>0</v>
      </c>
      <c r="F45" s="374">
        <v>0</v>
      </c>
      <c r="G45" s="375">
        <v>11000</v>
      </c>
      <c r="H45" s="376">
        <v>0</v>
      </c>
      <c r="I45" s="375">
        <v>6000</v>
      </c>
      <c r="J45" s="376">
        <v>0</v>
      </c>
      <c r="K45" s="375">
        <v>170</v>
      </c>
      <c r="L45" s="376">
        <v>0</v>
      </c>
      <c r="M45" s="375">
        <v>3940882</v>
      </c>
      <c r="N45" s="376">
        <v>0</v>
      </c>
      <c r="O45" s="377">
        <v>0</v>
      </c>
      <c r="P45" s="351" t="s">
        <v>147</v>
      </c>
      <c r="Q45" s="444" t="s">
        <v>149</v>
      </c>
      <c r="R45" s="445"/>
      <c r="S45" s="445"/>
      <c r="T45" s="446"/>
      <c r="U45" s="37" t="s">
        <v>105</v>
      </c>
      <c r="V45"/>
    </row>
    <row r="46" spans="1:22" ht="12.75">
      <c r="A46" s="31" t="s">
        <v>117</v>
      </c>
      <c r="B46" s="121">
        <v>0</v>
      </c>
      <c r="C46" s="341">
        <v>1.8</v>
      </c>
      <c r="D46" s="374">
        <v>0</v>
      </c>
      <c r="E46" s="341">
        <v>2</v>
      </c>
      <c r="F46" s="374">
        <v>0</v>
      </c>
      <c r="G46" s="375">
        <v>10800</v>
      </c>
      <c r="H46" s="376">
        <v>0</v>
      </c>
      <c r="I46" s="375">
        <v>5500</v>
      </c>
      <c r="J46" s="376">
        <v>0</v>
      </c>
      <c r="K46" s="375">
        <v>170</v>
      </c>
      <c r="L46" s="376">
        <v>0</v>
      </c>
      <c r="M46" s="375">
        <v>4078280</v>
      </c>
      <c r="N46" s="376">
        <v>0</v>
      </c>
      <c r="O46" s="377">
        <v>144688</v>
      </c>
      <c r="P46" s="351" t="s">
        <v>147</v>
      </c>
      <c r="Q46" s="444" t="s">
        <v>148</v>
      </c>
      <c r="R46" s="445"/>
      <c r="S46" s="445"/>
      <c r="T46" s="446"/>
      <c r="U46" s="37" t="s">
        <v>106</v>
      </c>
      <c r="V46"/>
    </row>
    <row r="47" spans="1:22" ht="12.75">
      <c r="A47" s="32" t="s">
        <v>13</v>
      </c>
      <c r="B47" s="121">
        <v>0</v>
      </c>
      <c r="C47" s="341">
        <v>1.7</v>
      </c>
      <c r="D47" s="374">
        <v>0</v>
      </c>
      <c r="E47" s="341">
        <v>3.8</v>
      </c>
      <c r="F47" s="374">
        <v>0</v>
      </c>
      <c r="G47" s="375">
        <v>9500</v>
      </c>
      <c r="H47" s="376">
        <v>0</v>
      </c>
      <c r="I47" s="375">
        <v>7500</v>
      </c>
      <c r="J47" s="376">
        <v>0</v>
      </c>
      <c r="K47" s="375">
        <v>170</v>
      </c>
      <c r="L47" s="376">
        <v>0</v>
      </c>
      <c r="M47" s="375">
        <v>762861</v>
      </c>
      <c r="N47" s="376">
        <v>0</v>
      </c>
      <c r="O47" s="375">
        <v>26160</v>
      </c>
      <c r="P47" s="352" t="s">
        <v>147</v>
      </c>
      <c r="Q47" s="453" t="s">
        <v>148</v>
      </c>
      <c r="R47" s="448"/>
      <c r="S47" s="448"/>
      <c r="T47" s="449"/>
      <c r="U47" s="38" t="s">
        <v>13</v>
      </c>
      <c r="V47"/>
    </row>
    <row r="48" spans="1:22" ht="12.75">
      <c r="A48" s="31" t="s">
        <v>23</v>
      </c>
      <c r="B48" s="120">
        <v>0</v>
      </c>
      <c r="C48" s="340">
        <v>1.6</v>
      </c>
      <c r="D48" s="370">
        <v>0</v>
      </c>
      <c r="E48" s="340">
        <v>0</v>
      </c>
      <c r="F48" s="370">
        <v>0</v>
      </c>
      <c r="G48" s="371">
        <v>11400</v>
      </c>
      <c r="H48" s="372">
        <v>0</v>
      </c>
      <c r="I48" s="371">
        <v>6100</v>
      </c>
      <c r="J48" s="372">
        <v>0</v>
      </c>
      <c r="K48" s="371">
        <v>170</v>
      </c>
      <c r="L48" s="372">
        <v>0</v>
      </c>
      <c r="M48" s="371">
        <v>171413</v>
      </c>
      <c r="N48" s="372">
        <v>0</v>
      </c>
      <c r="O48" s="373">
        <v>0</v>
      </c>
      <c r="P48" s="350" t="s">
        <v>147</v>
      </c>
      <c r="Q48" s="450" t="s">
        <v>149</v>
      </c>
      <c r="R48" s="451"/>
      <c r="S48" s="451"/>
      <c r="T48" s="452"/>
      <c r="U48" s="37" t="s">
        <v>23</v>
      </c>
      <c r="V48"/>
    </row>
    <row r="49" spans="1:22" ht="12.75">
      <c r="A49" s="31" t="s">
        <v>118</v>
      </c>
      <c r="B49" s="121">
        <v>0</v>
      </c>
      <c r="C49" s="341">
        <v>2.1</v>
      </c>
      <c r="D49" s="374">
        <v>0</v>
      </c>
      <c r="E49" s="341">
        <v>3.6</v>
      </c>
      <c r="F49" s="374">
        <v>0</v>
      </c>
      <c r="G49" s="375">
        <v>10500</v>
      </c>
      <c r="H49" s="376">
        <v>0</v>
      </c>
      <c r="I49" s="375">
        <v>5000</v>
      </c>
      <c r="J49" s="376">
        <v>0</v>
      </c>
      <c r="K49" s="375">
        <v>170</v>
      </c>
      <c r="L49" s="376">
        <v>0</v>
      </c>
      <c r="M49" s="375">
        <v>447575</v>
      </c>
      <c r="N49" s="376">
        <v>0</v>
      </c>
      <c r="O49" s="377">
        <v>15151</v>
      </c>
      <c r="P49" s="351" t="s">
        <v>147</v>
      </c>
      <c r="Q49" s="444" t="s">
        <v>148</v>
      </c>
      <c r="R49" s="445"/>
      <c r="S49" s="445"/>
      <c r="T49" s="446"/>
      <c r="U49" s="37" t="s">
        <v>107</v>
      </c>
      <c r="V49"/>
    </row>
    <row r="50" spans="1:22" ht="12.75">
      <c r="A50" s="31" t="s">
        <v>119</v>
      </c>
      <c r="B50" s="121">
        <v>0</v>
      </c>
      <c r="C50" s="341">
        <v>1.85</v>
      </c>
      <c r="D50" s="374">
        <v>0</v>
      </c>
      <c r="E50" s="341">
        <v>0</v>
      </c>
      <c r="F50" s="374">
        <v>0</v>
      </c>
      <c r="G50" s="375">
        <v>9800</v>
      </c>
      <c r="H50" s="376">
        <v>0</v>
      </c>
      <c r="I50" s="375">
        <v>5000</v>
      </c>
      <c r="J50" s="376">
        <v>0</v>
      </c>
      <c r="K50" s="375">
        <v>170</v>
      </c>
      <c r="L50" s="376">
        <v>0</v>
      </c>
      <c r="M50" s="375">
        <v>1249555</v>
      </c>
      <c r="N50" s="376">
        <v>0</v>
      </c>
      <c r="O50" s="377">
        <v>0</v>
      </c>
      <c r="P50" s="351" t="s">
        <v>147</v>
      </c>
      <c r="Q50" s="444" t="s">
        <v>149</v>
      </c>
      <c r="R50" s="445"/>
      <c r="S50" s="445"/>
      <c r="T50" s="446"/>
      <c r="U50" s="37" t="s">
        <v>29</v>
      </c>
      <c r="V50"/>
    </row>
    <row r="51" spans="1:22" ht="12.75">
      <c r="A51" s="31" t="s">
        <v>34</v>
      </c>
      <c r="B51" s="121">
        <v>0</v>
      </c>
      <c r="C51" s="341">
        <v>1.8</v>
      </c>
      <c r="D51" s="374">
        <v>0</v>
      </c>
      <c r="E51" s="341">
        <v>0</v>
      </c>
      <c r="F51" s="374">
        <v>0</v>
      </c>
      <c r="G51" s="375">
        <v>8500</v>
      </c>
      <c r="H51" s="376">
        <v>0</v>
      </c>
      <c r="I51" s="375">
        <v>5000</v>
      </c>
      <c r="J51" s="376">
        <v>0</v>
      </c>
      <c r="K51" s="375">
        <v>170</v>
      </c>
      <c r="L51" s="376">
        <v>0</v>
      </c>
      <c r="M51" s="375">
        <v>523182</v>
      </c>
      <c r="N51" s="376">
        <v>0</v>
      </c>
      <c r="O51" s="377">
        <v>0</v>
      </c>
      <c r="P51" s="351" t="s">
        <v>147</v>
      </c>
      <c r="Q51" s="380" t="s">
        <v>149</v>
      </c>
      <c r="R51" s="381"/>
      <c r="S51" s="380"/>
      <c r="T51" s="389" t="s">
        <v>149</v>
      </c>
      <c r="U51" s="70" t="s">
        <v>34</v>
      </c>
      <c r="V51"/>
    </row>
    <row r="52" spans="1:23" ht="12.75">
      <c r="A52" s="32" t="s">
        <v>37</v>
      </c>
      <c r="B52" s="121">
        <v>0</v>
      </c>
      <c r="C52" s="341">
        <v>1.5</v>
      </c>
      <c r="D52" s="374">
        <v>0</v>
      </c>
      <c r="E52" s="341">
        <v>0</v>
      </c>
      <c r="F52" s="374">
        <v>0</v>
      </c>
      <c r="G52" s="375">
        <v>10000</v>
      </c>
      <c r="H52" s="376">
        <v>0</v>
      </c>
      <c r="I52" s="375">
        <v>5000</v>
      </c>
      <c r="J52" s="376">
        <v>0</v>
      </c>
      <c r="K52" s="375">
        <v>170</v>
      </c>
      <c r="L52" s="376">
        <v>0</v>
      </c>
      <c r="M52" s="375">
        <v>680029</v>
      </c>
      <c r="N52" s="376">
        <v>0</v>
      </c>
      <c r="O52" s="375">
        <v>0</v>
      </c>
      <c r="P52" s="352" t="s">
        <v>147</v>
      </c>
      <c r="Q52" s="453" t="s">
        <v>149</v>
      </c>
      <c r="R52" s="448"/>
      <c r="S52" s="448"/>
      <c r="T52" s="449"/>
      <c r="U52" s="38" t="s">
        <v>37</v>
      </c>
      <c r="W52" s="8"/>
    </row>
    <row r="53" spans="1:23" ht="12.75">
      <c r="A53" s="31" t="s">
        <v>120</v>
      </c>
      <c r="B53" s="120">
        <v>0</v>
      </c>
      <c r="C53" s="340">
        <v>1.96</v>
      </c>
      <c r="D53" s="370">
        <v>0</v>
      </c>
      <c r="E53" s="340">
        <v>4.4</v>
      </c>
      <c r="F53" s="370">
        <v>0</v>
      </c>
      <c r="G53" s="371">
        <v>8900</v>
      </c>
      <c r="H53" s="372">
        <v>0</v>
      </c>
      <c r="I53" s="371">
        <v>7500</v>
      </c>
      <c r="J53" s="372">
        <v>0</v>
      </c>
      <c r="K53" s="371">
        <v>170</v>
      </c>
      <c r="L53" s="372">
        <v>0</v>
      </c>
      <c r="M53" s="371">
        <v>398711</v>
      </c>
      <c r="N53" s="372">
        <v>0</v>
      </c>
      <c r="O53" s="373">
        <v>13647</v>
      </c>
      <c r="P53" s="350" t="s">
        <v>147</v>
      </c>
      <c r="Q53" s="450" t="s">
        <v>148</v>
      </c>
      <c r="R53" s="451"/>
      <c r="S53" s="451"/>
      <c r="T53" s="452"/>
      <c r="U53" s="37" t="s">
        <v>108</v>
      </c>
      <c r="W53" s="8"/>
    </row>
    <row r="54" spans="1:23" ht="12.75">
      <c r="A54" s="31" t="s">
        <v>121</v>
      </c>
      <c r="B54" s="122">
        <v>0</v>
      </c>
      <c r="C54" s="341">
        <v>1.6</v>
      </c>
      <c r="D54" s="378">
        <v>0</v>
      </c>
      <c r="E54" s="341">
        <v>2.8</v>
      </c>
      <c r="F54" s="378">
        <v>0</v>
      </c>
      <c r="G54" s="375">
        <v>9000</v>
      </c>
      <c r="H54" s="379">
        <v>0</v>
      </c>
      <c r="I54" s="375">
        <v>5000</v>
      </c>
      <c r="J54" s="379">
        <v>0</v>
      </c>
      <c r="K54" s="375">
        <v>170</v>
      </c>
      <c r="L54" s="379">
        <v>0</v>
      </c>
      <c r="M54" s="375">
        <v>1015732</v>
      </c>
      <c r="N54" s="379">
        <v>0</v>
      </c>
      <c r="O54" s="375">
        <v>30399</v>
      </c>
      <c r="P54" s="352" t="s">
        <v>147</v>
      </c>
      <c r="Q54" s="453" t="s">
        <v>148</v>
      </c>
      <c r="R54" s="448"/>
      <c r="S54" s="448"/>
      <c r="T54" s="448"/>
      <c r="U54" s="70" t="s">
        <v>109</v>
      </c>
      <c r="W54" s="8"/>
    </row>
    <row r="55" spans="1:22" ht="12.75">
      <c r="A55" s="212" t="s">
        <v>102</v>
      </c>
      <c r="B55" s="213"/>
      <c r="C55" s="238" t="s">
        <v>146</v>
      </c>
      <c r="D55" s="551" t="s">
        <v>146</v>
      </c>
      <c r="E55" s="552"/>
      <c r="F55" s="556" t="s">
        <v>146</v>
      </c>
      <c r="G55" s="552"/>
      <c r="H55" s="551" t="s">
        <v>146</v>
      </c>
      <c r="I55" s="552"/>
      <c r="J55" s="554" t="s">
        <v>146</v>
      </c>
      <c r="K55" s="555"/>
      <c r="L55" s="553" t="s">
        <v>146</v>
      </c>
      <c r="M55" s="552"/>
      <c r="N55" s="553" t="s">
        <v>146</v>
      </c>
      <c r="O55" s="556"/>
      <c r="P55" s="215" t="s">
        <v>146</v>
      </c>
      <c r="Q55" s="560" t="s">
        <v>146</v>
      </c>
      <c r="R55" s="564"/>
      <c r="S55" s="564"/>
      <c r="T55" s="564"/>
      <c r="U55" s="239" t="s">
        <v>102</v>
      </c>
      <c r="V55"/>
    </row>
    <row r="56" spans="1:23" ht="12.75">
      <c r="A56" s="31" t="s">
        <v>40</v>
      </c>
      <c r="B56" s="77"/>
      <c r="C56" s="99" t="s">
        <v>146</v>
      </c>
      <c r="D56" s="514" t="s">
        <v>146</v>
      </c>
      <c r="E56" s="515"/>
      <c r="F56" s="514" t="s">
        <v>146</v>
      </c>
      <c r="G56" s="515"/>
      <c r="H56" s="514" t="s">
        <v>146</v>
      </c>
      <c r="I56" s="515"/>
      <c r="J56" s="514" t="s">
        <v>146</v>
      </c>
      <c r="K56" s="515"/>
      <c r="L56" s="514" t="s">
        <v>146</v>
      </c>
      <c r="M56" s="515"/>
      <c r="N56" s="514" t="s">
        <v>146</v>
      </c>
      <c r="O56" s="515"/>
      <c r="P56" s="80" t="s">
        <v>146</v>
      </c>
      <c r="Q56" s="565" t="s">
        <v>146</v>
      </c>
      <c r="R56" s="566"/>
      <c r="S56" s="566"/>
      <c r="T56" s="566"/>
      <c r="U56" s="70" t="s">
        <v>40</v>
      </c>
      <c r="W56" s="8"/>
    </row>
    <row r="57" spans="1:23" ht="12.75">
      <c r="A57" s="31" t="s">
        <v>41</v>
      </c>
      <c r="B57" s="75"/>
      <c r="C57" s="100" t="s">
        <v>146</v>
      </c>
      <c r="D57" s="502" t="s">
        <v>146</v>
      </c>
      <c r="E57" s="503"/>
      <c r="F57" s="502" t="s">
        <v>146</v>
      </c>
      <c r="G57" s="503"/>
      <c r="H57" s="502" t="s">
        <v>146</v>
      </c>
      <c r="I57" s="503"/>
      <c r="J57" s="502" t="s">
        <v>146</v>
      </c>
      <c r="K57" s="503"/>
      <c r="L57" s="502" t="s">
        <v>146</v>
      </c>
      <c r="M57" s="503"/>
      <c r="N57" s="502" t="s">
        <v>146</v>
      </c>
      <c r="O57" s="503"/>
      <c r="P57" s="80" t="s">
        <v>146</v>
      </c>
      <c r="Q57" s="567" t="s">
        <v>146</v>
      </c>
      <c r="R57" s="568"/>
      <c r="S57" s="568"/>
      <c r="T57" s="569"/>
      <c r="U57" s="70" t="s">
        <v>41</v>
      </c>
      <c r="W57" s="8"/>
    </row>
    <row r="58" spans="1:23" ht="12.75">
      <c r="A58" s="32" t="s">
        <v>42</v>
      </c>
      <c r="B58" s="76"/>
      <c r="C58" s="44" t="s">
        <v>146</v>
      </c>
      <c r="D58" s="516" t="s">
        <v>146</v>
      </c>
      <c r="E58" s="517"/>
      <c r="F58" s="516" t="s">
        <v>146</v>
      </c>
      <c r="G58" s="517"/>
      <c r="H58" s="516" t="s">
        <v>146</v>
      </c>
      <c r="I58" s="517"/>
      <c r="J58" s="516" t="s">
        <v>146</v>
      </c>
      <c r="K58" s="517"/>
      <c r="L58" s="516" t="s">
        <v>146</v>
      </c>
      <c r="M58" s="517"/>
      <c r="N58" s="516" t="s">
        <v>146</v>
      </c>
      <c r="O58" s="517"/>
      <c r="P58" s="81" t="s">
        <v>146</v>
      </c>
      <c r="Q58" s="456" t="s">
        <v>146</v>
      </c>
      <c r="R58" s="559"/>
      <c r="S58" s="559"/>
      <c r="T58" s="559"/>
      <c r="U58" s="240" t="s">
        <v>42</v>
      </c>
      <c r="W58" s="8"/>
    </row>
    <row r="59" spans="1:23" ht="12.75">
      <c r="A59" s="212" t="s">
        <v>43</v>
      </c>
      <c r="B59" s="213"/>
      <c r="C59" s="214" t="s">
        <v>146</v>
      </c>
      <c r="D59" s="551" t="s">
        <v>146</v>
      </c>
      <c r="E59" s="552"/>
      <c r="F59" s="551" t="s">
        <v>146</v>
      </c>
      <c r="G59" s="552"/>
      <c r="H59" s="551" t="s">
        <v>146</v>
      </c>
      <c r="I59" s="552"/>
      <c r="J59" s="551" t="s">
        <v>146</v>
      </c>
      <c r="K59" s="552"/>
      <c r="L59" s="551" t="s">
        <v>146</v>
      </c>
      <c r="M59" s="552"/>
      <c r="N59" s="551" t="s">
        <v>146</v>
      </c>
      <c r="O59" s="552"/>
      <c r="P59" s="215" t="s">
        <v>146</v>
      </c>
      <c r="Q59" s="560" t="s">
        <v>146</v>
      </c>
      <c r="R59" s="561"/>
      <c r="S59" s="561"/>
      <c r="T59" s="561"/>
      <c r="U59" s="239" t="s">
        <v>43</v>
      </c>
      <c r="W59" s="8"/>
    </row>
    <row r="60" spans="1:22" ht="13.5" thickBot="1">
      <c r="A60" s="216" t="s">
        <v>98</v>
      </c>
      <c r="B60" s="217"/>
      <c r="C60" s="218" t="s">
        <v>146</v>
      </c>
      <c r="D60" s="557" t="s">
        <v>146</v>
      </c>
      <c r="E60" s="558"/>
      <c r="F60" s="557" t="s">
        <v>146</v>
      </c>
      <c r="G60" s="558"/>
      <c r="H60" s="557" t="s">
        <v>146</v>
      </c>
      <c r="I60" s="558"/>
      <c r="J60" s="557" t="s">
        <v>146</v>
      </c>
      <c r="K60" s="558"/>
      <c r="L60" s="557" t="s">
        <v>146</v>
      </c>
      <c r="M60" s="558"/>
      <c r="N60" s="557" t="s">
        <v>146</v>
      </c>
      <c r="O60" s="558"/>
      <c r="P60" s="219" t="s">
        <v>146</v>
      </c>
      <c r="Q60" s="562" t="s">
        <v>146</v>
      </c>
      <c r="R60" s="563"/>
      <c r="S60" s="563"/>
      <c r="T60" s="563"/>
      <c r="U60" s="241" t="s">
        <v>98</v>
      </c>
      <c r="V60"/>
    </row>
    <row r="62" ht="12.75">
      <c r="A62" t="s">
        <v>122</v>
      </c>
    </row>
    <row r="63" ht="12.75">
      <c r="D63" t="s">
        <v>110</v>
      </c>
    </row>
    <row r="64" ht="12.75">
      <c r="A64" t="s">
        <v>56</v>
      </c>
    </row>
  </sheetData>
  <sheetProtection/>
  <mergeCells count="89">
    <mergeCell ref="Q58:T58"/>
    <mergeCell ref="Q59:T59"/>
    <mergeCell ref="Q60:T60"/>
    <mergeCell ref="Q55:T55"/>
    <mergeCell ref="Q56:T56"/>
    <mergeCell ref="Q57:T57"/>
    <mergeCell ref="Q54:T54"/>
    <mergeCell ref="Q49:T49"/>
    <mergeCell ref="Q50:T50"/>
    <mergeCell ref="Q52:T52"/>
    <mergeCell ref="Q53:T53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H35:I35"/>
    <mergeCell ref="B33:I33"/>
    <mergeCell ref="B35:C35"/>
    <mergeCell ref="D35:E35"/>
    <mergeCell ref="F35:G35"/>
    <mergeCell ref="L33:O33"/>
    <mergeCell ref="C2:C6"/>
    <mergeCell ref="D2:D6"/>
    <mergeCell ref="N37:O37"/>
    <mergeCell ref="J35:K35"/>
    <mergeCell ref="L34:M34"/>
    <mergeCell ref="L35:M35"/>
    <mergeCell ref="L36:M36"/>
    <mergeCell ref="L37:M37"/>
    <mergeCell ref="D59:E59"/>
    <mergeCell ref="D60:E60"/>
    <mergeCell ref="D55:E55"/>
    <mergeCell ref="D56:E56"/>
    <mergeCell ref="D57:E57"/>
    <mergeCell ref="D58:E58"/>
    <mergeCell ref="J57:K57"/>
    <mergeCell ref="J58:K58"/>
    <mergeCell ref="J59:K59"/>
    <mergeCell ref="F59:G59"/>
    <mergeCell ref="H57:I57"/>
    <mergeCell ref="H58:I58"/>
    <mergeCell ref="F57:G57"/>
    <mergeCell ref="F58:G58"/>
    <mergeCell ref="F60:G60"/>
    <mergeCell ref="H59:I59"/>
    <mergeCell ref="H60:I60"/>
    <mergeCell ref="L59:M59"/>
    <mergeCell ref="L60:M60"/>
    <mergeCell ref="J60:K60"/>
    <mergeCell ref="L57:M57"/>
    <mergeCell ref="L58:M58"/>
    <mergeCell ref="N60:O60"/>
    <mergeCell ref="N55:O55"/>
    <mergeCell ref="N56:O56"/>
    <mergeCell ref="N57:O57"/>
    <mergeCell ref="N58:O58"/>
    <mergeCell ref="N59:O59"/>
    <mergeCell ref="H55:I55"/>
    <mergeCell ref="H56:I56"/>
    <mergeCell ref="A33:A37"/>
    <mergeCell ref="N34:O36"/>
    <mergeCell ref="L55:M55"/>
    <mergeCell ref="L56:M56"/>
    <mergeCell ref="J55:K55"/>
    <mergeCell ref="J56:K56"/>
    <mergeCell ref="F55:G55"/>
    <mergeCell ref="F56:G56"/>
    <mergeCell ref="A2:A6"/>
    <mergeCell ref="N2:N6"/>
    <mergeCell ref="O2:O6"/>
    <mergeCell ref="E3:F5"/>
    <mergeCell ref="G3:H5"/>
    <mergeCell ref="I3:J5"/>
    <mergeCell ref="K3:L5"/>
    <mergeCell ref="M3:M6"/>
    <mergeCell ref="E2:M2"/>
    <mergeCell ref="B2:B6"/>
  </mergeCells>
  <printOptions/>
  <pageMargins left="1.0236220472440944" right="0.7874015748031497" top="0.7480314960629921" bottom="0.7480314960629921" header="0.5118110236220472" footer="0.5118110236220472"/>
  <pageSetup fitToHeight="1" fitToWidth="1" horizontalDpi="600" verticalDpi="600" orientation="landscape" paperSize="9" scale="59" r:id="rId1"/>
  <headerFooter alignWithMargins="0">
    <oddFooter>&amp;C65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796875" style="0" customWidth="1"/>
    <col min="17" max="17" width="10.69921875" style="0" customWidth="1"/>
    <col min="18" max="18" width="11.296875" style="0" customWidth="1"/>
    <col min="19" max="19" width="5.3984375" style="0" customWidth="1"/>
  </cols>
  <sheetData>
    <row r="1" spans="1:18" ht="24" thickBot="1">
      <c r="A1" s="16" t="s">
        <v>84</v>
      </c>
      <c r="Q1" s="61" t="s">
        <v>83</v>
      </c>
      <c r="R1" s="42" t="s">
        <v>57</v>
      </c>
    </row>
    <row r="2" spans="1:19" ht="12.75">
      <c r="A2" s="20"/>
      <c r="B2" s="72" t="s">
        <v>85</v>
      </c>
      <c r="C2" s="22" t="s">
        <v>59</v>
      </c>
      <c r="D2" s="23"/>
      <c r="E2" s="23"/>
      <c r="F2" s="23"/>
      <c r="G2" s="23"/>
      <c r="H2" s="23"/>
      <c r="I2" s="23"/>
      <c r="J2" s="23"/>
      <c r="K2" s="24"/>
      <c r="L2" s="21"/>
      <c r="M2" s="21"/>
      <c r="N2" s="21"/>
      <c r="O2" s="21"/>
      <c r="P2" s="21"/>
      <c r="Q2" s="63"/>
      <c r="S2" s="25"/>
    </row>
    <row r="3" spans="1:19" ht="12.75">
      <c r="A3" s="26" t="s">
        <v>0</v>
      </c>
      <c r="B3" s="2"/>
      <c r="C3" s="5"/>
      <c r="D3" s="19"/>
      <c r="E3" s="5"/>
      <c r="F3" s="19"/>
      <c r="G3" s="5"/>
      <c r="H3" s="19"/>
      <c r="I3" s="5"/>
      <c r="J3" s="19"/>
      <c r="K3" s="1"/>
      <c r="L3" s="3" t="s">
        <v>60</v>
      </c>
      <c r="M3" s="3" t="s">
        <v>61</v>
      </c>
      <c r="N3" s="3" t="s">
        <v>62</v>
      </c>
      <c r="O3" s="2"/>
      <c r="P3" s="2"/>
      <c r="Q3" s="8" t="s">
        <v>80</v>
      </c>
      <c r="S3" s="46" t="s">
        <v>0</v>
      </c>
    </row>
    <row r="4" spans="1:19" ht="12.75">
      <c r="A4" s="28" t="s">
        <v>1</v>
      </c>
      <c r="B4" s="3" t="s">
        <v>2</v>
      </c>
      <c r="C4" s="59" t="s">
        <v>64</v>
      </c>
      <c r="D4" s="60"/>
      <c r="E4" s="7" t="s">
        <v>65</v>
      </c>
      <c r="F4" s="6"/>
      <c r="G4" s="7" t="s">
        <v>66</v>
      </c>
      <c r="H4" s="6"/>
      <c r="I4" s="7" t="s">
        <v>67</v>
      </c>
      <c r="J4" s="6"/>
      <c r="K4" s="3" t="s">
        <v>68</v>
      </c>
      <c r="L4" s="3" t="s">
        <v>69</v>
      </c>
      <c r="M4" s="3" t="s">
        <v>70</v>
      </c>
      <c r="N4" s="3" t="s">
        <v>71</v>
      </c>
      <c r="O4" s="71" t="s">
        <v>72</v>
      </c>
      <c r="P4" s="71" t="s">
        <v>73</v>
      </c>
      <c r="Q4" s="10"/>
      <c r="R4" s="10"/>
      <c r="S4" s="27" t="s">
        <v>1</v>
      </c>
    </row>
    <row r="5" spans="1:19" ht="12.75">
      <c r="A5" s="26" t="s">
        <v>3</v>
      </c>
      <c r="B5" s="2"/>
      <c r="C5" s="11"/>
      <c r="D5" s="14"/>
      <c r="E5" s="11"/>
      <c r="F5" s="14"/>
      <c r="G5" s="11"/>
      <c r="H5" s="14"/>
      <c r="I5" s="11"/>
      <c r="J5" s="14"/>
      <c r="K5" s="3" t="s">
        <v>46</v>
      </c>
      <c r="L5" s="3" t="s">
        <v>74</v>
      </c>
      <c r="M5" s="3" t="s">
        <v>75</v>
      </c>
      <c r="N5" s="3" t="s">
        <v>76</v>
      </c>
      <c r="O5" s="2"/>
      <c r="P5" s="2"/>
      <c r="Q5" s="36" t="s">
        <v>50</v>
      </c>
      <c r="R5" s="17" t="s">
        <v>51</v>
      </c>
      <c r="S5" s="46" t="s">
        <v>3</v>
      </c>
    </row>
    <row r="6" spans="1:19" ht="12.75">
      <c r="A6" s="29"/>
      <c r="B6" s="12"/>
      <c r="C6" s="18" t="s">
        <v>77</v>
      </c>
      <c r="D6" s="18" t="s">
        <v>54</v>
      </c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2"/>
      <c r="L6" s="12"/>
      <c r="M6" s="12"/>
      <c r="N6" s="12"/>
      <c r="O6" s="12"/>
      <c r="P6" s="12"/>
      <c r="Q6" s="14"/>
      <c r="R6" s="10"/>
      <c r="S6" s="30"/>
    </row>
    <row r="7" spans="1:19" ht="12.75">
      <c r="A7" s="31">
        <v>1</v>
      </c>
      <c r="B7" s="3" t="s">
        <v>4</v>
      </c>
      <c r="C7" s="68">
        <v>35966</v>
      </c>
      <c r="D7" s="65">
        <f>100-SUM(F7,H7,J7)</f>
        <v>46.290000000000006</v>
      </c>
      <c r="E7" s="68">
        <v>10907</v>
      </c>
      <c r="F7" s="65">
        <f>ROUND(E7/K7*100,2)</f>
        <v>14.04</v>
      </c>
      <c r="G7" s="68">
        <v>16409</v>
      </c>
      <c r="H7" s="65">
        <f>ROUND(G7/K7*100,2)</f>
        <v>21.12</v>
      </c>
      <c r="I7" s="68">
        <v>14410</v>
      </c>
      <c r="J7" s="65">
        <f>ROUND(I7/K7*100,2)</f>
        <v>18.55</v>
      </c>
      <c r="K7" s="64">
        <f>C7+E7+G7+I7</f>
        <v>77692</v>
      </c>
      <c r="L7" s="68">
        <v>1596</v>
      </c>
      <c r="M7" s="68">
        <v>0</v>
      </c>
      <c r="N7" s="68">
        <v>6628</v>
      </c>
      <c r="O7" s="68">
        <v>3012</v>
      </c>
      <c r="P7" s="68">
        <f>K7-L7-M7-N7+O7</f>
        <v>72480</v>
      </c>
      <c r="Q7" s="47">
        <v>3988539</v>
      </c>
      <c r="R7" s="47">
        <v>259691</v>
      </c>
      <c r="S7" s="37">
        <v>1</v>
      </c>
    </row>
    <row r="8" spans="1:19" ht="12.75">
      <c r="A8" s="31">
        <v>2</v>
      </c>
      <c r="B8" s="3" t="s">
        <v>5</v>
      </c>
      <c r="C8" s="68">
        <v>12547</v>
      </c>
      <c r="D8" s="65">
        <f aca="true" t="shared" si="0" ref="D8:D22">100-SUM(F8,H8,J8)</f>
        <v>56.16</v>
      </c>
      <c r="E8" s="68">
        <v>0</v>
      </c>
      <c r="F8" s="65">
        <f>ROUND(E8/K8*100,2)</f>
        <v>0</v>
      </c>
      <c r="G8" s="68">
        <v>6822</v>
      </c>
      <c r="H8" s="65">
        <f aca="true" t="shared" si="1" ref="H8:H39">ROUND(G8/K8*100,2)</f>
        <v>30.53</v>
      </c>
      <c r="I8" s="68">
        <v>2975</v>
      </c>
      <c r="J8" s="65">
        <f aca="true" t="shared" si="2" ref="J8:J39">ROUND(I8/K8*100,2)</f>
        <v>13.31</v>
      </c>
      <c r="K8" s="64">
        <f aca="true" t="shared" si="3" ref="K8:K39">C8+E8+G8+I8</f>
        <v>22344</v>
      </c>
      <c r="L8" s="68">
        <v>526</v>
      </c>
      <c r="M8" s="68">
        <v>0</v>
      </c>
      <c r="N8" s="68">
        <v>1899</v>
      </c>
      <c r="O8" s="68">
        <v>-3401</v>
      </c>
      <c r="P8" s="68">
        <f aca="true" t="shared" si="4" ref="P8:P42">K8-L8-M8-N8+O8</f>
        <v>16518</v>
      </c>
      <c r="Q8" s="47">
        <v>1394181</v>
      </c>
      <c r="R8" s="47">
        <v>0</v>
      </c>
      <c r="S8" s="37">
        <v>2</v>
      </c>
    </row>
    <row r="9" spans="1:19" ht="12.75">
      <c r="A9" s="31">
        <v>3</v>
      </c>
      <c r="B9" s="3" t="s">
        <v>6</v>
      </c>
      <c r="C9" s="68">
        <v>8590</v>
      </c>
      <c r="D9" s="65">
        <f t="shared" si="0"/>
        <v>39.73</v>
      </c>
      <c r="E9" s="68">
        <v>4037</v>
      </c>
      <c r="F9" s="65">
        <f>ROUND(E9/K9*100,2)</f>
        <v>18.67</v>
      </c>
      <c r="G9" s="68">
        <v>4979</v>
      </c>
      <c r="H9" s="65">
        <f t="shared" si="1"/>
        <v>23.03</v>
      </c>
      <c r="I9" s="68">
        <v>4015</v>
      </c>
      <c r="J9" s="65">
        <f t="shared" si="2"/>
        <v>18.57</v>
      </c>
      <c r="K9" s="64">
        <f t="shared" si="3"/>
        <v>21621</v>
      </c>
      <c r="L9" s="68">
        <v>489</v>
      </c>
      <c r="M9" s="68">
        <v>0</v>
      </c>
      <c r="N9" s="68">
        <v>925</v>
      </c>
      <c r="O9" s="68">
        <v>-708</v>
      </c>
      <c r="P9" s="68">
        <f t="shared" si="4"/>
        <v>19499</v>
      </c>
      <c r="Q9" s="47">
        <v>1227634</v>
      </c>
      <c r="R9" s="47">
        <v>77632</v>
      </c>
      <c r="S9" s="37">
        <v>3</v>
      </c>
    </row>
    <row r="10" spans="1:19" ht="12.75">
      <c r="A10" s="31">
        <v>4</v>
      </c>
      <c r="B10" s="3" t="s">
        <v>7</v>
      </c>
      <c r="C10" s="68">
        <v>3325</v>
      </c>
      <c r="D10" s="65">
        <f t="shared" si="0"/>
        <v>37.69</v>
      </c>
      <c r="E10" s="68">
        <v>1189</v>
      </c>
      <c r="F10" s="65">
        <f aca="true" t="shared" si="5" ref="F10:F43">ROUND(E10/K10*100,2)</f>
        <v>13.48</v>
      </c>
      <c r="G10" s="68">
        <v>2208</v>
      </c>
      <c r="H10" s="65">
        <f t="shared" si="1"/>
        <v>25.03</v>
      </c>
      <c r="I10" s="68">
        <v>2100</v>
      </c>
      <c r="J10" s="65">
        <f t="shared" si="2"/>
        <v>23.8</v>
      </c>
      <c r="K10" s="64">
        <f t="shared" si="3"/>
        <v>8822</v>
      </c>
      <c r="L10" s="68">
        <v>323</v>
      </c>
      <c r="M10" s="68">
        <v>0</v>
      </c>
      <c r="N10" s="68">
        <v>256</v>
      </c>
      <c r="O10" s="68">
        <v>-300</v>
      </c>
      <c r="P10" s="68">
        <f t="shared" si="4"/>
        <v>7943</v>
      </c>
      <c r="Q10" s="47">
        <v>511571</v>
      </c>
      <c r="R10" s="47">
        <v>26428</v>
      </c>
      <c r="S10" s="37">
        <v>4</v>
      </c>
    </row>
    <row r="11" spans="1:19" ht="12.75">
      <c r="A11" s="31">
        <v>5</v>
      </c>
      <c r="B11" s="3" t="s">
        <v>8</v>
      </c>
      <c r="C11" s="68">
        <v>2471</v>
      </c>
      <c r="D11" s="65">
        <f t="shared" si="0"/>
        <v>26.86</v>
      </c>
      <c r="E11" s="68">
        <v>1014</v>
      </c>
      <c r="F11" s="65">
        <f t="shared" si="5"/>
        <v>11.03</v>
      </c>
      <c r="G11" s="68">
        <v>4034</v>
      </c>
      <c r="H11" s="65">
        <f t="shared" si="1"/>
        <v>43.87</v>
      </c>
      <c r="I11" s="68">
        <v>1677</v>
      </c>
      <c r="J11" s="65">
        <f t="shared" si="2"/>
        <v>18.24</v>
      </c>
      <c r="K11" s="64">
        <f t="shared" si="3"/>
        <v>9196</v>
      </c>
      <c r="L11" s="68">
        <v>291</v>
      </c>
      <c r="M11" s="68">
        <v>0</v>
      </c>
      <c r="N11" s="68">
        <v>21</v>
      </c>
      <c r="O11" s="68">
        <v>393</v>
      </c>
      <c r="P11" s="68">
        <f t="shared" si="4"/>
        <v>9277</v>
      </c>
      <c r="Q11" s="47">
        <v>494323</v>
      </c>
      <c r="R11" s="47">
        <v>20281</v>
      </c>
      <c r="S11" s="37">
        <v>5</v>
      </c>
    </row>
    <row r="12" spans="1:19" ht="12.75">
      <c r="A12" s="31">
        <v>6</v>
      </c>
      <c r="B12" s="3" t="s">
        <v>9</v>
      </c>
      <c r="C12" s="68">
        <v>3629</v>
      </c>
      <c r="D12" s="65">
        <f t="shared" si="0"/>
        <v>30.599999999999994</v>
      </c>
      <c r="E12" s="68">
        <v>1518</v>
      </c>
      <c r="F12" s="65">
        <f t="shared" si="5"/>
        <v>12.8</v>
      </c>
      <c r="G12" s="68">
        <v>4279</v>
      </c>
      <c r="H12" s="65">
        <f t="shared" si="1"/>
        <v>36.09</v>
      </c>
      <c r="I12" s="68">
        <v>2432</v>
      </c>
      <c r="J12" s="65">
        <f t="shared" si="2"/>
        <v>20.51</v>
      </c>
      <c r="K12" s="64">
        <f t="shared" si="3"/>
        <v>11858</v>
      </c>
      <c r="L12" s="68">
        <v>413</v>
      </c>
      <c r="M12" s="68">
        <v>0</v>
      </c>
      <c r="N12" s="68">
        <v>433</v>
      </c>
      <c r="O12" s="68">
        <v>-477</v>
      </c>
      <c r="P12" s="68">
        <f t="shared" si="4"/>
        <v>10535</v>
      </c>
      <c r="Q12" s="47">
        <v>604814</v>
      </c>
      <c r="R12" s="47">
        <v>27114</v>
      </c>
      <c r="S12" s="37">
        <v>6</v>
      </c>
    </row>
    <row r="13" spans="1:19" ht="12.75">
      <c r="A13" s="32">
        <v>7</v>
      </c>
      <c r="B13" s="4" t="s">
        <v>10</v>
      </c>
      <c r="C13" s="69">
        <v>8127</v>
      </c>
      <c r="D13" s="66">
        <f t="shared" si="0"/>
        <v>41.300000000000004</v>
      </c>
      <c r="E13" s="69">
        <v>2021</v>
      </c>
      <c r="F13" s="66">
        <f t="shared" si="5"/>
        <v>10.27</v>
      </c>
      <c r="G13" s="69">
        <v>5477</v>
      </c>
      <c r="H13" s="66">
        <f t="shared" si="1"/>
        <v>27.83</v>
      </c>
      <c r="I13" s="69">
        <v>4053</v>
      </c>
      <c r="J13" s="66">
        <f t="shared" si="2"/>
        <v>20.6</v>
      </c>
      <c r="K13" s="67">
        <f t="shared" si="3"/>
        <v>19678</v>
      </c>
      <c r="L13" s="69">
        <v>383</v>
      </c>
      <c r="M13" s="69">
        <v>0</v>
      </c>
      <c r="N13" s="69">
        <v>716</v>
      </c>
      <c r="O13" s="69">
        <v>455</v>
      </c>
      <c r="P13" s="69">
        <f t="shared" si="4"/>
        <v>19034</v>
      </c>
      <c r="Q13" s="48">
        <v>1161050</v>
      </c>
      <c r="R13" s="48">
        <v>62205</v>
      </c>
      <c r="S13" s="38">
        <v>7</v>
      </c>
    </row>
    <row r="14" spans="1:19" ht="12.75">
      <c r="A14" s="33">
        <v>8</v>
      </c>
      <c r="B14" s="13" t="s">
        <v>11</v>
      </c>
      <c r="C14" s="68">
        <v>443</v>
      </c>
      <c r="D14" s="65">
        <f t="shared" si="0"/>
        <v>25.349999999999994</v>
      </c>
      <c r="E14" s="68">
        <v>175</v>
      </c>
      <c r="F14" s="65">
        <f t="shared" si="5"/>
        <v>10.02</v>
      </c>
      <c r="G14" s="68">
        <v>780</v>
      </c>
      <c r="H14" s="65">
        <f t="shared" si="1"/>
        <v>44.65</v>
      </c>
      <c r="I14" s="68">
        <v>349</v>
      </c>
      <c r="J14" s="65">
        <f t="shared" si="2"/>
        <v>19.98</v>
      </c>
      <c r="K14" s="64">
        <f t="shared" si="3"/>
        <v>1747</v>
      </c>
      <c r="L14" s="68">
        <v>146</v>
      </c>
      <c r="M14" s="68">
        <v>0</v>
      </c>
      <c r="N14" s="68">
        <v>0</v>
      </c>
      <c r="O14" s="68">
        <v>-100</v>
      </c>
      <c r="P14" s="68">
        <f t="shared" si="4"/>
        <v>1501</v>
      </c>
      <c r="Q14" s="47">
        <v>73768</v>
      </c>
      <c r="R14" s="47">
        <v>3509</v>
      </c>
      <c r="S14" s="37">
        <v>8</v>
      </c>
    </row>
    <row r="15" spans="1:19" ht="12.75">
      <c r="A15" s="31">
        <v>9</v>
      </c>
      <c r="B15" s="3" t="s">
        <v>12</v>
      </c>
      <c r="C15" s="68">
        <v>1380</v>
      </c>
      <c r="D15" s="65">
        <f t="shared" si="0"/>
        <v>32.370000000000005</v>
      </c>
      <c r="E15" s="68">
        <v>548</v>
      </c>
      <c r="F15" s="65">
        <f t="shared" si="5"/>
        <v>12.85</v>
      </c>
      <c r="G15" s="68">
        <v>1301</v>
      </c>
      <c r="H15" s="65">
        <f t="shared" si="1"/>
        <v>30.51</v>
      </c>
      <c r="I15" s="68">
        <v>1035</v>
      </c>
      <c r="J15" s="65">
        <f t="shared" si="2"/>
        <v>24.27</v>
      </c>
      <c r="K15" s="64">
        <f t="shared" si="3"/>
        <v>4264</v>
      </c>
      <c r="L15" s="68">
        <v>184</v>
      </c>
      <c r="M15" s="68">
        <v>0</v>
      </c>
      <c r="N15" s="68">
        <v>62</v>
      </c>
      <c r="O15" s="68">
        <v>-734</v>
      </c>
      <c r="P15" s="68">
        <f t="shared" si="4"/>
        <v>3284</v>
      </c>
      <c r="Q15" s="47">
        <v>230024</v>
      </c>
      <c r="R15" s="47">
        <v>9139</v>
      </c>
      <c r="S15" s="37">
        <v>9</v>
      </c>
    </row>
    <row r="16" spans="1:19" ht="12.75">
      <c r="A16" s="31">
        <v>10</v>
      </c>
      <c r="B16" s="3" t="s">
        <v>13</v>
      </c>
      <c r="C16" s="68">
        <v>760</v>
      </c>
      <c r="D16" s="65">
        <f t="shared" si="0"/>
        <v>30.409999999999997</v>
      </c>
      <c r="E16" s="68">
        <v>292</v>
      </c>
      <c r="F16" s="65">
        <f t="shared" si="5"/>
        <v>11.68</v>
      </c>
      <c r="G16" s="68">
        <v>1009</v>
      </c>
      <c r="H16" s="65">
        <f t="shared" si="1"/>
        <v>40.38</v>
      </c>
      <c r="I16" s="68">
        <v>438</v>
      </c>
      <c r="J16" s="65">
        <f t="shared" si="2"/>
        <v>17.53</v>
      </c>
      <c r="K16" s="64">
        <f t="shared" si="3"/>
        <v>2499</v>
      </c>
      <c r="L16" s="68">
        <v>87</v>
      </c>
      <c r="M16" s="68">
        <v>0</v>
      </c>
      <c r="N16" s="68">
        <v>42</v>
      </c>
      <c r="O16" s="68">
        <v>-397</v>
      </c>
      <c r="P16" s="68">
        <f t="shared" si="4"/>
        <v>1973</v>
      </c>
      <c r="Q16" s="47">
        <v>126660</v>
      </c>
      <c r="R16" s="47">
        <v>6494</v>
      </c>
      <c r="S16" s="37">
        <v>10</v>
      </c>
    </row>
    <row r="17" spans="1:19" ht="12.75">
      <c r="A17" s="31">
        <v>11</v>
      </c>
      <c r="B17" s="3" t="s">
        <v>14</v>
      </c>
      <c r="C17" s="68">
        <v>330</v>
      </c>
      <c r="D17" s="65">
        <f t="shared" si="0"/>
        <v>29.810000000000002</v>
      </c>
      <c r="E17" s="68">
        <v>130</v>
      </c>
      <c r="F17" s="65">
        <f t="shared" si="5"/>
        <v>11.74</v>
      </c>
      <c r="G17" s="68">
        <v>321</v>
      </c>
      <c r="H17" s="65">
        <f t="shared" si="1"/>
        <v>29</v>
      </c>
      <c r="I17" s="68">
        <v>326</v>
      </c>
      <c r="J17" s="65">
        <f t="shared" si="2"/>
        <v>29.45</v>
      </c>
      <c r="K17" s="64">
        <f t="shared" si="3"/>
        <v>1107</v>
      </c>
      <c r="L17" s="68">
        <v>42</v>
      </c>
      <c r="M17" s="68">
        <v>0</v>
      </c>
      <c r="N17" s="68">
        <v>0</v>
      </c>
      <c r="O17" s="68">
        <v>-60</v>
      </c>
      <c r="P17" s="68">
        <f t="shared" si="4"/>
        <v>1005</v>
      </c>
      <c r="Q17" s="47">
        <v>54960</v>
      </c>
      <c r="R17" s="47">
        <v>2594</v>
      </c>
      <c r="S17" s="37">
        <v>11</v>
      </c>
    </row>
    <row r="18" spans="1:19" ht="12.75">
      <c r="A18" s="32">
        <v>12</v>
      </c>
      <c r="B18" s="4" t="s">
        <v>15</v>
      </c>
      <c r="C18" s="69">
        <v>218</v>
      </c>
      <c r="D18" s="66">
        <f t="shared" si="0"/>
        <v>40.3</v>
      </c>
      <c r="E18" s="69">
        <v>36</v>
      </c>
      <c r="F18" s="66">
        <f t="shared" si="5"/>
        <v>6.65</v>
      </c>
      <c r="G18" s="69">
        <v>148</v>
      </c>
      <c r="H18" s="66">
        <f t="shared" si="1"/>
        <v>27.36</v>
      </c>
      <c r="I18" s="69">
        <v>139</v>
      </c>
      <c r="J18" s="66">
        <f t="shared" si="2"/>
        <v>25.69</v>
      </c>
      <c r="K18" s="67">
        <f t="shared" si="3"/>
        <v>541</v>
      </c>
      <c r="L18" s="69">
        <v>16</v>
      </c>
      <c r="M18" s="69">
        <v>0</v>
      </c>
      <c r="N18" s="69">
        <v>0</v>
      </c>
      <c r="O18" s="69">
        <v>-53</v>
      </c>
      <c r="P18" s="69">
        <f t="shared" si="4"/>
        <v>472</v>
      </c>
      <c r="Q18" s="48">
        <v>29451</v>
      </c>
      <c r="R18" s="48">
        <v>592</v>
      </c>
      <c r="S18" s="38">
        <v>12</v>
      </c>
    </row>
    <row r="19" spans="1:19" ht="12.75">
      <c r="A19" s="31">
        <v>13</v>
      </c>
      <c r="B19" s="3" t="s">
        <v>16</v>
      </c>
      <c r="C19" s="68">
        <v>3029</v>
      </c>
      <c r="D19" s="65">
        <f t="shared" si="0"/>
        <v>33.64</v>
      </c>
      <c r="E19" s="68">
        <v>275</v>
      </c>
      <c r="F19" s="65">
        <f t="shared" si="5"/>
        <v>3.06</v>
      </c>
      <c r="G19" s="68">
        <v>3817</v>
      </c>
      <c r="H19" s="65">
        <f t="shared" si="1"/>
        <v>42.41</v>
      </c>
      <c r="I19" s="68">
        <v>1880</v>
      </c>
      <c r="J19" s="65">
        <f t="shared" si="2"/>
        <v>20.89</v>
      </c>
      <c r="K19" s="64">
        <f t="shared" si="3"/>
        <v>9001</v>
      </c>
      <c r="L19" s="68">
        <v>217</v>
      </c>
      <c r="M19" s="68">
        <v>0</v>
      </c>
      <c r="N19" s="68">
        <v>66</v>
      </c>
      <c r="O19" s="68">
        <v>5</v>
      </c>
      <c r="P19" s="68">
        <f t="shared" si="4"/>
        <v>8723</v>
      </c>
      <c r="Q19" s="47">
        <v>432712</v>
      </c>
      <c r="R19" s="47">
        <v>13761</v>
      </c>
      <c r="S19" s="37">
        <v>13</v>
      </c>
    </row>
    <row r="20" spans="1:19" ht="12.75">
      <c r="A20" s="31">
        <v>14</v>
      </c>
      <c r="B20" s="3" t="s">
        <v>17</v>
      </c>
      <c r="C20" s="68">
        <v>1423</v>
      </c>
      <c r="D20" s="65">
        <f t="shared" si="0"/>
        <v>30.08</v>
      </c>
      <c r="E20" s="68">
        <v>268</v>
      </c>
      <c r="F20" s="65">
        <f t="shared" si="5"/>
        <v>5.67</v>
      </c>
      <c r="G20" s="68">
        <v>2002</v>
      </c>
      <c r="H20" s="65">
        <f t="shared" si="1"/>
        <v>42.33</v>
      </c>
      <c r="I20" s="68">
        <v>1037</v>
      </c>
      <c r="J20" s="65">
        <f t="shared" si="2"/>
        <v>21.92</v>
      </c>
      <c r="K20" s="64">
        <f t="shared" si="3"/>
        <v>4730</v>
      </c>
      <c r="L20" s="68">
        <v>199</v>
      </c>
      <c r="M20" s="68">
        <v>0</v>
      </c>
      <c r="N20" s="68">
        <v>26</v>
      </c>
      <c r="O20" s="68">
        <v>5</v>
      </c>
      <c r="P20" s="68">
        <f t="shared" si="4"/>
        <v>4510</v>
      </c>
      <c r="Q20" s="47">
        <v>203442</v>
      </c>
      <c r="R20" s="47">
        <v>8935</v>
      </c>
      <c r="S20" s="37">
        <v>14</v>
      </c>
    </row>
    <row r="21" spans="1:19" ht="12.75">
      <c r="A21" s="31">
        <v>15</v>
      </c>
      <c r="B21" s="3" t="s">
        <v>18</v>
      </c>
      <c r="C21" s="68">
        <v>3032</v>
      </c>
      <c r="D21" s="65">
        <f t="shared" si="0"/>
        <v>34.91</v>
      </c>
      <c r="E21" s="68">
        <v>569</v>
      </c>
      <c r="F21" s="65">
        <f t="shared" si="5"/>
        <v>6.55</v>
      </c>
      <c r="G21" s="68">
        <v>3434</v>
      </c>
      <c r="H21" s="65">
        <f t="shared" si="1"/>
        <v>39.53</v>
      </c>
      <c r="I21" s="68">
        <v>1651</v>
      </c>
      <c r="J21" s="65">
        <f t="shared" si="2"/>
        <v>19.01</v>
      </c>
      <c r="K21" s="64">
        <f t="shared" si="3"/>
        <v>8686</v>
      </c>
      <c r="L21" s="68">
        <v>211</v>
      </c>
      <c r="M21" s="68">
        <v>0</v>
      </c>
      <c r="N21" s="68">
        <v>103</v>
      </c>
      <c r="O21" s="68">
        <v>-1362</v>
      </c>
      <c r="P21" s="68">
        <f t="shared" si="4"/>
        <v>7010</v>
      </c>
      <c r="Q21" s="47">
        <v>477307</v>
      </c>
      <c r="R21" s="47">
        <v>18979</v>
      </c>
      <c r="S21" s="37">
        <v>15</v>
      </c>
    </row>
    <row r="22" spans="1:19" ht="12.75">
      <c r="A22" s="31">
        <v>16</v>
      </c>
      <c r="B22" s="3" t="s">
        <v>19</v>
      </c>
      <c r="C22" s="68">
        <v>3543</v>
      </c>
      <c r="D22" s="65">
        <f t="shared" si="0"/>
        <v>34.86</v>
      </c>
      <c r="E22" s="68">
        <v>697</v>
      </c>
      <c r="F22" s="65">
        <f t="shared" si="5"/>
        <v>6.86</v>
      </c>
      <c r="G22" s="68">
        <v>3960</v>
      </c>
      <c r="H22" s="65">
        <f t="shared" si="1"/>
        <v>38.96</v>
      </c>
      <c r="I22" s="68">
        <v>1963</v>
      </c>
      <c r="J22" s="65">
        <f t="shared" si="2"/>
        <v>19.32</v>
      </c>
      <c r="K22" s="64">
        <f t="shared" si="3"/>
        <v>10163</v>
      </c>
      <c r="L22" s="68">
        <v>380</v>
      </c>
      <c r="M22" s="68">
        <v>0</v>
      </c>
      <c r="N22" s="68">
        <v>224</v>
      </c>
      <c r="O22" s="68">
        <v>123</v>
      </c>
      <c r="P22" s="68">
        <f t="shared" si="4"/>
        <v>9682</v>
      </c>
      <c r="Q22" s="47">
        <v>442932</v>
      </c>
      <c r="R22" s="47">
        <v>23239</v>
      </c>
      <c r="S22" s="37">
        <v>16</v>
      </c>
    </row>
    <row r="23" spans="1:19" ht="12.75">
      <c r="A23" s="31">
        <v>17</v>
      </c>
      <c r="B23" s="3" t="s">
        <v>20</v>
      </c>
      <c r="C23" s="68">
        <v>3052</v>
      </c>
      <c r="D23" s="65">
        <f>100-SUM(F23,H23,J23)</f>
        <v>31.560000000000002</v>
      </c>
      <c r="E23" s="68">
        <v>739</v>
      </c>
      <c r="F23" s="65">
        <f t="shared" si="5"/>
        <v>7.64</v>
      </c>
      <c r="G23" s="68">
        <v>3926</v>
      </c>
      <c r="H23" s="65">
        <f t="shared" si="1"/>
        <v>40.6</v>
      </c>
      <c r="I23" s="68">
        <v>1954</v>
      </c>
      <c r="J23" s="65">
        <f t="shared" si="2"/>
        <v>20.2</v>
      </c>
      <c r="K23" s="64">
        <f t="shared" si="3"/>
        <v>9671</v>
      </c>
      <c r="L23" s="68">
        <v>219</v>
      </c>
      <c r="M23" s="68">
        <v>0</v>
      </c>
      <c r="N23" s="68">
        <v>230</v>
      </c>
      <c r="O23" s="68">
        <v>225</v>
      </c>
      <c r="P23" s="68">
        <f t="shared" si="4"/>
        <v>9447</v>
      </c>
      <c r="Q23" s="47">
        <v>436038</v>
      </c>
      <c r="R23" s="47">
        <v>24634</v>
      </c>
      <c r="S23" s="37">
        <v>17</v>
      </c>
    </row>
    <row r="24" spans="1:19" ht="12.75">
      <c r="A24" s="32">
        <v>18</v>
      </c>
      <c r="B24" s="4" t="s">
        <v>21</v>
      </c>
      <c r="C24" s="69">
        <v>1892</v>
      </c>
      <c r="D24" s="66">
        <f aca="true" t="shared" si="6" ref="D24:D39">100-SUM(F24,H24,J24)</f>
        <v>36.71</v>
      </c>
      <c r="E24" s="69">
        <v>335</v>
      </c>
      <c r="F24" s="66">
        <f t="shared" si="5"/>
        <v>6.5</v>
      </c>
      <c r="G24" s="69">
        <v>1992</v>
      </c>
      <c r="H24" s="66">
        <f t="shared" si="1"/>
        <v>38.65</v>
      </c>
      <c r="I24" s="69">
        <v>935</v>
      </c>
      <c r="J24" s="66">
        <f t="shared" si="2"/>
        <v>18.14</v>
      </c>
      <c r="K24" s="67">
        <f t="shared" si="3"/>
        <v>5154</v>
      </c>
      <c r="L24" s="69">
        <v>98</v>
      </c>
      <c r="M24" s="69">
        <v>0</v>
      </c>
      <c r="N24" s="69">
        <v>155</v>
      </c>
      <c r="O24" s="69">
        <v>6</v>
      </c>
      <c r="P24" s="69">
        <f t="shared" si="4"/>
        <v>4907</v>
      </c>
      <c r="Q24" s="48">
        <v>270243</v>
      </c>
      <c r="R24" s="48">
        <v>11164</v>
      </c>
      <c r="S24" s="38">
        <v>18</v>
      </c>
    </row>
    <row r="25" spans="1:19" ht="12.75">
      <c r="A25" s="33">
        <v>19</v>
      </c>
      <c r="B25" s="13" t="s">
        <v>22</v>
      </c>
      <c r="C25" s="68">
        <v>2841</v>
      </c>
      <c r="D25" s="65">
        <f>100-SUM(F25,H25,J25)</f>
        <v>45.91</v>
      </c>
      <c r="E25" s="68">
        <v>886</v>
      </c>
      <c r="F25" s="65">
        <f t="shared" si="5"/>
        <v>14.32</v>
      </c>
      <c r="G25" s="68">
        <v>1390</v>
      </c>
      <c r="H25" s="65">
        <f t="shared" si="1"/>
        <v>22.46</v>
      </c>
      <c r="I25" s="68">
        <v>1071</v>
      </c>
      <c r="J25" s="65">
        <f t="shared" si="2"/>
        <v>17.31</v>
      </c>
      <c r="K25" s="64">
        <f t="shared" si="3"/>
        <v>6188</v>
      </c>
      <c r="L25" s="68">
        <v>115</v>
      </c>
      <c r="M25" s="68">
        <v>0</v>
      </c>
      <c r="N25" s="68">
        <v>664</v>
      </c>
      <c r="O25" s="68">
        <v>-889</v>
      </c>
      <c r="P25" s="68">
        <f t="shared" si="4"/>
        <v>4520</v>
      </c>
      <c r="Q25" s="47">
        <v>405824</v>
      </c>
      <c r="R25" s="47">
        <v>17721</v>
      </c>
      <c r="S25" s="37">
        <v>19</v>
      </c>
    </row>
    <row r="26" spans="1:19" ht="12.75">
      <c r="A26" s="31">
        <v>20</v>
      </c>
      <c r="B26" s="3" t="s">
        <v>23</v>
      </c>
      <c r="C26" s="68">
        <v>364</v>
      </c>
      <c r="D26" s="65">
        <f t="shared" si="6"/>
        <v>30.25</v>
      </c>
      <c r="E26" s="68">
        <v>95</v>
      </c>
      <c r="F26" s="65">
        <f t="shared" si="5"/>
        <v>7.9</v>
      </c>
      <c r="G26" s="68">
        <v>422</v>
      </c>
      <c r="H26" s="65">
        <f t="shared" si="1"/>
        <v>35.08</v>
      </c>
      <c r="I26" s="68">
        <v>322</v>
      </c>
      <c r="J26" s="65">
        <f t="shared" si="2"/>
        <v>26.77</v>
      </c>
      <c r="K26" s="64">
        <f t="shared" si="3"/>
        <v>1203</v>
      </c>
      <c r="L26" s="68">
        <v>52</v>
      </c>
      <c r="M26" s="68">
        <v>0</v>
      </c>
      <c r="N26" s="68">
        <v>0</v>
      </c>
      <c r="O26" s="68">
        <v>-54</v>
      </c>
      <c r="P26" s="68">
        <f t="shared" si="4"/>
        <v>1097</v>
      </c>
      <c r="Q26" s="47">
        <v>60645</v>
      </c>
      <c r="R26" s="47">
        <v>1899</v>
      </c>
      <c r="S26" s="37">
        <v>20</v>
      </c>
    </row>
    <row r="27" spans="1:19" ht="12.75">
      <c r="A27" s="31">
        <v>21</v>
      </c>
      <c r="B27" s="3" t="s">
        <v>24</v>
      </c>
      <c r="C27" s="68">
        <v>750</v>
      </c>
      <c r="D27" s="65">
        <f t="shared" si="6"/>
        <v>38.96</v>
      </c>
      <c r="E27" s="68">
        <v>119</v>
      </c>
      <c r="F27" s="65">
        <f t="shared" si="5"/>
        <v>6.18</v>
      </c>
      <c r="G27" s="68">
        <v>590</v>
      </c>
      <c r="H27" s="65">
        <f t="shared" si="1"/>
        <v>30.65</v>
      </c>
      <c r="I27" s="68">
        <v>466</v>
      </c>
      <c r="J27" s="65">
        <f t="shared" si="2"/>
        <v>24.21</v>
      </c>
      <c r="K27" s="64">
        <f t="shared" si="3"/>
        <v>1925</v>
      </c>
      <c r="L27" s="68">
        <v>12</v>
      </c>
      <c r="M27" s="68">
        <v>0</v>
      </c>
      <c r="N27" s="68">
        <v>77</v>
      </c>
      <c r="O27" s="68">
        <v>-169</v>
      </c>
      <c r="P27" s="68">
        <f t="shared" si="4"/>
        <v>1667</v>
      </c>
      <c r="Q27" s="47">
        <v>125007</v>
      </c>
      <c r="R27" s="47">
        <v>3951</v>
      </c>
      <c r="S27" s="37">
        <v>21</v>
      </c>
    </row>
    <row r="28" spans="1:19" ht="12.75">
      <c r="A28" s="31">
        <v>22</v>
      </c>
      <c r="B28" s="3" t="s">
        <v>25</v>
      </c>
      <c r="C28" s="68">
        <v>600</v>
      </c>
      <c r="D28" s="65">
        <f t="shared" si="6"/>
        <v>30.049999999999997</v>
      </c>
      <c r="E28" s="68">
        <v>168</v>
      </c>
      <c r="F28" s="65">
        <f t="shared" si="5"/>
        <v>8.41</v>
      </c>
      <c r="G28" s="68">
        <v>667</v>
      </c>
      <c r="H28" s="65">
        <f t="shared" si="1"/>
        <v>33.4</v>
      </c>
      <c r="I28" s="68">
        <v>562</v>
      </c>
      <c r="J28" s="65">
        <f t="shared" si="2"/>
        <v>28.14</v>
      </c>
      <c r="K28" s="64">
        <f t="shared" si="3"/>
        <v>1997</v>
      </c>
      <c r="L28" s="68">
        <v>93</v>
      </c>
      <c r="M28" s="68">
        <v>0</v>
      </c>
      <c r="N28" s="68">
        <v>0</v>
      </c>
      <c r="O28" s="68">
        <v>-164</v>
      </c>
      <c r="P28" s="68">
        <f t="shared" si="4"/>
        <v>1740</v>
      </c>
      <c r="Q28" s="47">
        <v>100029</v>
      </c>
      <c r="R28" s="47">
        <v>3363</v>
      </c>
      <c r="S28" s="37">
        <v>22</v>
      </c>
    </row>
    <row r="29" spans="1:19" ht="12.75">
      <c r="A29" s="32">
        <v>23</v>
      </c>
      <c r="B29" s="4" t="s">
        <v>26</v>
      </c>
      <c r="C29" s="69">
        <v>308</v>
      </c>
      <c r="D29" s="66">
        <f t="shared" si="6"/>
        <v>38.41</v>
      </c>
      <c r="E29" s="69">
        <v>35</v>
      </c>
      <c r="F29" s="66">
        <f t="shared" si="5"/>
        <v>4.36</v>
      </c>
      <c r="G29" s="69">
        <v>266</v>
      </c>
      <c r="H29" s="66">
        <f t="shared" si="1"/>
        <v>33.17</v>
      </c>
      <c r="I29" s="69">
        <v>193</v>
      </c>
      <c r="J29" s="66">
        <f t="shared" si="2"/>
        <v>24.06</v>
      </c>
      <c r="K29" s="67">
        <f t="shared" si="3"/>
        <v>802</v>
      </c>
      <c r="L29" s="69">
        <v>5</v>
      </c>
      <c r="M29" s="69">
        <v>0</v>
      </c>
      <c r="N29" s="69">
        <v>0</v>
      </c>
      <c r="O29" s="69">
        <v>-55</v>
      </c>
      <c r="P29" s="69">
        <f t="shared" si="4"/>
        <v>742</v>
      </c>
      <c r="Q29" s="48">
        <v>51377</v>
      </c>
      <c r="R29" s="48">
        <v>1164</v>
      </c>
      <c r="S29" s="38">
        <v>23</v>
      </c>
    </row>
    <row r="30" spans="1:19" ht="12.75">
      <c r="A30" s="33">
        <v>24</v>
      </c>
      <c r="B30" s="13" t="s">
        <v>27</v>
      </c>
      <c r="C30" s="68">
        <v>888</v>
      </c>
      <c r="D30" s="65">
        <f t="shared" si="6"/>
        <v>30.320000000000007</v>
      </c>
      <c r="E30" s="68">
        <v>298</v>
      </c>
      <c r="F30" s="65">
        <f t="shared" si="5"/>
        <v>10.18</v>
      </c>
      <c r="G30" s="68">
        <v>1158</v>
      </c>
      <c r="H30" s="65">
        <f t="shared" si="1"/>
        <v>39.55</v>
      </c>
      <c r="I30" s="68">
        <v>584</v>
      </c>
      <c r="J30" s="65">
        <f t="shared" si="2"/>
        <v>19.95</v>
      </c>
      <c r="K30" s="64">
        <f t="shared" si="3"/>
        <v>2928</v>
      </c>
      <c r="L30" s="68">
        <v>32</v>
      </c>
      <c r="M30" s="68">
        <v>0</v>
      </c>
      <c r="N30" s="68">
        <v>0</v>
      </c>
      <c r="O30" s="68">
        <v>-319</v>
      </c>
      <c r="P30" s="68">
        <f t="shared" si="4"/>
        <v>2577</v>
      </c>
      <c r="Q30" s="47">
        <v>147996</v>
      </c>
      <c r="R30" s="47">
        <v>7104</v>
      </c>
      <c r="S30" s="37">
        <v>24</v>
      </c>
    </row>
    <row r="31" spans="1:19" ht="12.75">
      <c r="A31" s="31">
        <v>25</v>
      </c>
      <c r="B31" s="3" t="s">
        <v>28</v>
      </c>
      <c r="C31" s="68">
        <v>428</v>
      </c>
      <c r="D31" s="65">
        <f t="shared" si="6"/>
        <v>27.099999999999994</v>
      </c>
      <c r="E31" s="68">
        <v>230</v>
      </c>
      <c r="F31" s="65">
        <f t="shared" si="5"/>
        <v>14.57</v>
      </c>
      <c r="G31" s="68">
        <v>660</v>
      </c>
      <c r="H31" s="65">
        <f t="shared" si="1"/>
        <v>41.8</v>
      </c>
      <c r="I31" s="68">
        <v>261</v>
      </c>
      <c r="J31" s="65">
        <f t="shared" si="2"/>
        <v>16.53</v>
      </c>
      <c r="K31" s="64">
        <f>C31+E31+G31+I31</f>
        <v>1579</v>
      </c>
      <c r="L31" s="68">
        <v>59</v>
      </c>
      <c r="M31" s="68">
        <v>0</v>
      </c>
      <c r="N31" s="68">
        <v>1</v>
      </c>
      <c r="O31" s="68">
        <v>15</v>
      </c>
      <c r="P31" s="68">
        <f t="shared" si="4"/>
        <v>1534</v>
      </c>
      <c r="Q31" s="47">
        <v>71799</v>
      </c>
      <c r="R31" s="47">
        <v>4049</v>
      </c>
      <c r="S31" s="37">
        <v>25</v>
      </c>
    </row>
    <row r="32" spans="1:19" ht="12.75">
      <c r="A32" s="31">
        <v>26</v>
      </c>
      <c r="B32" s="3" t="s">
        <v>29</v>
      </c>
      <c r="C32" s="68">
        <v>592</v>
      </c>
      <c r="D32" s="65">
        <f t="shared" si="6"/>
        <v>32.870000000000005</v>
      </c>
      <c r="E32" s="68">
        <v>90</v>
      </c>
      <c r="F32" s="65">
        <f t="shared" si="5"/>
        <v>5</v>
      </c>
      <c r="G32" s="68">
        <v>764</v>
      </c>
      <c r="H32" s="65">
        <f t="shared" si="1"/>
        <v>42.42</v>
      </c>
      <c r="I32" s="68">
        <v>355</v>
      </c>
      <c r="J32" s="65">
        <f t="shared" si="2"/>
        <v>19.71</v>
      </c>
      <c r="K32" s="64">
        <f t="shared" si="3"/>
        <v>1801</v>
      </c>
      <c r="L32" s="68">
        <v>70</v>
      </c>
      <c r="M32" s="68">
        <v>0</v>
      </c>
      <c r="N32" s="68">
        <v>0</v>
      </c>
      <c r="O32" s="68">
        <v>-242</v>
      </c>
      <c r="P32" s="68">
        <f t="shared" si="4"/>
        <v>1489</v>
      </c>
      <c r="Q32" s="47">
        <v>98711</v>
      </c>
      <c r="R32" s="47">
        <v>2990</v>
      </c>
      <c r="S32" s="37">
        <v>26</v>
      </c>
    </row>
    <row r="33" spans="1:19" ht="12.75">
      <c r="A33" s="31">
        <v>27</v>
      </c>
      <c r="B33" s="3" t="s">
        <v>30</v>
      </c>
      <c r="C33" s="68">
        <v>434</v>
      </c>
      <c r="D33" s="65">
        <f t="shared" si="6"/>
        <v>38.64999999999999</v>
      </c>
      <c r="E33" s="68">
        <v>84</v>
      </c>
      <c r="F33" s="65">
        <f t="shared" si="5"/>
        <v>7.48</v>
      </c>
      <c r="G33" s="68">
        <v>395</v>
      </c>
      <c r="H33" s="65">
        <f t="shared" si="1"/>
        <v>35.17</v>
      </c>
      <c r="I33" s="68">
        <v>210</v>
      </c>
      <c r="J33" s="65">
        <f t="shared" si="2"/>
        <v>18.7</v>
      </c>
      <c r="K33" s="64">
        <f t="shared" si="3"/>
        <v>1123</v>
      </c>
      <c r="L33" s="68">
        <v>198</v>
      </c>
      <c r="M33" s="68">
        <v>0</v>
      </c>
      <c r="N33" s="68">
        <v>0</v>
      </c>
      <c r="O33" s="68">
        <v>-35</v>
      </c>
      <c r="P33" s="68">
        <f t="shared" si="4"/>
        <v>890</v>
      </c>
      <c r="Q33" s="47">
        <v>43325</v>
      </c>
      <c r="R33" s="47">
        <v>1196</v>
      </c>
      <c r="S33" s="37">
        <v>27</v>
      </c>
    </row>
    <row r="34" spans="1:19" ht="12.75">
      <c r="A34" s="31">
        <v>28</v>
      </c>
      <c r="B34" s="3" t="s">
        <v>31</v>
      </c>
      <c r="C34" s="68">
        <v>1047</v>
      </c>
      <c r="D34" s="65">
        <f t="shared" si="6"/>
        <v>47.2</v>
      </c>
      <c r="E34" s="68">
        <v>257</v>
      </c>
      <c r="F34" s="65">
        <f t="shared" si="5"/>
        <v>11.59</v>
      </c>
      <c r="G34" s="68">
        <v>429</v>
      </c>
      <c r="H34" s="65">
        <f t="shared" si="1"/>
        <v>19.34</v>
      </c>
      <c r="I34" s="68">
        <v>485</v>
      </c>
      <c r="J34" s="65">
        <f t="shared" si="2"/>
        <v>21.87</v>
      </c>
      <c r="K34" s="64">
        <f t="shared" si="3"/>
        <v>2218</v>
      </c>
      <c r="L34" s="68">
        <v>54</v>
      </c>
      <c r="M34" s="68">
        <v>0</v>
      </c>
      <c r="N34" s="68">
        <v>1</v>
      </c>
      <c r="O34" s="68">
        <v>-65</v>
      </c>
      <c r="P34" s="68">
        <f t="shared" si="4"/>
        <v>2098</v>
      </c>
      <c r="Q34" s="47">
        <v>80545</v>
      </c>
      <c r="R34" s="47">
        <v>5054</v>
      </c>
      <c r="S34" s="37">
        <v>28</v>
      </c>
    </row>
    <row r="35" spans="1:19" ht="12.75">
      <c r="A35" s="32">
        <v>29</v>
      </c>
      <c r="B35" s="4" t="s">
        <v>32</v>
      </c>
      <c r="C35" s="69">
        <v>1490</v>
      </c>
      <c r="D35" s="66">
        <f t="shared" si="6"/>
        <v>32.78</v>
      </c>
      <c r="E35" s="69">
        <v>495</v>
      </c>
      <c r="F35" s="66">
        <f t="shared" si="5"/>
        <v>10.89</v>
      </c>
      <c r="G35" s="69">
        <v>1771</v>
      </c>
      <c r="H35" s="66">
        <f t="shared" si="1"/>
        <v>38.97</v>
      </c>
      <c r="I35" s="69">
        <v>789</v>
      </c>
      <c r="J35" s="66">
        <f t="shared" si="2"/>
        <v>17.36</v>
      </c>
      <c r="K35" s="67">
        <f t="shared" si="3"/>
        <v>4545</v>
      </c>
      <c r="L35" s="69">
        <v>158</v>
      </c>
      <c r="M35" s="69">
        <v>0</v>
      </c>
      <c r="N35" s="69">
        <v>14</v>
      </c>
      <c r="O35" s="69">
        <v>-829</v>
      </c>
      <c r="P35" s="69">
        <f t="shared" si="4"/>
        <v>3544</v>
      </c>
      <c r="Q35" s="48">
        <v>212887</v>
      </c>
      <c r="R35" s="48">
        <v>8256</v>
      </c>
      <c r="S35" s="38">
        <v>29</v>
      </c>
    </row>
    <row r="36" spans="1:19" ht="12.75">
      <c r="A36" s="33">
        <v>30</v>
      </c>
      <c r="B36" s="13" t="s">
        <v>33</v>
      </c>
      <c r="C36" s="68">
        <v>1020</v>
      </c>
      <c r="D36" s="65">
        <f t="shared" si="6"/>
        <v>29.980000000000004</v>
      </c>
      <c r="E36" s="68">
        <v>307</v>
      </c>
      <c r="F36" s="65">
        <f t="shared" si="5"/>
        <v>9.03</v>
      </c>
      <c r="G36" s="68">
        <v>1430</v>
      </c>
      <c r="H36" s="65">
        <f t="shared" si="1"/>
        <v>42.05</v>
      </c>
      <c r="I36" s="68">
        <v>644</v>
      </c>
      <c r="J36" s="65">
        <f t="shared" si="2"/>
        <v>18.94</v>
      </c>
      <c r="K36" s="64">
        <f t="shared" si="3"/>
        <v>3401</v>
      </c>
      <c r="L36" s="68">
        <v>235</v>
      </c>
      <c r="M36" s="68">
        <v>0</v>
      </c>
      <c r="N36" s="68">
        <v>7</v>
      </c>
      <c r="O36" s="68">
        <v>26</v>
      </c>
      <c r="P36" s="68">
        <f t="shared" si="4"/>
        <v>3185</v>
      </c>
      <c r="Q36" s="47">
        <v>135958</v>
      </c>
      <c r="R36" s="47">
        <v>6828</v>
      </c>
      <c r="S36" s="37">
        <v>30</v>
      </c>
    </row>
    <row r="37" spans="1:19" ht="12.75">
      <c r="A37" s="31">
        <v>31</v>
      </c>
      <c r="B37" s="3" t="s">
        <v>34</v>
      </c>
      <c r="C37" s="68">
        <v>2006</v>
      </c>
      <c r="D37" s="65">
        <f t="shared" si="6"/>
        <v>45.61</v>
      </c>
      <c r="E37" s="68">
        <v>0</v>
      </c>
      <c r="F37" s="65">
        <f t="shared" si="5"/>
        <v>0</v>
      </c>
      <c r="G37" s="68">
        <v>1643</v>
      </c>
      <c r="H37" s="65">
        <f t="shared" si="1"/>
        <v>37.36</v>
      </c>
      <c r="I37" s="68">
        <v>749</v>
      </c>
      <c r="J37" s="65">
        <f t="shared" si="2"/>
        <v>17.03</v>
      </c>
      <c r="K37" s="64">
        <f t="shared" si="3"/>
        <v>4398</v>
      </c>
      <c r="L37" s="68">
        <v>247</v>
      </c>
      <c r="M37" s="68">
        <v>0</v>
      </c>
      <c r="N37" s="68">
        <v>310</v>
      </c>
      <c r="O37" s="68">
        <v>-189</v>
      </c>
      <c r="P37" s="68">
        <f t="shared" si="4"/>
        <v>3652</v>
      </c>
      <c r="Q37" s="47">
        <v>222876</v>
      </c>
      <c r="R37" s="47">
        <v>0</v>
      </c>
      <c r="S37" s="37">
        <v>31</v>
      </c>
    </row>
    <row r="38" spans="1:19" ht="12.75">
      <c r="A38" s="31">
        <v>32</v>
      </c>
      <c r="B38" s="3" t="s">
        <v>35</v>
      </c>
      <c r="C38" s="68">
        <v>900</v>
      </c>
      <c r="D38" s="65">
        <f t="shared" si="6"/>
        <v>27.44999999999999</v>
      </c>
      <c r="E38" s="68">
        <v>268</v>
      </c>
      <c r="F38" s="65">
        <f t="shared" si="5"/>
        <v>8.18</v>
      </c>
      <c r="G38" s="68">
        <v>1498</v>
      </c>
      <c r="H38" s="65">
        <f t="shared" si="1"/>
        <v>45.7</v>
      </c>
      <c r="I38" s="68">
        <v>612</v>
      </c>
      <c r="J38" s="65">
        <f t="shared" si="2"/>
        <v>18.67</v>
      </c>
      <c r="K38" s="64">
        <f t="shared" si="3"/>
        <v>3278</v>
      </c>
      <c r="L38" s="68">
        <v>182</v>
      </c>
      <c r="M38" s="68">
        <v>0</v>
      </c>
      <c r="N38" s="68">
        <v>2</v>
      </c>
      <c r="O38" s="68">
        <v>180</v>
      </c>
      <c r="P38" s="68">
        <f t="shared" si="4"/>
        <v>3274</v>
      </c>
      <c r="Q38" s="47">
        <v>149920</v>
      </c>
      <c r="R38" s="47">
        <v>6705</v>
      </c>
      <c r="S38" s="37">
        <v>32</v>
      </c>
    </row>
    <row r="39" spans="1:19" ht="12.75">
      <c r="A39" s="31">
        <v>33</v>
      </c>
      <c r="B39" s="3" t="s">
        <v>36</v>
      </c>
      <c r="C39" s="68">
        <v>284</v>
      </c>
      <c r="D39" s="65">
        <f t="shared" si="6"/>
        <v>29.799999999999997</v>
      </c>
      <c r="E39" s="68">
        <v>87</v>
      </c>
      <c r="F39" s="65">
        <f t="shared" si="5"/>
        <v>9.13</v>
      </c>
      <c r="G39" s="68">
        <v>407</v>
      </c>
      <c r="H39" s="65">
        <f t="shared" si="1"/>
        <v>42.71</v>
      </c>
      <c r="I39" s="68">
        <v>175</v>
      </c>
      <c r="J39" s="65">
        <f t="shared" si="2"/>
        <v>18.36</v>
      </c>
      <c r="K39" s="64">
        <f t="shared" si="3"/>
        <v>953</v>
      </c>
      <c r="L39" s="68">
        <v>65</v>
      </c>
      <c r="M39" s="68">
        <v>0</v>
      </c>
      <c r="N39" s="68">
        <v>0</v>
      </c>
      <c r="O39" s="68">
        <v>-51</v>
      </c>
      <c r="P39" s="68">
        <f t="shared" si="4"/>
        <v>837</v>
      </c>
      <c r="Q39" s="47">
        <v>43102</v>
      </c>
      <c r="R39" s="47">
        <v>1203</v>
      </c>
      <c r="S39" s="37">
        <v>33</v>
      </c>
    </row>
    <row r="40" spans="1:19" ht="12.75">
      <c r="A40" s="31">
        <v>34</v>
      </c>
      <c r="B40" s="3" t="s">
        <v>37</v>
      </c>
      <c r="C40" s="68">
        <v>1332</v>
      </c>
      <c r="D40" s="65">
        <f>100-SUM(F40,H40,J40)</f>
        <v>30.510000000000005</v>
      </c>
      <c r="E40" s="68">
        <v>381</v>
      </c>
      <c r="F40" s="65">
        <f t="shared" si="5"/>
        <v>8.72</v>
      </c>
      <c r="G40" s="68">
        <v>1749</v>
      </c>
      <c r="H40" s="65">
        <f>ROUND(G40/K40*100,2)</f>
        <v>40.05</v>
      </c>
      <c r="I40" s="68">
        <v>905</v>
      </c>
      <c r="J40" s="65">
        <f>ROUND(I40/K40*100,2)</f>
        <v>20.72</v>
      </c>
      <c r="K40" s="64">
        <f>C40+E40+G40+I40</f>
        <v>4367</v>
      </c>
      <c r="L40" s="68">
        <v>188</v>
      </c>
      <c r="M40" s="68">
        <v>0</v>
      </c>
      <c r="N40" s="68">
        <v>101</v>
      </c>
      <c r="O40" s="68">
        <v>-414</v>
      </c>
      <c r="P40" s="68">
        <f t="shared" si="4"/>
        <v>3664</v>
      </c>
      <c r="Q40" s="47">
        <v>184946</v>
      </c>
      <c r="R40" s="47">
        <v>7053</v>
      </c>
      <c r="S40" s="37">
        <v>34</v>
      </c>
    </row>
    <row r="41" spans="1:19" ht="12.75">
      <c r="A41" s="31"/>
      <c r="B41" s="3"/>
      <c r="C41" s="68"/>
      <c r="D41" s="65"/>
      <c r="E41" s="68"/>
      <c r="F41" s="65"/>
      <c r="G41" s="68"/>
      <c r="H41" s="65"/>
      <c r="I41" s="68"/>
      <c r="J41" s="65"/>
      <c r="K41" s="64"/>
      <c r="L41" s="68"/>
      <c r="M41" s="68"/>
      <c r="N41" s="68"/>
      <c r="O41" s="68"/>
      <c r="P41" s="68"/>
      <c r="Q41" s="47"/>
      <c r="R41" s="47"/>
      <c r="S41" s="37"/>
    </row>
    <row r="42" spans="1:19" ht="12.75">
      <c r="A42" s="32">
        <v>35</v>
      </c>
      <c r="B42" s="4" t="s">
        <v>38</v>
      </c>
      <c r="C42" s="69">
        <v>551</v>
      </c>
      <c r="D42" s="66">
        <f>100-SUM(F42,H42,J42)</f>
        <v>33.33</v>
      </c>
      <c r="E42" s="69">
        <v>222</v>
      </c>
      <c r="F42" s="66">
        <f t="shared" si="5"/>
        <v>13.43</v>
      </c>
      <c r="G42" s="69">
        <v>538</v>
      </c>
      <c r="H42" s="66">
        <f>ROUND(G42/K42*100,2)</f>
        <v>32.55</v>
      </c>
      <c r="I42" s="69">
        <v>342</v>
      </c>
      <c r="J42" s="66">
        <f>ROUND(I42/K42*100,2)</f>
        <v>20.69</v>
      </c>
      <c r="K42" s="67">
        <f>C42+E42+G42+I42</f>
        <v>1653</v>
      </c>
      <c r="L42" s="69">
        <v>98</v>
      </c>
      <c r="M42" s="69">
        <v>0</v>
      </c>
      <c r="N42" s="69">
        <v>0</v>
      </c>
      <c r="O42" s="69">
        <v>23</v>
      </c>
      <c r="P42" s="69">
        <f t="shared" si="4"/>
        <v>1578</v>
      </c>
      <c r="Q42" s="48">
        <v>78680</v>
      </c>
      <c r="R42" s="48">
        <v>3474</v>
      </c>
      <c r="S42" s="38">
        <v>35</v>
      </c>
    </row>
    <row r="43" spans="1:19" ht="12.75">
      <c r="A43" s="32"/>
      <c r="B43" s="4" t="s">
        <v>39</v>
      </c>
      <c r="C43" s="67">
        <f>SUM(C7:C42)</f>
        <v>109592</v>
      </c>
      <c r="D43" s="66">
        <f>100-SUM(F43,H43,J43)</f>
        <v>40.13</v>
      </c>
      <c r="E43" s="67">
        <f>SUM(E7:E42)</f>
        <v>28772</v>
      </c>
      <c r="F43" s="66">
        <f t="shared" si="5"/>
        <v>10.53</v>
      </c>
      <c r="G43" s="67">
        <f>SUM(G7:G42)</f>
        <v>82675</v>
      </c>
      <c r="H43" s="66">
        <f>ROUND(G43/K43*100,2)</f>
        <v>30.27</v>
      </c>
      <c r="I43" s="67">
        <f>SUM(I7:I42)</f>
        <v>52094</v>
      </c>
      <c r="J43" s="66">
        <f>ROUND(I43/K43*100,2)</f>
        <v>19.07</v>
      </c>
      <c r="K43" s="67">
        <f>SUM(K7:K42)</f>
        <v>273133</v>
      </c>
      <c r="L43" s="67">
        <f aca="true" t="shared" si="7" ref="L43:R43">SUM(L7:L42)</f>
        <v>7683</v>
      </c>
      <c r="M43" s="67">
        <f t="shared" si="7"/>
        <v>0</v>
      </c>
      <c r="N43" s="67">
        <f t="shared" si="7"/>
        <v>12963</v>
      </c>
      <c r="O43" s="67">
        <f t="shared" si="7"/>
        <v>-6599</v>
      </c>
      <c r="P43" s="67">
        <f t="shared" si="7"/>
        <v>245888</v>
      </c>
      <c r="Q43" s="67">
        <f t="shared" si="7"/>
        <v>14373276</v>
      </c>
      <c r="R43" s="67">
        <f t="shared" si="7"/>
        <v>678401</v>
      </c>
      <c r="S43" s="38"/>
    </row>
    <row r="44" spans="1:19" ht="12.75">
      <c r="A44" s="31">
        <v>301</v>
      </c>
      <c r="B44" s="3" t="s">
        <v>40</v>
      </c>
      <c r="C44" s="47"/>
      <c r="D44" s="50"/>
      <c r="E44" s="47"/>
      <c r="F44" s="50"/>
      <c r="G44" s="47"/>
      <c r="H44" s="50"/>
      <c r="I44" s="47"/>
      <c r="J44" s="50"/>
      <c r="K44" s="47"/>
      <c r="L44" s="47"/>
      <c r="M44" s="47"/>
      <c r="N44" s="47"/>
      <c r="O44" s="55"/>
      <c r="P44" s="47"/>
      <c r="Q44" s="47"/>
      <c r="R44" s="47"/>
      <c r="S44" s="37">
        <v>301</v>
      </c>
    </row>
    <row r="45" spans="1:19" ht="12.75">
      <c r="A45" s="31">
        <v>302</v>
      </c>
      <c r="B45" s="3" t="s">
        <v>41</v>
      </c>
      <c r="C45" s="47"/>
      <c r="D45" s="50"/>
      <c r="E45" s="47"/>
      <c r="F45" s="50"/>
      <c r="G45" s="47"/>
      <c r="H45" s="50"/>
      <c r="I45" s="47"/>
      <c r="J45" s="50"/>
      <c r="K45" s="47"/>
      <c r="L45" s="47"/>
      <c r="M45" s="47"/>
      <c r="N45" s="47"/>
      <c r="O45" s="55"/>
      <c r="P45" s="47"/>
      <c r="Q45" s="47"/>
      <c r="R45" s="47"/>
      <c r="S45" s="37">
        <v>302</v>
      </c>
    </row>
    <row r="46" spans="1:19" ht="12.75">
      <c r="A46" s="32">
        <v>303</v>
      </c>
      <c r="B46" s="4" t="s">
        <v>42</v>
      </c>
      <c r="C46" s="48"/>
      <c r="D46" s="53"/>
      <c r="E46" s="48"/>
      <c r="F46" s="53"/>
      <c r="G46" s="48"/>
      <c r="H46" s="53"/>
      <c r="I46" s="48"/>
      <c r="J46" s="53"/>
      <c r="K46" s="48"/>
      <c r="L46" s="48"/>
      <c r="M46" s="48"/>
      <c r="N46" s="48"/>
      <c r="O46" s="56"/>
      <c r="P46" s="48"/>
      <c r="Q46" s="48"/>
      <c r="R46" s="48"/>
      <c r="S46" s="38">
        <v>303</v>
      </c>
    </row>
    <row r="47" spans="1:19" ht="12.75">
      <c r="A47" s="31"/>
      <c r="B47" s="3"/>
      <c r="C47" s="48"/>
      <c r="D47" s="51"/>
      <c r="E47" s="48"/>
      <c r="F47" s="53"/>
      <c r="G47" s="48"/>
      <c r="H47" s="53"/>
      <c r="I47" s="48"/>
      <c r="J47" s="53"/>
      <c r="K47" s="48"/>
      <c r="L47" s="48"/>
      <c r="M47" s="48"/>
      <c r="N47" s="48"/>
      <c r="O47" s="56"/>
      <c r="P47" s="48"/>
      <c r="Q47" s="48"/>
      <c r="R47" s="48"/>
      <c r="S47" s="38"/>
    </row>
    <row r="48" spans="1:19" ht="13.5" thickBot="1">
      <c r="A48" s="34" t="s">
        <v>44</v>
      </c>
      <c r="B48" s="35"/>
      <c r="C48" s="49"/>
      <c r="D48" s="52"/>
      <c r="E48" s="49"/>
      <c r="F48" s="54"/>
      <c r="G48" s="49"/>
      <c r="H48" s="54"/>
      <c r="I48" s="49"/>
      <c r="J48" s="54"/>
      <c r="K48" s="49"/>
      <c r="L48" s="49"/>
      <c r="M48" s="49"/>
      <c r="N48" s="49"/>
      <c r="O48" s="57"/>
      <c r="P48" s="49"/>
      <c r="Q48" s="49"/>
      <c r="R48" s="49"/>
      <c r="S48" s="39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細柳 奏恵</cp:lastModifiedBy>
  <cp:lastPrinted>2021-12-09T01:49:18Z</cp:lastPrinted>
  <dcterms:created xsi:type="dcterms:W3CDTF">2000-12-03T08:11:21Z</dcterms:created>
  <dcterms:modified xsi:type="dcterms:W3CDTF">2023-03-16T11:28:53Z</dcterms:modified>
  <cp:category/>
  <cp:version/>
  <cp:contentType/>
  <cp:contentStatus/>
</cp:coreProperties>
</file>