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261815\Desktop\★_繊維支援\★大雨被害を受けた繊維原材料再購入支援事業\02_要領-様式等\"/>
    </mc:Choice>
  </mc:AlternateContent>
  <xr:revisionPtr revIDLastSave="0" documentId="13_ncr:1_{B4CB5741-212D-4A9C-AB56-55AD220D03EE}" xr6:coauthVersionLast="47" xr6:coauthVersionMax="47" xr10:uidLastSave="{00000000-0000-0000-0000-000000000000}"/>
  <bookViews>
    <workbookView xWindow="-108" yWindow="-108" windowWidth="23256" windowHeight="12456" tabRatio="784" activeTab="7" xr2:uid="{7095AD61-AECB-4703-B38C-262A203408F0}"/>
  </bookViews>
  <sheets>
    <sheet name="交付申請書(様式)" sheetId="1" r:id="rId1"/>
    <sheet name="交付申請書(作成例)" sheetId="19" r:id="rId2"/>
    <sheet name="変更承認申請書" sheetId="6" r:id="rId3"/>
    <sheet name="状況報告書" sheetId="8" r:id="rId4"/>
    <sheet name="中止（廃止）承認申請書" sheetId="7" r:id="rId5"/>
    <sheet name="実績報告書＆取得財産等管理台帳" sheetId="9" state="hidden" r:id="rId6"/>
    <sheet name="実績報告書＆取得財産等管理台帳 (作成例)" sheetId="14" state="hidden" r:id="rId7"/>
    <sheet name="実績報告書(様式)" sheetId="17" r:id="rId8"/>
    <sheet name="交付請求書" sheetId="10" r:id="rId9"/>
  </sheets>
  <definedNames>
    <definedName name="_Hlk106022409" localSheetId="1">'交付申請書(作成例)'!#REF!</definedName>
    <definedName name="_Hlk106022409" localSheetId="0">'交付申請書(様式)'!#REF!</definedName>
    <definedName name="_Hlk106022409" localSheetId="8">交付請求書!#REF!</definedName>
    <definedName name="_Hlk106022409" localSheetId="5">'実績報告書＆取得財産等管理台帳'!#REF!</definedName>
    <definedName name="_Hlk106022409" localSheetId="6">'実績報告書＆取得財産等管理台帳 (作成例)'!#REF!</definedName>
    <definedName name="_Hlk106022409" localSheetId="7">'実績報告書(様式)'!#REF!</definedName>
    <definedName name="_Hlk106022409" localSheetId="3">状況報告書!#REF!</definedName>
    <definedName name="_Hlk106022409" localSheetId="4">'中止（廃止）承認申請書'!#REF!</definedName>
    <definedName name="_Hlk106022409" localSheetId="2">変更承認申請書!#REF!</definedName>
    <definedName name="_Hlk106123860" localSheetId="1">'交付申請書(作成例)'!#REF!</definedName>
    <definedName name="_Hlk106123860" localSheetId="0">'交付申請書(様式)'!#REF!</definedName>
    <definedName name="_Hlk106123860" localSheetId="8">交付請求書!#REF!</definedName>
    <definedName name="_Hlk106123860" localSheetId="5">'実績報告書＆取得財産等管理台帳'!#REF!</definedName>
    <definedName name="_Hlk106123860" localSheetId="6">'実績報告書＆取得財産等管理台帳 (作成例)'!#REF!</definedName>
    <definedName name="_Hlk106123860" localSheetId="7">'実績報告書(様式)'!#REF!</definedName>
    <definedName name="_Hlk106123860" localSheetId="3">状況報告書!#REF!</definedName>
    <definedName name="_Hlk106123860" localSheetId="4">'中止（廃止）承認申請書'!#REF!</definedName>
    <definedName name="_Hlk106123860" localSheetId="2">変更承認申請書!#REF!</definedName>
    <definedName name="_xlnm.Print_Area" localSheetId="1">'交付申請書(作成例)'!$A$1:$AC$338</definedName>
    <definedName name="_xlnm.Print_Area" localSheetId="0">'交付申請書(様式)'!$A$1:$AC$301</definedName>
    <definedName name="_xlnm.Print_Area" localSheetId="8">交付請求書!$A$1:$O$29</definedName>
    <definedName name="_xlnm.Print_Area" localSheetId="5">'実績報告書＆取得財産等管理台帳'!$A$1:$O$200</definedName>
    <definedName name="_xlnm.Print_Area" localSheetId="6">'実績報告書＆取得財産等管理台帳 (作成例)'!$A$1:$O$199</definedName>
    <definedName name="_xlnm.Print_Area" localSheetId="7">'実績報告書(様式)'!$A$1:$AC$147</definedName>
    <definedName name="_xlnm.Print_Area" localSheetId="3">状況報告書!$A$1:$O$28</definedName>
    <definedName name="_xlnm.Print_Area" localSheetId="4">'中止（廃止）承認申請書'!$A$1:$O$40</definedName>
    <definedName name="_xlnm.Print_Area" localSheetId="2">変更承認申請書!$A$1:$O$45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47" i="1" l="1"/>
  <c r="M74" i="1"/>
  <c r="C28" i="1"/>
  <c r="I137" i="19"/>
  <c r="I141" i="19"/>
  <c r="I139" i="19"/>
  <c r="I139" i="1"/>
  <c r="I141" i="1"/>
  <c r="Z150" i="19" a="1"/>
  <c r="Z150" i="19" s="1"/>
  <c r="U152" i="19"/>
  <c r="K99" i="17" l="1"/>
  <c r="K150" i="1"/>
  <c r="O150" i="19"/>
  <c r="O147" i="19"/>
  <c r="K147" i="19"/>
  <c r="K150" i="19"/>
  <c r="Z365" i="1"/>
  <c r="W365" i="1"/>
  <c r="Z328" i="1"/>
  <c r="W328" i="1"/>
  <c r="AE211" i="17"/>
  <c r="AE210" i="17"/>
  <c r="AE209" i="17"/>
  <c r="AE208" i="17"/>
  <c r="AE207" i="17"/>
  <c r="AE206" i="17"/>
  <c r="AE205" i="17"/>
  <c r="AE204" i="17"/>
  <c r="AE203" i="17"/>
  <c r="AE202" i="17"/>
  <c r="AE201" i="17"/>
  <c r="AE200" i="17"/>
  <c r="AE199" i="17"/>
  <c r="AE198" i="17"/>
  <c r="AE197" i="17"/>
  <c r="AE196" i="17"/>
  <c r="AE195" i="17"/>
  <c r="AE194" i="17"/>
  <c r="AE193" i="17"/>
  <c r="AE192" i="17"/>
  <c r="AE173" i="17"/>
  <c r="AE172" i="17"/>
  <c r="AE171" i="17"/>
  <c r="AE170" i="17"/>
  <c r="AE169" i="17"/>
  <c r="AE168" i="17"/>
  <c r="AE167" i="17"/>
  <c r="AE166" i="17"/>
  <c r="AE165" i="17"/>
  <c r="AE164" i="17"/>
  <c r="AE163" i="17"/>
  <c r="AE162" i="17"/>
  <c r="AE161" i="17"/>
  <c r="AE160" i="17"/>
  <c r="AE159" i="17"/>
  <c r="AE158" i="17"/>
  <c r="AE157" i="17"/>
  <c r="AE156" i="17"/>
  <c r="AE155" i="17"/>
  <c r="AE154" i="17"/>
  <c r="AE117" i="17"/>
  <c r="AE118" i="17"/>
  <c r="AE119" i="17"/>
  <c r="AE120" i="17"/>
  <c r="AE121" i="17"/>
  <c r="AE122" i="17"/>
  <c r="AE123" i="17"/>
  <c r="AE124" i="17"/>
  <c r="AE125" i="17"/>
  <c r="AE126" i="17"/>
  <c r="AE127" i="17"/>
  <c r="AE128" i="17"/>
  <c r="AE129" i="17"/>
  <c r="AE130" i="17"/>
  <c r="AE131" i="17"/>
  <c r="AE132" i="17"/>
  <c r="AE133" i="17"/>
  <c r="AE134" i="17"/>
  <c r="AE135" i="17"/>
  <c r="AE116" i="17"/>
  <c r="AE364" i="19"/>
  <c r="AE346" i="19"/>
  <c r="AE347" i="19"/>
  <c r="AE348" i="19"/>
  <c r="AE349" i="19"/>
  <c r="AE350" i="19"/>
  <c r="AE351" i="19"/>
  <c r="AE352" i="19"/>
  <c r="AE353" i="19"/>
  <c r="AE354" i="19"/>
  <c r="AE355" i="19"/>
  <c r="AE356" i="19"/>
  <c r="AE357" i="19"/>
  <c r="AE358" i="19"/>
  <c r="AE359" i="19"/>
  <c r="AE360" i="19"/>
  <c r="AE361" i="19"/>
  <c r="AE362" i="19"/>
  <c r="AE363" i="19"/>
  <c r="AE309" i="19"/>
  <c r="AE310" i="19"/>
  <c r="AE311" i="19"/>
  <c r="AE312" i="19"/>
  <c r="AE313" i="19"/>
  <c r="AE314" i="19"/>
  <c r="AE315" i="19"/>
  <c r="AE316" i="19"/>
  <c r="AE317" i="19"/>
  <c r="AE318" i="19"/>
  <c r="AE319" i="19"/>
  <c r="AE320" i="19"/>
  <c r="AE321" i="19"/>
  <c r="AE322" i="19"/>
  <c r="AE323" i="19"/>
  <c r="AE324" i="19"/>
  <c r="AE325" i="19"/>
  <c r="AE326" i="19"/>
  <c r="AE327" i="19"/>
  <c r="AE220" i="19"/>
  <c r="AE221" i="19"/>
  <c r="AE222" i="19"/>
  <c r="AE223" i="19"/>
  <c r="AE224" i="19"/>
  <c r="AE225" i="19"/>
  <c r="AE226" i="19"/>
  <c r="AE227" i="19"/>
  <c r="AE228" i="19"/>
  <c r="AE229" i="19"/>
  <c r="AE230" i="19"/>
  <c r="AE231" i="19"/>
  <c r="AE232" i="19"/>
  <c r="AE233" i="19"/>
  <c r="AE234" i="19"/>
  <c r="AE235" i="19"/>
  <c r="AE236" i="19"/>
  <c r="AE237" i="19"/>
  <c r="AE238" i="19"/>
  <c r="AE220" i="1"/>
  <c r="AE221" i="1"/>
  <c r="AE222" i="1"/>
  <c r="AE223" i="1"/>
  <c r="AE224" i="1"/>
  <c r="AE225" i="1"/>
  <c r="AE226" i="1"/>
  <c r="AE227" i="1"/>
  <c r="AE228" i="1"/>
  <c r="AE229" i="1"/>
  <c r="AE230" i="1"/>
  <c r="AE231" i="1"/>
  <c r="AE232" i="1"/>
  <c r="AE233" i="1"/>
  <c r="AE234" i="1"/>
  <c r="AE235" i="1"/>
  <c r="AE236" i="1"/>
  <c r="AE237" i="1"/>
  <c r="AE238" i="1"/>
  <c r="AE219" i="1"/>
  <c r="AE219" i="19"/>
  <c r="W364" i="19"/>
  <c r="Z364" i="19" s="1"/>
  <c r="W363" i="19"/>
  <c r="Z363" i="19" s="1"/>
  <c r="W362" i="19"/>
  <c r="Z362" i="19" s="1"/>
  <c r="W361" i="19"/>
  <c r="Z361" i="19" s="1"/>
  <c r="W360" i="19"/>
  <c r="Z360" i="19" s="1"/>
  <c r="W359" i="19"/>
  <c r="Z359" i="19" s="1"/>
  <c r="W358" i="19"/>
  <c r="Z358" i="19" s="1"/>
  <c r="W357" i="19"/>
  <c r="Z357" i="19" s="1"/>
  <c r="W356" i="19"/>
  <c r="Z356" i="19" s="1"/>
  <c r="W355" i="19"/>
  <c r="Z355" i="19" s="1"/>
  <c r="W354" i="19"/>
  <c r="Z354" i="19" s="1"/>
  <c r="W353" i="19"/>
  <c r="Z353" i="19" s="1"/>
  <c r="W352" i="19"/>
  <c r="Z352" i="19" s="1"/>
  <c r="W351" i="19"/>
  <c r="Z351" i="19" s="1"/>
  <c r="W350" i="19"/>
  <c r="Z350" i="19" s="1"/>
  <c r="W349" i="19"/>
  <c r="Z349" i="19" s="1"/>
  <c r="W348" i="19"/>
  <c r="Z348" i="19" s="1"/>
  <c r="W347" i="19"/>
  <c r="Z347" i="19" s="1"/>
  <c r="W346" i="19"/>
  <c r="Z346" i="19" s="1"/>
  <c r="AE345" i="19"/>
  <c r="W345" i="19"/>
  <c r="W365" i="19" s="1"/>
  <c r="W340" i="19"/>
  <c r="W327" i="19"/>
  <c r="Z327" i="19" s="1"/>
  <c r="W326" i="19"/>
  <c r="Z326" i="19" s="1"/>
  <c r="W325" i="19"/>
  <c r="Z325" i="19" s="1"/>
  <c r="W324" i="19"/>
  <c r="Z324" i="19" s="1"/>
  <c r="W323" i="19"/>
  <c r="Z323" i="19" s="1"/>
  <c r="W322" i="19"/>
  <c r="Z322" i="19" s="1"/>
  <c r="W321" i="19"/>
  <c r="Z321" i="19" s="1"/>
  <c r="W320" i="19"/>
  <c r="Z320" i="19" s="1"/>
  <c r="W319" i="19"/>
  <c r="Z319" i="19" s="1"/>
  <c r="W318" i="19"/>
  <c r="Z318" i="19" s="1"/>
  <c r="W317" i="19"/>
  <c r="Z317" i="19" s="1"/>
  <c r="W316" i="19"/>
  <c r="Z316" i="19" s="1"/>
  <c r="W315" i="19"/>
  <c r="Z315" i="19" s="1"/>
  <c r="W314" i="19"/>
  <c r="Z314" i="19" s="1"/>
  <c r="W313" i="19"/>
  <c r="Z313" i="19" s="1"/>
  <c r="W312" i="19"/>
  <c r="Z312" i="19" s="1"/>
  <c r="W311" i="19"/>
  <c r="Z311" i="19" s="1"/>
  <c r="W310" i="19"/>
  <c r="Z310" i="19" s="1"/>
  <c r="W309" i="19"/>
  <c r="Z309" i="19" s="1"/>
  <c r="AE308" i="19"/>
  <c r="W308" i="19"/>
  <c r="Z308" i="19" s="1"/>
  <c r="W303" i="19"/>
  <c r="S259" i="19"/>
  <c r="S258" i="19"/>
  <c r="S257" i="19"/>
  <c r="S254" i="19"/>
  <c r="W252" i="19"/>
  <c r="W238" i="19"/>
  <c r="Z238" i="19" s="1"/>
  <c r="W237" i="19"/>
  <c r="Z237" i="19" s="1"/>
  <c r="W236" i="19"/>
  <c r="Z236" i="19" s="1"/>
  <c r="W235" i="19"/>
  <c r="Z235" i="19" s="1"/>
  <c r="W234" i="19"/>
  <c r="Z234" i="19" s="1"/>
  <c r="W233" i="19"/>
  <c r="Z233" i="19" s="1"/>
  <c r="W232" i="19"/>
  <c r="Z232" i="19" s="1"/>
  <c r="W231" i="19"/>
  <c r="Z231" i="19" s="1"/>
  <c r="W230" i="19"/>
  <c r="Z230" i="19" s="1"/>
  <c r="W229" i="19"/>
  <c r="Z229" i="19" s="1"/>
  <c r="W228" i="19"/>
  <c r="Z228" i="19" s="1"/>
  <c r="W227" i="19"/>
  <c r="Z227" i="19" s="1"/>
  <c r="W226" i="19"/>
  <c r="Z226" i="19" s="1"/>
  <c r="W225" i="19"/>
  <c r="Z225" i="19" s="1"/>
  <c r="W224" i="19"/>
  <c r="Z224" i="19" s="1"/>
  <c r="W223" i="19"/>
  <c r="Z223" i="19" s="1"/>
  <c r="W222" i="19"/>
  <c r="Z222" i="19" s="1"/>
  <c r="Z239" i="19" s="1"/>
  <c r="W221" i="19"/>
  <c r="Z221" i="19" s="1"/>
  <c r="W220" i="19"/>
  <c r="Z220" i="19" s="1"/>
  <c r="W219" i="19"/>
  <c r="Z219" i="19" s="1"/>
  <c r="W214" i="19"/>
  <c r="O183" i="19"/>
  <c r="O181" i="19"/>
  <c r="O180" i="19"/>
  <c r="O176" i="19"/>
  <c r="A174" i="19"/>
  <c r="K170" i="19"/>
  <c r="Q139" i="19"/>
  <c r="M72" i="19"/>
  <c r="AO71" i="19"/>
  <c r="AO70" i="19"/>
  <c r="AO69" i="19"/>
  <c r="AO68" i="19"/>
  <c r="AO67" i="19"/>
  <c r="AO66" i="19"/>
  <c r="AO65" i="19"/>
  <c r="AO64" i="19"/>
  <c r="AO63" i="19"/>
  <c r="AO62" i="19"/>
  <c r="AO61" i="19"/>
  <c r="AO60" i="19"/>
  <c r="I59" i="19"/>
  <c r="I58" i="19"/>
  <c r="I57" i="19"/>
  <c r="M74" i="17"/>
  <c r="W188" i="17"/>
  <c r="W150" i="17"/>
  <c r="W112" i="17"/>
  <c r="W211" i="17"/>
  <c r="Z211" i="17" s="1"/>
  <c r="W210" i="17"/>
  <c r="Z210" i="17" s="1"/>
  <c r="W209" i="17"/>
  <c r="Z209" i="17" s="1"/>
  <c r="W208" i="17"/>
  <c r="Z208" i="17" s="1"/>
  <c r="W207" i="17"/>
  <c r="Z207" i="17" s="1"/>
  <c r="W206" i="17"/>
  <c r="Z206" i="17" s="1"/>
  <c r="W205" i="17"/>
  <c r="Z205" i="17" s="1"/>
  <c r="W204" i="17"/>
  <c r="Z204" i="17" s="1"/>
  <c r="W203" i="17"/>
  <c r="Z203" i="17" s="1"/>
  <c r="W202" i="17"/>
  <c r="Z202" i="17" s="1"/>
  <c r="W201" i="17"/>
  <c r="Z201" i="17" s="1"/>
  <c r="W200" i="17"/>
  <c r="Z200" i="17" s="1"/>
  <c r="W199" i="17"/>
  <c r="Z199" i="17" s="1"/>
  <c r="W198" i="17"/>
  <c r="Z198" i="17" s="1"/>
  <c r="W197" i="17"/>
  <c r="Z197" i="17" s="1"/>
  <c r="W196" i="17"/>
  <c r="Z196" i="17" s="1"/>
  <c r="W195" i="17"/>
  <c r="Z195" i="17" s="1"/>
  <c r="W194" i="17"/>
  <c r="Z194" i="17" s="1"/>
  <c r="W193" i="17"/>
  <c r="Z193" i="17" s="1"/>
  <c r="W192" i="17"/>
  <c r="Z192" i="17" s="1"/>
  <c r="W187" i="17"/>
  <c r="W173" i="17"/>
  <c r="Z173" i="17" s="1"/>
  <c r="W172" i="17"/>
  <c r="Z172" i="17" s="1"/>
  <c r="W171" i="17"/>
  <c r="Z171" i="17" s="1"/>
  <c r="W170" i="17"/>
  <c r="Z170" i="17" s="1"/>
  <c r="W169" i="17"/>
  <c r="Z169" i="17" s="1"/>
  <c r="W168" i="17"/>
  <c r="Z168" i="17" s="1"/>
  <c r="W167" i="17"/>
  <c r="Z167" i="17" s="1"/>
  <c r="W166" i="17"/>
  <c r="Z166" i="17" s="1"/>
  <c r="W165" i="17"/>
  <c r="Z165" i="17" s="1"/>
  <c r="W164" i="17"/>
  <c r="Z164" i="17" s="1"/>
  <c r="W163" i="17"/>
  <c r="Z163" i="17" s="1"/>
  <c r="W162" i="17"/>
  <c r="Z162" i="17" s="1"/>
  <c r="W161" i="17"/>
  <c r="Z161" i="17" s="1"/>
  <c r="W160" i="17"/>
  <c r="Z160" i="17" s="1"/>
  <c r="W159" i="17"/>
  <c r="Z159" i="17" s="1"/>
  <c r="W158" i="17"/>
  <c r="Z158" i="17" s="1"/>
  <c r="W157" i="17"/>
  <c r="Z157" i="17" s="1"/>
  <c r="W156" i="17"/>
  <c r="Z156" i="17" s="1"/>
  <c r="W155" i="17"/>
  <c r="Z155" i="17" s="1"/>
  <c r="W154" i="17"/>
  <c r="Z154" i="17" s="1"/>
  <c r="W149" i="17"/>
  <c r="W303" i="1"/>
  <c r="AE364" i="1"/>
  <c r="AE363" i="1"/>
  <c r="AE362" i="1"/>
  <c r="AE361" i="1"/>
  <c r="AE360" i="1"/>
  <c r="AE359" i="1"/>
  <c r="AE358" i="1"/>
  <c r="AE357" i="1"/>
  <c r="AE356" i="1"/>
  <c r="AE355" i="1"/>
  <c r="AE354" i="1"/>
  <c r="AE353" i="1"/>
  <c r="AE352" i="1"/>
  <c r="AE351" i="1"/>
  <c r="AE350" i="1"/>
  <c r="AE349" i="1"/>
  <c r="AE348" i="1"/>
  <c r="AE347" i="1"/>
  <c r="AE346" i="1"/>
  <c r="AE345" i="1"/>
  <c r="AE327" i="1"/>
  <c r="AE326" i="1"/>
  <c r="AE325" i="1"/>
  <c r="AE324" i="1"/>
  <c r="AE323" i="1"/>
  <c r="AE322" i="1"/>
  <c r="AE321" i="1"/>
  <c r="AE320" i="1"/>
  <c r="AE319" i="1"/>
  <c r="AE318" i="1"/>
  <c r="AE317" i="1"/>
  <c r="AE316" i="1"/>
  <c r="AE315" i="1"/>
  <c r="AE314" i="1"/>
  <c r="AE313" i="1"/>
  <c r="AE312" i="1"/>
  <c r="AE311" i="1"/>
  <c r="AE310" i="1"/>
  <c r="AE309" i="1"/>
  <c r="AE308" i="1"/>
  <c r="Z325" i="1"/>
  <c r="W364" i="1"/>
  <c r="Z364" i="1" s="1"/>
  <c r="W363" i="1"/>
  <c r="Z363" i="1" s="1"/>
  <c r="W362" i="1"/>
  <c r="Z362" i="1" s="1"/>
  <c r="W361" i="1"/>
  <c r="Z361" i="1" s="1"/>
  <c r="W360" i="1"/>
  <c r="Z360" i="1" s="1"/>
  <c r="W359" i="1"/>
  <c r="Z359" i="1" s="1"/>
  <c r="W358" i="1"/>
  <c r="Z358" i="1" s="1"/>
  <c r="W357" i="1"/>
  <c r="Z357" i="1" s="1"/>
  <c r="W356" i="1"/>
  <c r="Z356" i="1" s="1"/>
  <c r="W355" i="1"/>
  <c r="Z355" i="1" s="1"/>
  <c r="W354" i="1"/>
  <c r="Z354" i="1" s="1"/>
  <c r="W353" i="1"/>
  <c r="Z353" i="1" s="1"/>
  <c r="W352" i="1"/>
  <c r="Z352" i="1" s="1"/>
  <c r="W351" i="1"/>
  <c r="Z351" i="1" s="1"/>
  <c r="W350" i="1"/>
  <c r="Z350" i="1" s="1"/>
  <c r="W349" i="1"/>
  <c r="Z349" i="1" s="1"/>
  <c r="W348" i="1"/>
  <c r="Z348" i="1" s="1"/>
  <c r="W347" i="1"/>
  <c r="Z347" i="1" s="1"/>
  <c r="W346" i="1"/>
  <c r="Z346" i="1" s="1"/>
  <c r="W345" i="1"/>
  <c r="Z345" i="1" s="1"/>
  <c r="W340" i="1"/>
  <c r="W327" i="1"/>
  <c r="Z327" i="1" s="1"/>
  <c r="W326" i="1"/>
  <c r="Z326" i="1" s="1"/>
  <c r="W325" i="1"/>
  <c r="W324" i="1"/>
  <c r="Z324" i="1" s="1"/>
  <c r="W323" i="1"/>
  <c r="Z323" i="1" s="1"/>
  <c r="W322" i="1"/>
  <c r="Z322" i="1" s="1"/>
  <c r="W321" i="1"/>
  <c r="Z321" i="1" s="1"/>
  <c r="W320" i="1"/>
  <c r="Z320" i="1" s="1"/>
  <c r="W319" i="1"/>
  <c r="Z319" i="1" s="1"/>
  <c r="W318" i="1"/>
  <c r="Z318" i="1" s="1"/>
  <c r="W317" i="1"/>
  <c r="Z317" i="1" s="1"/>
  <c r="W316" i="1"/>
  <c r="Z316" i="1" s="1"/>
  <c r="W315" i="1"/>
  <c r="Z315" i="1" s="1"/>
  <c r="W314" i="1"/>
  <c r="Z314" i="1" s="1"/>
  <c r="W313" i="1"/>
  <c r="Z313" i="1" s="1"/>
  <c r="W312" i="1"/>
  <c r="Z312" i="1" s="1"/>
  <c r="W311" i="1"/>
  <c r="Z311" i="1" s="1"/>
  <c r="W310" i="1"/>
  <c r="Z310" i="1" s="1"/>
  <c r="W309" i="1"/>
  <c r="Z309" i="1" s="1"/>
  <c r="W308" i="1"/>
  <c r="AO70" i="1"/>
  <c r="M71" i="17" s="1"/>
  <c r="AO71" i="1"/>
  <c r="M72" i="17" s="1"/>
  <c r="AO60" i="1"/>
  <c r="I61" i="17" s="1"/>
  <c r="AO61" i="1"/>
  <c r="I62" i="17" s="1"/>
  <c r="I58" i="1"/>
  <c r="AO64" i="1"/>
  <c r="I64" i="17" s="1"/>
  <c r="AO66" i="1"/>
  <c r="U65" i="17" s="1"/>
  <c r="AO63" i="1"/>
  <c r="U63" i="17" s="1"/>
  <c r="AO69" i="1"/>
  <c r="M70" i="17" s="1"/>
  <c r="AO68" i="1"/>
  <c r="M69" i="17" s="1"/>
  <c r="AO67" i="1"/>
  <c r="I66" i="17" s="1"/>
  <c r="AO65" i="1"/>
  <c r="I65" i="17" s="1"/>
  <c r="AO62" i="1"/>
  <c r="I63" i="17" s="1"/>
  <c r="S9" i="17"/>
  <c r="I58" i="17" s="1"/>
  <c r="S8" i="17"/>
  <c r="S7" i="17"/>
  <c r="S4" i="17"/>
  <c r="I60" i="17" s="1"/>
  <c r="W135" i="17"/>
  <c r="Z135" i="17" s="1"/>
  <c r="W134" i="17"/>
  <c r="Z134" i="17" s="1"/>
  <c r="W133" i="17"/>
  <c r="Z133" i="17" s="1"/>
  <c r="W132" i="17"/>
  <c r="Z132" i="17" s="1"/>
  <c r="W131" i="17"/>
  <c r="Z131" i="17" s="1"/>
  <c r="W130" i="17"/>
  <c r="Z130" i="17" s="1"/>
  <c r="W129" i="17"/>
  <c r="Z129" i="17" s="1"/>
  <c r="W128" i="17"/>
  <c r="Z128" i="17" s="1"/>
  <c r="W127" i="17"/>
  <c r="Z127" i="17" s="1"/>
  <c r="W126" i="17"/>
  <c r="Z126" i="17" s="1"/>
  <c r="W125" i="17"/>
  <c r="Z125" i="17" s="1"/>
  <c r="W124" i="17"/>
  <c r="Z124" i="17" s="1"/>
  <c r="W123" i="17"/>
  <c r="Z123" i="17" s="1"/>
  <c r="W122" i="17"/>
  <c r="Z122" i="17" s="1"/>
  <c r="W121" i="17"/>
  <c r="Z121" i="17" s="1"/>
  <c r="W120" i="17"/>
  <c r="Z120" i="17" s="1"/>
  <c r="W119" i="17"/>
  <c r="Z119" i="17" s="1"/>
  <c r="W118" i="17"/>
  <c r="Z118" i="17" s="1"/>
  <c r="W117" i="17"/>
  <c r="Z117" i="17" s="1"/>
  <c r="W116" i="17"/>
  <c r="W111" i="17"/>
  <c r="Q88" i="17"/>
  <c r="M73" i="17"/>
  <c r="A174" i="1"/>
  <c r="O183" i="1"/>
  <c r="O181" i="1"/>
  <c r="O180" i="1"/>
  <c r="O176" i="1"/>
  <c r="K170" i="1"/>
  <c r="I59" i="1"/>
  <c r="S258" i="1"/>
  <c r="S259" i="1"/>
  <c r="S257" i="1"/>
  <c r="S254" i="1"/>
  <c r="W252" i="1"/>
  <c r="W214" i="1"/>
  <c r="W238" i="1"/>
  <c r="Z238" i="1" s="1"/>
  <c r="W220" i="1"/>
  <c r="Z220" i="1" s="1"/>
  <c r="W221" i="1"/>
  <c r="Z221" i="1" s="1"/>
  <c r="W222" i="1"/>
  <c r="Z222" i="1" s="1"/>
  <c r="W223" i="1"/>
  <c r="Z223" i="1" s="1"/>
  <c r="W224" i="1"/>
  <c r="Z224" i="1" s="1"/>
  <c r="W225" i="1"/>
  <c r="Z225" i="1" s="1"/>
  <c r="W226" i="1"/>
  <c r="Z226" i="1" s="1"/>
  <c r="W227" i="1"/>
  <c r="Z227" i="1" s="1"/>
  <c r="W228" i="1"/>
  <c r="Z228" i="1" s="1"/>
  <c r="W229" i="1"/>
  <c r="Z229" i="1" s="1"/>
  <c r="W230" i="1"/>
  <c r="Z230" i="1" s="1"/>
  <c r="W231" i="1"/>
  <c r="Z231" i="1" s="1"/>
  <c r="W232" i="1"/>
  <c r="Z232" i="1" s="1"/>
  <c r="W233" i="1"/>
  <c r="Z233" i="1" s="1"/>
  <c r="W234" i="1"/>
  <c r="Z234" i="1" s="1"/>
  <c r="W235" i="1"/>
  <c r="Z235" i="1" s="1"/>
  <c r="W236" i="1"/>
  <c r="Z236" i="1" s="1"/>
  <c r="W237" i="1"/>
  <c r="Z237" i="1" s="1"/>
  <c r="W219" i="1"/>
  <c r="Z219" i="1" s="1"/>
  <c r="Z239" i="1" s="1"/>
  <c r="Z174" i="17" l="1"/>
  <c r="Z212" i="17"/>
  <c r="W136" i="17"/>
  <c r="W174" i="17"/>
  <c r="W212" i="17"/>
  <c r="W239" i="1"/>
  <c r="O150" i="1" s="1"/>
  <c r="U152" i="1" s="1"/>
  <c r="Z150" i="1" s="1" a="1"/>
  <c r="Z150" i="1" s="1"/>
  <c r="W239" i="19"/>
  <c r="Z328" i="19"/>
  <c r="W328" i="19"/>
  <c r="Z345" i="19"/>
  <c r="Z365" i="19" s="1"/>
  <c r="M73" i="19"/>
  <c r="Z308" i="1"/>
  <c r="I59" i="17"/>
  <c r="I90" i="17"/>
  <c r="I86" i="17" s="1"/>
  <c r="Z116" i="17"/>
  <c r="Z136" i="17" s="1"/>
  <c r="O96" i="17" l="1"/>
  <c r="O99" i="17" s="1"/>
  <c r="U101" i="17" s="1"/>
  <c r="Z99" i="17" s="1" a="1"/>
  <c r="Z99" i="17" s="1"/>
  <c r="H27" i="17" s="1"/>
  <c r="I137" i="1"/>
  <c r="M74" i="19"/>
  <c r="Q139" i="1"/>
  <c r="M72" i="1"/>
  <c r="I57" i="1"/>
  <c r="M75" i="17" l="1"/>
  <c r="M75" i="1"/>
  <c r="M76" i="17"/>
  <c r="C28" i="19" l="1"/>
  <c r="M75" i="19"/>
  <c r="J4" i="10"/>
  <c r="J8" i="6" l="1"/>
  <c r="G87" i="14" l="1"/>
  <c r="G86" i="14"/>
  <c r="G85" i="14"/>
  <c r="G87" i="9"/>
  <c r="G86" i="9"/>
  <c r="G85" i="9"/>
  <c r="J9" i="10"/>
  <c r="J8" i="10"/>
  <c r="J7" i="10"/>
  <c r="J9" i="8"/>
  <c r="J8" i="8"/>
  <c r="J7" i="8"/>
  <c r="J4" i="8"/>
  <c r="J9" i="7"/>
  <c r="J8" i="7"/>
  <c r="J7" i="7"/>
  <c r="J4" i="7"/>
  <c r="J9" i="9"/>
  <c r="J8" i="9"/>
  <c r="J7" i="9"/>
  <c r="J4" i="9"/>
  <c r="J9" i="6"/>
  <c r="J7" i="6"/>
  <c r="J4" i="6"/>
  <c r="B23" i="9" l="1"/>
  <c r="F156" i="14"/>
  <c r="F158" i="9"/>
  <c r="F143" i="9"/>
  <c r="F153" i="14"/>
  <c r="F150" i="14"/>
  <c r="F147" i="14"/>
  <c r="F144" i="14"/>
  <c r="F141" i="14"/>
  <c r="G65" i="14"/>
  <c r="G67" i="14"/>
  <c r="H118" i="14"/>
  <c r="K120" i="14" s="1"/>
  <c r="F117" i="14"/>
  <c r="F116" i="14"/>
  <c r="F115" i="14"/>
  <c r="F118" i="14" s="1"/>
  <c r="E108" i="14"/>
  <c r="E107" i="14"/>
  <c r="E51" i="14"/>
  <c r="I50" i="14"/>
  <c r="E50" i="14"/>
  <c r="E49" i="14"/>
  <c r="B23" i="14"/>
  <c r="F157" i="14" l="1"/>
  <c r="G66" i="14"/>
  <c r="E106" i="14"/>
  <c r="E109" i="14" s="1"/>
  <c r="E28" i="14"/>
  <c r="F155" i="9" l="1"/>
  <c r="F152" i="9"/>
  <c r="F149" i="9"/>
  <c r="F146" i="9"/>
  <c r="F159" i="9" s="1"/>
  <c r="H120" i="9" l="1"/>
  <c r="G66" i="9" s="1"/>
  <c r="F120" i="9"/>
  <c r="E111" i="9" s="1"/>
  <c r="E51" i="9"/>
  <c r="I50" i="9"/>
  <c r="E50" i="9"/>
  <c r="E49" i="9"/>
  <c r="G65" i="9" l="1"/>
  <c r="K122" i="9"/>
  <c r="N120" i="9" s="1"/>
  <c r="G67" i="9" s="1"/>
  <c r="E28" i="9" l="1"/>
  <c r="E109" i="9"/>
  <c r="E110" i="9" s="1"/>
  <c r="M7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小林 哲朗</author>
    <author>伴 康寛</author>
  </authors>
  <commentList>
    <comment ref="W2" authorId="0" shapeId="0" xr:uid="{B78C1E6A-2EB9-4846-8C96-2027396CC910}">
      <text>
        <r>
          <rPr>
            <sz val="9"/>
            <color indexed="81"/>
            <rFont val="MS P ゴシック"/>
            <family val="3"/>
            <charset val="128"/>
          </rPr>
          <t>交付申請書を提出する日を入力</t>
        </r>
      </text>
    </comment>
    <comment ref="S4" authorId="0" shapeId="0" xr:uid="{05159F0A-D804-44C2-84AE-854A73BE1F3E}">
      <text>
        <r>
          <rPr>
            <sz val="9"/>
            <color indexed="81"/>
            <rFont val="MS P ゴシック"/>
            <family val="3"/>
            <charset val="128"/>
          </rPr>
          <t>都道府県名から入力
（例：福井県福井市大手３丁目×－×）</t>
        </r>
      </text>
    </comment>
    <comment ref="A6" authorId="1" shapeId="0" xr:uid="{7A6FDB49-8A68-46F7-9B8B-65974483CAB1}">
      <text>
        <r>
          <rPr>
            <b/>
            <sz val="9"/>
            <color indexed="81"/>
            <rFont val="MS P ゴシック"/>
            <family val="3"/>
            <charset val="128"/>
          </rPr>
          <t>【作成要領】
　・黄色のセルに必要事項を入力してください。
　・緑色のセルには計算式が既に入力されている
　　ため基本的には変更しないでください。
　・黄色と緑色のセルにあるコメントを確認しな
　　がら作業を進めてください。
　・入力を終えたら、緑色のセルに正しい内容が
　　反映されているかを確認してください。　</t>
        </r>
      </text>
    </comment>
    <comment ref="S7" authorId="0" shapeId="0" xr:uid="{F7605209-CA4E-4A57-B8C3-4D24E3E9D083}">
      <text>
        <r>
          <rPr>
            <sz val="9"/>
            <color indexed="81"/>
            <rFont val="MS P ゴシック"/>
            <family val="3"/>
            <charset val="128"/>
          </rPr>
          <t>[法人]会社名を入力。
　　　　※（株）等の省略文字使用不可
　　　　※入力例：○○株式会社
[個人事業主]
　・屋号がある場合：屋号を入力
　・屋号がない場合：空欄にする</t>
        </r>
      </text>
    </comment>
    <comment ref="S8" authorId="0" shapeId="0" xr:uid="{1D077F2C-0CFA-4465-B7D8-78F08ACD90E2}">
      <text>
        <r>
          <rPr>
            <sz val="9"/>
            <color indexed="81"/>
            <rFont val="MS P ゴシック"/>
            <family val="3"/>
            <charset val="128"/>
          </rPr>
          <t>[法人　　　] 代表者役職を入力（例：代表取締役社長、代表取締役）
[個人事業主] 空欄にする</t>
        </r>
      </text>
    </comment>
    <comment ref="S9" authorId="0" shapeId="0" xr:uid="{8CFF1BD6-91EA-498C-B562-D46C9CCBF83D}">
      <text>
        <r>
          <rPr>
            <sz val="9"/>
            <color indexed="81"/>
            <rFont val="MS P ゴシック"/>
            <family val="3"/>
            <charset val="128"/>
          </rPr>
          <t>[法人　　　] 代表者氏名を入力
[個人事業主] 事業主氏名を入力
※姓と名の間は１マスあけること
 （例：福井　県次郎）</t>
        </r>
      </text>
    </comment>
    <comment ref="C28" authorId="0" shapeId="0" xr:uid="{60E16006-4DE5-4CD2-9C65-152CF9D30E25}">
      <text>
        <r>
          <rPr>
            <b/>
            <sz val="9"/>
            <color indexed="81"/>
            <rFont val="MS P ゴシック"/>
            <family val="3"/>
            <charset val="128"/>
          </rPr>
          <t>入力不要</t>
        </r>
        <r>
          <rPr>
            <sz val="9"/>
            <color indexed="81"/>
            <rFont val="MS P ゴシック"/>
            <family val="3"/>
            <charset val="128"/>
          </rPr>
          <t xml:space="preserve">
※下記の「（別紙２）収支予算書」の「２　資金支出内訳」の表にある
　「補助金交付申請額」の内容が自動的に反映される</t>
        </r>
      </text>
    </comment>
    <comment ref="I57" authorId="0" shapeId="0" xr:uid="{998DB671-8FF6-413E-AC14-05C8B44435B7}">
      <text>
        <r>
          <rPr>
            <b/>
            <sz val="9"/>
            <color indexed="81"/>
            <rFont val="MS P ゴシック"/>
            <family val="3"/>
            <charset val="128"/>
          </rPr>
          <t>入力不要</t>
        </r>
        <r>
          <rPr>
            <sz val="9"/>
            <color indexed="81"/>
            <rFont val="MS P ゴシック"/>
            <family val="3"/>
            <charset val="128"/>
          </rPr>
          <t>（交付申請書の氏名欄(Excelの7行目)の内容が自動的に反映）</t>
        </r>
      </text>
    </comment>
    <comment ref="I58" authorId="0" shapeId="0" xr:uid="{F9CD9D77-4D3E-4EE9-809D-696FFD424314}">
      <text>
        <r>
          <rPr>
            <b/>
            <sz val="9"/>
            <color indexed="81"/>
            <rFont val="MS P ゴシック"/>
            <family val="3"/>
            <charset val="128"/>
          </rPr>
          <t>入力不要</t>
        </r>
        <r>
          <rPr>
            <sz val="9"/>
            <color indexed="81"/>
            <rFont val="MS P ゴシック"/>
            <family val="3"/>
            <charset val="128"/>
          </rPr>
          <t>（交付申請書の氏名欄(Excelの7行目)の内容が自動的に反映）</t>
        </r>
      </text>
    </comment>
    <comment ref="I59" authorId="0" shapeId="0" xr:uid="{6E4B50B8-8479-43B1-A9CA-BEB14E52DAA2}">
      <text>
        <r>
          <rPr>
            <b/>
            <sz val="9"/>
            <color indexed="81"/>
            <rFont val="MS P ゴシック"/>
            <family val="3"/>
            <charset val="128"/>
          </rPr>
          <t>入力不要</t>
        </r>
        <r>
          <rPr>
            <sz val="9"/>
            <color indexed="81"/>
            <rFont val="MS P ゴシック"/>
            <family val="3"/>
            <charset val="128"/>
          </rPr>
          <t>（交付申請書の住所欄の内容が自動的に反映）</t>
        </r>
      </text>
    </comment>
    <comment ref="I60" authorId="0" shapeId="0" xr:uid="{39295B4C-A547-41FA-BDE3-BAFF86A9B48E}">
      <text>
        <r>
          <rPr>
            <sz val="9"/>
            <color indexed="81"/>
            <rFont val="MS P ゴシック"/>
            <family val="3"/>
            <charset val="128"/>
          </rPr>
          <t>業種が正しいか確認すること。
※本補助金を利用できるのは、中小企業者、かつ、日本標準産業分類に掲げる
　大分類Ｅ「製造業」の中で中分類１１「繊維工業」を主たる事業として営む者</t>
        </r>
      </text>
    </comment>
    <comment ref="I61" authorId="0" shapeId="0" xr:uid="{7058AEB0-0FEC-49E3-92E4-A50E72B74E0A}">
      <text>
        <r>
          <rPr>
            <sz val="9"/>
            <color indexed="81"/>
            <rFont val="MS P ゴシック"/>
            <family val="3"/>
            <charset val="128"/>
          </rPr>
          <t>簡潔に入力（例：織物製造）</t>
        </r>
      </text>
    </comment>
    <comment ref="I62" authorId="0" shapeId="0" xr:uid="{7AB0FC42-273E-40F0-87CB-D7CED785F925}">
      <text>
        <r>
          <rPr>
            <b/>
            <sz val="9"/>
            <color indexed="81"/>
            <rFont val="MS P ゴシック"/>
            <family val="3"/>
            <charset val="128"/>
          </rPr>
          <t>[個人事業主] 入力不要</t>
        </r>
      </text>
    </comment>
    <comment ref="I63" authorId="0" shapeId="0" xr:uid="{9FE5D72F-669F-42B4-85BD-3A7AC43AC5F8}">
      <text>
        <r>
          <rPr>
            <sz val="9"/>
            <color indexed="81"/>
            <rFont val="MS P ゴシック"/>
            <family val="3"/>
            <charset val="128"/>
          </rPr>
          <t xml:space="preserve">担当者の部署および氏名を入力（例：総務部　福井　県太郎）
※部署と氏名の間、氏名の姓と名の間は１マスあけること
</t>
        </r>
      </text>
    </comment>
    <comment ref="I64" authorId="0" shapeId="0" xr:uid="{FE555EDB-2306-4643-8BB7-4C6A684CCE2B}">
      <text>
        <r>
          <rPr>
            <sz val="9"/>
            <color indexed="81"/>
            <rFont val="MS P ゴシック"/>
            <family val="3"/>
            <charset val="128"/>
          </rPr>
          <t>担当者の連絡先となる電話番号を入力</t>
        </r>
      </text>
    </comment>
    <comment ref="U64" authorId="0" shapeId="0" xr:uid="{32FB6C7A-CAB8-4905-8AA6-280C9429E7E8}">
      <text>
        <r>
          <rPr>
            <sz val="9"/>
            <color indexed="81"/>
            <rFont val="MS P ゴシック"/>
            <family val="3"/>
            <charset val="128"/>
          </rPr>
          <t>担当者の連絡先となるＦＡＸ番号を入力</t>
        </r>
      </text>
    </comment>
    <comment ref="I65" authorId="0" shapeId="0" xr:uid="{BF70A09D-3E8C-4380-B1FA-D895F0DA23DE}">
      <text>
        <r>
          <rPr>
            <sz val="9"/>
            <color indexed="81"/>
            <rFont val="MS P ゴシック"/>
            <family val="3"/>
            <charset val="128"/>
          </rPr>
          <t>担当者の連絡先となるメールアドレスを入力</t>
        </r>
      </text>
    </comment>
    <comment ref="M68" authorId="0" shapeId="0" xr:uid="{8AFD15E9-9E6F-413B-A38E-6E0548C878E3}">
      <text>
        <r>
          <rPr>
            <sz val="9"/>
            <color indexed="81"/>
            <rFont val="MS P ゴシック"/>
            <family val="3"/>
            <charset val="128"/>
          </rPr>
          <t>例：本社、第一工場など
複数の事業所で被害を受けた場合は併記すること</t>
        </r>
      </text>
    </comment>
    <comment ref="M69" authorId="0" shapeId="0" xr:uid="{1A6BB4A9-CEAB-4DD9-BF13-E9855B6D154E}">
      <text>
        <r>
          <rPr>
            <sz val="9"/>
            <color indexed="81"/>
            <rFont val="MS P ゴシック"/>
            <family val="3"/>
            <charset val="128"/>
          </rPr>
          <t>事業所の所在地を入力。複数の事業所で被害を受けた場合
※例：[第一工場]福井県福井市大手×丁目×－×
　　　[第二工場]福井県坂井市丸岡町×丁目×－×</t>
        </r>
      </text>
    </comment>
    <comment ref="M73" authorId="0" shapeId="0" xr:uid="{DA00E267-647B-49F9-80A1-65A8FF455E03}">
      <text>
        <r>
          <rPr>
            <b/>
            <sz val="9"/>
            <color indexed="81"/>
            <rFont val="MS P ゴシック"/>
            <family val="3"/>
            <charset val="128"/>
          </rPr>
          <t>入力不要</t>
        </r>
        <r>
          <rPr>
            <sz val="9"/>
            <color indexed="81"/>
            <rFont val="MS P ゴシック"/>
            <family val="3"/>
            <charset val="128"/>
          </rPr>
          <t xml:space="preserve"> [（別紙２）収支予算書」の内容が反映される]
</t>
        </r>
      </text>
    </comment>
    <comment ref="M74" authorId="0" shapeId="0" xr:uid="{B7050763-5F29-491D-AA1A-51EE87C90F0A}">
      <text>
        <r>
          <rPr>
            <b/>
            <sz val="9"/>
            <color indexed="81"/>
            <rFont val="MS P ゴシック"/>
            <family val="3"/>
            <charset val="128"/>
          </rPr>
          <t xml:space="preserve">入力不要 </t>
        </r>
        <r>
          <rPr>
            <sz val="9"/>
            <color indexed="81"/>
            <rFont val="MS P ゴシック"/>
            <family val="3"/>
            <charset val="128"/>
          </rPr>
          <t>[（別紙２）収支予算書」の内容が反映される]</t>
        </r>
      </text>
    </comment>
    <comment ref="M75" authorId="0" shapeId="0" xr:uid="{A8071170-99B6-48C5-B4ED-C3C777FDA6EB}">
      <text>
        <r>
          <rPr>
            <b/>
            <sz val="9"/>
            <color indexed="81"/>
            <rFont val="MS P ゴシック"/>
            <family val="3"/>
            <charset val="128"/>
          </rPr>
          <t xml:space="preserve">入力不要 </t>
        </r>
        <r>
          <rPr>
            <sz val="9"/>
            <color indexed="81"/>
            <rFont val="MS P ゴシック"/>
            <family val="3"/>
            <charset val="128"/>
          </rPr>
          <t>[（別紙２）収支予算書」の内容が反映される]</t>
        </r>
      </text>
    </comment>
    <comment ref="M76" authorId="0" shapeId="0" xr:uid="{4A4CD898-4CFB-4F8B-9E82-FFE82B7CA7B5}">
      <text>
        <r>
          <rPr>
            <sz val="9"/>
            <color indexed="81"/>
            <rFont val="MS P ゴシック"/>
            <family val="3"/>
            <charset val="128"/>
          </rPr>
          <t xml:space="preserve">以下いずれか
①令和８年８月２９日から本事業公表日の間で既に原材料を再購入している場合
　　⇒発注済の原材料に関する見積書おいてもっとも日付が古いもの。
　　　※見積書日付は令和８年８月２９日以降に限る。
②交付決定後から原材料の再購入を進める場合
　　⇒原材料発注に向け２社以上から正式に見積書を徴収する予定日
　　　※こちらが補助事業における基本形
　　　※今回の申請日から概ね２週間は期間をあけておくことを推奨
　　　＜補助金交付申請から発注までの基本的な流れ＞
　　　　１　補助金交付申請書の提出（今回の申請に添付する見積書は参考資料）
　　　　２　補助金交付決定通知書の受領（以降、正式に見積書の徴収が可能）
　　　　３　２社以上から正式に見積書を徴収
　　　　４　発注
</t>
        </r>
      </text>
    </comment>
    <comment ref="M77" authorId="0" shapeId="0" xr:uid="{3FD3D519-EBB2-4B58-BE9B-441B61D55EFF}">
      <text>
        <r>
          <rPr>
            <sz val="9"/>
            <color indexed="81"/>
            <rFont val="MS P ゴシック"/>
            <family val="3"/>
            <charset val="128"/>
          </rPr>
          <t>全ての業者への支払いが完了する予定日を入力</t>
        </r>
      </text>
    </comment>
    <comment ref="C82" authorId="1" shapeId="0" xr:uid="{413EC6C6-14A7-45F7-BF8B-07D89EE49AA8}">
      <text>
        <r>
          <rPr>
            <b/>
            <sz val="9"/>
            <color indexed="81"/>
            <rFont val="MS P ゴシック"/>
            <family val="3"/>
            <charset val="128"/>
          </rPr>
          <t>写真貼付</t>
        </r>
      </text>
    </comment>
    <comment ref="C104" authorId="1" shapeId="0" xr:uid="{48823E47-9173-404A-AA4B-4FB099F8F517}">
      <text>
        <r>
          <rPr>
            <b/>
            <sz val="9"/>
            <color indexed="81"/>
            <rFont val="MS P ゴシック"/>
            <family val="3"/>
            <charset val="128"/>
          </rPr>
          <t>写真貼付</t>
        </r>
        <r>
          <rPr>
            <sz val="9"/>
            <color indexed="81"/>
            <rFont val="MS P ゴシック"/>
            <family val="3"/>
            <charset val="128"/>
          </rPr>
          <t xml:space="preserve">
</t>
        </r>
      </text>
    </comment>
    <comment ref="I137" authorId="1" shapeId="0" xr:uid="{9D50AAE9-4E19-4BA9-976B-EA0110C28C9B}">
      <text>
        <r>
          <rPr>
            <sz val="9"/>
            <color indexed="81"/>
            <rFont val="MS P ゴシック"/>
            <family val="3"/>
            <charset val="128"/>
          </rPr>
          <t>「１ 資金調達内訳」の「合計」から「借入金」「補助金」「その他」を除した金額が出力される</t>
        </r>
      </text>
    </comment>
    <comment ref="Q138" authorId="1" shapeId="0" xr:uid="{264141EF-6A6F-43D4-8597-3BC698DF7920}">
      <text>
        <r>
          <rPr>
            <sz val="9"/>
            <color indexed="81"/>
            <rFont val="MS P ゴシック"/>
            <family val="3"/>
            <charset val="128"/>
          </rPr>
          <t>借入金の調達先があれば記入。(例：○○銀行)</t>
        </r>
      </text>
    </comment>
    <comment ref="I139" authorId="1" shapeId="0" xr:uid="{363FE70D-41A6-4938-B9BA-3AAA3CCF7A64}">
      <text>
        <r>
          <rPr>
            <sz val="9"/>
            <color indexed="81"/>
            <rFont val="MS P ゴシック"/>
            <family val="3"/>
            <charset val="128"/>
          </rPr>
          <t xml:space="preserve">本紙の「補助金交付申請額」が転記される
</t>
        </r>
      </text>
    </comment>
    <comment ref="Q140" authorId="1" shapeId="0" xr:uid="{B2FBE132-0E67-48AF-BCEB-D9A3F2924708}">
      <text>
        <r>
          <rPr>
            <sz val="9"/>
            <color indexed="81"/>
            <rFont val="MS P ゴシック"/>
            <family val="3"/>
            <charset val="128"/>
          </rPr>
          <t>(記載例)　××保険：100万円</t>
        </r>
      </text>
    </comment>
    <comment ref="I141" authorId="1" shapeId="0" xr:uid="{313BE449-ABD1-4443-AC2F-0EB95CD93422}">
      <text>
        <r>
          <rPr>
            <sz val="9"/>
            <color indexed="81"/>
            <rFont val="MS P ゴシック"/>
            <family val="3"/>
            <charset val="128"/>
          </rPr>
          <t>本紙の「事業に要する経費(税込)」合計欄が転記される</t>
        </r>
      </text>
    </comment>
    <comment ref="D147" authorId="1" shapeId="0" xr:uid="{5EA84464-87AD-4702-8C18-8CD331366989}">
      <text>
        <r>
          <rPr>
            <sz val="9"/>
            <color indexed="81"/>
            <rFont val="MS P ゴシック"/>
            <family val="3"/>
            <charset val="128"/>
          </rPr>
          <t>別紙４積算書に記載した
原材料の種別を列挙
(例)
経糸、緯糸、生地</t>
        </r>
      </text>
    </comment>
    <comment ref="K147" authorId="1" shapeId="0" xr:uid="{4098503A-50C4-4B5B-9218-FFDF184E2E71}">
      <text>
        <r>
          <rPr>
            <sz val="9"/>
            <color indexed="81"/>
            <rFont val="MS P ゴシック"/>
            <family val="3"/>
            <charset val="128"/>
          </rPr>
          <t>【例】
　原材料の再購入に際して、補助対象外となる
　　・送料がかからないとき：[（別紙４）積算書の「原材料の金額合計（税込）]
　　・送料がかかる　　とき：[（別紙４）積算書の「原材料の金額合計（税込）] ＋ 送料（税込）</t>
        </r>
      </text>
    </comment>
    <comment ref="O147" authorId="1" shapeId="0" xr:uid="{313FF5DD-F6C5-4020-B0E9-8F693640B9E6}">
      <text>
        <r>
          <rPr>
            <sz val="9"/>
            <color indexed="81"/>
            <rFont val="MS P ゴシック"/>
            <family val="3"/>
            <charset val="128"/>
          </rPr>
          <t>【計算内容】
　保険金(共済金)を
　　・受給できない場合：[（別紙４）積算書の「原材料の金額合計（税抜）]
　　・受給できる　場合：[（別紙４）積算書の「原材料の金額合計（税抜）] － [保険金(共済金)受給額]</t>
        </r>
      </text>
    </comment>
    <comment ref="K170" authorId="1" shapeId="0" xr:uid="{01994BE0-6958-4EFD-A323-1412E2805E18}">
      <text>
        <r>
          <rPr>
            <sz val="9"/>
            <color indexed="81"/>
            <rFont val="MS P ゴシック"/>
            <family val="3"/>
            <charset val="128"/>
          </rPr>
          <t xml:space="preserve">直上の黄色セル入力内容が転記される
</t>
        </r>
      </text>
    </comment>
    <comment ref="A174" authorId="1" shapeId="0" xr:uid="{6399D1C4-E2CB-4708-ABC0-66C8091BF0BF}">
      <text>
        <r>
          <rPr>
            <b/>
            <sz val="9"/>
            <color indexed="81"/>
            <rFont val="MS P ゴシック"/>
            <family val="3"/>
            <charset val="128"/>
          </rPr>
          <t xml:space="preserve">入力不要。
</t>
        </r>
        <r>
          <rPr>
            <sz val="9"/>
            <color indexed="81"/>
            <rFont val="MS P ゴシック"/>
            <family val="3"/>
            <charset val="128"/>
          </rPr>
          <t>交付申請書の提出日が転記される。</t>
        </r>
      </text>
    </comment>
    <comment ref="O176" authorId="1" shapeId="0" xr:uid="{1605C9D6-7B6E-40F5-BCB2-F4A922324198}">
      <text>
        <r>
          <rPr>
            <b/>
            <sz val="9"/>
            <color indexed="81"/>
            <rFont val="MS P ゴシック"/>
            <family val="3"/>
            <charset val="128"/>
          </rPr>
          <t>入力不要</t>
        </r>
        <r>
          <rPr>
            <sz val="9"/>
            <color indexed="81"/>
            <rFont val="MS P ゴシック"/>
            <family val="3"/>
            <charset val="128"/>
          </rPr>
          <t>（交付申請書の住所欄の内容が自動的に反映）</t>
        </r>
      </text>
    </comment>
    <comment ref="O180" authorId="1" shapeId="0" xr:uid="{5963EC4B-35A0-40DB-94A7-77B288DBA084}">
      <text>
        <r>
          <rPr>
            <b/>
            <sz val="9"/>
            <color indexed="81"/>
            <rFont val="MS P ゴシック"/>
            <family val="3"/>
            <charset val="128"/>
          </rPr>
          <t>入力不要</t>
        </r>
        <r>
          <rPr>
            <sz val="9"/>
            <color indexed="81"/>
            <rFont val="MS P ゴシック"/>
            <family val="3"/>
            <charset val="128"/>
          </rPr>
          <t>（交付申請書の氏名欄(Excelの7行目)の内容が自動的に反映）</t>
        </r>
      </text>
    </comment>
    <comment ref="O181" authorId="1" shapeId="0" xr:uid="{3B61C5FA-0D32-4140-A9E1-92BC048E28DF}">
      <text>
        <r>
          <rPr>
            <b/>
            <sz val="9"/>
            <color indexed="81"/>
            <rFont val="MS P ゴシック"/>
            <family val="3"/>
            <charset val="128"/>
          </rPr>
          <t>入力不要</t>
        </r>
        <r>
          <rPr>
            <sz val="9"/>
            <color indexed="81"/>
            <rFont val="MS P ゴシック"/>
            <family val="3"/>
            <charset val="128"/>
          </rPr>
          <t>（交付申請書の氏名欄(Excelの8行目)の内容が自動的に反映）</t>
        </r>
      </text>
    </comment>
    <comment ref="O182" authorId="1" shapeId="0" xr:uid="{4522E0A2-9D54-4EB7-91EF-9280CFF979BB}">
      <text>
        <r>
          <rPr>
            <b/>
            <sz val="9"/>
            <color indexed="81"/>
            <rFont val="MS P ゴシック"/>
            <family val="3"/>
            <charset val="128"/>
          </rPr>
          <t>氏名のフリガナを入力</t>
        </r>
      </text>
    </comment>
    <comment ref="O183" authorId="1" shapeId="0" xr:uid="{799B4B18-348F-45D7-862F-B33B5A593E96}">
      <text>
        <r>
          <rPr>
            <b/>
            <sz val="9"/>
            <color indexed="81"/>
            <rFont val="MS P ゴシック"/>
            <family val="3"/>
            <charset val="128"/>
          </rPr>
          <t>入力不要</t>
        </r>
        <r>
          <rPr>
            <sz val="9"/>
            <color indexed="81"/>
            <rFont val="MS P ゴシック"/>
            <family val="3"/>
            <charset val="128"/>
          </rPr>
          <t>（交付申請書の氏名欄(Excelの9行目)の内容が自動的に反映）</t>
        </r>
      </text>
    </comment>
    <comment ref="W214" authorId="0" shapeId="0" xr:uid="{1ECB7924-E72A-44AA-AE57-D152E1F4E218}">
      <text>
        <r>
          <rPr>
            <b/>
            <sz val="9"/>
            <color indexed="81"/>
            <rFont val="MS P ゴシック"/>
            <family val="3"/>
            <charset val="128"/>
          </rPr>
          <t>入力不要。</t>
        </r>
        <r>
          <rPr>
            <sz val="9"/>
            <color indexed="81"/>
            <rFont val="MS P ゴシック"/>
            <family val="3"/>
            <charset val="128"/>
          </rPr>
          <t xml:space="preserve">
交付申請書の提出日が転記される。</t>
        </r>
      </text>
    </comment>
    <comment ref="W215" authorId="1" shapeId="0" xr:uid="{3E5AB866-656F-49E0-ABA7-7A69F58A9714}">
      <text>
        <r>
          <rPr>
            <sz val="9"/>
            <color indexed="81"/>
            <rFont val="MS P ゴシック"/>
            <family val="3"/>
            <charset val="128"/>
          </rPr>
          <t>補助対象となる工場が複数あり、複数の市町に所在している場合、
本シート欄外にある(別紙４)を活用して対象工場が所在する市町毎に
積算書を作成すること。</t>
        </r>
      </text>
    </comment>
    <comment ref="T241" authorId="1" shapeId="0" xr:uid="{82E8D1D2-E730-4D5D-A610-B0B5F2F7882B}">
      <text>
        <r>
          <rPr>
            <sz val="9"/>
            <color indexed="81"/>
            <rFont val="MS P ゴシック"/>
            <family val="3"/>
            <charset val="128"/>
          </rPr>
          <t>プルダウンから「あり」か「なし」を選択</t>
        </r>
      </text>
    </comment>
    <comment ref="T242" authorId="1" shapeId="0" xr:uid="{916F0833-B986-48B5-8BD9-B910D070E24F}">
      <text>
        <r>
          <rPr>
            <sz val="9"/>
            <color indexed="81"/>
            <rFont val="MS P ゴシック"/>
            <family val="3"/>
            <charset val="128"/>
          </rPr>
          <t>交付申請時点で金額不明の場合は空欄。
ただし、金額が判明した時点で「変更承認申請書」を提出すること</t>
        </r>
      </text>
    </comment>
    <comment ref="W252" authorId="0" shapeId="0" xr:uid="{555F4F3C-9FDE-4215-A1F9-B077FCC0C7CB}">
      <text>
        <r>
          <rPr>
            <b/>
            <sz val="9"/>
            <color indexed="81"/>
            <rFont val="MS P ゴシック"/>
            <family val="3"/>
            <charset val="128"/>
          </rPr>
          <t>入力不要。</t>
        </r>
        <r>
          <rPr>
            <sz val="9"/>
            <color indexed="81"/>
            <rFont val="MS P ゴシック"/>
            <family val="3"/>
            <charset val="128"/>
          </rPr>
          <t xml:space="preserve">
交付申請書の提出日が転記される。</t>
        </r>
      </text>
    </comment>
    <comment ref="S254" authorId="1" shapeId="0" xr:uid="{A7A0BFB3-4A70-4673-A94C-66ACE41CD460}">
      <text>
        <r>
          <rPr>
            <b/>
            <sz val="9"/>
            <color indexed="81"/>
            <rFont val="MS P ゴシック"/>
            <family val="3"/>
            <charset val="128"/>
          </rPr>
          <t>入力不要</t>
        </r>
        <r>
          <rPr>
            <sz val="9"/>
            <color indexed="81"/>
            <rFont val="MS P ゴシック"/>
            <family val="3"/>
            <charset val="128"/>
          </rPr>
          <t>（交付申請書の住所欄の内容が自動的に反映）</t>
        </r>
      </text>
    </comment>
    <comment ref="S257" authorId="1" shapeId="0" xr:uid="{69422F4F-3FE8-434C-A68E-B7BE8F679CD4}">
      <text>
        <r>
          <rPr>
            <b/>
            <sz val="9"/>
            <color indexed="81"/>
            <rFont val="MS P ゴシック"/>
            <family val="3"/>
            <charset val="128"/>
          </rPr>
          <t>入力不要</t>
        </r>
        <r>
          <rPr>
            <sz val="9"/>
            <color indexed="81"/>
            <rFont val="MS P ゴシック"/>
            <family val="3"/>
            <charset val="128"/>
          </rPr>
          <t>（交付申請書の氏名欄(Excelの7行目)の内容が自動的に反映）</t>
        </r>
      </text>
    </comment>
    <comment ref="S258" authorId="1" shapeId="0" xr:uid="{7A08249D-C9DE-430F-9468-BD3F2A16E052}">
      <text>
        <r>
          <rPr>
            <b/>
            <sz val="9"/>
            <color indexed="81"/>
            <rFont val="MS P ゴシック"/>
            <family val="3"/>
            <charset val="128"/>
          </rPr>
          <t>入力不要</t>
        </r>
        <r>
          <rPr>
            <sz val="9"/>
            <color indexed="81"/>
            <rFont val="MS P ゴシック"/>
            <family val="3"/>
            <charset val="128"/>
          </rPr>
          <t>（交付申請書の氏名欄(Excelの8行目)の内容が自動的に反映）</t>
        </r>
      </text>
    </comment>
    <comment ref="S259" authorId="1" shapeId="0" xr:uid="{A96C9FC5-D5C5-4D74-8163-EBD12081DDD2}">
      <text>
        <r>
          <rPr>
            <b/>
            <sz val="9"/>
            <color indexed="81"/>
            <rFont val="MS P ゴシック"/>
            <family val="3"/>
            <charset val="128"/>
          </rPr>
          <t>入力不要</t>
        </r>
        <r>
          <rPr>
            <sz val="9"/>
            <color indexed="81"/>
            <rFont val="MS P ゴシック"/>
            <family val="3"/>
            <charset val="128"/>
          </rPr>
          <t>（交付申請書の氏名欄(Excelの9行目)の内容が自動的に反映）</t>
        </r>
      </text>
    </comment>
    <comment ref="W303" authorId="0" shapeId="0" xr:uid="{B02D12EF-397F-4ED5-8484-983F9B9D0F61}">
      <text>
        <r>
          <rPr>
            <b/>
            <sz val="9"/>
            <color indexed="81"/>
            <rFont val="MS P ゴシック"/>
            <family val="3"/>
            <charset val="128"/>
          </rPr>
          <t>入力不要。</t>
        </r>
        <r>
          <rPr>
            <sz val="9"/>
            <color indexed="81"/>
            <rFont val="MS P ゴシック"/>
            <family val="3"/>
            <charset val="128"/>
          </rPr>
          <t xml:space="preserve">
交付申請書の提出日が転記される。</t>
        </r>
      </text>
    </comment>
    <comment ref="T330" authorId="1" shapeId="0" xr:uid="{E807FF0F-E9B0-45A0-AA4E-E78D5ABADE67}">
      <text>
        <r>
          <rPr>
            <sz val="9"/>
            <color indexed="81"/>
            <rFont val="MS P ゴシック"/>
            <family val="3"/>
            <charset val="128"/>
          </rPr>
          <t>プルダウンから「あり」か「なし」を選択</t>
        </r>
      </text>
    </comment>
    <comment ref="T331" authorId="1" shapeId="0" xr:uid="{5C2D7218-4761-4168-9A01-9F0454B14ED1}">
      <text>
        <r>
          <rPr>
            <sz val="9"/>
            <color indexed="81"/>
            <rFont val="MS P ゴシック"/>
            <family val="3"/>
            <charset val="128"/>
          </rPr>
          <t>交付申請時点で金額不明の場合は空欄。
ただし、金額が判明した時点で「変更承認申請書」を提出すること</t>
        </r>
      </text>
    </comment>
    <comment ref="W340" authorId="0" shapeId="0" xr:uid="{A472A793-0257-4604-BCE3-03E6FF63DC55}">
      <text>
        <r>
          <rPr>
            <b/>
            <sz val="9"/>
            <color indexed="81"/>
            <rFont val="MS P ゴシック"/>
            <family val="3"/>
            <charset val="128"/>
          </rPr>
          <t>入力不要。</t>
        </r>
        <r>
          <rPr>
            <sz val="9"/>
            <color indexed="81"/>
            <rFont val="MS P ゴシック"/>
            <family val="3"/>
            <charset val="128"/>
          </rPr>
          <t xml:space="preserve">
交付申請書の提出日が転記される。</t>
        </r>
      </text>
    </comment>
    <comment ref="T367" authorId="1" shapeId="0" xr:uid="{4A578318-D791-442C-BF06-24CBAA1022B2}">
      <text>
        <r>
          <rPr>
            <sz val="9"/>
            <color indexed="81"/>
            <rFont val="MS P ゴシック"/>
            <family val="3"/>
            <charset val="128"/>
          </rPr>
          <t>プルダウンから「あり」か「なし」を選択</t>
        </r>
      </text>
    </comment>
    <comment ref="T368" authorId="1" shapeId="0" xr:uid="{F8B77348-75B8-4F50-B815-52B468418A38}">
      <text>
        <r>
          <rPr>
            <sz val="9"/>
            <color indexed="81"/>
            <rFont val="MS P ゴシック"/>
            <family val="3"/>
            <charset val="128"/>
          </rPr>
          <t>交付申請時点で金額不明の場合は空欄。
ただし、金額が判明した時点で「変更承認申請書」を提出すること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小林 哲朗</author>
    <author>伴 康寛</author>
    <author>岸下 剛史</author>
  </authors>
  <commentList>
    <comment ref="L2" authorId="0" shapeId="0" xr:uid="{749F4491-80D9-4F74-8EE2-F479631E9846}">
      <text>
        <r>
          <rPr>
            <sz val="9"/>
            <color indexed="81"/>
            <rFont val="MS P ゴシック"/>
            <family val="3"/>
            <charset val="128"/>
          </rPr>
          <t>提出する日を入力</t>
        </r>
      </text>
    </comment>
    <comment ref="J4" authorId="0" shapeId="0" xr:uid="{CEDD7100-0A70-4D58-9F0D-5A8E96A08F7F}">
      <text>
        <r>
          <rPr>
            <b/>
            <sz val="9"/>
            <color indexed="81"/>
            <rFont val="MS P ゴシック"/>
            <family val="3"/>
            <charset val="128"/>
          </rPr>
          <t>入力不要</t>
        </r>
        <r>
          <rPr>
            <sz val="9"/>
            <color indexed="81"/>
            <rFont val="MS P ゴシック"/>
            <family val="3"/>
            <charset val="128"/>
          </rPr>
          <t>。交付申請書(様式第１号)の住所が自動的に反映される。</t>
        </r>
      </text>
    </comment>
    <comment ref="A6" authorId="1" shapeId="0" xr:uid="{DE249105-034D-4654-ABBB-78940D6A0B88}">
      <text>
        <r>
          <rPr>
            <b/>
            <sz val="9"/>
            <color indexed="81"/>
            <rFont val="MS P ゴシック"/>
            <family val="3"/>
            <charset val="128"/>
          </rPr>
          <t>【作成要領】
　・黄色のセルに必要事項を入力してください。
　・緑色のセルには計算式が既に入力されている
　　ため基本的には変更しないでください。
　・黄色と緑色のセルにあるコメントを確認しな
　　がら作業を進めてください。
　・入力を終えたら、緑色のセルに正しい内容が
　　反映されているかを確認してください。　</t>
        </r>
      </text>
    </comment>
    <comment ref="J7" authorId="0" shapeId="0" xr:uid="{FA4C357C-81CA-4B24-8511-E10D593C3F25}">
      <text>
        <r>
          <rPr>
            <b/>
            <sz val="9"/>
            <color indexed="81"/>
            <rFont val="MS P ゴシック"/>
            <family val="3"/>
            <charset val="128"/>
          </rPr>
          <t>入力不要</t>
        </r>
        <r>
          <rPr>
            <sz val="9"/>
            <color indexed="81"/>
            <rFont val="MS P ゴシック"/>
            <family val="3"/>
            <charset val="128"/>
          </rPr>
          <t>（交付申請書の氏名欄(Excelの7行目)の内容が自動的に反映）</t>
        </r>
      </text>
    </comment>
    <comment ref="J8" authorId="0" shapeId="0" xr:uid="{8A98FEB8-A9B1-495D-815F-1937A77BDEBD}">
      <text>
        <r>
          <rPr>
            <b/>
            <sz val="9"/>
            <color indexed="81"/>
            <rFont val="MS P ゴシック"/>
            <family val="3"/>
            <charset val="128"/>
          </rPr>
          <t>入力不要</t>
        </r>
        <r>
          <rPr>
            <sz val="9"/>
            <color indexed="81"/>
            <rFont val="MS P ゴシック"/>
            <family val="3"/>
            <charset val="128"/>
          </rPr>
          <t>（交付申請書の氏名欄(Excelの8行目)の内容が自動的に反映）</t>
        </r>
      </text>
    </comment>
    <comment ref="J9" authorId="0" shapeId="0" xr:uid="{6043371A-A7B7-4B9C-88BF-7B751E8E29FE}">
      <text>
        <r>
          <rPr>
            <b/>
            <sz val="9"/>
            <color indexed="81"/>
            <rFont val="MS P ゴシック"/>
            <family val="3"/>
            <charset val="128"/>
          </rPr>
          <t>入力不要</t>
        </r>
        <r>
          <rPr>
            <sz val="9"/>
            <color indexed="81"/>
            <rFont val="MS P ゴシック"/>
            <family val="3"/>
            <charset val="128"/>
          </rPr>
          <t>（交付申請書の氏名欄(Excelの9行目)の内容が自動的に反映）</t>
        </r>
      </text>
    </comment>
    <comment ref="A15" authorId="2" shapeId="0" xr:uid="{DEEC72BC-33BA-44DE-9610-6C4884D98F2E}">
      <text>
        <r>
          <rPr>
            <sz val="9"/>
            <color indexed="81"/>
            <rFont val="MS P ゴシック"/>
            <family val="3"/>
            <charset val="128"/>
          </rPr>
          <t>交付決定通知書の中段（知事名の左側）に記載されている通知日を転記すること</t>
        </r>
      </text>
    </comment>
    <comment ref="J15" authorId="2" shapeId="0" xr:uid="{1CD22924-790A-4543-8962-6719C65B3797}">
      <text>
        <r>
          <rPr>
            <sz val="9"/>
            <color indexed="81"/>
            <rFont val="MS P ゴシック"/>
            <family val="3"/>
            <charset val="128"/>
          </rPr>
          <t>交付決定通知書の左上に記載されている文書番号を転記すること</t>
        </r>
      </text>
    </comment>
    <comment ref="B22" authorId="2" shapeId="0" xr:uid="{F418B33D-4114-44D6-8F08-59AE1455F399}">
      <text>
        <r>
          <rPr>
            <sz val="9"/>
            <color indexed="81"/>
            <rFont val="MS P ゴシック"/>
            <family val="3"/>
            <charset val="128"/>
          </rPr>
          <t>変更に至った背景・理由を分かりやすく記載
例①：競争見積の結果、当初申請していた金額より20％以上安くなることが判明したため。</t>
        </r>
      </text>
    </comment>
    <comment ref="B30" authorId="2" shapeId="0" xr:uid="{80AE12FD-6D9A-4D14-99E4-F3C0464BE6BA}">
      <text>
        <r>
          <rPr>
            <sz val="9"/>
            <color indexed="81"/>
            <rFont val="MS P ゴシック"/>
            <family val="3"/>
            <charset val="128"/>
          </rPr>
          <t>・変更内容について分かりやすく記載
例①：（当初計画）
　　　　　仕入先１：○○　1,000,000円（税抜）
　　　　　仕入先２：○○　1,000,000円（税抜）
　　　　　仕入先３：○○　1,000,000円（税抜）
　　　　　　　　　　合計　3,000,000円（税抜）
　　　（変更後）
　　　　　仕入先１：○○　1,000,000円（税抜）
　　　　　仕入先２：××　　600,000円（税抜）
　　　　　仕入先３：××　　600,000円（税抜）
　　　　　　　　　　合計　2,200,000円（税抜）
例②：（当初計画）
　　　　　事業に要する経費　3,300,000円
　　　　　補助対象経費　　　3,000,000円
　　　　　補助申請額　　　　　750,000円
　　　（変更後）
　　　　　事業に要する経費　2,420,000円
　　　　　補助対象経費　　　2,200,000円
　　　　　補助申請額　　　　  550,000円</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小林 哲朗</author>
    <author>伴 康寛</author>
  </authors>
  <commentList>
    <comment ref="L2" authorId="0" shapeId="0" xr:uid="{7B2C02A5-665E-42B8-B10F-32D8CD4B2776}">
      <text>
        <r>
          <rPr>
            <sz val="9"/>
            <color indexed="81"/>
            <rFont val="MS P ゴシック"/>
            <family val="3"/>
            <charset val="128"/>
          </rPr>
          <t>提出する日を入力</t>
        </r>
      </text>
    </comment>
    <comment ref="J4" authorId="0" shapeId="0" xr:uid="{A01C5926-0922-4B55-BFCD-60D1372E4C65}">
      <text>
        <r>
          <rPr>
            <b/>
            <sz val="9"/>
            <color indexed="81"/>
            <rFont val="MS P ゴシック"/>
            <family val="3"/>
            <charset val="128"/>
          </rPr>
          <t>入力不要。</t>
        </r>
        <r>
          <rPr>
            <sz val="9"/>
            <color indexed="81"/>
            <rFont val="MS P ゴシック"/>
            <family val="3"/>
            <charset val="128"/>
          </rPr>
          <t>交付申請書(様式第１号)の住所が自動的に反映される。</t>
        </r>
      </text>
    </comment>
    <comment ref="A6" authorId="1" shapeId="0" xr:uid="{68507F44-6406-4520-A6E5-BF67F0AEB80A}">
      <text>
        <r>
          <rPr>
            <b/>
            <sz val="9"/>
            <color indexed="81"/>
            <rFont val="MS P ゴシック"/>
            <family val="3"/>
            <charset val="128"/>
          </rPr>
          <t>【作成要領】
　・黄色のセルに必要事項を入力してください。
　・緑色のセルには計算式が既に入力されている
　　ため基本的には変更しないでください。
　・黄色と緑色のセルにあるコメントを確認しな
　　がら作業を進めてください。
　・入力を終えたら、緑色のセルに正しい内容が
　　反映されているかを確認してください。　</t>
        </r>
      </text>
    </comment>
    <comment ref="J7" authorId="0" shapeId="0" xr:uid="{168CB0AC-A9C9-4BF2-AE8A-324A7BF4B057}">
      <text>
        <r>
          <rPr>
            <b/>
            <sz val="9"/>
            <color indexed="81"/>
            <rFont val="MS P ゴシック"/>
            <family val="3"/>
            <charset val="128"/>
          </rPr>
          <t>入力不要</t>
        </r>
        <r>
          <rPr>
            <sz val="9"/>
            <color indexed="81"/>
            <rFont val="MS P ゴシック"/>
            <family val="3"/>
            <charset val="128"/>
          </rPr>
          <t>（交付申請書の氏名欄(Excelの7行目)の内容が自動的に反映）</t>
        </r>
      </text>
    </comment>
    <comment ref="J8" authorId="0" shapeId="0" xr:uid="{05AA7B8F-1AE5-445E-B35C-C6C49EC2ECE4}">
      <text>
        <r>
          <rPr>
            <b/>
            <sz val="9"/>
            <color indexed="81"/>
            <rFont val="MS P ゴシック"/>
            <family val="3"/>
            <charset val="128"/>
          </rPr>
          <t>入力不要</t>
        </r>
        <r>
          <rPr>
            <sz val="9"/>
            <color indexed="81"/>
            <rFont val="MS P ゴシック"/>
            <family val="3"/>
            <charset val="128"/>
          </rPr>
          <t>（交付申請書の氏名欄(Excelの8行目)の内容が自動的に反映）</t>
        </r>
      </text>
    </comment>
    <comment ref="J9" authorId="0" shapeId="0" xr:uid="{D37B3204-9269-4D59-9785-772F6ABA8CDC}">
      <text>
        <r>
          <rPr>
            <b/>
            <sz val="9"/>
            <color indexed="81"/>
            <rFont val="MS P ゴシック"/>
            <family val="3"/>
            <charset val="128"/>
          </rPr>
          <t>入力不要</t>
        </r>
        <r>
          <rPr>
            <sz val="9"/>
            <color indexed="81"/>
            <rFont val="MS P ゴシック"/>
            <family val="3"/>
            <charset val="128"/>
          </rPr>
          <t>（交付申請書の氏名欄(Excelの9行目)の内容が自動的に反映）</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小林 哲朗</author>
    <author>伴 康寛</author>
  </authors>
  <commentList>
    <comment ref="L2" authorId="0" shapeId="0" xr:uid="{C4B530EB-B890-493B-8AD3-87F121B4AB9C}">
      <text>
        <r>
          <rPr>
            <sz val="9"/>
            <color indexed="81"/>
            <rFont val="MS P ゴシック"/>
            <family val="3"/>
            <charset val="128"/>
          </rPr>
          <t>提出する日を入力</t>
        </r>
      </text>
    </comment>
    <comment ref="J4" authorId="0" shapeId="0" xr:uid="{A06204D6-7550-4039-B74A-9527B6E2A93B}">
      <text>
        <r>
          <rPr>
            <b/>
            <sz val="9"/>
            <color indexed="81"/>
            <rFont val="MS P ゴシック"/>
            <family val="3"/>
            <charset val="128"/>
          </rPr>
          <t>入力不要。</t>
        </r>
        <r>
          <rPr>
            <sz val="9"/>
            <color indexed="81"/>
            <rFont val="MS P ゴシック"/>
            <family val="3"/>
            <charset val="128"/>
          </rPr>
          <t>交付申請書(様式第１号)の住所が自動的に反映される。</t>
        </r>
      </text>
    </comment>
    <comment ref="A6" authorId="1" shapeId="0" xr:uid="{9694EAF6-1AEE-4AF9-8E61-027DEE09E7BA}">
      <text>
        <r>
          <rPr>
            <b/>
            <sz val="9"/>
            <color indexed="81"/>
            <rFont val="MS P ゴシック"/>
            <family val="3"/>
            <charset val="128"/>
          </rPr>
          <t>【作成要領】
　・黄色のセルに必要事項を入力してください。
　・緑色のセルには計算式が既に入力されている
　　ため基本的には変更しないでください。
　・黄色と緑色のセルにあるコメントを確認しな
　　がら作業を進めてください。
　・入力を終えたら、緑色のセルに正しい内容が
　　反映されているかを確認してください。　</t>
        </r>
      </text>
    </comment>
    <comment ref="J7" authorId="0" shapeId="0" xr:uid="{51DD1FA6-081B-4CFC-8475-0EDB2BC4FD35}">
      <text>
        <r>
          <rPr>
            <b/>
            <sz val="9"/>
            <color indexed="81"/>
            <rFont val="MS P ゴシック"/>
            <family val="3"/>
            <charset val="128"/>
          </rPr>
          <t>入力不要</t>
        </r>
        <r>
          <rPr>
            <sz val="9"/>
            <color indexed="81"/>
            <rFont val="MS P ゴシック"/>
            <family val="3"/>
            <charset val="128"/>
          </rPr>
          <t>（交付申請書の氏名欄(Excelの7行目)の内容が自動的に反映）</t>
        </r>
      </text>
    </comment>
    <comment ref="J8" authorId="0" shapeId="0" xr:uid="{E1BD402F-FF40-43B3-AF11-EF1322BDB511}">
      <text>
        <r>
          <rPr>
            <b/>
            <sz val="9"/>
            <color indexed="81"/>
            <rFont val="MS P ゴシック"/>
            <family val="3"/>
            <charset val="128"/>
          </rPr>
          <t>入力不要</t>
        </r>
        <r>
          <rPr>
            <sz val="9"/>
            <color indexed="81"/>
            <rFont val="MS P ゴシック"/>
            <family val="3"/>
            <charset val="128"/>
          </rPr>
          <t>（交付申請書の氏名欄(Excelの8行目)の内容が自動的に反映）</t>
        </r>
      </text>
    </comment>
    <comment ref="J9" authorId="0" shapeId="0" xr:uid="{374DE8BE-E3D1-43EE-BDFC-F075A617B052}">
      <text>
        <r>
          <rPr>
            <b/>
            <sz val="9"/>
            <color indexed="81"/>
            <rFont val="MS P ゴシック"/>
            <family val="3"/>
            <charset val="128"/>
          </rPr>
          <t>入力不要</t>
        </r>
        <r>
          <rPr>
            <sz val="9"/>
            <color indexed="81"/>
            <rFont val="MS P ゴシック"/>
            <family val="3"/>
            <charset val="128"/>
          </rPr>
          <t>（交付申請書の氏名欄(Excelの9行目)の内容が自動的に反映）</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小林 哲朗</author>
    <author>岸下 剛史</author>
  </authors>
  <commentList>
    <comment ref="L2" authorId="0" shapeId="0" xr:uid="{A45BAD9E-6293-41F9-8737-DC888FC350C6}">
      <text>
        <r>
          <rPr>
            <sz val="9"/>
            <color indexed="81"/>
            <rFont val="MS P ゴシック"/>
            <family val="3"/>
            <charset val="128"/>
          </rPr>
          <t>実績報告書を提出する日を入力してください。</t>
        </r>
      </text>
    </comment>
    <comment ref="J4" authorId="0" shapeId="0" xr:uid="{C5B0B3D6-E423-4028-A5EC-9DFA114772C0}">
      <text>
        <r>
          <rPr>
            <sz val="9"/>
            <color indexed="81"/>
            <rFont val="MS P ゴシック"/>
            <family val="3"/>
            <charset val="128"/>
          </rPr>
          <t>「事業計画書または交付申請書(様式)」の申請者の住所が自動的に反映されますので、
ここでの入力は不要です。</t>
        </r>
      </text>
    </comment>
    <comment ref="J7" authorId="0" shapeId="0" xr:uid="{A182E863-4BF3-4011-A3F0-8BAD1397FEA0}">
      <text>
        <r>
          <rPr>
            <sz val="9"/>
            <color indexed="81"/>
            <rFont val="MS P ゴシック"/>
            <family val="3"/>
            <charset val="128"/>
          </rPr>
          <t>「事業計画書または交付申請書(様式)」の会社の名称が自動的に反映されますので、
ここでの入力は不要です。</t>
        </r>
      </text>
    </comment>
    <comment ref="J8" authorId="0" shapeId="0" xr:uid="{FA3F7E8F-9E75-40B9-80E9-2BF19F8D8282}">
      <text>
        <r>
          <rPr>
            <sz val="9"/>
            <color indexed="81"/>
            <rFont val="MS P ゴシック"/>
            <family val="3"/>
            <charset val="128"/>
          </rPr>
          <t>「事業計画書または交付申請書(様式)」の代表者の役職が自動的に反映されますので、
ここでの入力は不要です。</t>
        </r>
      </text>
    </comment>
    <comment ref="J9" authorId="0" shapeId="0" xr:uid="{6BA4C796-4EA2-4120-A19B-23C254138B0F}">
      <text>
        <r>
          <rPr>
            <sz val="9"/>
            <color indexed="81"/>
            <rFont val="MS P ゴシック"/>
            <family val="3"/>
            <charset val="128"/>
          </rPr>
          <t>「事業計画書または交付申請書(様式)」の代表者の氏名（個人事業主にあたっては事業主の氏名）が自動的に反映されますので、ここでの入力は不要です。</t>
        </r>
      </text>
    </comment>
    <comment ref="A14" authorId="1" shapeId="0" xr:uid="{3D84F7C0-ECCC-4F53-80AA-5AF166318854}">
      <text>
        <r>
          <rPr>
            <sz val="9"/>
            <color indexed="81"/>
            <rFont val="MS P ゴシック"/>
            <family val="3"/>
            <charset val="128"/>
          </rPr>
          <t>交付決定通知書の中段（知事名の左側）に記載あります通知日を転記してください。</t>
        </r>
      </text>
    </comment>
    <comment ref="J14" authorId="1" shapeId="0" xr:uid="{AF4FACA7-8163-450E-92A1-58ECD2049F47}">
      <text>
        <r>
          <rPr>
            <sz val="9"/>
            <color indexed="81"/>
            <rFont val="MS P ゴシック"/>
            <family val="3"/>
            <charset val="128"/>
          </rPr>
          <t>交付決定通知書の左上に記載あります文書番号を転記してください。</t>
        </r>
      </text>
    </comment>
    <comment ref="B23" authorId="0" shapeId="0" xr:uid="{3D77E919-6A64-41FA-ABFD-A879EB433E5C}">
      <text>
        <r>
          <rPr>
            <sz val="9"/>
            <color indexed="81"/>
            <rFont val="MS P ゴシック"/>
            <family val="3"/>
            <charset val="128"/>
          </rPr>
          <t>下記の「（別紙①）事業結果報告書」の「２　事業の概要」の表にある「事業計画名（＝補助事業等の名称）」の内容が自動的に反映されますので、ここでの入力は不要です。
全ての入力が終了後、内容が反映されているかをご確認ください。</t>
        </r>
      </text>
    </comment>
    <comment ref="E27" authorId="0" shapeId="0" xr:uid="{D08AB2FA-55CC-4158-A704-12A619233D73}">
      <text>
        <r>
          <rPr>
            <sz val="9"/>
            <color indexed="81"/>
            <rFont val="MS P ゴシック"/>
            <family val="3"/>
            <charset val="128"/>
          </rPr>
          <t>補助金交付決定額（変更申請している場合には変更後の額）を入力てください。</t>
        </r>
      </text>
    </comment>
    <comment ref="E28" authorId="0" shapeId="0" xr:uid="{97D2F786-8A7F-4626-95FF-614418CE124A}">
      <text>
        <r>
          <rPr>
            <sz val="9"/>
            <color indexed="81"/>
            <rFont val="MS P ゴシック"/>
            <family val="3"/>
            <charset val="128"/>
          </rPr>
          <t>下記の「（別紙②）収支決算書」の「２　資金支出内訳」の表にある「補助金交付実績額」の内容が自動的に反映されますので、ここでの入力は不要です。
全ての入力が終了後、内容が反映されているかをご確認ください。</t>
        </r>
      </text>
    </comment>
    <comment ref="E49" authorId="0" shapeId="0" xr:uid="{90079D42-77B9-4F18-A049-D5D9143BD8A4}">
      <text>
        <r>
          <rPr>
            <sz val="9"/>
            <color indexed="81"/>
            <rFont val="MS P ゴシック"/>
            <family val="3"/>
            <charset val="128"/>
          </rPr>
          <t>上記の「実績報告書（かがみ）」の「申請者　氏名」の内容が自動的に反映されますので、ここでの入力は不要です。
全ての入力が終了後、内容が反映されているかをご確認ください。</t>
        </r>
      </text>
    </comment>
    <comment ref="E50" authorId="0" shapeId="0" xr:uid="{F829E9DA-4566-4688-9D3B-B4D9800609C9}">
      <text>
        <r>
          <rPr>
            <sz val="9"/>
            <color indexed="81"/>
            <rFont val="MS P ゴシック"/>
            <family val="3"/>
            <charset val="128"/>
          </rPr>
          <t>上記の「実績報告書（かがみ）」の「申請者　氏名」の内容が自動的に反映されますので、ここでの入力は不要です。
全ての入力が終了後、内容が反映されているかをご確認ください。</t>
        </r>
      </text>
    </comment>
    <comment ref="I50" authorId="0" shapeId="0" xr:uid="{5ECD6642-25DA-461B-9D2A-E2AB5F1F06BD}">
      <text>
        <r>
          <rPr>
            <sz val="9"/>
            <color indexed="81"/>
            <rFont val="MS P ゴシック"/>
            <family val="3"/>
            <charset val="128"/>
          </rPr>
          <t>上記の「実績報告書（かがみ）」の「申請者　氏名」の内容が自動的に反映されますので、ここでの入力は不要です。
全ての入力が終了後、内容が反映されているかをご確認ください。</t>
        </r>
      </text>
    </comment>
    <comment ref="E51" authorId="0" shapeId="0" xr:uid="{A9747D47-1A18-4961-80B1-8A1F1427BC9D}">
      <text>
        <r>
          <rPr>
            <sz val="9"/>
            <color indexed="81"/>
            <rFont val="MS P ゴシック"/>
            <family val="3"/>
            <charset val="128"/>
          </rPr>
          <t>上記の「実績報告書（かがみ）」の「申請者　住所」の内容が自動的に反映されますので、ここでの入力は不要です。
全ての入力が終了後、内容が反映されているかをご確認ください。</t>
        </r>
      </text>
    </comment>
    <comment ref="E54" authorId="0" shapeId="0" xr:uid="{46DCF500-6BA6-4859-9F9C-309D5CFCF73F}">
      <text>
        <r>
          <rPr>
            <sz val="9"/>
            <color indexed="81"/>
            <rFont val="MS P ゴシック"/>
            <family val="3"/>
            <charset val="128"/>
          </rPr>
          <t>業種をリストから選択してください。</t>
        </r>
      </text>
    </comment>
    <comment ref="E55" authorId="0" shapeId="0" xr:uid="{5A5F72DB-2D29-41CE-847C-652EC2610F77}">
      <text>
        <r>
          <rPr>
            <sz val="9"/>
            <color indexed="81"/>
            <rFont val="MS P ゴシック"/>
            <family val="3"/>
            <charset val="128"/>
          </rPr>
          <t>主たる事業内容を簡潔に入力してください。（例：織物製造、電子部品製造）</t>
        </r>
      </text>
    </comment>
    <comment ref="E56" authorId="0" shapeId="0" xr:uid="{89A40559-2F2F-46F2-AAC4-C21E17B66D66}">
      <text>
        <r>
          <rPr>
            <sz val="9"/>
            <color indexed="81"/>
            <rFont val="MS P ゴシック"/>
            <family val="3"/>
            <charset val="128"/>
          </rPr>
          <t>単位は千円です。個人事業主にあっては入力しないでください。</t>
        </r>
      </text>
    </comment>
    <comment ref="K56" authorId="0" shapeId="0" xr:uid="{B6F65B77-3E3E-4113-8337-7AD2DE6FA6D8}">
      <text>
        <r>
          <rPr>
            <sz val="9"/>
            <color indexed="81"/>
            <rFont val="MS P ゴシック"/>
            <family val="3"/>
            <charset val="128"/>
          </rPr>
          <t>従業員数を入力してください。</t>
        </r>
      </text>
    </comment>
    <comment ref="E57" authorId="0" shapeId="0" xr:uid="{2FEE8695-5C12-4BFB-B847-4AE99143611C}">
      <text>
        <r>
          <rPr>
            <sz val="9"/>
            <color indexed="81"/>
            <rFont val="MS P ゴシック"/>
            <family val="3"/>
            <charset val="128"/>
          </rPr>
          <t xml:space="preserve">担当者の部署および氏名を入力してください。（例：総務部　福井　県太郎）
※部署と氏名の間、氏名の姓と名の間は１マスあけてください。
</t>
        </r>
      </text>
    </comment>
    <comment ref="E58" authorId="0" shapeId="0" xr:uid="{3593F72B-E5EA-4FD9-8430-DBFA6880CFF9}">
      <text>
        <r>
          <rPr>
            <sz val="9"/>
            <color indexed="81"/>
            <rFont val="MS P ゴシック"/>
            <family val="3"/>
            <charset val="128"/>
          </rPr>
          <t>担当者の連絡先となる電話番号を入力してください。</t>
        </r>
      </text>
    </comment>
    <comment ref="K58" authorId="0" shapeId="0" xr:uid="{7FB65158-1B13-4427-9327-7CEE4E890915}">
      <text>
        <r>
          <rPr>
            <sz val="9"/>
            <color indexed="81"/>
            <rFont val="MS P ゴシック"/>
            <family val="3"/>
            <charset val="128"/>
          </rPr>
          <t>担当者の連絡先となるFAX番号を入力してください。</t>
        </r>
      </text>
    </comment>
    <comment ref="E59" authorId="0" shapeId="0" xr:uid="{7A7026EA-0276-4BBD-93C7-6828A72E6F93}">
      <text>
        <r>
          <rPr>
            <sz val="9"/>
            <color indexed="81"/>
            <rFont val="MS P ゴシック"/>
            <family val="3"/>
            <charset val="128"/>
          </rPr>
          <t xml:space="preserve">担当者の連絡先となるメールアドレスを入力してください。
</t>
        </r>
      </text>
    </comment>
    <comment ref="G62" authorId="0" shapeId="0" xr:uid="{28C25B56-538A-4927-960D-7A504E1F5D28}">
      <text>
        <r>
          <rPr>
            <sz val="9"/>
            <color indexed="81"/>
            <rFont val="MS P ゴシック"/>
            <family val="3"/>
            <charset val="128"/>
          </rPr>
          <t>省エネ設備を導入する事業所の名称を入力してください。（例：××工場）</t>
        </r>
      </text>
    </comment>
    <comment ref="G63" authorId="0" shapeId="0" xr:uid="{174CE272-236C-4274-99F5-26E1B9CD6B21}">
      <text>
        <r>
          <rPr>
            <sz val="9"/>
            <color indexed="81"/>
            <rFont val="MS P ゴシック"/>
            <family val="3"/>
            <charset val="128"/>
          </rPr>
          <t>省エネ設備を導入する事業所の所在地を入力してください。
（例：福井県福井市大手３丁目×－×）</t>
        </r>
      </text>
    </comment>
    <comment ref="G64" authorId="0" shapeId="0" xr:uid="{BB133080-978A-42A2-8148-6D633CE59E20}">
      <text>
        <r>
          <rPr>
            <sz val="9"/>
            <color indexed="81"/>
            <rFont val="MS P ゴシック"/>
            <family val="3"/>
            <charset val="128"/>
          </rPr>
          <t>省エネ設備を導入するにあたり、計画の名称を簡潔に入力してください。</t>
        </r>
      </text>
    </comment>
    <comment ref="G65" authorId="0" shapeId="0" xr:uid="{A32A2B0D-F921-4F2A-98DE-77F8662286D1}">
      <text>
        <r>
          <rPr>
            <sz val="9"/>
            <color indexed="81"/>
            <rFont val="MS P ゴシック"/>
            <family val="3"/>
            <charset val="128"/>
          </rPr>
          <t>下記の「（別紙②）収支決算書」の「２　支出内訳」の表にある「事業に要する経費（税込」の合計が自動的に反映されますので、ここでの入力は不要です。
全ての入力が終了後、内容が反映されているかをご確認ください。</t>
        </r>
      </text>
    </comment>
    <comment ref="G66" authorId="0" shapeId="0" xr:uid="{170BD009-3909-45E9-93E5-2DE9B03BD23B}">
      <text>
        <r>
          <rPr>
            <sz val="9"/>
            <color indexed="81"/>
            <rFont val="MS P ゴシック"/>
            <family val="3"/>
            <charset val="128"/>
          </rPr>
          <t>下記の「（別紙②）収支決算書」の「２　支出内訳」の表にある「補助対象経費（税抜）」の合計が自動的に反映されますので、ここでの入力は不要です。
全ての入力が終了後、内容が反映されているかをご確認ください。</t>
        </r>
      </text>
    </comment>
    <comment ref="G67" authorId="0" shapeId="0" xr:uid="{5DDBEAF5-F3FD-4C0E-8C94-8663C885507C}">
      <text>
        <r>
          <rPr>
            <sz val="9"/>
            <color indexed="81"/>
            <rFont val="MS P ゴシック"/>
            <family val="3"/>
            <charset val="128"/>
          </rPr>
          <t>下記の「（別紙②）収支決算書」の「２　資金支出内訳」の表にある「補助金交付実績額」の内容が自動的に反映されますので、ここでの入力は不要です。
全ての入力が終了後、内容が反映されているかをご確認ください。</t>
        </r>
      </text>
    </comment>
    <comment ref="G68" authorId="0" shapeId="0" xr:uid="{23C08357-EB35-4202-AD11-367BDCE3B08F}">
      <text>
        <r>
          <rPr>
            <sz val="9"/>
            <color indexed="81"/>
            <rFont val="MS P ゴシック"/>
            <family val="3"/>
            <charset val="128"/>
          </rPr>
          <t>本見積の取得等、事業に着手し始めた日付を記載してください。
補助金交付決定日以降の日付となっているかご確認ください。</t>
        </r>
      </text>
    </comment>
    <comment ref="G69" authorId="0" shapeId="0" xr:uid="{3E227BBB-1340-4D79-945D-6B5C43896140}">
      <text>
        <r>
          <rPr>
            <sz val="9"/>
            <color indexed="81"/>
            <rFont val="MS P ゴシック"/>
            <family val="3"/>
            <charset val="128"/>
          </rPr>
          <t>省エネ設備を導入後、工事業者への支払いを終えた日を入力してください。</t>
        </r>
      </text>
    </comment>
    <comment ref="C73" authorId="0" shapeId="0" xr:uid="{5128FCCA-8F98-4CBD-BE1D-15DE207CFB5D}">
      <text>
        <r>
          <rPr>
            <sz val="9"/>
            <color indexed="81"/>
            <rFont val="MS P ゴシック"/>
            <family val="3"/>
            <charset val="128"/>
          </rPr>
          <t>プルダウンから選択してください。</t>
        </r>
      </text>
    </comment>
    <comment ref="E73" authorId="0" shapeId="0" xr:uid="{73D46513-2E8B-4434-AA12-AFDA9F8A4A80}">
      <text>
        <r>
          <rPr>
            <sz val="9"/>
            <color indexed="81"/>
            <rFont val="MS P ゴシック"/>
            <family val="3"/>
            <charset val="128"/>
          </rPr>
          <t>現行の設備について、（１）メーカー、（２）型番、（３）数量を入力してください。</t>
        </r>
      </text>
    </comment>
    <comment ref="J73" authorId="0" shapeId="0" xr:uid="{CF9D544F-4234-40B0-9E3B-033B0B71A814}">
      <text>
        <r>
          <rPr>
            <sz val="9"/>
            <color indexed="81"/>
            <rFont val="MS P ゴシック"/>
            <family val="3"/>
            <charset val="128"/>
          </rPr>
          <t xml:space="preserve">導入する設備について、（１）メーカー、（２）型番、（３）数量を入力してください。
</t>
        </r>
      </text>
    </comment>
    <comment ref="E74" authorId="0" shapeId="0" xr:uid="{1D364946-5DA0-46D5-A80D-F7F57BC24096}">
      <text>
        <r>
          <rPr>
            <sz val="9"/>
            <color indexed="81"/>
            <rFont val="MS P ゴシック"/>
            <family val="3"/>
            <charset val="128"/>
          </rPr>
          <t>現行の設備について、（１）メーカー、（２）型番、（３）数量を入力してください。</t>
        </r>
      </text>
    </comment>
    <comment ref="J74" authorId="0" shapeId="0" xr:uid="{FC0917D5-A29B-4D4F-BA48-3B9B279F0A19}">
      <text>
        <r>
          <rPr>
            <sz val="9"/>
            <color indexed="81"/>
            <rFont val="MS P ゴシック"/>
            <family val="3"/>
            <charset val="128"/>
          </rPr>
          <t xml:space="preserve">導入する設備について、（１）メーカー、（２）型番、（３）数量を入力してください。
</t>
        </r>
      </text>
    </comment>
    <comment ref="E75" authorId="0" shapeId="0" xr:uid="{0EE09392-9652-4394-B125-F47C5D7B6E0B}">
      <text>
        <r>
          <rPr>
            <sz val="9"/>
            <color indexed="81"/>
            <rFont val="MS P ゴシック"/>
            <family val="3"/>
            <charset val="128"/>
          </rPr>
          <t>現行の設備について、（１）メーカー、（２）型番、（３）数量を入力してください。</t>
        </r>
      </text>
    </comment>
    <comment ref="J75" authorId="0" shapeId="0" xr:uid="{2AF06732-E478-4E1B-9F0E-8635D775676F}">
      <text>
        <r>
          <rPr>
            <sz val="9"/>
            <color indexed="81"/>
            <rFont val="MS P ゴシック"/>
            <family val="3"/>
            <charset val="128"/>
          </rPr>
          <t xml:space="preserve">導入する設備について、（１）メーカー、（２）型番、（３）数量を入力してください。
</t>
        </r>
      </text>
    </comment>
    <comment ref="C85" authorId="0" shapeId="0" xr:uid="{A30958D4-5235-4167-992F-2E5D082F0ADC}">
      <text>
        <r>
          <rPr>
            <sz val="9"/>
            <color indexed="81"/>
            <rFont val="MS P ゴシック"/>
            <family val="3"/>
            <charset val="128"/>
          </rPr>
          <t xml:space="preserve">エネルギー使用量の原油換算・ＣＯ２排出量換算表により、現行の設備について、ＣＯ２排出量を入力してください。
</t>
        </r>
      </text>
    </comment>
    <comment ref="E85" authorId="0" shapeId="0" xr:uid="{D818A460-E562-4D14-B425-6B586259E9C0}">
      <text>
        <r>
          <rPr>
            <sz val="9"/>
            <color indexed="81"/>
            <rFont val="MS P ゴシック"/>
            <family val="3"/>
            <charset val="128"/>
          </rPr>
          <t>エネルギー使用量の原油換算・ＣＯ２排出量換算表により、導入後の設備について、ＣＯ２排出量を入力してください。</t>
        </r>
      </text>
    </comment>
    <comment ref="G85" authorId="0" shapeId="0" xr:uid="{730BB23A-6D2C-41A7-909C-5FFA1092066D}">
      <text>
        <r>
          <rPr>
            <sz val="9"/>
            <color indexed="81"/>
            <rFont val="MS P ゴシック"/>
            <family val="3"/>
            <charset val="128"/>
          </rPr>
          <t>自動計算します。</t>
        </r>
      </text>
    </comment>
    <comment ref="C86" authorId="0" shapeId="0" xr:uid="{F4D4B7C5-15C5-4FF9-A4C3-51F333F9A5F0}">
      <text>
        <r>
          <rPr>
            <sz val="9"/>
            <color indexed="81"/>
            <rFont val="MS P ゴシック"/>
            <family val="3"/>
            <charset val="128"/>
          </rPr>
          <t xml:space="preserve">エネルギー使用量の原油換算・ＣＯ２排出量換算表により、現行の設備について、ＣＯ２排出量を入力してください。
</t>
        </r>
      </text>
    </comment>
    <comment ref="E86" authorId="0" shapeId="0" xr:uid="{0B26E4D1-B203-4DC3-85BF-0CD72F425064}">
      <text>
        <r>
          <rPr>
            <sz val="9"/>
            <color indexed="81"/>
            <rFont val="MS P ゴシック"/>
            <family val="3"/>
            <charset val="128"/>
          </rPr>
          <t>エネルギー使用量の原油換算・ＣＯ２排出量換算表により、導入後の設備について、ＣＯ２排出量を入力してください。</t>
        </r>
      </text>
    </comment>
    <comment ref="G86" authorId="0" shapeId="0" xr:uid="{D15DD394-B451-41F8-BB4B-4B786565900C}">
      <text>
        <r>
          <rPr>
            <sz val="9"/>
            <color indexed="81"/>
            <rFont val="MS P ゴシック"/>
            <family val="3"/>
            <charset val="128"/>
          </rPr>
          <t>自動計算します。</t>
        </r>
      </text>
    </comment>
    <comment ref="C87" authorId="0" shapeId="0" xr:uid="{91BA35C6-9504-4DF5-A8C0-F98B02FCDDEF}">
      <text>
        <r>
          <rPr>
            <sz val="9"/>
            <color indexed="81"/>
            <rFont val="MS P ゴシック"/>
            <family val="3"/>
            <charset val="128"/>
          </rPr>
          <t xml:space="preserve">エネルギー使用量の原油換算・ＣＯ２排出量換算表により、現行の設備について、ＣＯ２排出量を入力してください。
</t>
        </r>
      </text>
    </comment>
    <comment ref="E87" authorId="0" shapeId="0" xr:uid="{FDF6FB6B-52F0-4623-9017-25F3D537C0AE}">
      <text>
        <r>
          <rPr>
            <sz val="9"/>
            <color indexed="81"/>
            <rFont val="MS P ゴシック"/>
            <family val="3"/>
            <charset val="128"/>
          </rPr>
          <t>エネルギー使用量の原油換算・ＣＯ２排出量換算表により、導入後の設備について、ＣＯ２排出量を入力してください。</t>
        </r>
      </text>
    </comment>
    <comment ref="G87" authorId="0" shapeId="0" xr:uid="{C3F80738-D6A0-4AD5-9476-F632F8B73889}">
      <text>
        <r>
          <rPr>
            <sz val="9"/>
            <color indexed="81"/>
            <rFont val="MS P ゴシック"/>
            <family val="3"/>
            <charset val="128"/>
          </rPr>
          <t>自動計算します。</t>
        </r>
      </text>
    </comment>
    <comment ref="C94" authorId="0" shapeId="0" xr:uid="{CD43B410-F4B0-44CA-9761-C3FAFB4E9CA9}">
      <text>
        <r>
          <rPr>
            <sz val="9"/>
            <color indexed="81"/>
            <rFont val="MS P ゴシック"/>
            <family val="3"/>
            <charset val="128"/>
          </rPr>
          <t>撮影日等の日付入りの写真を添付してください。
なお、このエクセルに貼り付けが難しい場合は、「別添のとおり」と入力し、別に資料を作成（様式任意）して提出してください。この場合も撮影日等の日付入りの写真としてください。
事業計画書に添付した写真と画角等をあわせて、見比べられるようにしてください。
更新設備の数が多く、写真の数が膨大となる場合は、設備を更新する工場や事業所の平面図に機器の配置や数量を示したものなどを写真と共に添付してください。その場合、写真は更新する機器全てではなく代表的なものだけでも構いません。</t>
        </r>
      </text>
    </comment>
    <comment ref="E107" authorId="0" shapeId="0" xr:uid="{B1F2A282-914E-48B9-8A08-124B2CE2EF16}">
      <text>
        <r>
          <rPr>
            <sz val="9"/>
            <color indexed="81"/>
            <rFont val="MS P ゴシック"/>
            <family val="3"/>
            <charset val="128"/>
          </rPr>
          <t>下記の「２　支出内訳」の表の「事業に要する経費（税込）」から補助金交付実績額を差し引いた額のうち自己資金で対応する金額を入力してください。
そのため、先に「２　支出内訳」の作成をおすすめします。</t>
        </r>
      </text>
    </comment>
    <comment ref="E108" authorId="0" shapeId="0" xr:uid="{A7239017-2ECB-47CE-A8FF-A833312FA1CB}">
      <text>
        <r>
          <rPr>
            <sz val="9"/>
            <color indexed="81"/>
            <rFont val="MS P ゴシック"/>
            <family val="3"/>
            <charset val="128"/>
          </rPr>
          <t>下記の「２　支出内訳」の表の「事業に要する経費（税込）」から補助金交付実績額を差し引いた額のうち借入金で対応する金額を入力してください。
先に「２　支出内訳」の作成をおすすめします。</t>
        </r>
      </text>
    </comment>
    <comment ref="I108" authorId="0" shapeId="0" xr:uid="{96E7BFB8-1EB6-4D9E-94DD-452DAE8A9353}">
      <text>
        <r>
          <rPr>
            <sz val="9"/>
            <color indexed="81"/>
            <rFont val="MS P ゴシック"/>
            <family val="3"/>
            <charset val="128"/>
          </rPr>
          <t>左の「借入金」の調達先について入力してください。（例：○○銀行）</t>
        </r>
      </text>
    </comment>
    <comment ref="E109" authorId="0" shapeId="0" xr:uid="{901F6A58-645F-456E-871B-53D2057D38C0}">
      <text>
        <r>
          <rPr>
            <sz val="9"/>
            <color indexed="81"/>
            <rFont val="MS P ゴシック"/>
            <family val="3"/>
            <charset val="128"/>
          </rPr>
          <t>下記の「２　支出内訳」の表の「補助金交付実績額」が自動的に反映されますので、先に「２　支出内訳」の作成をおすすめします。</t>
        </r>
      </text>
    </comment>
    <comment ref="E110" authorId="0" shapeId="0" xr:uid="{EA6E21FF-98CE-45F8-98CD-C1EB16ADF6D3}">
      <text>
        <r>
          <rPr>
            <sz val="9"/>
            <color indexed="81"/>
            <rFont val="MS P ゴシック"/>
            <family val="3"/>
            <charset val="128"/>
          </rPr>
          <t>下記の「２　支出内訳」の表の「事業に要する経費（税込）」事業に要する経費から
補助金交付実績額、自己資金および借入金を差し引いた金額となります。
なお、本補助金では、国や市町から補助金等の支援を受けることはできませんので、「０」となっていることを確認してください。</t>
        </r>
      </text>
    </comment>
    <comment ref="E111" authorId="0" shapeId="0" xr:uid="{712AD050-BF03-4223-94FD-1635DD8DC13B}">
      <text>
        <r>
          <rPr>
            <sz val="9"/>
            <color indexed="81"/>
            <rFont val="MS P ゴシック"/>
            <family val="3"/>
            <charset val="128"/>
          </rPr>
          <t>下記の「２　支出内訳」の表の「事業に要する経費（税込）」が自動的に反映されますので、先に「２　支出内訳」の作成をおすすめします。</t>
        </r>
      </text>
    </comment>
    <comment ref="C117" authorId="0" shapeId="0" xr:uid="{36A44CD7-2D82-45E0-9259-A7818911F4CD}">
      <text>
        <r>
          <rPr>
            <sz val="9"/>
            <color indexed="81"/>
            <rFont val="MS P ゴシック"/>
            <family val="3"/>
            <charset val="128"/>
          </rPr>
          <t>上記の「事業計画書」の「３　導入予定の設備の概要」の表にある「No.１」の「区分」の内容を入力してください。
・ＬＥＤ（調光制御機能なし）
・ＬＥＤ（調光制御機能付き）
・空調機器
・給湯機器
・その他（　　　　　）</t>
        </r>
      </text>
    </comment>
    <comment ref="F117" authorId="0" shapeId="0" xr:uid="{2109870F-40DC-4191-8A53-16B1BC7CA5CB}">
      <text>
        <r>
          <rPr>
            <sz val="9"/>
            <color indexed="81"/>
            <rFont val="MS P ゴシック"/>
            <family val="3"/>
            <charset val="128"/>
          </rPr>
          <t>上記の「事業結果報告書」の「３　導入した設備の概要」の表にある「No.１」に係る設備の購入費（工事費や撤去費などを除く）について、消費税込みの金額を入力してください。</t>
        </r>
      </text>
    </comment>
    <comment ref="H117" authorId="0" shapeId="0" xr:uid="{8557AD8B-FDCA-4CEA-A4E4-B7F48D41DDE2}">
      <text>
        <r>
          <rPr>
            <sz val="9"/>
            <color indexed="81"/>
            <rFont val="MS P ゴシック"/>
            <family val="3"/>
            <charset val="128"/>
          </rPr>
          <t>左の「事業に要する経費（税込）」から消費税を除いた金額を入力してください。</t>
        </r>
      </text>
    </comment>
    <comment ref="J117" authorId="0" shapeId="0" xr:uid="{1B46F464-800D-48EE-96A4-E92EA83109B3}">
      <text>
        <r>
          <rPr>
            <sz val="9"/>
            <color indexed="81"/>
            <rFont val="MS P ゴシック"/>
            <family val="3"/>
            <charset val="128"/>
          </rPr>
          <t>上記の「事業計画書」の「３　導入予定の設備の概要」の表にある「No.１」に係る設備の購入費の積算根拠について、次の３つから該当するものを１つ入力してください。「その他」については、内容を（　）に入力してください。
見積書
価格表
その他（　）</t>
        </r>
      </text>
    </comment>
    <comment ref="C118" authorId="0" shapeId="0" xr:uid="{2B83489D-E446-4962-9316-FB0730CB23B0}">
      <text>
        <r>
          <rPr>
            <sz val="9"/>
            <color indexed="81"/>
            <rFont val="MS P ゴシック"/>
            <family val="3"/>
            <charset val="128"/>
          </rPr>
          <t>上記の「事業計画書」の「３　導入予定の設備の概要」の表にある「No.２」の「区分」の内容を入力してください。
・ＬＥＤ（調光制御機能なし）
・ＬＥＤ（調光制御機能付き）
・空調機器
・給湯機器
・その他（　　　　　）</t>
        </r>
      </text>
    </comment>
    <comment ref="F118" authorId="0" shapeId="0" xr:uid="{BB715DE2-BBCC-4D2E-B4DF-658605DAF932}">
      <text>
        <r>
          <rPr>
            <sz val="9"/>
            <color indexed="81"/>
            <rFont val="MS P ゴシック"/>
            <family val="3"/>
            <charset val="128"/>
          </rPr>
          <t>上記の「事業結果報告書」の「３　導入した設備の概要」の表にある「No.２」に係る設備の購入費（工事費や撤去費などを除く）について、消費税込みの金額を入力してください。</t>
        </r>
      </text>
    </comment>
    <comment ref="H118" authorId="0" shapeId="0" xr:uid="{68EFAF3F-DAB1-4312-960E-24E0A31B28D6}">
      <text>
        <r>
          <rPr>
            <sz val="9"/>
            <color indexed="81"/>
            <rFont val="MS P ゴシック"/>
            <family val="3"/>
            <charset val="128"/>
          </rPr>
          <t>左の「事業に要する経費（税込）」から消費税を除いた金額を入力してください。</t>
        </r>
      </text>
    </comment>
    <comment ref="J118" authorId="0" shapeId="0" xr:uid="{20F1C3DD-759B-4DA6-905A-A7069B06050D}">
      <text>
        <r>
          <rPr>
            <sz val="9"/>
            <color indexed="81"/>
            <rFont val="MS P ゴシック"/>
            <family val="3"/>
            <charset val="128"/>
          </rPr>
          <t>上記の「事業計画書」の「３　導入予定の設備の概要」の表にある「No.２」に係る設備の購入費の積算根拠について、次の３つから該当するものを１つ入力してください。「その他」については、内容を（　）に入力してください。
見積書
価格表
その他（　）</t>
        </r>
      </text>
    </comment>
    <comment ref="C119" authorId="0" shapeId="0" xr:uid="{9654D3AD-1574-4832-991F-72FD0465D35C}">
      <text>
        <r>
          <rPr>
            <sz val="9"/>
            <color indexed="81"/>
            <rFont val="MS P ゴシック"/>
            <family val="3"/>
            <charset val="128"/>
          </rPr>
          <t>上記の「事業計画書」の「３　導入予定の設備の概要」の表にある「No.３」の「区分」の内容を入力してください。
・ＬＥＤ（調光制御機能なし）
・ＬＥＤ（調光制御機能付き）
・空調機器
・給湯機器
・その他（　　　　　）</t>
        </r>
      </text>
    </comment>
    <comment ref="F119" authorId="0" shapeId="0" xr:uid="{A07AB3D7-0218-4204-97F5-22D84F13EAD6}">
      <text>
        <r>
          <rPr>
            <sz val="9"/>
            <color indexed="81"/>
            <rFont val="MS P ゴシック"/>
            <family val="3"/>
            <charset val="128"/>
          </rPr>
          <t>上記の「事業結果報告書」の「３　導入した設備の概要」の表にある「No.３」に係る設備の購入費（工事費や撤去費などを除く）について、消費税込みの金額を入力してください。</t>
        </r>
      </text>
    </comment>
    <comment ref="H119" authorId="0" shapeId="0" xr:uid="{2FBBF367-A71E-411D-9964-F43BBC30E67C}">
      <text>
        <r>
          <rPr>
            <sz val="9"/>
            <color indexed="81"/>
            <rFont val="MS P ゴシック"/>
            <family val="3"/>
            <charset val="128"/>
          </rPr>
          <t>左の「事業に要する経費（税込）」から消費税を除いた金額を入力してください。</t>
        </r>
      </text>
    </comment>
    <comment ref="J119" authorId="0" shapeId="0" xr:uid="{B67BA2A4-DF3B-4BE0-8C8C-327A36C01197}">
      <text>
        <r>
          <rPr>
            <sz val="9"/>
            <color indexed="81"/>
            <rFont val="MS P ゴシック"/>
            <family val="3"/>
            <charset val="128"/>
          </rPr>
          <t>上記の「事業計画書」の「３　導入予定の設備の概要」の表にある「No.３」に係る設備の購入費の積算根拠について、次の３つから該当するものを１つ入力してください。「その他」については、内容を（　）に入力してください。
見積書
価格表
その他（　）</t>
        </r>
      </text>
    </comment>
    <comment ref="F120" authorId="0" shapeId="0" xr:uid="{5DE10078-151A-48AE-A22F-8C7FA34DFDC0}">
      <text>
        <r>
          <rPr>
            <sz val="9"/>
            <color indexed="81"/>
            <rFont val="MS P ゴシック"/>
            <family val="3"/>
            <charset val="128"/>
          </rPr>
          <t>事業に要する経費（税込）の合計を自動計算します。</t>
        </r>
      </text>
    </comment>
    <comment ref="H120" authorId="0" shapeId="0" xr:uid="{8DE05E1A-F606-4BD3-A8EB-09A8C06E8F9C}">
      <text>
        <r>
          <rPr>
            <sz val="9"/>
            <color indexed="81"/>
            <rFont val="MS P ゴシック"/>
            <family val="3"/>
            <charset val="128"/>
          </rPr>
          <t>補助対象経費（税抜）の合計を自動計算します。</t>
        </r>
      </text>
    </comment>
    <comment ref="N120" authorId="0" shapeId="0" xr:uid="{8713B181-D618-4490-8314-5668F032C1D8}">
      <text>
        <r>
          <rPr>
            <sz val="9"/>
            <color indexed="81"/>
            <rFont val="MS P ゴシック"/>
            <family val="3"/>
            <charset val="128"/>
          </rPr>
          <t>左の補助金交付実績額の試算額から千円未満を切り捨てた額を自動計算します。
この金額が</t>
        </r>
        <r>
          <rPr>
            <b/>
            <sz val="9"/>
            <color indexed="10"/>
            <rFont val="MS P ゴシック"/>
            <family val="3"/>
            <charset val="128"/>
          </rPr>
          <t>補助金交付実績額</t>
        </r>
        <r>
          <rPr>
            <sz val="9"/>
            <color indexed="81"/>
            <rFont val="MS P ゴシック"/>
            <family val="3"/>
            <charset val="128"/>
          </rPr>
          <t>となります。（補助上限額である600万円を超える場合は600万円が補助金交付申請金額となりますので、その場合は数式を無視して600万円と記載してください。）</t>
        </r>
      </text>
    </comment>
    <comment ref="K122" authorId="0" shapeId="0" xr:uid="{61BFC93B-9C0F-478A-BB9E-4407B13FC9BD}">
      <text>
        <r>
          <rPr>
            <sz val="9"/>
            <color indexed="81"/>
            <rFont val="MS P ゴシック"/>
            <family val="3"/>
            <charset val="128"/>
          </rPr>
          <t>補助対象経費（税抜）の合計に補助率1/2を掛けた金額を自動計算します。</t>
        </r>
      </text>
    </comment>
    <comment ref="A141" authorId="1" shapeId="0" xr:uid="{08FDD153-6B5A-436B-8ABD-EA13273AE64D}">
      <text>
        <r>
          <rPr>
            <sz val="9"/>
            <color indexed="81"/>
            <rFont val="MS P ゴシック"/>
            <family val="3"/>
            <charset val="128"/>
          </rPr>
          <t>プルダウンから選択してください。</t>
        </r>
      </text>
    </comment>
    <comment ref="C141" authorId="1" shapeId="0" xr:uid="{3E46F54D-4016-4989-A45E-CBC51186C25E}">
      <text>
        <r>
          <rPr>
            <sz val="9"/>
            <color indexed="81"/>
            <rFont val="MS P ゴシック"/>
            <family val="3"/>
            <charset val="128"/>
          </rPr>
          <t>更新後の機器の型番を記載してください。
LEDなど型番の種類が膨大になる場合は、「LED照明機器○台」というように１つにまとめて記載していただいても結構です。その場合、請求書等で型番・数量が確認できるようにし、その旨を記載してください。</t>
        </r>
      </text>
    </comment>
    <comment ref="H141" authorId="1" shapeId="0" xr:uid="{F5580C50-E4B4-4392-9C5B-2731D754F8E9}">
      <text>
        <r>
          <rPr>
            <sz val="9"/>
            <color indexed="81"/>
            <rFont val="MS P ゴシック"/>
            <family val="3"/>
            <charset val="128"/>
          </rPr>
          <t>正式見積の発行日を記載してください。競争見積を徴収した場合は、発行日が異なる場合は遅い方の日付を記載してください。</t>
        </r>
      </text>
    </comment>
    <comment ref="J141" authorId="1" shapeId="0" xr:uid="{6395DDEE-4455-4B8E-82E0-034392202166}">
      <text>
        <r>
          <rPr>
            <sz val="9"/>
            <color indexed="81"/>
            <rFont val="MS P ゴシック"/>
            <family val="3"/>
            <charset val="128"/>
          </rPr>
          <t>契約日を記載してください。契約を締結していない場合は、請書や注文書の発行日を記載してください。</t>
        </r>
      </text>
    </comment>
    <comment ref="L141" authorId="1" shapeId="0" xr:uid="{18827569-5C9A-429E-A3DC-B38AD53021AD}">
      <text>
        <r>
          <rPr>
            <sz val="9"/>
            <color indexed="81"/>
            <rFont val="MS P ゴシック"/>
            <family val="3"/>
            <charset val="128"/>
          </rPr>
          <t>納品日および検収日を記載してください。同一の場合はその日付のみを、納品日と検収日が異なる場合は２行に分けるなどして両方の日付を記載してください。</t>
        </r>
      </text>
    </comment>
    <comment ref="N141" authorId="1" shapeId="0" xr:uid="{BC11FFB3-2BE5-47CB-8CF4-8AE2420C6983}">
      <text>
        <r>
          <rPr>
            <sz val="9"/>
            <color indexed="81"/>
            <rFont val="MS P ゴシック"/>
            <family val="3"/>
            <charset val="128"/>
          </rPr>
          <t>支払日を記載してください。</t>
        </r>
      </text>
    </comment>
    <comment ref="A172" authorId="1" shapeId="0" xr:uid="{4F24CC7E-02A1-4744-8527-86F4FF0044C2}">
      <text>
        <r>
          <rPr>
            <sz val="9"/>
            <color indexed="81"/>
            <rFont val="MS P ゴシック"/>
            <family val="3"/>
            <charset val="128"/>
          </rPr>
          <t>プルダウンから選択してください。</t>
        </r>
      </text>
    </comment>
    <comment ref="C172" authorId="1" shapeId="0" xr:uid="{E990D05C-BA73-4E38-84C5-81B3C9252247}">
      <text>
        <r>
          <rPr>
            <sz val="9"/>
            <color indexed="81"/>
            <rFont val="MS P ゴシック"/>
            <family val="3"/>
            <charset val="128"/>
          </rPr>
          <t>更新後の機器のメーカー名、型番を記載してください。
LEDなど型番の種類が膨大になる場合は、「LED照明機器○台」というように１つにまとめて記載していただいても結構です。その場合、請求書等で型番・数量が確認できるようにし、その旨を記載してください。</t>
        </r>
      </text>
    </comment>
    <comment ref="K172" authorId="1" shapeId="0" xr:uid="{95555924-BDB1-4C9F-9377-CFAE5F000E8B}">
      <text>
        <r>
          <rPr>
            <sz val="9"/>
            <color indexed="81"/>
            <rFont val="MS P ゴシック"/>
            <family val="3"/>
            <charset val="128"/>
          </rPr>
          <t>検収年月日を記載してください。</t>
        </r>
      </text>
    </comment>
    <comment ref="M172" authorId="1" shapeId="0" xr:uid="{FC170DFF-CD0B-469D-A9C9-E8FEF00B581F}">
      <text>
        <r>
          <rPr>
            <sz val="9"/>
            <color indexed="81"/>
            <rFont val="MS P ゴシック"/>
            <family val="3"/>
            <charset val="128"/>
          </rPr>
          <t>財産が置かれている住所を記載してください。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小林 哲朗</author>
    <author>伴 康寛</author>
    <author>岸下 剛史</author>
  </authors>
  <commentList>
    <comment ref="W2" authorId="0" shapeId="0" xr:uid="{E30D266A-EBE3-4A97-8D1C-0F0CE2B50E5A}">
      <text>
        <r>
          <rPr>
            <sz val="9"/>
            <color indexed="81"/>
            <rFont val="MS P ゴシック"/>
            <family val="3"/>
            <charset val="128"/>
          </rPr>
          <t>実績報告書を提出する日を入力</t>
        </r>
      </text>
    </comment>
    <comment ref="S4" authorId="1" shapeId="0" xr:uid="{CEF3D573-0735-468D-AABD-08C40D30AB6C}">
      <text>
        <r>
          <rPr>
            <b/>
            <sz val="9"/>
            <color indexed="81"/>
            <rFont val="MS P ゴシック"/>
            <family val="3"/>
            <charset val="128"/>
          </rPr>
          <t>入力不要。</t>
        </r>
        <r>
          <rPr>
            <sz val="9"/>
            <color indexed="81"/>
            <rFont val="MS P ゴシック"/>
            <family val="3"/>
            <charset val="128"/>
          </rPr>
          <t>交付申請書(様式第１号)の住所が自動的に反映される。</t>
        </r>
      </text>
    </comment>
    <comment ref="A6" authorId="1" shapeId="0" xr:uid="{EB34F48D-04B1-4ACA-AB31-B717C4AD3280}">
      <text>
        <r>
          <rPr>
            <b/>
            <sz val="9"/>
            <color indexed="81"/>
            <rFont val="MS P ゴシック"/>
            <family val="3"/>
            <charset val="128"/>
          </rPr>
          <t>【作成要領】
　・黄色のセルに必要事項を入力してください。
　・緑色のセルには計算式が既に入力されている
　　ため基本的には変更しないでください。
　・黄色と緑色のセルにあるコメントを確認しな
　　がら作業を進めてください。
　・入力を終えたら、緑色のセルに正しい内容が
　　反映されているかを確認してください。　</t>
        </r>
      </text>
    </comment>
    <comment ref="S7" authorId="1" shapeId="0" xr:uid="{9F8436A1-2275-4BEB-B78C-D10EF82806FE}">
      <text>
        <r>
          <rPr>
            <b/>
            <sz val="9"/>
            <color indexed="81"/>
            <rFont val="MS P ゴシック"/>
            <family val="3"/>
            <charset val="128"/>
          </rPr>
          <t>入力不要</t>
        </r>
        <r>
          <rPr>
            <sz val="9"/>
            <color indexed="81"/>
            <rFont val="MS P ゴシック"/>
            <family val="3"/>
            <charset val="128"/>
          </rPr>
          <t>（交付申請書の氏名欄(Excelの7行目)の内容が自動的に反映）</t>
        </r>
      </text>
    </comment>
    <comment ref="S8" authorId="1" shapeId="0" xr:uid="{FB83FADE-7F2E-4BBC-BED9-59FA175A6E15}">
      <text>
        <r>
          <rPr>
            <b/>
            <sz val="9"/>
            <color indexed="81"/>
            <rFont val="MS P ゴシック"/>
            <family val="3"/>
            <charset val="128"/>
          </rPr>
          <t>入力不要</t>
        </r>
        <r>
          <rPr>
            <sz val="9"/>
            <color indexed="81"/>
            <rFont val="MS P ゴシック"/>
            <family val="3"/>
            <charset val="128"/>
          </rPr>
          <t>（交付申請書の氏名欄(Excelの8行目)の内容が自動的に反映）</t>
        </r>
      </text>
    </comment>
    <comment ref="S9" authorId="1" shapeId="0" xr:uid="{C5FE9061-6179-410B-AB76-4ECC67432451}">
      <text>
        <r>
          <rPr>
            <b/>
            <sz val="9"/>
            <color indexed="81"/>
            <rFont val="MS P ゴシック"/>
            <family val="3"/>
            <charset val="128"/>
          </rPr>
          <t>入力不要</t>
        </r>
        <r>
          <rPr>
            <sz val="9"/>
            <color indexed="81"/>
            <rFont val="MS P ゴシック"/>
            <family val="3"/>
            <charset val="128"/>
          </rPr>
          <t>（交付申請書の氏名欄(Excelの9行目)の内容が自動的に反映）</t>
        </r>
      </text>
    </comment>
    <comment ref="A15" authorId="2" shapeId="0" xr:uid="{0C411CD3-A7CB-4F7A-8906-DF739000096C}">
      <text>
        <r>
          <rPr>
            <sz val="9"/>
            <color indexed="81"/>
            <rFont val="MS P ゴシック"/>
            <family val="3"/>
            <charset val="128"/>
          </rPr>
          <t>交付決定通知書の中段（知事名の左側）に記載されている通知日を転記</t>
        </r>
      </text>
    </comment>
    <comment ref="Q15" authorId="2" shapeId="0" xr:uid="{0E332479-464D-47E8-A697-5D33E70ABDCD}">
      <text>
        <r>
          <rPr>
            <sz val="9"/>
            <color indexed="81"/>
            <rFont val="MS P ゴシック"/>
            <family val="3"/>
            <charset val="128"/>
          </rPr>
          <t>交付決定通知書の左上に記載されている文書番号を転記</t>
        </r>
      </text>
    </comment>
    <comment ref="H26" authorId="0" shapeId="0" xr:uid="{615D757E-9E13-4420-A34D-A7879A7E5CC9}">
      <text>
        <r>
          <rPr>
            <sz val="9"/>
            <color indexed="81"/>
            <rFont val="MS P ゴシック"/>
            <family val="3"/>
            <charset val="128"/>
          </rPr>
          <t>補助金交付決定額（変更申請している場合には変更後の額）を入力</t>
        </r>
      </text>
    </comment>
    <comment ref="H27" authorId="0" shapeId="0" xr:uid="{C13203BC-68C1-4823-BCC0-D9311F0A8842}">
      <text>
        <r>
          <rPr>
            <sz val="9"/>
            <color indexed="81"/>
            <rFont val="MS P ゴシック"/>
            <family val="3"/>
            <charset val="128"/>
          </rPr>
          <t>下記の「（別紙②）収支決算書」の「２　資金支出内訳」の表にある「補助金交付実績額」の内容が自動的に反映</t>
        </r>
      </text>
    </comment>
    <comment ref="F57" authorId="1" shapeId="0" xr:uid="{4B782853-8AC4-485E-97C0-29A48F0165C5}">
      <text>
        <r>
          <rPr>
            <b/>
            <sz val="9"/>
            <color indexed="81"/>
            <rFont val="MS P ゴシック"/>
            <family val="3"/>
            <charset val="128"/>
          </rPr>
          <t>入力不要</t>
        </r>
        <r>
          <rPr>
            <sz val="9"/>
            <color indexed="81"/>
            <rFont val="MS P ゴシック"/>
            <family val="3"/>
            <charset val="128"/>
          </rPr>
          <t>。交付申請書(様式第１号)の内容をもとに自動的に反映される。</t>
        </r>
      </text>
    </comment>
    <comment ref="M69" authorId="0" shapeId="0" xr:uid="{83F1BD99-2B8E-437A-A5DB-83C8370B1AC9}">
      <text>
        <r>
          <rPr>
            <b/>
            <sz val="9"/>
            <color indexed="81"/>
            <rFont val="MS P ゴシック"/>
            <family val="3"/>
            <charset val="128"/>
          </rPr>
          <t>入力不要</t>
        </r>
        <r>
          <rPr>
            <sz val="9"/>
            <color indexed="81"/>
            <rFont val="MS P ゴシック"/>
            <family val="3"/>
            <charset val="128"/>
          </rPr>
          <t>。交付申請書(様式第１号)の内容をもとに自動的に反映される。</t>
        </r>
      </text>
    </comment>
    <comment ref="M70" authorId="0" shapeId="0" xr:uid="{9240C21B-692B-4D5D-BD3C-6DD09DC95759}">
      <text>
        <r>
          <rPr>
            <b/>
            <sz val="9"/>
            <color indexed="81"/>
            <rFont val="MS P ゴシック"/>
            <family val="3"/>
            <charset val="128"/>
          </rPr>
          <t>入力不要</t>
        </r>
        <r>
          <rPr>
            <sz val="9"/>
            <color indexed="81"/>
            <rFont val="MS P ゴシック"/>
            <family val="3"/>
            <charset val="128"/>
          </rPr>
          <t>。交付申請書(様式第１号)の内容をもとに自動的に反映される。</t>
        </r>
      </text>
    </comment>
    <comment ref="M74" authorId="0" shapeId="0" xr:uid="{29C501BF-61D8-4C16-9AEB-4FD3EC66B189}">
      <text>
        <r>
          <rPr>
            <b/>
            <sz val="9"/>
            <color indexed="81"/>
            <rFont val="MS P ゴシック"/>
            <family val="3"/>
            <charset val="128"/>
          </rPr>
          <t>入力不要</t>
        </r>
        <r>
          <rPr>
            <sz val="9"/>
            <color indexed="81"/>
            <rFont val="MS P ゴシック"/>
            <family val="3"/>
            <charset val="128"/>
          </rPr>
          <t xml:space="preserve"> [（別紙２）収支決算書」の内容が反映される]</t>
        </r>
      </text>
    </comment>
    <comment ref="M75" authorId="0" shapeId="0" xr:uid="{19C43B0D-8B13-46E0-904F-9E1398EE8F37}">
      <text>
        <r>
          <rPr>
            <b/>
            <sz val="9"/>
            <color indexed="81"/>
            <rFont val="MS P ゴシック"/>
            <family val="3"/>
            <charset val="128"/>
          </rPr>
          <t xml:space="preserve">入力不要 </t>
        </r>
        <r>
          <rPr>
            <sz val="9"/>
            <color indexed="81"/>
            <rFont val="MS P ゴシック"/>
            <family val="3"/>
            <charset val="128"/>
          </rPr>
          <t>[（別紙２）収支決算書」の内容が反映される]</t>
        </r>
      </text>
    </comment>
    <comment ref="M76" authorId="0" shapeId="0" xr:uid="{790C04CF-5E11-432C-8B1C-563469D59C06}">
      <text>
        <r>
          <rPr>
            <b/>
            <sz val="9"/>
            <color indexed="81"/>
            <rFont val="MS P ゴシック"/>
            <family val="3"/>
            <charset val="128"/>
          </rPr>
          <t xml:space="preserve">入力不要 </t>
        </r>
        <r>
          <rPr>
            <sz val="9"/>
            <color indexed="81"/>
            <rFont val="MS P ゴシック"/>
            <family val="3"/>
            <charset val="128"/>
          </rPr>
          <t>[（別紙２）収支決算書」の内容が反映される]</t>
        </r>
      </text>
    </comment>
    <comment ref="M77" authorId="0" shapeId="0" xr:uid="{37E27593-8777-480F-8C72-C0A523640274}">
      <text>
        <r>
          <rPr>
            <sz val="9"/>
            <color indexed="81"/>
            <rFont val="MS P ゴシック"/>
            <family val="3"/>
            <charset val="128"/>
          </rPr>
          <t xml:space="preserve">以下いずれか
①令和８年８月２９日から本事業公表日の間で既に原材料を再購入していた場合
　　⇒発注済の原材料に関する見積書おいてもっとも日付が古いもの。
　　　※見積書日付は令和８年８月２９日以降に限る。
②交付決定後から原材料の再購入を進めた場合
　　⇒原材料発注に向け２社以上から正式に見積書を徴収した日
　　　※こちらが補助事業における基本形
　　　※補助金交付決定日以降の日付となる
</t>
        </r>
      </text>
    </comment>
    <comment ref="M78" authorId="0" shapeId="0" xr:uid="{52A980D6-648A-4520-9CE0-1F34510DF206}">
      <text>
        <r>
          <rPr>
            <sz val="9"/>
            <color indexed="81"/>
            <rFont val="MS P ゴシック"/>
            <family val="3"/>
            <charset val="128"/>
          </rPr>
          <t>全ての業者への支払いが完了した日を入力</t>
        </r>
      </text>
    </comment>
    <comment ref="I86" authorId="1" shapeId="0" xr:uid="{E9A68FCC-763D-476A-A8BA-C85CC2A7DF1E}">
      <text>
        <r>
          <rPr>
            <sz val="9"/>
            <color indexed="81"/>
            <rFont val="MS P ゴシック"/>
            <family val="3"/>
            <charset val="128"/>
          </rPr>
          <t>「１ 資金調達内訳」の「合計」から「借入金」「補助金」「その他」を除した金額が出力される</t>
        </r>
      </text>
    </comment>
    <comment ref="Q87" authorId="1" shapeId="0" xr:uid="{3C323CEF-4FF2-4BA6-A0F4-70E2AEFF2115}">
      <text>
        <r>
          <rPr>
            <sz val="9"/>
            <color indexed="81"/>
            <rFont val="MS P ゴシック"/>
            <family val="3"/>
            <charset val="128"/>
          </rPr>
          <t>借入金の調達先があれば記入。(例：○○銀行)</t>
        </r>
      </text>
    </comment>
    <comment ref="I88" authorId="1" shapeId="0" xr:uid="{BBEE2727-1C22-4D13-8B04-B82806439526}">
      <text>
        <r>
          <rPr>
            <sz val="9"/>
            <color indexed="81"/>
            <rFont val="MS P ゴシック"/>
            <family val="3"/>
            <charset val="128"/>
          </rPr>
          <t>補助金交付決定額（変更申請している場合には変更後の額）、または、本紙「２資金支出内訳」ないの補助金交付実績額、いずれか小さい方を記入</t>
        </r>
      </text>
    </comment>
    <comment ref="Q89" authorId="1" shapeId="0" xr:uid="{89C4A727-490B-49C9-B790-E8878981D9B2}">
      <text>
        <r>
          <rPr>
            <sz val="9"/>
            <color indexed="81"/>
            <rFont val="MS P ゴシック"/>
            <family val="3"/>
            <charset val="128"/>
          </rPr>
          <t>(記載例)　××保険：100万円</t>
        </r>
      </text>
    </comment>
    <comment ref="I90" authorId="1" shapeId="0" xr:uid="{43356842-2DE3-4E80-A9E4-3C5A660CC5EC}">
      <text>
        <r>
          <rPr>
            <sz val="9"/>
            <color indexed="81"/>
            <rFont val="MS P ゴシック"/>
            <family val="3"/>
            <charset val="128"/>
          </rPr>
          <t>本紙の「事業に要する経費(税込)」合計欄が転記される</t>
        </r>
      </text>
    </comment>
    <comment ref="D96" authorId="1" shapeId="0" xr:uid="{725BA474-C332-4777-BD53-1B9074C616F7}">
      <text>
        <r>
          <rPr>
            <sz val="9"/>
            <color indexed="81"/>
            <rFont val="MS P ゴシック"/>
            <family val="3"/>
            <charset val="128"/>
          </rPr>
          <t>別紙③積算書に記載した
原材料の種別を列挙
(例)
経糸、緯糸、生地</t>
        </r>
      </text>
    </comment>
    <comment ref="K96" authorId="1" shapeId="0" xr:uid="{C46D2743-FEB4-4F87-B19E-901CE16700A8}">
      <text>
        <r>
          <rPr>
            <sz val="9"/>
            <color indexed="81"/>
            <rFont val="MS P ゴシック"/>
            <family val="3"/>
            <charset val="128"/>
          </rPr>
          <t>【例】
　原材料の再購入に際して、補助対象外となる
　　・送料がかからないとき：[（別紙４）積算書の「原材料の金額合計（税込）]
　　・送料がかかる　　とき：[（別紙４）積算書の「原材料の金額合計（税込）] ＋ 送料（税込）</t>
        </r>
      </text>
    </comment>
    <comment ref="O96" authorId="1" shapeId="0" xr:uid="{8180E5A5-1E89-4C9D-B2B0-587405235C1C}">
      <text>
        <r>
          <rPr>
            <sz val="9"/>
            <color indexed="81"/>
            <rFont val="MS P ゴシック"/>
            <family val="3"/>
            <charset val="128"/>
          </rPr>
          <t>【計算内容】
　保険金(共済金)を
　　・受給できない場合：[（別紙４）積算書の「原材料の金額合計（税抜）]
　　・受給できる　場合：[（別紙４）積算書の「原材料の金額合計（税抜）] － [保険金(共済金)受給額]</t>
        </r>
      </text>
    </comment>
    <comment ref="W111" authorId="0" shapeId="0" xr:uid="{A03CF7DD-A9E6-435A-9DE9-497F8CDA1B31}">
      <text>
        <r>
          <rPr>
            <b/>
            <sz val="9"/>
            <color indexed="81"/>
            <rFont val="MS P ゴシック"/>
            <family val="3"/>
            <charset val="128"/>
          </rPr>
          <t>入力不要。</t>
        </r>
        <r>
          <rPr>
            <sz val="9"/>
            <color indexed="81"/>
            <rFont val="MS P ゴシック"/>
            <family val="3"/>
            <charset val="128"/>
          </rPr>
          <t xml:space="preserve">
実績報告書の提出日が転記される。</t>
        </r>
      </text>
    </comment>
    <comment ref="W112" authorId="1" shapeId="0" xr:uid="{C81D1022-8778-41E8-8820-ED5609814FD5}">
      <text>
        <r>
          <rPr>
            <b/>
            <sz val="9"/>
            <color indexed="81"/>
            <rFont val="MS P ゴシック"/>
            <family val="3"/>
            <charset val="128"/>
          </rPr>
          <t>入力不要。</t>
        </r>
        <r>
          <rPr>
            <sz val="9"/>
            <color indexed="81"/>
            <rFont val="MS P ゴシック"/>
            <family val="3"/>
            <charset val="128"/>
          </rPr>
          <t>交付申請書記載内容が転記される。
※補助対象となる工場が複数あり、複数の市町に所在している場合、
　本シート欄外にある(別紙４)を活用して対象工場が所在する市町毎に
　支出明細報告書を作成すること。</t>
        </r>
      </text>
    </comment>
    <comment ref="T138" authorId="1" shapeId="0" xr:uid="{06201626-B9B5-47C8-8612-C3FE73042531}">
      <text>
        <r>
          <rPr>
            <sz val="9"/>
            <color indexed="81"/>
            <rFont val="MS P ゴシック"/>
            <family val="3"/>
            <charset val="128"/>
          </rPr>
          <t>プルダウンから「あり」か「なし」を選択</t>
        </r>
      </text>
    </comment>
    <comment ref="W149" authorId="0" shapeId="0" xr:uid="{FBD05AFC-5A9B-4D42-AA93-37BD986BD8C9}">
      <text>
        <r>
          <rPr>
            <b/>
            <sz val="9"/>
            <color indexed="81"/>
            <rFont val="MS P ゴシック"/>
            <family val="3"/>
            <charset val="128"/>
          </rPr>
          <t>入力不要。</t>
        </r>
        <r>
          <rPr>
            <sz val="9"/>
            <color indexed="81"/>
            <rFont val="MS P ゴシック"/>
            <family val="3"/>
            <charset val="128"/>
          </rPr>
          <t xml:space="preserve">
実績報告書の提出日が転記される。</t>
        </r>
      </text>
    </comment>
    <comment ref="W150" authorId="1" shapeId="0" xr:uid="{B75060F2-9E4C-4F29-A3DF-883ECDA8CFB7}">
      <text>
        <r>
          <rPr>
            <b/>
            <sz val="9"/>
            <color indexed="81"/>
            <rFont val="MS P ゴシック"/>
            <family val="3"/>
            <charset val="128"/>
          </rPr>
          <t>入力不要。</t>
        </r>
        <r>
          <rPr>
            <sz val="9"/>
            <color indexed="81"/>
            <rFont val="MS P ゴシック"/>
            <family val="3"/>
            <charset val="128"/>
          </rPr>
          <t>交付申請書記載内容が転記される</t>
        </r>
      </text>
    </comment>
    <comment ref="T176" authorId="1" shapeId="0" xr:uid="{38674507-8B32-4977-B550-26202030D711}">
      <text>
        <r>
          <rPr>
            <sz val="9"/>
            <color indexed="81"/>
            <rFont val="MS P ゴシック"/>
            <family val="3"/>
            <charset val="128"/>
          </rPr>
          <t>プルダウンから「あり」か「なし」を選択</t>
        </r>
      </text>
    </comment>
    <comment ref="W187" authorId="0" shapeId="0" xr:uid="{F1558220-C142-49D6-AFDE-B5774BB71E92}">
      <text>
        <r>
          <rPr>
            <b/>
            <sz val="9"/>
            <color indexed="81"/>
            <rFont val="MS P ゴシック"/>
            <family val="3"/>
            <charset val="128"/>
          </rPr>
          <t>入力不要。</t>
        </r>
        <r>
          <rPr>
            <sz val="9"/>
            <color indexed="81"/>
            <rFont val="MS P ゴシック"/>
            <family val="3"/>
            <charset val="128"/>
          </rPr>
          <t xml:space="preserve">
実績報告書の提出日が転記される。</t>
        </r>
      </text>
    </comment>
    <comment ref="W188" authorId="1" shapeId="0" xr:uid="{2E7D6153-2E94-4ECA-855F-2569021C1816}">
      <text>
        <r>
          <rPr>
            <b/>
            <sz val="9"/>
            <color indexed="81"/>
            <rFont val="MS P ゴシック"/>
            <family val="3"/>
            <charset val="128"/>
          </rPr>
          <t>入力不要。</t>
        </r>
        <r>
          <rPr>
            <sz val="9"/>
            <color indexed="81"/>
            <rFont val="MS P ゴシック"/>
            <family val="3"/>
            <charset val="128"/>
          </rPr>
          <t>交付申請書記載内容が転記される</t>
        </r>
      </text>
    </comment>
    <comment ref="T214" authorId="1" shapeId="0" xr:uid="{E2EA78D5-EA9F-43E9-B990-5A7E462C985F}">
      <text>
        <r>
          <rPr>
            <sz val="9"/>
            <color indexed="81"/>
            <rFont val="MS P ゴシック"/>
            <family val="3"/>
            <charset val="128"/>
          </rPr>
          <t>プルダウンから「あり」か「なし」を選択</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小林 哲朗</author>
    <author>伴 康寛</author>
    <author>岸下 剛史</author>
  </authors>
  <commentList>
    <comment ref="L2" authorId="0" shapeId="0" xr:uid="{EBC0BA85-A44C-44B0-BF9A-80B204111FBF}">
      <text>
        <r>
          <rPr>
            <sz val="9"/>
            <color indexed="81"/>
            <rFont val="MS P ゴシック"/>
            <family val="3"/>
            <charset val="128"/>
          </rPr>
          <t>提出する日を入力</t>
        </r>
      </text>
    </comment>
    <comment ref="J4" authorId="0" shapeId="0" xr:uid="{A4FF3CB9-90CD-4F9C-B495-B74F7BB8DDD4}">
      <text>
        <r>
          <rPr>
            <b/>
            <sz val="9"/>
            <color indexed="81"/>
            <rFont val="MS P ゴシック"/>
            <family val="3"/>
            <charset val="128"/>
          </rPr>
          <t>入力不要。</t>
        </r>
        <r>
          <rPr>
            <sz val="9"/>
            <color indexed="81"/>
            <rFont val="MS P ゴシック"/>
            <family val="3"/>
            <charset val="128"/>
          </rPr>
          <t>交付申請書(様式第１号)の住所が自動的に反映される。</t>
        </r>
      </text>
    </comment>
    <comment ref="A6" authorId="1" shapeId="0" xr:uid="{B2A76B6F-4F9B-4C6F-95C9-C7E94D8EE215}">
      <text>
        <r>
          <rPr>
            <b/>
            <sz val="9"/>
            <color indexed="81"/>
            <rFont val="MS P ゴシック"/>
            <family val="3"/>
            <charset val="128"/>
          </rPr>
          <t>【作成要領】
　・黄色のセルに必要事項を入力してください。
　・緑色のセルには計算式が既に入力されている
　　ため基本的には変更しないでください。
　・黄色と緑色のセルにあるコメントを確認しな
　　がら作業を進めてください。
　・入力を終えたら、緑色のセルに正しい内容が
　　反映されているかを確認してください。　</t>
        </r>
      </text>
    </comment>
    <comment ref="J7" authorId="0" shapeId="0" xr:uid="{AB868241-B972-4DDA-BC87-81F7CA1973FB}">
      <text>
        <r>
          <rPr>
            <b/>
            <sz val="9"/>
            <color indexed="81"/>
            <rFont val="MS P ゴシック"/>
            <family val="3"/>
            <charset val="128"/>
          </rPr>
          <t>入力不要</t>
        </r>
        <r>
          <rPr>
            <sz val="9"/>
            <color indexed="81"/>
            <rFont val="MS P ゴシック"/>
            <family val="3"/>
            <charset val="128"/>
          </rPr>
          <t>（交付申請書の氏名欄(Excelの7行目)の内容が自動的に反映）</t>
        </r>
      </text>
    </comment>
    <comment ref="J8" authorId="0" shapeId="0" xr:uid="{8E0916B3-48F2-4E27-A00F-E99893526261}">
      <text>
        <r>
          <rPr>
            <b/>
            <sz val="9"/>
            <color indexed="81"/>
            <rFont val="MS P ゴシック"/>
            <family val="3"/>
            <charset val="128"/>
          </rPr>
          <t>入力不要</t>
        </r>
        <r>
          <rPr>
            <sz val="9"/>
            <color indexed="81"/>
            <rFont val="MS P ゴシック"/>
            <family val="3"/>
            <charset val="128"/>
          </rPr>
          <t>（交付申請書の氏名欄(Excelの7行目)の内容が自動的に反映）</t>
        </r>
      </text>
    </comment>
    <comment ref="J9" authorId="0" shapeId="0" xr:uid="{6E3DA868-96C3-4434-AEAF-AB6B7B2E97B1}">
      <text>
        <r>
          <rPr>
            <b/>
            <sz val="9"/>
            <color indexed="81"/>
            <rFont val="MS P ゴシック"/>
            <family val="3"/>
            <charset val="128"/>
          </rPr>
          <t>入力不要</t>
        </r>
        <r>
          <rPr>
            <sz val="9"/>
            <color indexed="81"/>
            <rFont val="MS P ゴシック"/>
            <family val="3"/>
            <charset val="128"/>
          </rPr>
          <t>（交付申請書の氏名欄(Excelの9行目)の内容が自動的に反映）</t>
        </r>
      </text>
    </comment>
    <comment ref="A15" authorId="2" shapeId="0" xr:uid="{4E9BB97B-6631-42B4-A807-A96D73426CFF}">
      <text>
        <r>
          <rPr>
            <sz val="9"/>
            <color indexed="81"/>
            <rFont val="MS P ゴシック"/>
            <family val="3"/>
            <charset val="128"/>
          </rPr>
          <t>交付決定通知書の中段（知事名の左側）に記載されている通知日を転記すること。</t>
        </r>
      </text>
    </comment>
    <comment ref="J15" authorId="2" shapeId="0" xr:uid="{AC337E46-0CC9-4156-9260-FF7D64F12A2C}">
      <text>
        <r>
          <rPr>
            <sz val="9"/>
            <color indexed="81"/>
            <rFont val="MS P ゴシック"/>
            <family val="3"/>
            <charset val="128"/>
          </rPr>
          <t>交付決定通知書の左上に記載されている文書番号を転記すること。</t>
        </r>
      </text>
    </comment>
    <comment ref="G22" authorId="2" shapeId="0" xr:uid="{D535E4D4-153B-45D9-92C8-76FD84A87A4E}">
      <text>
        <r>
          <rPr>
            <b/>
            <sz val="9"/>
            <color indexed="81"/>
            <rFont val="MS P ゴシック"/>
            <family val="3"/>
            <charset val="128"/>
          </rPr>
          <t xml:space="preserve">額の確定通知に記載の金額を転記
</t>
        </r>
        <r>
          <rPr>
            <sz val="9"/>
            <color indexed="81"/>
            <rFont val="MS P ゴシック"/>
            <family val="3"/>
            <charset val="128"/>
          </rPr>
          <t>※補助事業実績計画書記載の「交付決定額」または「積算額」いずれか小さい方が
　額の確定通知に記載される</t>
        </r>
      </text>
    </comment>
    <comment ref="H26" authorId="2" shapeId="0" xr:uid="{FAE8269B-C0C6-48B5-BD91-5D4C4F5F1284}">
      <text>
        <r>
          <rPr>
            <sz val="9"/>
            <color indexed="81"/>
            <rFont val="MS P ゴシック"/>
            <family val="3"/>
            <charset val="128"/>
          </rPr>
          <t>原則、申請者（会社代表等）と同一</t>
        </r>
      </text>
    </comment>
    <comment ref="H27" authorId="2" shapeId="0" xr:uid="{38DBDCE1-3C9B-4EF2-A37D-553D022E4128}">
      <text>
        <r>
          <rPr>
            <sz val="9"/>
            <color indexed="81"/>
            <rFont val="MS P ゴシック"/>
            <family val="3"/>
            <charset val="128"/>
          </rPr>
          <t>発行責任者と同一である場合は、「同上」などの記載による省略可</t>
        </r>
      </text>
    </comment>
    <comment ref="H28" authorId="2" shapeId="0" xr:uid="{5B4DDD32-BE2D-450B-90A0-77A34DBA60E1}">
      <text>
        <r>
          <rPr>
            <sz val="9"/>
            <color indexed="81"/>
            <rFont val="MS P ゴシック"/>
            <family val="3"/>
            <charset val="128"/>
          </rPr>
          <t>日中、連絡がつく連絡先を記載すること</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<sst xmlns="http://schemas.openxmlformats.org/spreadsheetml/2006/main" count="1473" uniqueCount="509">
  <si>
    <t>令和　年　月　日</t>
    <rPh sb="0" eb="2">
      <t>レイワ</t>
    </rPh>
    <rPh sb="3" eb="4">
      <t>ネン</t>
    </rPh>
    <rPh sb="5" eb="6">
      <t>ガツ</t>
    </rPh>
    <rPh sb="7" eb="8">
      <t>ニチ</t>
    </rPh>
    <phoneticPr fontId="2"/>
  </si>
  <si>
    <t>福井県知事　　様</t>
    <rPh sb="7" eb="8">
      <t>サマ</t>
    </rPh>
    <phoneticPr fontId="2"/>
  </si>
  <si>
    <t>申請者</t>
    <rPh sb="0" eb="2">
      <t>シンセイ</t>
    </rPh>
    <phoneticPr fontId="2"/>
  </si>
  <si>
    <t>住所</t>
    <phoneticPr fontId="2"/>
  </si>
  <si>
    <t>氏名</t>
    <phoneticPr fontId="2"/>
  </si>
  <si>
    <t>その他（生産設備等）</t>
    <rPh sb="2" eb="3">
      <t>タ</t>
    </rPh>
    <rPh sb="4" eb="9">
      <t>セイサンセツビトウ</t>
    </rPh>
    <phoneticPr fontId="2"/>
  </si>
  <si>
    <t>（法人にあっては名称および代表者の氏名）</t>
    <phoneticPr fontId="2"/>
  </si>
  <si>
    <t>記</t>
  </si>
  <si>
    <t>１　補助事業等の名称</t>
  </si>
  <si>
    <t>２　補助事業等の目的および内容</t>
  </si>
  <si>
    <t>（別紙１）事業計画書のとおり</t>
    <phoneticPr fontId="2"/>
  </si>
  <si>
    <t>３　補助事業等の完了の予定期日および実施の計画</t>
  </si>
  <si>
    <t>４　交付申請額</t>
    <rPh sb="4" eb="6">
      <t>シンセイ</t>
    </rPh>
    <phoneticPr fontId="2"/>
  </si>
  <si>
    <t>円</t>
    <phoneticPr fontId="2"/>
  </si>
  <si>
    <t>５　交付申請額の算出方法</t>
    <rPh sb="4" eb="6">
      <t>シンセイ</t>
    </rPh>
    <phoneticPr fontId="2"/>
  </si>
  <si>
    <t>（別紙２）収支予算書のとおり</t>
    <phoneticPr fontId="2"/>
  </si>
  <si>
    <t>６　補助事業等の経費の配分および経費の使用方法</t>
  </si>
  <si>
    <t>７　添付書類</t>
  </si>
  <si>
    <t>⑴　事業計画書（別紙１）</t>
    <phoneticPr fontId="2"/>
  </si>
  <si>
    <t>⑵　収支予算書（別紙２）</t>
    <phoneticPr fontId="2"/>
  </si>
  <si>
    <t>⑶　県税の納税状況の確認に関する同意書（別紙３）</t>
    <phoneticPr fontId="2"/>
  </si>
  <si>
    <t>（別紙１）</t>
    <phoneticPr fontId="2"/>
  </si>
  <si>
    <t>事業計画書</t>
    <phoneticPr fontId="2"/>
  </si>
  <si>
    <t>１　申請者の概要</t>
    <phoneticPr fontId="2"/>
  </si>
  <si>
    <t>事業者等の名称</t>
  </si>
  <si>
    <t>役職・代表者名</t>
  </si>
  <si>
    <t>所在地</t>
  </si>
  <si>
    <t>業種</t>
  </si>
  <si>
    <t>（「企業における省エネ設備等導入支援事業補助金実施細則」にある分類</t>
  </si>
  <si>
    <t>から選択し、記載すること）</t>
  </si>
  <si>
    <t>主たる事業内容</t>
  </si>
  <si>
    <t>資本金</t>
  </si>
  <si>
    <t>千円</t>
    <rPh sb="0" eb="1">
      <t>セン</t>
    </rPh>
    <phoneticPr fontId="2"/>
  </si>
  <si>
    <t>従業員数</t>
  </si>
  <si>
    <t>人</t>
  </si>
  <si>
    <t>担当部署・氏名</t>
  </si>
  <si>
    <t>電話番号</t>
  </si>
  <si>
    <t>ＦＡＸ番号</t>
  </si>
  <si>
    <t>メールアドレス</t>
  </si>
  <si>
    <t>２　事業の概要</t>
    <phoneticPr fontId="2"/>
  </si>
  <si>
    <t>事業を実施する事業所名</t>
  </si>
  <si>
    <t>事業計画名
（＝補助事業等の名称）</t>
    <phoneticPr fontId="2"/>
  </si>
  <si>
    <t>事業に要する経費</t>
  </si>
  <si>
    <t>円（税込）</t>
    <phoneticPr fontId="2"/>
  </si>
  <si>
    <t>補助対象経費</t>
  </si>
  <si>
    <t>円（税抜）</t>
    <rPh sb="3" eb="4">
      <t>ヌキ</t>
    </rPh>
    <phoneticPr fontId="2"/>
  </si>
  <si>
    <t>補助金交付申請額</t>
    <phoneticPr fontId="2"/>
  </si>
  <si>
    <t>事業開始予定年月日</t>
  </si>
  <si>
    <t>令和　年　月　日</t>
    <phoneticPr fontId="2"/>
  </si>
  <si>
    <t>事業完了予定年月日</t>
  </si>
  <si>
    <t>（注）</t>
  </si>
  <si>
    <t>No.</t>
  </si>
  <si>
    <t>区分</t>
  </si>
  <si>
    <t>現行の設備</t>
  </si>
  <si>
    <t>導入する設備</t>
  </si>
  <si>
    <t>⑴メーカー、⑵型番、⑶数量</t>
    <phoneticPr fontId="2"/>
  </si>
  <si>
    <t>（１）
（２）
（３）</t>
    <phoneticPr fontId="2"/>
  </si>
  <si>
    <t>２　適宜、表を追加して記載すること。</t>
  </si>
  <si>
    <t>ＣＯ２排出量
（t-CO2/年）</t>
    <phoneticPr fontId="2"/>
  </si>
  <si>
    <t>ＣＯ２
削減率
（％）
(A-B)/A</t>
    <phoneticPr fontId="2"/>
  </si>
  <si>
    <t>導入前
A</t>
    <phoneticPr fontId="2"/>
  </si>
  <si>
    <t>導入後
B</t>
    <phoneticPr fontId="2"/>
  </si>
  <si>
    <t>２　削減率は小数点第２位を切り捨てて記載すること。</t>
    <rPh sb="2" eb="4">
      <t>サクゲン</t>
    </rPh>
    <rPh sb="4" eb="5">
      <t>リツ</t>
    </rPh>
    <phoneticPr fontId="2"/>
  </si>
  <si>
    <t>３　適宜、表を追加して記載すること。</t>
    <phoneticPr fontId="2"/>
  </si>
  <si>
    <t>４　「No.」は上記「３　導入予定の設備の概要」にあわせること。</t>
    <phoneticPr fontId="2"/>
  </si>
  <si>
    <t>写真</t>
    <phoneticPr fontId="2"/>
  </si>
  <si>
    <t>（撮影日等の日付入りの写真を貼付すること。）</t>
    <phoneticPr fontId="2"/>
  </si>
  <si>
    <t>１　適宜、行を追加して作成すること。</t>
  </si>
  <si>
    <t>２　「No.」は上記「３　導入予定の設備の概要」にあわせること。</t>
  </si>
  <si>
    <t>３　機器の総数が多い場合は、工場・事業所の平面図に機器の配置や数量を示したものを</t>
    <rPh sb="2" eb="4">
      <t>キキ</t>
    </rPh>
    <phoneticPr fontId="2"/>
  </si>
  <si>
    <t>　　添付することで、写真は更新する機器全てではなく代表的なものだけで可とする。</t>
    <rPh sb="34" eb="35">
      <t>カ</t>
    </rPh>
    <phoneticPr fontId="2"/>
  </si>
  <si>
    <t>（別紙２）</t>
    <phoneticPr fontId="2"/>
  </si>
  <si>
    <t>収支予算書</t>
    <phoneticPr fontId="2"/>
  </si>
  <si>
    <t>１　資金調達内訳</t>
    <phoneticPr fontId="2"/>
  </si>
  <si>
    <t>区　分</t>
  </si>
  <si>
    <t>金額（円）</t>
  </si>
  <si>
    <t>資金の調達先</t>
  </si>
  <si>
    <t>自己資金</t>
  </si>
  <si>
    <t>借 入 金</t>
  </si>
  <si>
    <t>補 助 金</t>
  </si>
  <si>
    <t>企業における省エネ設備等導入支援事業補助金</t>
  </si>
  <si>
    <t>そ の 他</t>
  </si>
  <si>
    <t>合　計</t>
  </si>
  <si>
    <t>２　資金支出内訳</t>
    <phoneticPr fontId="2"/>
  </si>
  <si>
    <t>経費区分</t>
    <phoneticPr fontId="2"/>
  </si>
  <si>
    <t>経費内訳</t>
  </si>
  <si>
    <t>事業に要する</t>
  </si>
  <si>
    <t>補助対象</t>
  </si>
  <si>
    <t>積算根拠</t>
  </si>
  <si>
    <t>補助金</t>
  </si>
  <si>
    <t>経費(税込)</t>
  </si>
  <si>
    <t>経費(税抜)</t>
  </si>
  <si>
    <t>交付申請</t>
    <phoneticPr fontId="2"/>
  </si>
  <si>
    <t>（円）</t>
  </si>
  <si>
    <t>額</t>
    <phoneticPr fontId="2"/>
  </si>
  <si>
    <t>設備費</t>
  </si>
  <si>
    <t>合計</t>
  </si>
  <si>
    <t>補助金交付申請額の試算</t>
    <rPh sb="9" eb="11">
      <t>シサン</t>
    </rPh>
    <phoneticPr fontId="2"/>
  </si>
  <si>
    <t>補助対象経費×1/2</t>
  </si>
  <si>
    <t>=</t>
    <phoneticPr fontId="2"/>
  </si>
  <si>
    <t>円</t>
    <rPh sb="0" eb="1">
      <t>エン</t>
    </rPh>
    <phoneticPr fontId="2"/>
  </si>
  <si>
    <t>１　必要に応じ、行を追加・削除して使用すること。</t>
  </si>
  <si>
    <t>　　は一致すること。</t>
    <phoneticPr fontId="2"/>
  </si>
  <si>
    <t>３　「事業に要する経費」とは、当該事業を遂行するのに必要な経費を意味し、ここで</t>
    <phoneticPr fontId="2"/>
  </si>
  <si>
    <t>　　は消費税込みの金額を記載すること。</t>
    <phoneticPr fontId="2"/>
  </si>
  <si>
    <t>４　「補助対象経費」には、「事業に要する経費」のうち補助対象となる経費(税抜)を</t>
    <phoneticPr fontId="2"/>
  </si>
  <si>
    <t>　　記載すること。</t>
    <phoneticPr fontId="2"/>
  </si>
  <si>
    <t>５　「積算根拠」には、見積書、価格表、カタログなど根拠資料を記載すること。</t>
    <rPh sb="10" eb="13">
      <t>ミツモリショ</t>
    </rPh>
    <rPh sb="14" eb="17">
      <t>カカクヒョウ</t>
    </rPh>
    <rPh sb="25" eb="27">
      <t>コンキョ</t>
    </rPh>
    <rPh sb="27" eb="29">
      <t>シリョウ</t>
    </rPh>
    <phoneticPr fontId="2"/>
  </si>
  <si>
    <t>　　すること。</t>
    <phoneticPr fontId="2"/>
  </si>
  <si>
    <t>（別紙３）</t>
    <phoneticPr fontId="2"/>
  </si>
  <si>
    <t>県税の納税状況の確認について</t>
  </si>
  <si>
    <t>は、</t>
    <phoneticPr fontId="2"/>
  </si>
  <si>
    <t>申請するに当たり、福井県の県税事務所等が、福井県産業労働部</t>
    <phoneticPr fontId="2"/>
  </si>
  <si>
    <t>産業技術課に対し、</t>
    <phoneticPr fontId="2"/>
  </si>
  <si>
    <t>の福井県への納税状況に関する情報を提供することに同意します。</t>
    <phoneticPr fontId="2"/>
  </si>
  <si>
    <t>　　　　　　</t>
    <phoneticPr fontId="2"/>
  </si>
  <si>
    <t xml:space="preserve">住所（所在地） </t>
  </si>
  <si>
    <t>フリガナ</t>
    <phoneticPr fontId="2"/>
  </si>
  <si>
    <t xml:space="preserve">氏名（名称） 　 </t>
    <phoneticPr fontId="7" alignment="distributed"/>
  </si>
  <si>
    <t xml:space="preserve">   </t>
  </si>
  <si>
    <t>　　　　　　　</t>
  </si>
  <si>
    <t>※福井県担当者記入欄</t>
  </si>
  <si>
    <t>上記の者の令和　　年　　月　　日現在の県税の</t>
  </si>
  <si>
    <t>納税状況については以下のとおりです。</t>
  </si>
  <si>
    <t>　　□滞納なし　　　　　□滞納あり</t>
  </si>
  <si>
    <t>　　□徴収猶予あり</t>
  </si>
  <si>
    <t>　　</t>
  </si>
  <si>
    <t>　回答事務所　　□福井県税事務所　□嶺南振興局税務部</t>
  </si>
  <si>
    <t>福井県福井市大手３丁目○－○</t>
    <rPh sb="0" eb="3">
      <t>フクイケン</t>
    </rPh>
    <rPh sb="3" eb="6">
      <t>フクイシ</t>
    </rPh>
    <rPh sb="6" eb="8">
      <t>オオテ</t>
    </rPh>
    <rPh sb="9" eb="11">
      <t>チョウメ</t>
    </rPh>
    <phoneticPr fontId="2"/>
  </si>
  <si>
    <t>福井ケン商事株式会社</t>
    <rPh sb="0" eb="2">
      <t>フクイ</t>
    </rPh>
    <rPh sb="4" eb="6">
      <t>ショウジ</t>
    </rPh>
    <rPh sb="6" eb="8">
      <t>カブシキ</t>
    </rPh>
    <rPh sb="8" eb="10">
      <t>カイシャ</t>
    </rPh>
    <phoneticPr fontId="2"/>
  </si>
  <si>
    <t>代表取締役社長</t>
    <rPh sb="0" eb="2">
      <t>ダイヒョウ</t>
    </rPh>
    <rPh sb="2" eb="5">
      <t>トリシマリヤク</t>
    </rPh>
    <rPh sb="5" eb="7">
      <t>シャチョウ</t>
    </rPh>
    <phoneticPr fontId="2"/>
  </si>
  <si>
    <t>福井　県太郎</t>
    <rPh sb="0" eb="2">
      <t>フクイ</t>
    </rPh>
    <rPh sb="3" eb="4">
      <t>ケン</t>
    </rPh>
    <rPh sb="4" eb="6">
      <t>タロウ</t>
    </rPh>
    <phoneticPr fontId="2"/>
  </si>
  <si>
    <t>合繊織物の製造</t>
    <rPh sb="0" eb="2">
      <t>ゴウセン</t>
    </rPh>
    <rPh sb="2" eb="4">
      <t>オリモノ</t>
    </rPh>
    <rPh sb="5" eb="7">
      <t>セイゾウ</t>
    </rPh>
    <phoneticPr fontId="2"/>
  </si>
  <si>
    <t>総務課　福井　県次郎</t>
    <rPh sb="0" eb="3">
      <t>ソウムカ</t>
    </rPh>
    <rPh sb="4" eb="6">
      <t>フクイ</t>
    </rPh>
    <rPh sb="7" eb="10">
      <t>ケンジロウ</t>
    </rPh>
    <phoneticPr fontId="2"/>
  </si>
  <si>
    <t>0776-20-XXXX</t>
    <phoneticPr fontId="2"/>
  </si>
  <si>
    <t>fukuikensyouji@XXX.co.jp</t>
    <phoneticPr fontId="2"/>
  </si>
  <si>
    <t>福井県福井市中央３丁目△－△</t>
    <rPh sb="6" eb="8">
      <t>チュウオウ</t>
    </rPh>
    <phoneticPr fontId="2"/>
  </si>
  <si>
    <t>（１）△△電機
（２）XYZ-1234
（３）4台
（１）△△電機
（２）XYZ-9876
（３）4台
（１）○○電機
（２）ABC-9876
（３）10台</t>
    <phoneticPr fontId="2"/>
  </si>
  <si>
    <t xml:space="preserve">（１）○○電機
（２）def-1234-B
（３）4台
（１）△△電機
（２）xyz-1234-C
（３）14台
</t>
    <phoneticPr fontId="2"/>
  </si>
  <si>
    <t>１　エネルギー使用量の原油換算・CO2排出量換算表により算出した値を記載すること。</t>
    <rPh sb="28" eb="30">
      <t>サンシュツ</t>
    </rPh>
    <rPh sb="32" eb="33">
      <t>アタイ</t>
    </rPh>
    <rPh sb="34" eb="36">
      <t>キサイ</t>
    </rPh>
    <phoneticPr fontId="2"/>
  </si>
  <si>
    <t>別添のとおり</t>
    <rPh sb="0" eb="2">
      <t>ベッテン</t>
    </rPh>
    <phoneticPr fontId="2"/>
  </si>
  <si>
    <t>○○銀行</t>
    <rPh sb="2" eb="4">
      <t>ギンコウ</t>
    </rPh>
    <phoneticPr fontId="2"/>
  </si>
  <si>
    <t>見積書</t>
    <rPh sb="0" eb="3">
      <t>ミツモリショ</t>
    </rPh>
    <phoneticPr fontId="2"/>
  </si>
  <si>
    <t>価格表</t>
    <rPh sb="0" eb="3">
      <t>カカクヒョウ</t>
    </rPh>
    <phoneticPr fontId="2"/>
  </si>
  <si>
    <t>福井県福井市中央３丁目△－△</t>
    <phoneticPr fontId="2"/>
  </si>
  <si>
    <t>補助事業計画変更承認申請書</t>
  </si>
  <si>
    <t>付け福井県指令　産技　第</t>
    <rPh sb="8" eb="9">
      <t>サン</t>
    </rPh>
    <rPh sb="9" eb="10">
      <t>ワザ</t>
    </rPh>
    <rPh sb="11" eb="12">
      <t>ダイ</t>
    </rPh>
    <phoneticPr fontId="2"/>
  </si>
  <si>
    <t>○○○</t>
    <phoneticPr fontId="2"/>
  </si>
  <si>
    <t>号で補助金等の</t>
    <phoneticPr fontId="2"/>
  </si>
  <si>
    <t>計画（事業内容、経費配分）を下記のとおり変更したいので承認をお願いします。</t>
    <phoneticPr fontId="2"/>
  </si>
  <si>
    <t>１　変更の理由</t>
  </si>
  <si>
    <t>２　変更の内容</t>
  </si>
  <si>
    <t>補助事業中止（廃止）承認申請書</t>
    <phoneticPr fontId="2"/>
  </si>
  <si>
    <t>交付決定（</t>
    <phoneticPr fontId="2"/>
  </si>
  <si>
    <t>付け福井県指令　産技　第</t>
    <phoneticPr fontId="2"/>
  </si>
  <si>
    <t>号で</t>
    <phoneticPr fontId="2"/>
  </si>
  <si>
    <t>１　中止（廃止）の理由</t>
  </si>
  <si>
    <t>２　中止の期間（廃止の時期）</t>
  </si>
  <si>
    <t>１　中止（廃止）の理由を証する書類を添付すること。</t>
    <phoneticPr fontId="2"/>
  </si>
  <si>
    <t>２　中止（廃止）の理由は、できるだけ詳細に記入すること。</t>
    <phoneticPr fontId="2"/>
  </si>
  <si>
    <t>第</t>
    <phoneticPr fontId="2"/>
  </si>
  <si>
    <t>○</t>
    <phoneticPr fontId="2"/>
  </si>
  <si>
    <t>半期状況報告書</t>
    <phoneticPr fontId="2"/>
  </si>
  <si>
    <t>変更承認）を受けた事業の第</t>
    <phoneticPr fontId="2"/>
  </si>
  <si>
    <t>別表</t>
  </si>
  <si>
    <t>事業名</t>
  </si>
  <si>
    <t>事業費Ａ</t>
    <phoneticPr fontId="2"/>
  </si>
  <si>
    <t>事業進捗状況</t>
    <phoneticPr fontId="2"/>
  </si>
  <si>
    <t>事業費支払状況</t>
  </si>
  <si>
    <t>次の　半期における
事業進捗の見込</t>
    <rPh sb="10" eb="12">
      <t>ジギョウ</t>
    </rPh>
    <rPh sb="12" eb="14">
      <t>シンチョク</t>
    </rPh>
    <rPh sb="15" eb="17">
      <t>ミコ</t>
    </rPh>
    <phoneticPr fontId="2"/>
  </si>
  <si>
    <t>摘要</t>
  </si>
  <si>
    <t>着手年月日</t>
  </si>
  <si>
    <t>前期末</t>
  </si>
  <si>
    <t>本　期</t>
  </si>
  <si>
    <t>本期末</t>
  </si>
  <si>
    <t>進捗率</t>
  </si>
  <si>
    <t>本期の</t>
  </si>
  <si>
    <t>Ｇ／Ａ</t>
  </si>
  <si>
    <t>までの</t>
  </si>
  <si>
    <t>の</t>
  </si>
  <si>
    <t>支払済</t>
  </si>
  <si>
    <t>完了予定年月日</t>
    <phoneticPr fontId="2"/>
  </si>
  <si>
    <t>出来高</t>
  </si>
  <si>
    <t>Ｄ／Ａ</t>
  </si>
  <si>
    <t>額</t>
  </si>
  <si>
    <t>Ｂ</t>
  </si>
  <si>
    <t>Ｃ</t>
  </si>
  <si>
    <t>Ｄ</t>
  </si>
  <si>
    <t>額　Ｅ</t>
  </si>
  <si>
    <t>Ｆ</t>
  </si>
  <si>
    <t>額　Ｇ</t>
  </si>
  <si>
    <t>１　この表によりがたいものについては、この表に準じて作成すること。</t>
  </si>
  <si>
    <t>交付要領第１２条関係（様式第６号）</t>
    <rPh sb="2" eb="4">
      <t>ヨウリョウ</t>
    </rPh>
    <phoneticPr fontId="2"/>
  </si>
  <si>
    <t>LED（調光制御機能なし）</t>
    <rPh sb="4" eb="8">
      <t>チョウコウセイギョ</t>
    </rPh>
    <rPh sb="8" eb="10">
      <t>キノウ</t>
    </rPh>
    <phoneticPr fontId="2"/>
  </si>
  <si>
    <t>LED（調光制御機能付き）</t>
    <rPh sb="4" eb="8">
      <t>チョウコウセイギョ</t>
    </rPh>
    <rPh sb="8" eb="10">
      <t>キノウ</t>
    </rPh>
    <rPh sb="10" eb="11">
      <t>ツ</t>
    </rPh>
    <phoneticPr fontId="2"/>
  </si>
  <si>
    <t>空調機器</t>
    <rPh sb="0" eb="4">
      <t>クウチョウキキ</t>
    </rPh>
    <phoneticPr fontId="2"/>
  </si>
  <si>
    <t>給湯機器</t>
    <rPh sb="0" eb="4">
      <t>キュウトウキキ</t>
    </rPh>
    <phoneticPr fontId="2"/>
  </si>
  <si>
    <t>企業における省エネ設備等導入支援事業補助金</t>
    <phoneticPr fontId="2"/>
  </si>
  <si>
    <t>補助事業実績報告書</t>
    <phoneticPr fontId="2"/>
  </si>
  <si>
    <t>変更承認）を受けた企業における省エネ設備等導入支援事業補助金に係る事業を完了</t>
    <rPh sb="36" eb="38">
      <t>カンリョウ</t>
    </rPh>
    <phoneticPr fontId="2"/>
  </si>
  <si>
    <t>したので、福井県補助金等交付規則第１２条の規定により、関係書類を添え、下記の</t>
    <phoneticPr fontId="2"/>
  </si>
  <si>
    <t>とおり報告します。</t>
    <phoneticPr fontId="2"/>
  </si>
  <si>
    <t>２　補助金等の交付決定額およびその精算額</t>
    <phoneticPr fontId="2"/>
  </si>
  <si>
    <t>（交付決定額）</t>
    <phoneticPr fontId="2"/>
  </si>
  <si>
    <t>（精算額）</t>
    <phoneticPr fontId="2"/>
  </si>
  <si>
    <t>３　補助事業の実施期間</t>
    <rPh sb="9" eb="11">
      <t>キカン</t>
    </rPh>
    <phoneticPr fontId="2"/>
  </si>
  <si>
    <t>（別紙①）事業結果報告書のとおり</t>
    <phoneticPr fontId="2"/>
  </si>
  <si>
    <t>４　補助事業の成果</t>
    <phoneticPr fontId="2"/>
  </si>
  <si>
    <t>５　添付書類</t>
    <phoneticPr fontId="2"/>
  </si>
  <si>
    <t>⑴　事業結果報告書（別紙①）</t>
    <phoneticPr fontId="2"/>
  </si>
  <si>
    <t>⑵　収支決算書（別紙②）</t>
    <phoneticPr fontId="2"/>
  </si>
  <si>
    <t>⑶　支出明細報告書（別紙③）</t>
    <phoneticPr fontId="2"/>
  </si>
  <si>
    <t>⑷　取得財産等管理台帳（交付要領第１１条関係（様式第４号））</t>
    <phoneticPr fontId="2"/>
  </si>
  <si>
    <t>⑸　補助事業に係る経理関係の証拠書類の写し</t>
    <phoneticPr fontId="2"/>
  </si>
  <si>
    <t>（別紙①）</t>
    <phoneticPr fontId="2"/>
  </si>
  <si>
    <t>事業結果報告書</t>
    <phoneticPr fontId="2"/>
  </si>
  <si>
    <t>事業を実施した事業所名</t>
    <phoneticPr fontId="2"/>
  </si>
  <si>
    <t>事業に要した経費</t>
    <phoneticPr fontId="2"/>
  </si>
  <si>
    <t>補助金交付実績額</t>
    <rPh sb="5" eb="7">
      <t>ジッセキ</t>
    </rPh>
    <rPh sb="7" eb="8">
      <t>ガク</t>
    </rPh>
    <phoneticPr fontId="2"/>
  </si>
  <si>
    <t>事業開始年月日</t>
    <phoneticPr fontId="2"/>
  </si>
  <si>
    <t>事業完了年月日</t>
    <phoneticPr fontId="2"/>
  </si>
  <si>
    <t>３　導入した設備の概要</t>
    <phoneticPr fontId="2"/>
  </si>
  <si>
    <t>１　区分には、「ＬＥＤ（調光制御機能なし）」、「ＬＥＤ（調光制御機能付き）」、</t>
    <phoneticPr fontId="2"/>
  </si>
  <si>
    <t>　　「空調機器」、「給湯機器」、「その他（生産設備等）」のいずれかを記載すること。</t>
    <rPh sb="3" eb="5">
      <t>クウチョウ</t>
    </rPh>
    <rPh sb="5" eb="7">
      <t>キキ</t>
    </rPh>
    <phoneticPr fontId="2"/>
  </si>
  <si>
    <t>４　導入効果（省ＣＯ２率）の算定</t>
    <phoneticPr fontId="2"/>
  </si>
  <si>
    <t>５　導入した設備の写真</t>
    <rPh sb="2" eb="4">
      <t>ドウニュウ</t>
    </rPh>
    <phoneticPr fontId="2"/>
  </si>
  <si>
    <t>（別紙②）</t>
    <phoneticPr fontId="2"/>
  </si>
  <si>
    <t>収支決算書</t>
    <rPh sb="2" eb="4">
      <t>ケッサン</t>
    </rPh>
    <phoneticPr fontId="2"/>
  </si>
  <si>
    <t>１　収入内訳</t>
    <rPh sb="2" eb="4">
      <t>シュウニュウ</t>
    </rPh>
    <phoneticPr fontId="2"/>
  </si>
  <si>
    <t>２　支出内訳</t>
    <phoneticPr fontId="2"/>
  </si>
  <si>
    <t>事業に要した</t>
    <phoneticPr fontId="2"/>
  </si>
  <si>
    <t>交付実績</t>
    <rPh sb="2" eb="4">
      <t>ジッセキ</t>
    </rPh>
    <phoneticPr fontId="2"/>
  </si>
  <si>
    <t>補助金交付実績額の試算</t>
    <rPh sb="5" eb="7">
      <t>ジッセキ</t>
    </rPh>
    <rPh sb="9" eb="11">
      <t>シサン</t>
    </rPh>
    <phoneticPr fontId="2"/>
  </si>
  <si>
    <t>２　「１収入内訳」の合計と「２支出内訳」の「事業に要する経費」の合計</t>
    <rPh sb="4" eb="6">
      <t>シュウニュウ</t>
    </rPh>
    <phoneticPr fontId="2"/>
  </si>
  <si>
    <t>６　「補助金交付実績額」は、「補助対象経費」の合計に補助率１／２を乗じた</t>
    <rPh sb="8" eb="10">
      <t>ジッセキ</t>
    </rPh>
    <phoneticPr fontId="2"/>
  </si>
  <si>
    <t>　　額以内（千円未満は切捨て）、かつその合計額は補助上限額（600万円）以内と</t>
    <phoneticPr fontId="2"/>
  </si>
  <si>
    <t>（別紙③）</t>
  </si>
  <si>
    <t>支出明細報告書</t>
  </si>
  <si>
    <t>区分</t>
    <rPh sb="0" eb="2">
      <t>クブン</t>
    </rPh>
    <phoneticPr fontId="2"/>
  </si>
  <si>
    <t>内容</t>
    <rPh sb="0" eb="2">
      <t>ナイヨウ</t>
    </rPh>
    <phoneticPr fontId="2"/>
  </si>
  <si>
    <t>数量</t>
    <rPh sb="0" eb="2">
      <t>スウリョウ</t>
    </rPh>
    <phoneticPr fontId="2"/>
  </si>
  <si>
    <t>金額(税込)
（円）</t>
    <rPh sb="0" eb="2">
      <t>キンガク</t>
    </rPh>
    <rPh sb="3" eb="5">
      <t>ゼイコ</t>
    </rPh>
    <rPh sb="8" eb="9">
      <t>エン</t>
    </rPh>
    <phoneticPr fontId="2"/>
  </si>
  <si>
    <t>見積
年月日</t>
    <rPh sb="0" eb="2">
      <t>ミツ</t>
    </rPh>
    <rPh sb="3" eb="6">
      <t>ネンガッピ</t>
    </rPh>
    <phoneticPr fontId="2"/>
  </si>
  <si>
    <t>契約
年月日</t>
    <rPh sb="0" eb="2">
      <t>ケイヤク</t>
    </rPh>
    <rPh sb="3" eb="6">
      <t>ネンガッピ</t>
    </rPh>
    <phoneticPr fontId="2"/>
  </si>
  <si>
    <t>納品
検収
年月日</t>
    <rPh sb="0" eb="2">
      <t>ノウヒン</t>
    </rPh>
    <rPh sb="3" eb="5">
      <t>ケンシュウ</t>
    </rPh>
    <rPh sb="6" eb="9">
      <t>ネンガッピ</t>
    </rPh>
    <phoneticPr fontId="2"/>
  </si>
  <si>
    <t>支払
年月日</t>
    <rPh sb="0" eb="2">
      <t>シハラ</t>
    </rPh>
    <rPh sb="3" eb="6">
      <t>ネンガッピ</t>
    </rPh>
    <phoneticPr fontId="2"/>
  </si>
  <si>
    <t>小計</t>
    <rPh sb="0" eb="2">
      <t>ショウケイ</t>
    </rPh>
    <phoneticPr fontId="2"/>
  </si>
  <si>
    <t>合計</t>
    <rPh sb="0" eb="2">
      <t>ゴウケイ</t>
    </rPh>
    <phoneticPr fontId="2"/>
  </si>
  <si>
    <t>２　区分には、「ＬＥＤ（調光制御機能なし）」、「ＬＥＤ（調光制御機能付き）」、</t>
    <rPh sb="2" eb="4">
      <t>クブン</t>
    </rPh>
    <phoneticPr fontId="2"/>
  </si>
  <si>
    <t>　　「空調機器」、「給湯機器」、「その他（生産設備等）」のいずれかを記載すること。</t>
    <phoneticPr fontId="2"/>
  </si>
  <si>
    <t>３　内容には、更新した機器の型番を記入すること。</t>
    <phoneticPr fontId="2"/>
  </si>
  <si>
    <t>４　金額は消費税を含めた額を記入すること。</t>
    <phoneticPr fontId="2"/>
  </si>
  <si>
    <t>交付要領第１１条関係（様式第４号）</t>
    <phoneticPr fontId="2"/>
  </si>
  <si>
    <t>取得財産等管理台帳</t>
    <phoneticPr fontId="2"/>
  </si>
  <si>
    <t>財産名</t>
  </si>
  <si>
    <t>規格</t>
    <phoneticPr fontId="2"/>
  </si>
  <si>
    <t>単位</t>
    <phoneticPr fontId="2"/>
  </si>
  <si>
    <t>数量</t>
    <phoneticPr fontId="2"/>
  </si>
  <si>
    <t>単価(円)</t>
    <rPh sb="3" eb="4">
      <t>エン</t>
    </rPh>
    <phoneticPr fontId="2"/>
  </si>
  <si>
    <t>金額（税込）(円)</t>
    <rPh sb="3" eb="5">
      <t>ゼイコ</t>
    </rPh>
    <rPh sb="7" eb="8">
      <t>エン</t>
    </rPh>
    <phoneticPr fontId="2"/>
  </si>
  <si>
    <t>取得年月日</t>
    <rPh sb="2" eb="5">
      <t>ネンガッピ</t>
    </rPh>
    <phoneticPr fontId="2"/>
  </si>
  <si>
    <t>保管場所</t>
    <rPh sb="0" eb="2">
      <t>ホカン</t>
    </rPh>
    <rPh sb="2" eb="4">
      <t>バショ</t>
    </rPh>
    <phoneticPr fontId="2"/>
  </si>
  <si>
    <t>備考</t>
    <phoneticPr fontId="2"/>
  </si>
  <si>
    <t>１　財産名には、「ＬＥＤ（調光制御機能なし）」、「ＬＥＤ（調光制御機能付き）」、</t>
    <phoneticPr fontId="2"/>
  </si>
  <si>
    <t>２　規格には、メーカー、型番を記載すること。</t>
    <phoneticPr fontId="2"/>
  </si>
  <si>
    <t>３　取得年月日は、検収年月日を記載すること。</t>
    <phoneticPr fontId="2"/>
  </si>
  <si>
    <t>４　金額は、消費税を含む額を記載すること。</t>
    <phoneticPr fontId="2"/>
  </si>
  <si>
    <t>補助事業に係る経理関係の証拠書類の写し</t>
    <phoneticPr fontId="2"/>
  </si>
  <si>
    <t>チェックリスト</t>
    <phoneticPr fontId="2"/>
  </si>
  <si>
    <t>全て○となること</t>
    <rPh sb="0" eb="1">
      <t>スベ</t>
    </rPh>
    <phoneticPr fontId="2"/>
  </si>
  <si>
    <t>↓</t>
    <phoneticPr fontId="2"/>
  </si>
  <si>
    <t>No.</t>
    <phoneticPr fontId="2"/>
  </si>
  <si>
    <t>証拠書類の写し</t>
    <rPh sb="0" eb="2">
      <t>ショウコ</t>
    </rPh>
    <rPh sb="2" eb="4">
      <t>ショルイ</t>
    </rPh>
    <rPh sb="5" eb="6">
      <t>ウツ</t>
    </rPh>
    <phoneticPr fontId="2"/>
  </si>
  <si>
    <t>チェック</t>
    <phoneticPr fontId="2"/>
  </si>
  <si>
    <t>複数業者からの見積書
・見積書は２社以上から徴収すること
・補助金の交付決定日以降に徴収していること</t>
    <rPh sb="12" eb="15">
      <t>ミツモリショ</t>
    </rPh>
    <rPh sb="17" eb="20">
      <t>シャイジョウ</t>
    </rPh>
    <rPh sb="22" eb="24">
      <t>チョウシュウ</t>
    </rPh>
    <rPh sb="30" eb="33">
      <t>ホジョキン</t>
    </rPh>
    <rPh sb="34" eb="38">
      <t>コウフケッテイ</t>
    </rPh>
    <rPh sb="38" eb="39">
      <t>ビ</t>
    </rPh>
    <rPh sb="39" eb="41">
      <t>イコウ</t>
    </rPh>
    <rPh sb="42" eb="44">
      <t>チョウシュウ</t>
    </rPh>
    <phoneticPr fontId="2"/>
  </si>
  <si>
    <t>契約書等
・契約書を締結しない場合、注文書の発行または請書の徴収すること
・契約書や請書には印紙が貼付されていること</t>
    <rPh sb="0" eb="3">
      <t>ケイヤクショ</t>
    </rPh>
    <rPh sb="3" eb="4">
      <t>トウ</t>
    </rPh>
    <rPh sb="22" eb="24">
      <t>ハッコウ</t>
    </rPh>
    <rPh sb="38" eb="41">
      <t>ケイヤクショ</t>
    </rPh>
    <rPh sb="42" eb="44">
      <t>ウケショ</t>
    </rPh>
    <rPh sb="46" eb="48">
      <t>インシ</t>
    </rPh>
    <rPh sb="49" eb="50">
      <t>ハ</t>
    </rPh>
    <rPh sb="50" eb="51">
      <t>ツ</t>
    </rPh>
    <phoneticPr fontId="2"/>
  </si>
  <si>
    <t>納品書または工事完了届等</t>
    <rPh sb="0" eb="3">
      <t>ノウヒンショ</t>
    </rPh>
    <rPh sb="6" eb="8">
      <t>コウジ</t>
    </rPh>
    <rPh sb="8" eb="10">
      <t>カンリョウ</t>
    </rPh>
    <rPh sb="10" eb="11">
      <t>トドケ</t>
    </rPh>
    <rPh sb="11" eb="12">
      <t>トウ</t>
    </rPh>
    <phoneticPr fontId="2"/>
  </si>
  <si>
    <t>検収
・補助事業で購入した設備は検収日をもって取得日となるため、
　納品後速やかに設備の検収を行ない、納品書等に何月何日に
　誰が検収したかを明記（フルネーム）し、検収日を明確化すること</t>
    <rPh sb="0" eb="2">
      <t>ケンシュウ</t>
    </rPh>
    <rPh sb="9" eb="11">
      <t>コウニュウ</t>
    </rPh>
    <rPh sb="65" eb="67">
      <t>ケンシュウ</t>
    </rPh>
    <rPh sb="71" eb="73">
      <t>メイキ</t>
    </rPh>
    <rPh sb="82" eb="85">
      <t>ケンシュウビ</t>
    </rPh>
    <rPh sb="86" eb="89">
      <t>メイカクカ</t>
    </rPh>
    <phoneticPr fontId="2"/>
  </si>
  <si>
    <t>請求書
・振込手数料を施工業者が負担する場合には、請求書に手数料を
　差し引いて振り込むことが記載されていること</t>
    <rPh sb="0" eb="3">
      <t>セイキュウショ</t>
    </rPh>
    <rPh sb="5" eb="7">
      <t>フリコミ</t>
    </rPh>
    <rPh sb="7" eb="10">
      <t>テスウリョウ</t>
    </rPh>
    <rPh sb="11" eb="15">
      <t>セコウギョウシャ</t>
    </rPh>
    <rPh sb="16" eb="18">
      <t>フタン</t>
    </rPh>
    <rPh sb="20" eb="22">
      <t>バアイ</t>
    </rPh>
    <rPh sb="25" eb="28">
      <t>セイキュウショ</t>
    </rPh>
    <rPh sb="29" eb="32">
      <t>テスウリョウ</t>
    </rPh>
    <rPh sb="35" eb="36">
      <t>サ</t>
    </rPh>
    <rPh sb="37" eb="38">
      <t>ヒ</t>
    </rPh>
    <rPh sb="40" eb="41">
      <t>フ</t>
    </rPh>
    <rPh sb="42" eb="43">
      <t>コ</t>
    </rPh>
    <rPh sb="47" eb="49">
      <t>キサイ</t>
    </rPh>
    <phoneticPr fontId="2"/>
  </si>
  <si>
    <t>銀行等への振込依頼書および通帳の写し
・施工業者への支払い手続きが完了し、確実に支払い終えたことが
　確認できること</t>
    <rPh sb="20" eb="22">
      <t>セコウ</t>
    </rPh>
    <rPh sb="22" eb="24">
      <t>ギョウシャ</t>
    </rPh>
    <rPh sb="29" eb="31">
      <t>テツヅ</t>
    </rPh>
    <rPh sb="37" eb="39">
      <t>カクジツ</t>
    </rPh>
    <rPh sb="40" eb="42">
      <t>シハラ</t>
    </rPh>
    <rPh sb="43" eb="44">
      <t>オ</t>
    </rPh>
    <rPh sb="51" eb="53">
      <t>カクニン</t>
    </rPh>
    <phoneticPr fontId="2"/>
  </si>
  <si>
    <t>保証書の有無</t>
    <rPh sb="0" eb="3">
      <t>ホショウショ</t>
    </rPh>
    <rPh sb="4" eb="6">
      <t>ウム</t>
    </rPh>
    <phoneticPr fontId="2"/>
  </si>
  <si>
    <t>当該補助金を活用したことが分かる表示（シール貼付等）の写真</t>
    <rPh sb="0" eb="2">
      <t>トウガイ</t>
    </rPh>
    <rPh sb="2" eb="5">
      <t>ホジョキン</t>
    </rPh>
    <rPh sb="6" eb="8">
      <t>カツヨウ</t>
    </rPh>
    <rPh sb="13" eb="14">
      <t>ワ</t>
    </rPh>
    <rPh sb="16" eb="18">
      <t>ヒョウジ</t>
    </rPh>
    <rPh sb="22" eb="24">
      <t>チョウフ</t>
    </rPh>
    <rPh sb="24" eb="25">
      <t>トウ</t>
    </rPh>
    <rPh sb="27" eb="29">
      <t>シャシン</t>
    </rPh>
    <phoneticPr fontId="2"/>
  </si>
  <si>
    <t>中分類11　繊維工業</t>
  </si>
  <si>
    <t>第一工場</t>
    <rPh sb="0" eb="2">
      <t>ダイイチ</t>
    </rPh>
    <phoneticPr fontId="2"/>
  </si>
  <si>
    <t>第一工場のＬＥＤ照明および空調機器更新工事</t>
    <rPh sb="0" eb="2">
      <t>ダイイチ</t>
    </rPh>
    <phoneticPr fontId="2"/>
  </si>
  <si>
    <t>ＬＥＤ（調光制御機能なし）</t>
    <phoneticPr fontId="2"/>
  </si>
  <si>
    <t>（１）○○電機
（２）ABC-1234
（３）15台
（１）△△電機
（２）XYZ-1234
（３）30台</t>
    <rPh sb="25" eb="26">
      <t>ダイ</t>
    </rPh>
    <phoneticPr fontId="2"/>
  </si>
  <si>
    <t>（１）××電機
（２）abc-1234
（３）15台
（１）○○電機
（２）def-1234
（３）30台</t>
    <phoneticPr fontId="2"/>
  </si>
  <si>
    <t>ＬＥＤ（調光制御機能付き）</t>
    <phoneticPr fontId="2"/>
  </si>
  <si>
    <t>空調機器</t>
    <phoneticPr fontId="2"/>
  </si>
  <si>
    <t>（１）○○電機
（２）AAA-BBB
（３）7台</t>
    <phoneticPr fontId="2"/>
  </si>
  <si>
    <t>（１）△△電機
（２）XXX-YYY
（３）7台</t>
    <phoneticPr fontId="2"/>
  </si>
  <si>
    <t>４　導入効果（省エネルギー率、省ＣＯ２率）の算定</t>
  </si>
  <si>
    <t>ＣＯ２削減率
（％）
(A-B)/A</t>
    <phoneticPr fontId="2"/>
  </si>
  <si>
    <t>abc-1234</t>
    <phoneticPr fontId="2"/>
  </si>
  <si>
    <t>15台</t>
    <rPh sb="2" eb="3">
      <t>ダイ</t>
    </rPh>
    <phoneticPr fontId="2"/>
  </si>
  <si>
    <t>def-1234</t>
    <phoneticPr fontId="2"/>
  </si>
  <si>
    <t>30台</t>
    <rPh sb="2" eb="3">
      <t>ダイ</t>
    </rPh>
    <phoneticPr fontId="2"/>
  </si>
  <si>
    <t>def-1234-B</t>
    <phoneticPr fontId="2"/>
  </si>
  <si>
    <t>4台</t>
    <rPh sb="1" eb="2">
      <t>ダイ</t>
    </rPh>
    <phoneticPr fontId="2"/>
  </si>
  <si>
    <t>xyz-1234-C</t>
    <phoneticPr fontId="2"/>
  </si>
  <si>
    <t>14台</t>
    <rPh sb="2" eb="3">
      <t>ダイ</t>
    </rPh>
    <phoneticPr fontId="2"/>
  </si>
  <si>
    <t>XXX-YYY</t>
    <phoneticPr fontId="2"/>
  </si>
  <si>
    <t>7台</t>
    <rPh sb="1" eb="2">
      <t>ダイ</t>
    </rPh>
    <phoneticPr fontId="2"/>
  </si>
  <si>
    <t>××電機
abc-1234</t>
    <rPh sb="2" eb="4">
      <t>デンキ</t>
    </rPh>
    <phoneticPr fontId="2"/>
  </si>
  <si>
    <t>台</t>
    <rPh sb="0" eb="1">
      <t>ダイ</t>
    </rPh>
    <phoneticPr fontId="2"/>
  </si>
  <si>
    <t>○○電機
def-1234</t>
    <rPh sb="2" eb="4">
      <t>デンキ</t>
    </rPh>
    <phoneticPr fontId="2"/>
  </si>
  <si>
    <t>○○電機
def-1234-B</t>
    <rPh sb="0" eb="4">
      <t>マルマルデンキ</t>
    </rPh>
    <phoneticPr fontId="2"/>
  </si>
  <si>
    <t>福井県福井市中央３丁目△－△</t>
  </si>
  <si>
    <t>△△電機
xyz-1234-C</t>
    <rPh sb="2" eb="4">
      <t>デンキ</t>
    </rPh>
    <phoneticPr fontId="2"/>
  </si>
  <si>
    <t>△△電機
XXX-YYY</t>
    <rPh sb="2" eb="4">
      <t>デンキ</t>
    </rPh>
    <phoneticPr fontId="2"/>
  </si>
  <si>
    <t>２　財産名には、「ＬＥＤ（調光制御機能なし）」、「ＬＥＤ（調光制御機能付き）」、</t>
    <phoneticPr fontId="2"/>
  </si>
  <si>
    <t>３　規格には、メーカー、型番を記載すること。</t>
    <phoneticPr fontId="2"/>
  </si>
  <si>
    <t>４　取得年月日は、検収年月日を記載すること。</t>
    <phoneticPr fontId="2"/>
  </si>
  <si>
    <t>５　金額は、消費税を含む額を記載すること。</t>
    <phoneticPr fontId="2"/>
  </si>
  <si>
    <t>○</t>
  </si>
  <si>
    <t>交付請求書（概算払、精算払）</t>
    <phoneticPr fontId="2"/>
  </si>
  <si>
    <t>号で交付決定（額の確定）</t>
    <phoneticPr fontId="2"/>
  </si>
  <si>
    <t>（</t>
    <phoneticPr fontId="2"/>
  </si>
  <si>
    <t>号で変更承認）</t>
    <phoneticPr fontId="2"/>
  </si>
  <si>
    <t>　　　　　　　</t>
    <phoneticPr fontId="2"/>
  </si>
  <si>
    <t>今回請求額</t>
  </si>
  <si>
    <t>発行責任者</t>
    <rPh sb="0" eb="2">
      <t>ハッコウ</t>
    </rPh>
    <rPh sb="2" eb="5">
      <t>セキニンシャ</t>
    </rPh>
    <phoneticPr fontId="2"/>
  </si>
  <si>
    <t>代表取締役　□□□□</t>
    <phoneticPr fontId="2"/>
  </si>
  <si>
    <t>担　当　者</t>
    <rPh sb="0" eb="1">
      <t>タン</t>
    </rPh>
    <rPh sb="2" eb="3">
      <t>トウ</t>
    </rPh>
    <rPh sb="4" eb="5">
      <t>モノ</t>
    </rPh>
    <phoneticPr fontId="2"/>
  </si>
  <si>
    <t>総務部　△△△△</t>
    <rPh sb="0" eb="3">
      <t>ソウムブ</t>
    </rPh>
    <phoneticPr fontId="2"/>
  </si>
  <si>
    <t>連　絡　先</t>
    <rPh sb="0" eb="1">
      <t>レン</t>
    </rPh>
    <rPh sb="2" eb="3">
      <t>ラク</t>
    </rPh>
    <rPh sb="4" eb="5">
      <t>サキ</t>
    </rPh>
    <phoneticPr fontId="2"/>
  </si>
  <si>
    <t>0000-00-0000</t>
    <phoneticPr fontId="2"/>
  </si>
  <si>
    <t>福井県知事　石田 嵩人　様</t>
    <rPh sb="6" eb="8">
      <t>イシダ</t>
    </rPh>
    <rPh sb="9" eb="10">
      <t>タカ</t>
    </rPh>
    <rPh sb="10" eb="11">
      <t>ヒト</t>
    </rPh>
    <rPh sb="12" eb="13">
      <t>サマ</t>
    </rPh>
    <phoneticPr fontId="2"/>
  </si>
  <si>
    <t>大雨被害を受けた繊維原材料再購入支援事業補助金　交付申請書</t>
    <rPh sb="24" eb="29">
      <t>コウフシンセイショ</t>
    </rPh>
    <phoneticPr fontId="2"/>
  </si>
  <si>
    <t>　大雨被害を受けた繊維原材料再購入支援事業について、補助金の交付を受けたいので、福井県補助金等交付規則第４条の規定により、関係書類を添えて、下記のとおり提出します。</t>
    <rPh sb="40" eb="43">
      <t>フクイケン</t>
    </rPh>
    <rPh sb="43" eb="47">
      <t>ホジョキントウ</t>
    </rPh>
    <rPh sb="47" eb="51">
      <t>コウフキソク</t>
    </rPh>
    <rPh sb="51" eb="52">
      <t>ダイ</t>
    </rPh>
    <rPh sb="53" eb="54">
      <t>ジョウ</t>
    </rPh>
    <rPh sb="55" eb="57">
      <t>キテイ</t>
    </rPh>
    <rPh sb="61" eb="65">
      <t>カンケイショルイ</t>
    </rPh>
    <rPh sb="66" eb="67">
      <t>ソ</t>
    </rPh>
    <rPh sb="70" eb="72">
      <t>カキ</t>
    </rPh>
    <rPh sb="76" eb="78">
      <t>テイシュツ</t>
    </rPh>
    <phoneticPr fontId="2"/>
  </si>
  <si>
    <t>大雨被害を受けた繊維原材料再購入支援事業</t>
    <phoneticPr fontId="2"/>
  </si>
  <si>
    <t>⑷　積算書（別紙４）</t>
    <rPh sb="2" eb="5">
      <t>セキサンショ</t>
    </rPh>
    <rPh sb="6" eb="8">
      <t>ベッシ</t>
    </rPh>
    <phoneticPr fontId="2"/>
  </si>
  <si>
    <t>⑸　原材料の被災状況などの報告に係る宣誓書（別紙５）</t>
    <phoneticPr fontId="2"/>
  </si>
  <si>
    <t>⑻　債権債務者登録申請書</t>
    <phoneticPr fontId="2"/>
  </si>
  <si>
    <t>⑺　地方消費税に滞納がないことを証明事項とする納税証明書</t>
    <rPh sb="2" eb="4">
      <t>チホウ</t>
    </rPh>
    <rPh sb="4" eb="7">
      <t>ショウヒゼイ</t>
    </rPh>
    <rPh sb="8" eb="10">
      <t>タイノウ</t>
    </rPh>
    <rPh sb="16" eb="18">
      <t>ショウメイ</t>
    </rPh>
    <rPh sb="18" eb="20">
      <t>ジコウ</t>
    </rPh>
    <rPh sb="23" eb="25">
      <t>ノウゼイ</t>
    </rPh>
    <rPh sb="25" eb="28">
      <t>ショウメイショ</t>
    </rPh>
    <phoneticPr fontId="2"/>
  </si>
  <si>
    <t>⑹　被災証明書（罹災証明書）</t>
    <phoneticPr fontId="2"/>
  </si>
  <si>
    <t>円（税込）</t>
    <phoneticPr fontId="2"/>
  </si>
  <si>
    <t>円（税抜）</t>
    <rPh sb="3" eb="4">
      <t>ヌ</t>
    </rPh>
    <phoneticPr fontId="2"/>
  </si>
  <si>
    <t>円</t>
    <phoneticPr fontId="2"/>
  </si>
  <si>
    <t>原材料費</t>
    <rPh sb="0" eb="4">
      <t>ゲンザイリョウヒ</t>
    </rPh>
    <phoneticPr fontId="2"/>
  </si>
  <si>
    <t>別紙４
積算書
記載の通り</t>
    <rPh sb="0" eb="2">
      <t>ベッシ</t>
    </rPh>
    <rPh sb="4" eb="6">
      <t>セキサン</t>
    </rPh>
    <rPh sb="6" eb="7">
      <t>ショ</t>
    </rPh>
    <rPh sb="8" eb="10">
      <t>キサイ</t>
    </rPh>
    <rPh sb="11" eb="12">
      <t>トオ</t>
    </rPh>
    <phoneticPr fontId="2"/>
  </si>
  <si>
    <t>補助金</t>
    <phoneticPr fontId="2"/>
  </si>
  <si>
    <t>交付申請</t>
    <phoneticPr fontId="2"/>
  </si>
  <si>
    <t>額</t>
    <phoneticPr fontId="2"/>
  </si>
  <si>
    <t>３　被災状況の写真</t>
    <rPh sb="2" eb="6">
      <t>ヒサイジョウキョウ</t>
    </rPh>
    <rPh sb="7" eb="9">
      <t>シャシン</t>
    </rPh>
    <phoneticPr fontId="2"/>
  </si>
  <si>
    <t>（注）</t>
    <rPh sb="1" eb="2">
      <t>チュウ</t>
    </rPh>
    <phoneticPr fontId="2"/>
  </si>
  <si>
    <t>１　適宜、行を追加して作成すること。</t>
    <phoneticPr fontId="2"/>
  </si>
  <si>
    <t>２　被災により原材料が使用不可能になったことがわかる写真を貼付すること</t>
    <phoneticPr fontId="2"/>
  </si>
  <si>
    <t>（浸水状況や原材料廃棄状況など）</t>
    <phoneticPr fontId="2"/>
  </si>
  <si>
    <t>写真</t>
    <rPh sb="0" eb="2">
      <t>シャシン</t>
    </rPh>
    <phoneticPr fontId="2"/>
  </si>
  <si>
    <t>４</t>
    <phoneticPr fontId="2"/>
  </si>
  <si>
    <t>「補助対象経費」には、「事業に要する経費」のうち補助対象となる経費(税抜)を記載すること。なお、当該経費について原材料等を対象とした災害保険金又は共済金の支払いを受ける場合は、その金額を控除した後の額を補助対象経費として記載すること。</t>
    <phoneticPr fontId="2"/>
  </si>
  <si>
    <t>１</t>
    <phoneticPr fontId="2"/>
  </si>
  <si>
    <t>必要に応じ、行を追加・削除して使用すること。</t>
    <phoneticPr fontId="2"/>
  </si>
  <si>
    <t>２</t>
    <phoneticPr fontId="2"/>
  </si>
  <si>
    <t>「１資金調達内訳」の合計と「２資金支出内訳」の「事業に要する経費」の合計は一致すること。</t>
    <phoneticPr fontId="2"/>
  </si>
  <si>
    <t>３</t>
    <phoneticPr fontId="2"/>
  </si>
  <si>
    <t>「事業に要する経費」とは、当該事業を遂行するのに必要な経費を意味し、ここでは消費税込みの金額を記載すること。</t>
    <phoneticPr fontId="2"/>
  </si>
  <si>
    <t>補助対象経費×1/4</t>
    <phoneticPr fontId="2"/>
  </si>
  <si>
    <t>５</t>
    <phoneticPr fontId="2"/>
  </si>
  <si>
    <t>「補助金交付申請額」は、「補助対象経費」の合計に補助率１／４を乗じた額以内（千円未満は切捨て）、かつその合計額は補助上限額（２５０万円）以内とすること。</t>
    <phoneticPr fontId="2"/>
  </si>
  <si>
    <t>大雨被害を受けた繊維原材料再購入支援事業補助金の交付を福井県に</t>
    <phoneticPr fontId="2"/>
  </si>
  <si>
    <t>＊納税状況の確認に関する事項
本同意書に基づき提供された納税状況は、福井県が実施する大雨被害を受けた繊維原材料再購入支援事業補助金の交付事務以外には使用いたしません。</t>
    <phoneticPr fontId="2"/>
  </si>
  <si>
    <t>（別紙４）</t>
    <phoneticPr fontId="2"/>
  </si>
  <si>
    <t>積算書</t>
    <rPh sb="0" eb="3">
      <t>セキサンショ</t>
    </rPh>
    <phoneticPr fontId="2"/>
  </si>
  <si>
    <t>種別</t>
    <rPh sb="0" eb="2">
      <t>シュベツ</t>
    </rPh>
    <phoneticPr fontId="2"/>
  </si>
  <si>
    <t>品名・品番など</t>
    <rPh sb="0" eb="2">
      <t>ヒンメイ</t>
    </rPh>
    <rPh sb="3" eb="5">
      <t>ヒンバン</t>
    </rPh>
    <phoneticPr fontId="2"/>
  </si>
  <si>
    <t>品目記載欄</t>
    <rPh sb="0" eb="5">
      <t>ヒンモクキサイラン</t>
    </rPh>
    <phoneticPr fontId="2"/>
  </si>
  <si>
    <t>金額
(税込)
(円)</t>
    <rPh sb="0" eb="2">
      <t>キンガク</t>
    </rPh>
    <rPh sb="4" eb="6">
      <t>ゼイコ</t>
    </rPh>
    <rPh sb="9" eb="10">
      <t>エン</t>
    </rPh>
    <phoneticPr fontId="2"/>
  </si>
  <si>
    <t>金額
(税抜)
(円)</t>
    <rPh sb="0" eb="2">
      <t>キンガク</t>
    </rPh>
    <rPh sb="4" eb="6">
      <t>ゼイヌキ</t>
    </rPh>
    <rPh sb="9" eb="10">
      <t>エン</t>
    </rPh>
    <phoneticPr fontId="2"/>
  </si>
  <si>
    <t>単価
(税抜)
(円)</t>
    <rPh sb="0" eb="2">
      <t>タンカ</t>
    </rPh>
    <rPh sb="4" eb="6">
      <t>ゼイヌキ</t>
    </rPh>
    <rPh sb="9" eb="10">
      <t>エン</t>
    </rPh>
    <phoneticPr fontId="2"/>
  </si>
  <si>
    <t>単位</t>
    <rPh sb="0" eb="2">
      <t>タンイ</t>
    </rPh>
    <phoneticPr fontId="2"/>
  </si>
  <si>
    <t>数量記載欄</t>
    <rPh sb="0" eb="5">
      <t>スウリョウキサイラン</t>
    </rPh>
    <phoneticPr fontId="2"/>
  </si>
  <si>
    <t>着
手
済
は
○
印</t>
    <phoneticPr fontId="2"/>
  </si>
  <si>
    <r>
      <t xml:space="preserve">大雨被害による原材料等廃棄数量
</t>
    </r>
    <r>
      <rPr>
        <sz val="11"/>
        <color theme="1"/>
        <rFont val="ＭＳ 明朝"/>
        <family val="1"/>
        <charset val="128"/>
      </rPr>
      <t>[Ａ]</t>
    </r>
    <rPh sb="0" eb="2">
      <t>オオアメ</t>
    </rPh>
    <rPh sb="2" eb="4">
      <t>ヒガイ</t>
    </rPh>
    <rPh sb="7" eb="11">
      <t>ゲンザイリョウナド</t>
    </rPh>
    <rPh sb="11" eb="13">
      <t>ハイキ</t>
    </rPh>
    <rPh sb="13" eb="15">
      <t>スウリョウ</t>
    </rPh>
    <phoneticPr fontId="2"/>
  </si>
  <si>
    <t>金額記載欄</t>
    <rPh sb="0" eb="5">
      <t>キンガクキサイラン</t>
    </rPh>
    <phoneticPr fontId="2"/>
  </si>
  <si>
    <t>保険金又は共済金の金額（上記加入状況が「あり」の場合）</t>
    <phoneticPr fontId="2"/>
  </si>
  <si>
    <t>原材料等を対象とした災害保険又は共済への加入</t>
    <phoneticPr fontId="2"/>
  </si>
  <si>
    <t>円</t>
    <rPh sb="0" eb="1">
      <t>エン</t>
    </rPh>
    <phoneticPr fontId="2"/>
  </si>
  <si>
    <t>２</t>
    <phoneticPr fontId="2"/>
  </si>
  <si>
    <t>３</t>
    <phoneticPr fontId="2"/>
  </si>
  <si>
    <t>５</t>
    <phoneticPr fontId="2"/>
  </si>
  <si>
    <t>大雨被害により廃棄した原材料の価格・数量がわかる見積書・価格表・納品書・請求書、および、在庫管理台帳・棚卸表など資料を添付すること。</t>
    <phoneticPr fontId="2"/>
  </si>
  <si>
    <t>「原材料等を対象とした災害保険金又は共済金」の支払いを受ける場合は、その金額を記載するとともに、保険金又は共済金の総額のうち原材料等に係る支払額が確認できる書類（保険会社、共済団体等が発行したものに限る。）を添付すること。なお、当該書類の提出が困難な場合は、個別に県に相談すること。</t>
    <phoneticPr fontId="2"/>
  </si>
  <si>
    <t>積算書は任意様式による提出を可能とする。ただし、その場合においては、表題に「別紙４」及び「積算書」を明記するとともに、本様式において求める記載事項を全て含むものとすること。</t>
    <phoneticPr fontId="2"/>
  </si>
  <si>
    <t>原材料の被災状況などの報告に係る宣誓書</t>
    <rPh sb="0" eb="3">
      <t>ゲンザイリョウ</t>
    </rPh>
    <rPh sb="4" eb="6">
      <t>ヒサイ</t>
    </rPh>
    <rPh sb="6" eb="8">
      <t>ジョウキョウ</t>
    </rPh>
    <rPh sb="11" eb="13">
      <t>ホウコク</t>
    </rPh>
    <rPh sb="14" eb="15">
      <t>カカワ</t>
    </rPh>
    <rPh sb="16" eb="19">
      <t>センセイショ</t>
    </rPh>
    <phoneticPr fontId="2"/>
  </si>
  <si>
    <t>大雨被害を受けた繊維原材料再購入支援事業補助金</t>
    <phoneticPr fontId="2"/>
  </si>
  <si>
    <t>交付決定を受けた大雨被害を受けた繊維原材料再購入支援事業補助金に係る事業の</t>
    <phoneticPr fontId="2"/>
  </si>
  <si>
    <t>変更承認）を受けた大雨被害を受けた繊維原材料再購入支援事業補助金に係る事業を</t>
    <phoneticPr fontId="2"/>
  </si>
  <si>
    <t>下記のとおり中止（廃止）したいので承認を申請します。</t>
    <phoneticPr fontId="2"/>
  </si>
  <si>
    <t>交付要領第１０条関係（様式第２号）</t>
    <rPh sb="2" eb="4">
      <t>ヨウリョウ</t>
    </rPh>
    <phoneticPr fontId="2"/>
  </si>
  <si>
    <t>交付要領第１２条関係（様式第３号）</t>
    <rPh sb="2" eb="4">
      <t>ヨウリョウ</t>
    </rPh>
    <phoneticPr fontId="2"/>
  </si>
  <si>
    <t>半期における遂行状況について、福井県補助金等</t>
    <phoneticPr fontId="2"/>
  </si>
  <si>
    <t>交付規則第１０条の規定により、別表のとおり報告します。</t>
    <phoneticPr fontId="2"/>
  </si>
  <si>
    <t>交付要領第１０条関係（様式第４号）</t>
    <phoneticPr fontId="2"/>
  </si>
  <si>
    <t>大雨被害を受けた繊維原材料再購入支援事業補助金</t>
    <rPh sb="0" eb="2">
      <t>オオアメ</t>
    </rPh>
    <rPh sb="2" eb="4">
      <t>ヒガイ</t>
    </rPh>
    <rPh sb="5" eb="6">
      <t>ウ</t>
    </rPh>
    <rPh sb="8" eb="10">
      <t>センイ</t>
    </rPh>
    <rPh sb="10" eb="13">
      <t>ゲンザイリョウ</t>
    </rPh>
    <rPh sb="13" eb="14">
      <t>サイ</t>
    </rPh>
    <rPh sb="14" eb="16">
      <t>コウニュウ</t>
    </rPh>
    <rPh sb="16" eb="18">
      <t>シエン</t>
    </rPh>
    <rPh sb="18" eb="20">
      <t>ジギョウ</t>
    </rPh>
    <rPh sb="20" eb="23">
      <t>ホジョキン</t>
    </rPh>
    <phoneticPr fontId="2"/>
  </si>
  <si>
    <t>要領第１５条の規定により請求します。</t>
    <phoneticPr fontId="2"/>
  </si>
  <si>
    <t>の通知があった補助金を交付されるよう大雨被害を受けた繊維原材料再購入支援事業補助金交付</t>
    <rPh sb="1" eb="3">
      <t>ツウチ</t>
    </rPh>
    <rPh sb="7" eb="10">
      <t>ホジョキン</t>
    </rPh>
    <rPh sb="18" eb="20">
      <t>オオアメ</t>
    </rPh>
    <rPh sb="20" eb="22">
      <t>ヒガイ</t>
    </rPh>
    <rPh sb="23" eb="24">
      <t>ウ</t>
    </rPh>
    <rPh sb="26" eb="28">
      <t>センイ</t>
    </rPh>
    <rPh sb="28" eb="31">
      <t>ゲンザイリョウ</t>
    </rPh>
    <rPh sb="31" eb="32">
      <t>サイ</t>
    </rPh>
    <rPh sb="32" eb="34">
      <t>コウニュウ</t>
    </rPh>
    <rPh sb="34" eb="36">
      <t>シエン</t>
    </rPh>
    <rPh sb="36" eb="38">
      <t>ジギョウ</t>
    </rPh>
    <phoneticPr fontId="2"/>
  </si>
  <si>
    <t>交付要領第１６条関係（様式第６号）</t>
    <rPh sb="2" eb="4">
      <t>ヨウリョウ</t>
    </rPh>
    <phoneticPr fontId="2"/>
  </si>
  <si>
    <t>交付要領第８条関係（様式第１号）</t>
    <rPh sb="0" eb="4">
      <t>コウフヨウリョウ</t>
    </rPh>
    <rPh sb="4" eb="5">
      <t>ダイ</t>
    </rPh>
    <rPh sb="6" eb="7">
      <t>ジョウ</t>
    </rPh>
    <rPh sb="7" eb="9">
      <t>カンケイ</t>
    </rPh>
    <rPh sb="10" eb="12">
      <t>ヨウシキ</t>
    </rPh>
    <rPh sb="12" eb="13">
      <t>ダイ</t>
    </rPh>
    <rPh sb="14" eb="15">
      <t>ゴウ</t>
    </rPh>
    <phoneticPr fontId="2"/>
  </si>
  <si>
    <t>　大雨被害を受けた繊維原材料再購入支援事業補助金に関し、別紙４に記載した大雨被害による原材料等の</t>
    <phoneticPr fontId="2"/>
  </si>
  <si>
    <t>廃棄数量、および、前年度年間使用実績に一切の虚偽がないことを誓約します。</t>
    <phoneticPr fontId="2"/>
  </si>
  <si>
    <t>　１</t>
    <phoneticPr fontId="2"/>
  </si>
  <si>
    <t>変更の理由を証する書類を添付すること。</t>
    <phoneticPr fontId="2"/>
  </si>
  <si>
    <t>　２</t>
    <phoneticPr fontId="2"/>
  </si>
  <si>
    <t>変更の理由および内容は、できるだけ詳細に記入すること。</t>
    <phoneticPr fontId="2"/>
  </si>
  <si>
    <t>原材料金額合計</t>
    <rPh sb="0" eb="3">
      <t>ゲンザイリョウ</t>
    </rPh>
    <rPh sb="3" eb="5">
      <t>キンガク</t>
    </rPh>
    <rPh sb="5" eb="7">
      <t>ゴウケイ</t>
    </rPh>
    <phoneticPr fontId="2"/>
  </si>
  <si>
    <t>（別紙５）</t>
    <rPh sb="1" eb="3">
      <t>ベッシ</t>
    </rPh>
    <phoneticPr fontId="2"/>
  </si>
  <si>
    <t>　　  福井県知事　石田 嵩人　様</t>
    <rPh sb="10" eb="12">
      <t>イシダ</t>
    </rPh>
    <rPh sb="13" eb="14">
      <t>タカ</t>
    </rPh>
    <rPh sb="14" eb="15">
      <t>ヒト</t>
    </rPh>
    <phoneticPr fontId="2"/>
  </si>
  <si>
    <t>福井県知事　石田 嵩人　様</t>
    <rPh sb="6" eb="8">
      <t>イシダ</t>
    </rPh>
    <rPh sb="9" eb="11">
      <t>タカヒト</t>
    </rPh>
    <rPh sb="12" eb="13">
      <t>サマ</t>
    </rPh>
    <phoneticPr fontId="2"/>
  </si>
  <si>
    <t>交付要領第１３条関係（様式第５号）</t>
    <rPh sb="0" eb="4">
      <t>コウフヨウリョウ</t>
    </rPh>
    <rPh sb="4" eb="5">
      <t>ダイ</t>
    </rPh>
    <rPh sb="7" eb="8">
      <t>ジョウ</t>
    </rPh>
    <rPh sb="8" eb="10">
      <t>カンケイ</t>
    </rPh>
    <rPh sb="11" eb="13">
      <t>ヨウシキ</t>
    </rPh>
    <rPh sb="13" eb="14">
      <t>ダイ</t>
    </rPh>
    <rPh sb="15" eb="16">
      <t>ゴウ</t>
    </rPh>
    <phoneticPr fontId="2"/>
  </si>
  <si>
    <t>３　補助事業の実施期間</t>
    <phoneticPr fontId="2"/>
  </si>
  <si>
    <t>（別紙①）事業結果報告書のとおり</t>
  </si>
  <si>
    <t>（２）収支決算書（別紙②）</t>
    <phoneticPr fontId="2"/>
  </si>
  <si>
    <t>（１）事業計画書（別紙①）</t>
    <phoneticPr fontId="2"/>
  </si>
  <si>
    <t>（３）支出明細報告書（別紙③）</t>
    <phoneticPr fontId="2"/>
  </si>
  <si>
    <t>（４）補助事業に係る証拠書類の写し</t>
    <phoneticPr fontId="2"/>
  </si>
  <si>
    <t>（交付決定額）</t>
    <rPh sb="1" eb="6">
      <t>コウフケッテイガク</t>
    </rPh>
    <phoneticPr fontId="2"/>
  </si>
  <si>
    <t>（積算額）</t>
    <rPh sb="1" eb="4">
      <t>セキサンガク</t>
    </rPh>
    <phoneticPr fontId="2"/>
  </si>
  <si>
    <t>実績報告書転記用</t>
    <rPh sb="0" eb="5">
      <t>ジッセキホウコクショ</t>
    </rPh>
    <rPh sb="5" eb="8">
      <t>テンキヨウ</t>
    </rPh>
    <phoneticPr fontId="2"/>
  </si>
  <si>
    <t>主たる事業</t>
    <rPh sb="0" eb="1">
      <t>シュ</t>
    </rPh>
    <rPh sb="3" eb="5">
      <t>ジギョウ</t>
    </rPh>
    <phoneticPr fontId="2"/>
  </si>
  <si>
    <t>資本金</t>
    <rPh sb="0" eb="3">
      <t>シホンキン</t>
    </rPh>
    <phoneticPr fontId="2"/>
  </si>
  <si>
    <t>従業員数</t>
    <rPh sb="0" eb="4">
      <t>ジュウギョウインスウ</t>
    </rPh>
    <phoneticPr fontId="2"/>
  </si>
  <si>
    <t>電話番号</t>
    <rPh sb="0" eb="4">
      <t>デンワバンゴウ</t>
    </rPh>
    <phoneticPr fontId="2"/>
  </si>
  <si>
    <t>FAX番号</t>
    <rPh sb="3" eb="5">
      <t>バンゴウ</t>
    </rPh>
    <phoneticPr fontId="2"/>
  </si>
  <si>
    <t>メールアドレス</t>
    <phoneticPr fontId="2"/>
  </si>
  <si>
    <t>事業を実施する事業所名</t>
    <rPh sb="0" eb="2">
      <t>ジギョウ</t>
    </rPh>
    <rPh sb="3" eb="5">
      <t>ジッシ</t>
    </rPh>
    <rPh sb="7" eb="11">
      <t>ジギョウショメイ</t>
    </rPh>
    <phoneticPr fontId="2"/>
  </si>
  <si>
    <t>所在地</t>
    <rPh sb="0" eb="3">
      <t>ショザイチ</t>
    </rPh>
    <phoneticPr fontId="2"/>
  </si>
  <si>
    <t>収支決算書</t>
    <phoneticPr fontId="2"/>
  </si>
  <si>
    <t>号で補助金等の交付決定</t>
    <phoneticPr fontId="2"/>
  </si>
  <si>
    <t>（</t>
    <phoneticPr fontId="2"/>
  </si>
  <si>
    <t>号で変更承認）を受けた</t>
    <rPh sb="0" eb="1">
      <t>ゴウ</t>
    </rPh>
    <phoneticPr fontId="2"/>
  </si>
  <si>
    <t>大雨被害を受けた繊維原材料再購入支援事業補助金に係る事業を完了したので、福井県</t>
    <phoneticPr fontId="2"/>
  </si>
  <si>
    <t>補助金等交付規則第１２条の規定により、関係書類を添え、下記のとおり報告します。</t>
    <rPh sb="33" eb="35">
      <t>ホウコク</t>
    </rPh>
    <phoneticPr fontId="2"/>
  </si>
  <si>
    <t>記</t>
    <phoneticPr fontId="2"/>
  </si>
  <si>
    <t>補助事業実績報告書</t>
    <phoneticPr fontId="2"/>
  </si>
  <si>
    <t>補助金交付実績額の試算</t>
    <rPh sb="5" eb="7">
      <t>ジッセキ</t>
    </rPh>
    <rPh sb="7" eb="8">
      <t>ガク</t>
    </rPh>
    <rPh sb="9" eb="11">
      <t>シサン</t>
    </rPh>
    <phoneticPr fontId="2"/>
  </si>
  <si>
    <t>補助金交付実績額</t>
    <rPh sb="5" eb="7">
      <t>ジッセキ</t>
    </rPh>
    <phoneticPr fontId="2"/>
  </si>
  <si>
    <t>証
拠
書
類
番
号</t>
    <rPh sb="0" eb="1">
      <t>アカシ</t>
    </rPh>
    <rPh sb="2" eb="3">
      <t>キョ</t>
    </rPh>
    <rPh sb="4" eb="5">
      <t>ショ</t>
    </rPh>
    <rPh sb="6" eb="7">
      <t>ルイ</t>
    </rPh>
    <rPh sb="8" eb="9">
      <t>バン</t>
    </rPh>
    <rPh sb="10" eb="11">
      <t>ゴウ</t>
    </rPh>
    <phoneticPr fontId="2"/>
  </si>
  <si>
    <t>支出明細報告書</t>
    <rPh sb="0" eb="2">
      <t>シシュツ</t>
    </rPh>
    <rPh sb="2" eb="4">
      <t>メイサイ</t>
    </rPh>
    <rPh sb="4" eb="7">
      <t>ホウコクショ</t>
    </rPh>
    <phoneticPr fontId="2"/>
  </si>
  <si>
    <t>（別紙③）</t>
    <phoneticPr fontId="2"/>
  </si>
  <si>
    <t>購入予定数量判定</t>
    <rPh sb="0" eb="2">
      <t>コウニュウ</t>
    </rPh>
    <rPh sb="2" eb="4">
      <t>ヨテイ</t>
    </rPh>
    <rPh sb="4" eb="6">
      <t>スウリョウ</t>
    </rPh>
    <rPh sb="6" eb="8">
      <t>ハンテイ</t>
    </rPh>
    <phoneticPr fontId="2"/>
  </si>
  <si>
    <t>購入数量判定</t>
    <rPh sb="0" eb="2">
      <t>コウニュウ</t>
    </rPh>
    <rPh sb="2" eb="4">
      <t>スウリョウ</t>
    </rPh>
    <rPh sb="4" eb="6">
      <t>ハンテイ</t>
    </rPh>
    <phoneticPr fontId="2"/>
  </si>
  <si>
    <t>別紙③
支出明細報告書
記載の通り</t>
    <rPh sb="0" eb="2">
      <t>ベッシ</t>
    </rPh>
    <rPh sb="4" eb="6">
      <t>シシュツ</t>
    </rPh>
    <rPh sb="6" eb="8">
      <t>メイサイ</t>
    </rPh>
    <rPh sb="8" eb="11">
      <t>ホウコクショ</t>
    </rPh>
    <rPh sb="12" eb="14">
      <t>キサイ</t>
    </rPh>
    <rPh sb="15" eb="16">
      <t>トオ</t>
    </rPh>
    <phoneticPr fontId="2"/>
  </si>
  <si>
    <t>担当部署・氏名</t>
    <phoneticPr fontId="2"/>
  </si>
  <si>
    <t>事業開始年月日</t>
    <phoneticPr fontId="2"/>
  </si>
  <si>
    <t>事業完了年月日</t>
    <phoneticPr fontId="2"/>
  </si>
  <si>
    <t>福井県福井市大手
３丁目○－○</t>
    <phoneticPr fontId="2"/>
  </si>
  <si>
    <t>福井県株式会社</t>
    <rPh sb="2" eb="3">
      <t>ケン</t>
    </rPh>
    <rPh sb="3" eb="7">
      <t>カブシキガイシャ</t>
    </rPh>
    <phoneticPr fontId="2"/>
  </si>
  <si>
    <t>代表取締役社長</t>
    <rPh sb="0" eb="7">
      <t>ダイヒョウトリシマリヤクシャチョウ</t>
    </rPh>
    <phoneticPr fontId="2"/>
  </si>
  <si>
    <t>福井　県太郎</t>
    <rPh sb="0" eb="2">
      <t>フクイ</t>
    </rPh>
    <rPh sb="3" eb="4">
      <t>アガタ</t>
    </rPh>
    <rPh sb="4" eb="6">
      <t>タロウ</t>
    </rPh>
    <phoneticPr fontId="2"/>
  </si>
  <si>
    <t>織物製造</t>
    <rPh sb="0" eb="4">
      <t>オリモノセイゾウ</t>
    </rPh>
    <phoneticPr fontId="2"/>
  </si>
  <si>
    <t>総務課　福井　県次郎</t>
    <phoneticPr fontId="2"/>
  </si>
  <si>
    <t>0776-20-YYYY</t>
    <phoneticPr fontId="2"/>
  </si>
  <si>
    <t>画像</t>
    <rPh sb="0" eb="2">
      <t>ガゾウ</t>
    </rPh>
    <phoneticPr fontId="2"/>
  </si>
  <si>
    <t>福井県庁銀行</t>
    <rPh sb="0" eb="4">
      <t>フクイケンチョウ</t>
    </rPh>
    <rPh sb="4" eb="6">
      <t>ギンコウ</t>
    </rPh>
    <phoneticPr fontId="2"/>
  </si>
  <si>
    <t>経糸、緯糸、生地、
染色剤</t>
    <rPh sb="10" eb="13">
      <t>センショクザイ</t>
    </rPh>
    <phoneticPr fontId="2"/>
  </si>
  <si>
    <t>フクイ　ケンタロウ</t>
    <phoneticPr fontId="2"/>
  </si>
  <si>
    <t>経糸</t>
    <rPh sb="0" eb="2">
      <t>タテイト</t>
    </rPh>
    <phoneticPr fontId="2"/>
  </si>
  <si>
    <t>kg</t>
    <phoneticPr fontId="2"/>
  </si>
  <si>
    <t>本</t>
    <rPh sb="0" eb="1">
      <t>ホン</t>
    </rPh>
    <phoneticPr fontId="2"/>
  </si>
  <si>
    <t>m</t>
    <phoneticPr fontId="2"/>
  </si>
  <si>
    <t>巻</t>
    <rPh sb="0" eb="1">
      <t>マ</t>
    </rPh>
    <phoneticPr fontId="2"/>
  </si>
  <si>
    <t>緯糸</t>
    <rPh sb="0" eb="2">
      <t>ヨコイト</t>
    </rPh>
    <phoneticPr fontId="2"/>
  </si>
  <si>
    <t>aaaaaaaaaa</t>
    <phoneticPr fontId="2"/>
  </si>
  <si>
    <t>bbbbbbbbbb</t>
    <phoneticPr fontId="2"/>
  </si>
  <si>
    <t>cccccccccc</t>
    <phoneticPr fontId="2"/>
  </si>
  <si>
    <t>生地</t>
    <rPh sb="0" eb="2">
      <t>キジ</t>
    </rPh>
    <phoneticPr fontId="2"/>
  </si>
  <si>
    <t>dddddddddd</t>
    <phoneticPr fontId="2"/>
  </si>
  <si>
    <t>eeeeeeeeee</t>
    <phoneticPr fontId="2"/>
  </si>
  <si>
    <t>丹</t>
    <rPh sb="0" eb="1">
      <t>タン</t>
    </rPh>
    <phoneticPr fontId="2"/>
  </si>
  <si>
    <t>ffffffffff</t>
    <phoneticPr fontId="2"/>
  </si>
  <si>
    <t>m2</t>
    <phoneticPr fontId="2"/>
  </si>
  <si>
    <t>gggggggggg</t>
    <phoneticPr fontId="2"/>
  </si>
  <si>
    <t>染色剤</t>
    <rPh sb="0" eb="3">
      <t>センショクザイ</t>
    </rPh>
    <phoneticPr fontId="2"/>
  </si>
  <si>
    <t>hhhhhhhhhh</t>
    <phoneticPr fontId="2"/>
  </si>
  <si>
    <t>iiiiiiiiii</t>
    <phoneticPr fontId="2"/>
  </si>
  <si>
    <t>L</t>
    <phoneticPr fontId="2"/>
  </si>
  <si>
    <t>jjjjjjjjjj</t>
    <phoneticPr fontId="2"/>
  </si>
  <si>
    <t>缶</t>
    <rPh sb="0" eb="1">
      <t>カン</t>
    </rPh>
    <phoneticPr fontId="2"/>
  </si>
  <si>
    <t>kkkkkkkkkk</t>
    <phoneticPr fontId="2"/>
  </si>
  <si>
    <t>あり</t>
  </si>
  <si>
    <t>福井県株式会社</t>
    <rPh sb="0" eb="2">
      <t>フクイ</t>
    </rPh>
    <rPh sb="2" eb="3">
      <t>ケン</t>
    </rPh>
    <rPh sb="3" eb="7">
      <t>カブシキガイシャ</t>
    </rPh>
    <phoneticPr fontId="2"/>
  </si>
  <si>
    <t>業種</t>
    <rPh sb="0" eb="2">
      <t>ギョウシュ</t>
    </rPh>
    <phoneticPr fontId="2"/>
  </si>
  <si>
    <t>業種</t>
    <rPh sb="0" eb="2">
      <t>ギョウシュ</t>
    </rPh>
    <phoneticPr fontId="2"/>
  </si>
  <si>
    <t>（　　市分）</t>
    <rPh sb="3" eb="4">
      <t>シ</t>
    </rPh>
    <rPh sb="4" eb="5">
      <t>ブン</t>
    </rPh>
    <phoneticPr fontId="2"/>
  </si>
  <si>
    <r>
      <rPr>
        <sz val="9"/>
        <color theme="1"/>
        <rFont val="ＭＳ 明朝"/>
        <family val="1"/>
        <charset val="128"/>
      </rPr>
      <t>前年度年間使用数量実績の１／３</t>
    </r>
    <r>
      <rPr>
        <sz val="8"/>
        <color theme="1"/>
        <rFont val="ＭＳ 明朝"/>
        <family val="1"/>
        <charset val="128"/>
      </rPr>
      <t xml:space="preserve">
</t>
    </r>
    <r>
      <rPr>
        <sz val="6"/>
        <color theme="1"/>
        <rFont val="ＭＳ 明朝"/>
        <family val="1"/>
        <charset val="128"/>
      </rPr>
      <t xml:space="preserve">
</t>
    </r>
    <r>
      <rPr>
        <sz val="11"/>
        <color theme="1"/>
        <rFont val="ＭＳ 明朝"/>
        <family val="1"/>
        <charset val="128"/>
      </rPr>
      <t>[Ｂ]</t>
    </r>
    <rPh sb="0" eb="3">
      <t>ゼンネンド</t>
    </rPh>
    <rPh sb="3" eb="5">
      <t>ネンカン</t>
    </rPh>
    <rPh sb="5" eb="7">
      <t>シヨウ</t>
    </rPh>
    <rPh sb="7" eb="9">
      <t>スウリョウ</t>
    </rPh>
    <rPh sb="9" eb="11">
      <t>ジッセキ</t>
    </rPh>
    <phoneticPr fontId="2"/>
  </si>
  <si>
    <r>
      <t xml:space="preserve">購入
予定
数量
</t>
    </r>
    <r>
      <rPr>
        <sz val="4"/>
        <color theme="1"/>
        <rFont val="ＭＳ 明朝"/>
        <family val="1"/>
        <charset val="128"/>
      </rPr>
      <t xml:space="preserve">
</t>
    </r>
    <r>
      <rPr>
        <sz val="11"/>
        <color theme="1"/>
        <rFont val="ＭＳ 明朝"/>
        <family val="1"/>
        <charset val="128"/>
      </rPr>
      <t>[Ｃ]</t>
    </r>
    <rPh sb="0" eb="2">
      <t>コウニュウ</t>
    </rPh>
    <rPh sb="3" eb="5">
      <t>ヨテイ</t>
    </rPh>
    <rPh sb="6" eb="8">
      <t>スウリョウ</t>
    </rPh>
    <phoneticPr fontId="2"/>
  </si>
  <si>
    <r>
      <t xml:space="preserve">大雨被害による原材料等廃棄数量
</t>
    </r>
    <r>
      <rPr>
        <sz val="6"/>
        <color theme="1"/>
        <rFont val="ＭＳ 明朝"/>
        <family val="1"/>
        <charset val="128"/>
      </rPr>
      <t xml:space="preserve">
</t>
    </r>
    <r>
      <rPr>
        <sz val="11"/>
        <color theme="1"/>
        <rFont val="ＭＳ 明朝"/>
        <family val="1"/>
        <charset val="128"/>
      </rPr>
      <t>[Ａ]</t>
    </r>
    <rPh sb="0" eb="2">
      <t>オオアメ</t>
    </rPh>
    <rPh sb="2" eb="4">
      <t>ヒガイ</t>
    </rPh>
    <rPh sb="7" eb="11">
      <t>ゲンザイリョウナド</t>
    </rPh>
    <rPh sb="11" eb="13">
      <t>ハイキ</t>
    </rPh>
    <rPh sb="13" eb="15">
      <t>スウリョウ</t>
    </rPh>
    <phoneticPr fontId="2"/>
  </si>
  <si>
    <t>（福井市分）</t>
    <rPh sb="1" eb="3">
      <t>フクイ</t>
    </rPh>
    <rPh sb="3" eb="4">
      <t>シ</t>
    </rPh>
    <rPh sb="4" eb="5">
      <t>ブン</t>
    </rPh>
    <phoneticPr fontId="2"/>
  </si>
  <si>
    <t>購入予定数量[Ｃ]は、廃棄数量[Ａ]、または、年間使用数量実績の１／３[Ｂ]のいずれか小さい方とする。ただし、最小購入単位が前記数量を上回る場合は最小購入単位を[Ｃ]とする。</t>
    <rPh sb="27" eb="29">
      <t>スウリョウ</t>
    </rPh>
    <phoneticPr fontId="2"/>
  </si>
  <si>
    <r>
      <t xml:space="preserve">購入
数量
</t>
    </r>
    <r>
      <rPr>
        <sz val="9"/>
        <color theme="1"/>
        <rFont val="ＭＳ 明朝"/>
        <family val="1"/>
        <charset val="128"/>
      </rPr>
      <t xml:space="preserve">
</t>
    </r>
    <r>
      <rPr>
        <sz val="11"/>
        <color theme="1"/>
        <rFont val="ＭＳ 明朝"/>
        <family val="1"/>
        <charset val="128"/>
      </rPr>
      <t>[Ｃ]</t>
    </r>
    <rPh sb="0" eb="2">
      <t>コウニュウ</t>
    </rPh>
    <rPh sb="3" eb="5">
      <t>スウリョウ</t>
    </rPh>
    <phoneticPr fontId="2"/>
  </si>
  <si>
    <t>日本標準産業分類　大分類Ｅ「製造業」における中分類１１「繊維工業」</t>
    <rPh sb="0" eb="8">
      <t>ニホンヒョウジュンサンギョウブンルイ</t>
    </rPh>
    <rPh sb="9" eb="12">
      <t>ダイブンルイ</t>
    </rPh>
    <rPh sb="14" eb="17">
      <t>セイゾウギョウ</t>
    </rPh>
    <phoneticPr fontId="2"/>
  </si>
  <si>
    <t>日本標準産業分類　大分類Ｅ「製造業」における中分類１１「繊維工業」</t>
    <rPh sb="0" eb="2">
      <t>ニホン</t>
    </rPh>
    <rPh sb="2" eb="4">
      <t>ヒョウジュン</t>
    </rPh>
    <rPh sb="4" eb="6">
      <t>サンギョウ</t>
    </rPh>
    <rPh sb="6" eb="8">
      <t>ブンルイ</t>
    </rPh>
    <rPh sb="9" eb="12">
      <t>ダイブンルイ</t>
    </rPh>
    <rPh sb="14" eb="17">
      <t>セイゾウギョウ</t>
    </rPh>
    <rPh sb="22" eb="25">
      <t>チュウブンルイ</t>
    </rPh>
    <rPh sb="28" eb="30">
      <t>センイ</t>
    </rPh>
    <rPh sb="30" eb="32">
      <t>コウギョウ</t>
    </rPh>
    <phoneticPr fontId="2"/>
  </si>
  <si>
    <t>fukuiken@XXX.co.jp</t>
  </si>
  <si>
    <t>第一工場、第二工場、第三工場</t>
    <rPh sb="0" eb="4">
      <t>ダイイチコウジョウ</t>
    </rPh>
    <rPh sb="5" eb="9">
      <t>ダイニコウジョウ</t>
    </rPh>
    <rPh sb="10" eb="11">
      <t>ダイ</t>
    </rPh>
    <rPh sb="11" eb="12">
      <t>サン</t>
    </rPh>
    <rPh sb="12" eb="14">
      <t>コウジョウ</t>
    </rPh>
    <phoneticPr fontId="2"/>
  </si>
  <si>
    <t>[第二工場]　福井県福井市大手〇丁目〇－〇</t>
    <rPh sb="10" eb="13">
      <t>フクイシ</t>
    </rPh>
    <rPh sb="13" eb="15">
      <t>オオテ</t>
    </rPh>
    <phoneticPr fontId="2"/>
  </si>
  <si>
    <t>[第一工場]　福井県福井市大手〇丁目〇－〇</t>
    <phoneticPr fontId="2"/>
  </si>
  <si>
    <t>[第三工場]　福井県坂井市丸岡町〇丁目〇－〇</t>
    <rPh sb="2" eb="3">
      <t>サン</t>
    </rPh>
    <phoneticPr fontId="2"/>
  </si>
  <si>
    <t>（坂井市分）</t>
    <rPh sb="1" eb="3">
      <t>サカイ</t>
    </rPh>
    <rPh sb="3" eb="4">
      <t>シ</t>
    </rPh>
    <rPh sb="4" eb="5">
      <t>ブン</t>
    </rPh>
    <phoneticPr fontId="2"/>
  </si>
  <si>
    <t>保険金：150万円</t>
    <rPh sb="0" eb="3">
      <t>ホケンキン</t>
    </rPh>
    <rPh sb="7" eb="8">
      <t>マン</t>
    </rPh>
    <rPh sb="8" eb="9">
      <t>エン</t>
    </rPh>
    <phoneticPr fontId="2"/>
  </si>
  <si>
    <t>５</t>
    <phoneticPr fontId="2"/>
  </si>
  <si>
    <t>６</t>
    <phoneticPr fontId="2"/>
  </si>
  <si>
    <t>証拠書類の写しには書類右上に通し番号を記載するとともに、支出明細報告書の「証拠書類番号」に対応する番号を記載すること</t>
    <phoneticPr fontId="2"/>
  </si>
  <si>
    <t>購入数量[Ｃ]は、廃棄数量[Ａ]、または、年間使用実績の１／３[Ｂ]のいずれか小さい方となっていることを確認すること。ただし、最小購入単位が前記数量を上回る場合は最小購入単位で購入してよいが、[Ｃ]が最小購入単位であることを示す資料を証拠書類として提出すること。</t>
    <phoneticPr fontId="2"/>
  </si>
  <si>
    <t>補助対象経費の支出を証明する証拠書類として、請求書、納品書、領収書、振込記録、その他これらに類する書類の写しを提出すること。</t>
    <phoneticPr fontId="2"/>
  </si>
  <si>
    <t>「原材料等を対象とした災害保険金又は共済金」の支払いを受けた場合は、その金額を記載するとともに、保険金又は共済金の総額のうち原材料等に係る支払額が確認できる書類（保険会社、共済団体等が発行したものに限る。）を添付すること。なお、当該書類の提出が困難な場合は、その理由を付して県に相談すること。</t>
    <phoneticPr fontId="2"/>
  </si>
  <si>
    <t>支出明細報告書は任意様式による提出を可能とする。ただし、その場合においては、表題に「別紙③」及び「支出明細報告書」を明記するとともに、本様式において求める記載事項を全て含むものと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</si>
</sst>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Red]\-#,##0\ "/>
    <numFmt numFmtId="177" formatCode="#,##0_ "/>
    <numFmt numFmtId="178" formatCode="#,##0_);[Red]\(#,##0\)"/>
    <numFmt numFmtId="179" formatCode="0.0%"/>
    <numFmt numFmtId="180" formatCode="[$-411]ge\.m\.d;@"/>
    <numFmt numFmtId="181" formatCode="0_ "/>
  </numFmts>
  <fonts count="28">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rgb="FFFF0000"/>
      <name val="ＭＳ 明朝"/>
      <family val="1"/>
      <charset val="128"/>
    </font>
    <font>
      <sz val="9"/>
      <color theme="1"/>
      <name val="ＭＳ 明朝"/>
      <family val="1"/>
      <charset val="128"/>
    </font>
    <font>
      <sz val="14"/>
      <color theme="1"/>
      <name val="ＭＳ 明朝"/>
      <family val="1"/>
      <charset val="128"/>
    </font>
    <font>
      <sz val="8"/>
      <name val="ＭＳ 明朝"/>
      <family val="1"/>
      <charset val="128"/>
    </font>
    <font>
      <sz val="8"/>
      <color theme="1"/>
      <name val="ＭＳ 明朝"/>
      <family val="1"/>
      <charset val="128"/>
    </font>
    <font>
      <sz val="11"/>
      <color rgb="FFFF0000"/>
      <name val="游ゴシック"/>
      <family val="2"/>
      <charset val="128"/>
      <scheme val="minor"/>
    </font>
    <font>
      <sz val="12"/>
      <color theme="1"/>
      <name val="ＭＳ 明朝"/>
      <family val="1"/>
      <charset val="128"/>
    </font>
    <font>
      <sz val="9"/>
      <color indexed="81"/>
      <name val="MS P ゴシック"/>
      <family val="3"/>
      <charset val="128"/>
    </font>
    <font>
      <b/>
      <sz val="9"/>
      <color indexed="10"/>
      <name val="MS P ゴシック"/>
      <family val="3"/>
      <charset val="128"/>
    </font>
    <font>
      <u/>
      <sz val="11"/>
      <color theme="10"/>
      <name val="游ゴシック"/>
      <family val="2"/>
      <charset val="128"/>
      <scheme val="minor"/>
    </font>
    <font>
      <b/>
      <sz val="11"/>
      <color theme="1"/>
      <name val="BIZ UDゴシック"/>
      <family val="3"/>
      <charset val="128"/>
    </font>
    <font>
      <b/>
      <sz val="11"/>
      <color rgb="FFFF0000"/>
      <name val="BIZ UDゴシック"/>
      <family val="3"/>
      <charset val="128"/>
    </font>
    <font>
      <sz val="11"/>
      <name val="ＭＳ 明朝"/>
      <family val="1"/>
      <charset val="128"/>
    </font>
    <font>
      <sz val="10"/>
      <color theme="1"/>
      <name val="ＭＳ 明朝"/>
      <family val="1"/>
      <charset val="128"/>
    </font>
    <font>
      <b/>
      <sz val="11"/>
      <color rgb="FFFF0000"/>
      <name val="ＭＳ 明朝"/>
      <family val="1"/>
      <charset val="128"/>
    </font>
    <font>
      <sz val="10.5"/>
      <color theme="1"/>
      <name val="ＭＳ 明朝"/>
      <family val="1"/>
      <charset val="128"/>
    </font>
    <font>
      <b/>
      <sz val="11"/>
      <color theme="1"/>
      <name val="ＭＳ 明朝"/>
      <family val="1"/>
      <charset val="128"/>
    </font>
    <font>
      <sz val="11"/>
      <name val="游ゴシック"/>
      <family val="2"/>
      <charset val="128"/>
      <scheme val="minor"/>
    </font>
    <font>
      <b/>
      <sz val="9"/>
      <color indexed="81"/>
      <name val="MS P ゴシック"/>
      <family val="3"/>
      <charset val="128"/>
    </font>
    <font>
      <sz val="6"/>
      <color theme="1"/>
      <name val="ＭＳ 明朝"/>
      <family val="1"/>
      <charset val="128"/>
    </font>
    <font>
      <sz val="10"/>
      <name val="游ゴシック"/>
      <family val="2"/>
      <charset val="128"/>
      <scheme val="minor"/>
    </font>
    <font>
      <sz val="11"/>
      <color theme="10"/>
      <name val="游ゴシック"/>
      <family val="2"/>
      <charset val="128"/>
      <scheme val="minor"/>
    </font>
    <font>
      <sz val="4"/>
      <color theme="1"/>
      <name val="ＭＳ 明朝"/>
      <family val="1"/>
      <charset val="128"/>
    </font>
    <font>
      <u/>
      <sz val="11"/>
      <color theme="1"/>
      <name val="ＭＳ 明朝"/>
      <family val="1"/>
      <charset val="128"/>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diagonalUp="1">
      <left style="thin">
        <color indexed="64"/>
      </left>
      <right/>
      <top style="double">
        <color indexed="64"/>
      </top>
      <bottom style="double">
        <color indexed="64"/>
      </bottom>
      <diagonal style="thin">
        <color indexed="64"/>
      </diagonal>
    </border>
    <border diagonalUp="1">
      <left/>
      <right style="thin">
        <color indexed="64"/>
      </right>
      <top style="double">
        <color indexed="64"/>
      </top>
      <bottom style="double">
        <color indexed="64"/>
      </bottom>
      <diagonal style="thin">
        <color indexed="64"/>
      </diagonal>
    </border>
    <border diagonalUp="1">
      <left style="thin">
        <color indexed="64"/>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3" fillId="0" borderId="0" applyNumberFormat="0" applyFill="0" applyBorder="0" applyAlignment="0" applyProtection="0">
      <alignment vertical="center"/>
    </xf>
  </cellStyleXfs>
  <cellXfs count="745">
    <xf numFmtId="0" fontId="0" fillId="0" borderId="0" xfId="0">
      <alignment vertical="center"/>
    </xf>
    <xf numFmtId="0" fontId="3" fillId="0" borderId="0" xfId="0" applyFont="1">
      <alignment vertical="center"/>
    </xf>
    <xf numFmtId="0" fontId="3" fillId="0" borderId="0" xfId="0" applyFont="1" applyAlignment="1">
      <alignment horizontal="left" vertical="center" wrapText="1"/>
    </xf>
    <xf numFmtId="0" fontId="9" fillId="0" borderId="0" xfId="0" applyFont="1">
      <alignment vertical="center"/>
    </xf>
    <xf numFmtId="177" fontId="9" fillId="0" borderId="0" xfId="0" applyNumberFormat="1" applyFont="1">
      <alignment vertical="center"/>
    </xf>
    <xf numFmtId="0" fontId="4" fillId="0" borderId="0" xfId="0" applyFont="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center" vertical="center" wrapText="1"/>
    </xf>
    <xf numFmtId="0" fontId="3" fillId="0" borderId="0" xfId="0" applyFont="1" applyAlignment="1">
      <alignment horizontal="justify" vertical="center"/>
    </xf>
    <xf numFmtId="0" fontId="3" fillId="0" borderId="0" xfId="0" applyFont="1" applyAlignment="1">
      <alignment vertical="center" wrapText="1"/>
    </xf>
    <xf numFmtId="0" fontId="3" fillId="0" borderId="0" xfId="0" applyFont="1" applyAlignment="1">
      <alignment horizontal="center" vertical="center"/>
    </xf>
    <xf numFmtId="0" fontId="3" fillId="0" borderId="3" xfId="0" applyFont="1" applyBorder="1" applyAlignment="1">
      <alignment horizontal="left" vertical="center" wrapText="1"/>
    </xf>
    <xf numFmtId="0" fontId="3" fillId="0" borderId="1" xfId="0" applyFont="1" applyBorder="1" applyAlignment="1">
      <alignment horizontal="center" vertical="center" wrapText="1"/>
    </xf>
    <xf numFmtId="0" fontId="3" fillId="0" borderId="12" xfId="0" applyFont="1" applyBorder="1" applyAlignment="1">
      <alignment horizontal="right" vertical="center" wrapText="1"/>
    </xf>
    <xf numFmtId="0" fontId="3" fillId="0" borderId="14" xfId="0" applyFont="1" applyBorder="1" applyAlignment="1">
      <alignment vertical="center" wrapText="1"/>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6" fillId="0" borderId="0" xfId="0" applyFont="1" applyAlignment="1">
      <alignment horizontal="justify" vertical="center"/>
    </xf>
    <xf numFmtId="0" fontId="6" fillId="0" borderId="0" xfId="0" applyFont="1" applyAlignment="1">
      <alignment vertical="center" wrapText="1"/>
    </xf>
    <xf numFmtId="0" fontId="8" fillId="0" borderId="0" xfId="0" applyFont="1">
      <alignment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1" xfId="0" applyFont="1" applyBorder="1" applyAlignment="1">
      <alignment horizontal="left" vertical="center"/>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3" xfId="0" applyFont="1" applyBorder="1">
      <alignment vertical="center"/>
    </xf>
    <xf numFmtId="0" fontId="3" fillId="0" borderId="14" xfId="0" applyFont="1" applyBorder="1">
      <alignment vertical="center"/>
    </xf>
    <xf numFmtId="0" fontId="14" fillId="0" borderId="0" xfId="0" applyFont="1">
      <alignment vertical="center"/>
    </xf>
    <xf numFmtId="0" fontId="3" fillId="0" borderId="0" xfId="0" applyFont="1" applyAlignment="1">
      <alignment horizontal="right" vertical="center" wrapText="1"/>
    </xf>
    <xf numFmtId="0" fontId="4" fillId="0" borderId="0" xfId="0" applyFont="1" applyAlignment="1">
      <alignment horizontal="center" vertical="center"/>
    </xf>
    <xf numFmtId="0" fontId="3" fillId="2" borderId="0" xfId="0" applyFont="1" applyFill="1" applyAlignment="1">
      <alignment vertical="top"/>
    </xf>
    <xf numFmtId="0" fontId="16" fillId="0" borderId="0" xfId="0" applyFont="1" applyAlignment="1">
      <alignment horizontal="left" vertical="center"/>
    </xf>
    <xf numFmtId="0" fontId="16" fillId="0" borderId="0" xfId="0" applyFont="1">
      <alignment vertical="center"/>
    </xf>
    <xf numFmtId="0" fontId="4" fillId="2" borderId="0" xfId="0" applyFont="1" applyFill="1" applyAlignment="1">
      <alignment horizontal="center" vertical="center"/>
    </xf>
    <xf numFmtId="0" fontId="4" fillId="2" borderId="0" xfId="0" applyFont="1" applyFill="1">
      <alignment vertical="center"/>
    </xf>
    <xf numFmtId="0" fontId="5" fillId="0" borderId="7" xfId="0" applyFont="1" applyBorder="1">
      <alignment vertical="center"/>
    </xf>
    <xf numFmtId="0" fontId="5" fillId="0" borderId="9" xfId="0" applyFont="1" applyBorder="1">
      <alignment vertical="center"/>
    </xf>
    <xf numFmtId="0" fontId="5" fillId="0" borderId="36" xfId="0" applyFont="1" applyBorder="1">
      <alignment vertical="center"/>
    </xf>
    <xf numFmtId="0" fontId="5" fillId="0" borderId="36" xfId="0" applyFont="1" applyBorder="1" applyAlignment="1">
      <alignment horizontal="center" vertical="center"/>
    </xf>
    <xf numFmtId="0" fontId="0" fillId="0" borderId="10" xfId="0" applyBorder="1">
      <alignment vertical="center"/>
    </xf>
    <xf numFmtId="0" fontId="0" fillId="0" borderId="11" xfId="0" applyBorder="1">
      <alignment vertical="center"/>
    </xf>
    <xf numFmtId="0" fontId="5" fillId="0" borderId="52" xfId="0" applyFont="1" applyBorder="1">
      <alignment vertical="center"/>
    </xf>
    <xf numFmtId="0" fontId="5" fillId="0" borderId="52" xfId="0" applyFont="1" applyBorder="1" applyAlignment="1">
      <alignment horizontal="center" vertical="center"/>
    </xf>
    <xf numFmtId="0" fontId="0" fillId="0" borderId="52" xfId="0" applyBorder="1">
      <alignment vertical="center"/>
    </xf>
    <xf numFmtId="0" fontId="17" fillId="0" borderId="0" xfId="0" applyFont="1" applyAlignment="1">
      <alignment horizontal="left" vertical="center"/>
    </xf>
    <xf numFmtId="0" fontId="17" fillId="0" borderId="0" xfId="0" applyFont="1" applyAlignment="1">
      <alignment horizontal="center" vertical="center"/>
    </xf>
    <xf numFmtId="0" fontId="3" fillId="0" borderId="1" xfId="0" applyFont="1" applyBorder="1">
      <alignment vertical="center"/>
    </xf>
    <xf numFmtId="0" fontId="3" fillId="0" borderId="1" xfId="0" applyFont="1" applyBorder="1" applyAlignment="1">
      <alignment vertical="center" wrapText="1"/>
    </xf>
    <xf numFmtId="0" fontId="3" fillId="2" borderId="0" xfId="0" applyFont="1" applyFill="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shrinkToFit="1"/>
    </xf>
    <xf numFmtId="0" fontId="3" fillId="2" borderId="1" xfId="0" applyFont="1" applyFill="1" applyBorder="1">
      <alignment vertical="center"/>
    </xf>
    <xf numFmtId="0" fontId="3" fillId="2" borderId="36" xfId="0" applyFont="1" applyFill="1" applyBorder="1">
      <alignment vertical="center"/>
    </xf>
    <xf numFmtId="0" fontId="3" fillId="2" borderId="56" xfId="0" applyFont="1" applyFill="1" applyBorder="1">
      <alignment vertical="center"/>
    </xf>
    <xf numFmtId="0" fontId="3" fillId="2" borderId="4" xfId="0" applyFont="1" applyFill="1" applyBorder="1">
      <alignment vertical="center"/>
    </xf>
    <xf numFmtId="0" fontId="3" fillId="2" borderId="64" xfId="0" applyFont="1" applyFill="1" applyBorder="1">
      <alignment vertical="center"/>
    </xf>
    <xf numFmtId="0" fontId="18" fillId="0" borderId="0" xfId="0" applyFont="1" applyAlignment="1">
      <alignment horizontal="center" vertical="center"/>
    </xf>
    <xf numFmtId="0" fontId="3" fillId="2" borderId="1" xfId="0" applyFont="1" applyFill="1" applyBorder="1" applyAlignment="1">
      <alignment horizontal="center" vertical="center"/>
    </xf>
    <xf numFmtId="0" fontId="15" fillId="0" borderId="1" xfId="0" applyFont="1" applyBorder="1">
      <alignment vertical="center"/>
    </xf>
    <xf numFmtId="0" fontId="15" fillId="0" borderId="0" xfId="0" applyFont="1">
      <alignment vertical="center"/>
    </xf>
    <xf numFmtId="0" fontId="15" fillId="0" borderId="1" xfId="0" applyFont="1" applyBorder="1" applyAlignment="1">
      <alignment horizontal="center" vertical="center"/>
    </xf>
    <xf numFmtId="0" fontId="15" fillId="0" borderId="64" xfId="0" applyFont="1" applyBorder="1">
      <alignment vertical="center"/>
    </xf>
    <xf numFmtId="0" fontId="15" fillId="0" borderId="36" xfId="0" applyFont="1" applyBorder="1">
      <alignment vertical="center"/>
    </xf>
    <xf numFmtId="0" fontId="15" fillId="0" borderId="56" xfId="0" applyFont="1" applyBorder="1">
      <alignment vertical="center"/>
    </xf>
    <xf numFmtId="0" fontId="15" fillId="0" borderId="52" xfId="0" applyFont="1" applyBorder="1">
      <alignment vertical="center"/>
    </xf>
    <xf numFmtId="0" fontId="15" fillId="0" borderId="68" xfId="0" applyFont="1" applyBorder="1">
      <alignment vertical="center"/>
    </xf>
    <xf numFmtId="0" fontId="15" fillId="0" borderId="4" xfId="0" applyFont="1" applyBorder="1">
      <alignment vertical="center"/>
    </xf>
    <xf numFmtId="0" fontId="3" fillId="0" borderId="10" xfId="0" applyFont="1" applyBorder="1" applyAlignment="1">
      <alignment vertical="center" wrapText="1"/>
    </xf>
    <xf numFmtId="0" fontId="3" fillId="0" borderId="0" xfId="0" applyFont="1" applyAlignment="1">
      <alignment horizontal="left" vertical="center" indent="1"/>
    </xf>
    <xf numFmtId="58" fontId="3"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0" fontId="0" fillId="4" borderId="0" xfId="0" applyFill="1">
      <alignment vertical="center"/>
    </xf>
    <xf numFmtId="0" fontId="3" fillId="0" borderId="0" xfId="0" applyFont="1" applyAlignment="1">
      <alignment horizontal="left" vertical="center" indent="1"/>
    </xf>
    <xf numFmtId="0" fontId="0"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6" fillId="0" borderId="0" xfId="0" applyFont="1" applyAlignment="1">
      <alignment horizontal="center" vertical="center"/>
    </xf>
    <xf numFmtId="0" fontId="3" fillId="0" borderId="0" xfId="0" applyFont="1" applyAlignment="1">
      <alignment horizontal="left" vertical="center" indent="1"/>
    </xf>
    <xf numFmtId="0" fontId="3" fillId="0" borderId="0" xfId="0" applyFont="1" applyAlignment="1">
      <alignment horizontal="center" vertical="center" wrapText="1"/>
    </xf>
    <xf numFmtId="0" fontId="3" fillId="0" borderId="0" xfId="0" applyFont="1" applyFill="1" applyBorder="1" applyAlignment="1">
      <alignment horizontal="left" vertical="center" shrinkToFit="1"/>
    </xf>
    <xf numFmtId="0" fontId="16" fillId="0" borderId="0" xfId="0" applyFont="1" applyAlignment="1">
      <alignment horizontal="left" vertical="center"/>
    </xf>
    <xf numFmtId="0" fontId="3" fillId="0" borderId="0" xfId="0" applyFont="1" applyAlignment="1">
      <alignment horizontal="left" vertical="center"/>
    </xf>
    <xf numFmtId="0" fontId="10" fillId="0" borderId="0" xfId="0"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lignment vertical="center"/>
    </xf>
    <xf numFmtId="0" fontId="3" fillId="0" borderId="13" xfId="0" applyFont="1" applyBorder="1" applyAlignment="1">
      <alignment horizontal="right" vertical="center" wrapText="1"/>
    </xf>
    <xf numFmtId="0" fontId="3" fillId="0" borderId="48"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6" fillId="0" borderId="0" xfId="0" applyFont="1" applyAlignment="1">
      <alignment horizontal="center" vertical="center"/>
    </xf>
    <xf numFmtId="0" fontId="3" fillId="0" borderId="0" xfId="0" applyFont="1" applyAlignment="1">
      <alignment horizontal="left" vertical="center" indent="1"/>
    </xf>
    <xf numFmtId="0" fontId="3" fillId="0" borderId="0" xfId="0" applyFont="1" applyAlignment="1">
      <alignment horizontal="justify" vertical="center" wrapText="1"/>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Fill="1" applyBorder="1" applyAlignment="1">
      <alignment horizontal="left" vertical="center" shrinkToFit="1"/>
    </xf>
    <xf numFmtId="0" fontId="3" fillId="4" borderId="0" xfId="0" applyFont="1" applyFill="1" applyAlignment="1">
      <alignment horizontal="left" vertical="center" wrapText="1"/>
    </xf>
    <xf numFmtId="0" fontId="16" fillId="0" borderId="0" xfId="0" applyFont="1" applyAlignment="1">
      <alignment horizontal="left" vertical="center"/>
    </xf>
    <xf numFmtId="0" fontId="3" fillId="0" borderId="0" xfId="0" applyFont="1" applyAlignment="1">
      <alignment horizontal="left" vertical="center"/>
    </xf>
    <xf numFmtId="58" fontId="3" fillId="4" borderId="0" xfId="0" applyNumberFormat="1" applyFont="1" applyFill="1" applyAlignment="1">
      <alignment horizontal="left" vertical="center" wrapText="1"/>
    </xf>
    <xf numFmtId="58" fontId="3" fillId="4" borderId="48" xfId="0" applyNumberFormat="1" applyFont="1" applyFill="1" applyBorder="1" applyAlignment="1">
      <alignment horizontal="left" vertical="center"/>
    </xf>
    <xf numFmtId="0" fontId="3" fillId="0" borderId="48" xfId="0" applyFont="1" applyBorder="1" applyAlignment="1">
      <alignment horizontal="left" vertical="center"/>
    </xf>
    <xf numFmtId="0" fontId="3" fillId="4" borderId="48" xfId="0" applyFont="1" applyFill="1" applyBorder="1" applyAlignment="1">
      <alignment horizontal="left" vertical="center"/>
    </xf>
    <xf numFmtId="0" fontId="3" fillId="4" borderId="0" xfId="0" applyFont="1" applyFill="1" applyAlignment="1">
      <alignment horizontal="left" vertical="center"/>
    </xf>
    <xf numFmtId="58" fontId="3" fillId="4" borderId="0" xfId="0" applyNumberFormat="1" applyFont="1" applyFill="1" applyAlignment="1">
      <alignment horizontal="left" vertical="center"/>
    </xf>
    <xf numFmtId="0" fontId="3" fillId="4" borderId="10" xfId="0" applyFont="1" applyFill="1" applyBorder="1" applyAlignment="1">
      <alignment horizontal="left" vertical="center"/>
    </xf>
    <xf numFmtId="0" fontId="3" fillId="0" borderId="0" xfId="0" quotePrefix="1" applyFont="1" applyAlignment="1">
      <alignment vertical="top"/>
    </xf>
    <xf numFmtId="0" fontId="3" fillId="0" borderId="0" xfId="0" applyFont="1" applyAlignment="1">
      <alignment vertical="top"/>
    </xf>
    <xf numFmtId="0" fontId="3" fillId="0" borderId="70" xfId="0" applyFont="1" applyBorder="1">
      <alignment vertical="center"/>
    </xf>
    <xf numFmtId="0" fontId="21" fillId="0" borderId="1" xfId="0" applyFont="1" applyBorder="1" applyAlignment="1">
      <alignment horizontal="center" vertical="center" wrapText="1"/>
    </xf>
    <xf numFmtId="0" fontId="5" fillId="5" borderId="1" xfId="0" applyFont="1" applyFill="1" applyBorder="1" applyAlignment="1">
      <alignment horizontal="center" vertical="center"/>
    </xf>
    <xf numFmtId="0" fontId="5" fillId="5" borderId="36" xfId="0" applyFont="1" applyFill="1" applyBorder="1" applyAlignment="1">
      <alignment horizontal="center" vertical="center"/>
    </xf>
    <xf numFmtId="3" fontId="3" fillId="0" borderId="3" xfId="0" applyNumberFormat="1" applyFont="1" applyBorder="1" applyAlignment="1">
      <alignment vertical="center"/>
    </xf>
    <xf numFmtId="0" fontId="24" fillId="0" borderId="1" xfId="0" applyFont="1" applyBorder="1" applyAlignment="1">
      <alignment horizontal="center" vertical="center"/>
    </xf>
    <xf numFmtId="0" fontId="17" fillId="0" borderId="0" xfId="0" quotePrefix="1" applyFont="1" applyAlignment="1">
      <alignment vertical="top"/>
    </xf>
    <xf numFmtId="0" fontId="0" fillId="0" borderId="0" xfId="0" applyFill="1" applyBorder="1">
      <alignment vertical="center"/>
    </xf>
    <xf numFmtId="0" fontId="3" fillId="0" borderId="0" xfId="0" applyFont="1" applyFill="1" applyBorder="1">
      <alignment vertical="center"/>
    </xf>
    <xf numFmtId="0" fontId="0" fillId="0" borderId="0" xfId="0" applyFill="1" applyBorder="1" applyAlignment="1">
      <alignment vertical="center"/>
    </xf>
    <xf numFmtId="0" fontId="16" fillId="5" borderId="51" xfId="0" applyFont="1" applyFill="1" applyBorder="1" applyAlignment="1">
      <alignment horizontal="center" vertical="center"/>
    </xf>
    <xf numFmtId="0" fontId="3" fillId="5" borderId="1" xfId="0" applyFont="1" applyFill="1" applyBorder="1" applyAlignment="1">
      <alignment horizontal="justify" vertical="center" wrapText="1"/>
    </xf>
    <xf numFmtId="0" fontId="3" fillId="5" borderId="1" xfId="0" applyFont="1" applyFill="1" applyBorder="1" applyAlignment="1">
      <alignment horizontal="right" vertical="center" wrapText="1"/>
    </xf>
    <xf numFmtId="0" fontId="3" fillId="5" borderId="1" xfId="0" applyFont="1" applyFill="1" applyBorder="1" applyAlignment="1">
      <alignment horizontal="right" vertical="center"/>
    </xf>
    <xf numFmtId="0" fontId="3" fillId="0" borderId="0" xfId="0" quotePrefix="1" applyFont="1" applyAlignment="1">
      <alignment vertical="center" wrapText="1"/>
    </xf>
    <xf numFmtId="38" fontId="3" fillId="0" borderId="0" xfId="1" applyNumberFormat="1" applyFont="1" applyFill="1" applyBorder="1" applyAlignment="1" applyProtection="1">
      <alignment vertical="center"/>
    </xf>
    <xf numFmtId="0" fontId="3" fillId="0" borderId="0" xfId="0" applyFont="1" applyFill="1" applyAlignment="1">
      <alignment vertical="center" wrapText="1"/>
    </xf>
    <xf numFmtId="0" fontId="0" fillId="0" borderId="1" xfId="0" applyBorder="1">
      <alignment vertical="center"/>
    </xf>
    <xf numFmtId="0" fontId="0" fillId="0" borderId="1" xfId="0" applyFill="1" applyBorder="1">
      <alignment vertical="center"/>
    </xf>
    <xf numFmtId="0" fontId="0" fillId="0" borderId="1" xfId="0" applyNumberFormat="1" applyBorder="1">
      <alignment vertical="center"/>
    </xf>
    <xf numFmtId="0" fontId="3" fillId="0" borderId="0" xfId="0" applyFont="1" applyAlignment="1">
      <alignment horizontal="left" vertical="center" indent="1"/>
    </xf>
    <xf numFmtId="0" fontId="3" fillId="0" borderId="0" xfId="0" applyFont="1" applyAlignment="1">
      <alignment vertical="center"/>
    </xf>
    <xf numFmtId="0" fontId="16" fillId="0" borderId="0" xfId="0" applyFont="1" applyAlignment="1">
      <alignment horizontal="left" vertical="center"/>
    </xf>
    <xf numFmtId="0" fontId="3" fillId="4" borderId="0" xfId="0" applyFont="1" applyFill="1" applyAlignment="1">
      <alignment horizontal="left" vertical="center" wrapText="1"/>
    </xf>
    <xf numFmtId="0" fontId="3" fillId="0" borderId="0" xfId="0" applyFont="1">
      <alignment vertical="center"/>
    </xf>
    <xf numFmtId="0" fontId="3" fillId="0" borderId="0" xfId="0" applyFont="1">
      <alignment vertical="center"/>
    </xf>
    <xf numFmtId="0" fontId="3" fillId="0" borderId="0" xfId="0" applyFont="1">
      <alignment vertical="center"/>
    </xf>
    <xf numFmtId="0" fontId="5" fillId="5" borderId="1" xfId="0" applyFont="1" applyFill="1" applyBorder="1" applyAlignment="1">
      <alignment horizontal="center" vertical="center"/>
    </xf>
    <xf numFmtId="0" fontId="5" fillId="5" borderId="36" xfId="0" applyFont="1" applyFill="1" applyBorder="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3" fillId="0" borderId="10" xfId="0" applyFont="1" applyBorder="1" applyAlignment="1">
      <alignment horizontal="left" vertical="center" wrapText="1"/>
    </xf>
    <xf numFmtId="0" fontId="3" fillId="0" borderId="0"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indent="1"/>
    </xf>
    <xf numFmtId="0" fontId="3" fillId="0" borderId="0" xfId="0" applyFont="1" applyAlignment="1">
      <alignment horizontal="center" vertical="center" wrapText="1"/>
    </xf>
    <xf numFmtId="0" fontId="3" fillId="0" borderId="0" xfId="0" applyFont="1" applyFill="1" applyBorder="1" applyAlignment="1">
      <alignment horizontal="left" vertical="center" shrinkToFit="1"/>
    </xf>
    <xf numFmtId="0" fontId="3" fillId="0" borderId="0" xfId="0" applyFont="1" applyAlignment="1">
      <alignment horizontal="center" vertical="center"/>
    </xf>
    <xf numFmtId="0" fontId="6"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48" xfId="0" applyFont="1" applyBorder="1" applyAlignment="1">
      <alignment horizontal="left" vertical="center"/>
    </xf>
    <xf numFmtId="0" fontId="5" fillId="5" borderId="1" xfId="0" applyFont="1" applyFill="1" applyBorder="1" applyAlignment="1">
      <alignment horizontal="center" vertical="center"/>
    </xf>
    <xf numFmtId="0" fontId="5" fillId="5" borderId="36" xfId="0" applyFont="1" applyFill="1" applyBorder="1" applyAlignment="1">
      <alignment horizontal="center" vertical="center"/>
    </xf>
    <xf numFmtId="0" fontId="3" fillId="0" borderId="0" xfId="0" applyFont="1">
      <alignment vertical="center"/>
    </xf>
    <xf numFmtId="0" fontId="16" fillId="0" borderId="0" xfId="0" applyFont="1" applyAlignment="1">
      <alignment horizontal="left" vertical="center"/>
    </xf>
    <xf numFmtId="0" fontId="3" fillId="5" borderId="1" xfId="0" applyFont="1" applyFill="1" applyBorder="1" applyAlignment="1">
      <alignment horizontal="left" vertical="center" shrinkToFit="1"/>
    </xf>
    <xf numFmtId="0" fontId="3" fillId="0" borderId="2"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0" xfId="0" applyFont="1" applyBorder="1" applyAlignment="1">
      <alignment horizontal="left" vertical="center" wrapText="1"/>
    </xf>
    <xf numFmtId="0" fontId="3" fillId="0" borderId="0" xfId="0" applyFont="1" applyBorder="1" applyAlignment="1">
      <alignment horizontal="left" vertical="center" wrapText="1"/>
    </xf>
    <xf numFmtId="0" fontId="3" fillId="0" borderId="11" xfId="0" applyFont="1" applyBorder="1" applyAlignment="1">
      <alignment horizontal="left" vertical="center" wrapText="1"/>
    </xf>
    <xf numFmtId="0" fontId="6" fillId="6" borderId="40" xfId="0" applyFont="1" applyFill="1" applyBorder="1" applyAlignment="1">
      <alignment horizontal="left" vertical="center" wrapText="1"/>
    </xf>
    <xf numFmtId="0" fontId="6" fillId="6" borderId="41" xfId="0" applyFont="1" applyFill="1" applyBorder="1" applyAlignment="1">
      <alignment horizontal="left" vertical="center" wrapText="1"/>
    </xf>
    <xf numFmtId="0" fontId="6" fillId="6" borderId="42" xfId="0" applyFont="1" applyFill="1" applyBorder="1" applyAlignment="1">
      <alignment horizontal="left" vertical="center" wrapText="1"/>
    </xf>
    <xf numFmtId="0" fontId="6" fillId="6" borderId="43" xfId="0" applyFont="1" applyFill="1" applyBorder="1" applyAlignment="1">
      <alignment horizontal="left" vertical="center" wrapText="1"/>
    </xf>
    <xf numFmtId="0" fontId="6" fillId="6" borderId="0" xfId="0" applyFont="1" applyFill="1" applyBorder="1" applyAlignment="1">
      <alignment horizontal="left" vertical="center" wrapText="1"/>
    </xf>
    <xf numFmtId="0" fontId="6" fillId="6" borderId="0" xfId="0" applyFont="1" applyFill="1" applyAlignment="1">
      <alignment horizontal="left" vertical="center" wrapText="1"/>
    </xf>
    <xf numFmtId="0" fontId="6" fillId="6" borderId="44" xfId="0" applyFont="1" applyFill="1" applyBorder="1" applyAlignment="1">
      <alignment horizontal="left" vertical="center" wrapText="1"/>
    </xf>
    <xf numFmtId="0" fontId="6" fillId="6" borderId="45" xfId="0" applyFont="1" applyFill="1" applyBorder="1" applyAlignment="1">
      <alignment horizontal="left" vertical="center" wrapText="1"/>
    </xf>
    <xf numFmtId="0" fontId="6" fillId="6" borderId="46" xfId="0" applyFont="1" applyFill="1" applyBorder="1" applyAlignment="1">
      <alignment horizontal="left" vertical="center" wrapText="1"/>
    </xf>
    <xf numFmtId="0" fontId="6" fillId="6" borderId="47" xfId="0" applyFont="1" applyFill="1" applyBorder="1" applyAlignment="1">
      <alignment horizontal="left" vertical="center" wrapText="1"/>
    </xf>
    <xf numFmtId="0" fontId="6" fillId="6" borderId="37" xfId="0" applyFont="1" applyFill="1" applyBorder="1" applyAlignment="1">
      <alignment horizontal="left" vertical="center" indent="1" shrinkToFit="1"/>
    </xf>
    <xf numFmtId="0" fontId="6" fillId="6" borderId="38" xfId="0" applyFont="1" applyFill="1" applyBorder="1" applyAlignment="1">
      <alignment horizontal="left" vertical="center" indent="1" shrinkToFit="1"/>
    </xf>
    <xf numFmtId="0" fontId="6" fillId="6" borderId="39" xfId="0" applyFont="1" applyFill="1" applyBorder="1" applyAlignment="1">
      <alignment horizontal="left" vertical="center" indent="1" shrinkToFit="1"/>
    </xf>
    <xf numFmtId="0" fontId="6" fillId="5" borderId="37" xfId="0" applyFont="1" applyFill="1" applyBorder="1" applyAlignment="1">
      <alignment horizontal="left" vertical="center" indent="1" shrinkToFit="1"/>
    </xf>
    <xf numFmtId="0" fontId="6" fillId="5" borderId="38" xfId="0" applyFont="1" applyFill="1" applyBorder="1" applyAlignment="1">
      <alignment horizontal="left" vertical="center" indent="1" shrinkToFit="1"/>
    </xf>
    <xf numFmtId="0" fontId="6" fillId="5" borderId="39" xfId="0" applyFont="1" applyFill="1" applyBorder="1" applyAlignment="1">
      <alignment horizontal="left" vertical="center" indent="1" shrinkToFit="1"/>
    </xf>
    <xf numFmtId="0" fontId="6" fillId="0" borderId="0" xfId="0" applyFont="1" applyAlignment="1">
      <alignment horizontal="center" vertical="center" wrapText="1"/>
    </xf>
    <xf numFmtId="0" fontId="6" fillId="6" borderId="37" xfId="0" applyFont="1" applyFill="1" applyBorder="1" applyAlignment="1">
      <alignment horizontal="left" vertical="center" shrinkToFit="1"/>
    </xf>
    <xf numFmtId="0" fontId="6" fillId="6" borderId="38" xfId="0" applyFont="1" applyFill="1" applyBorder="1" applyAlignment="1">
      <alignment horizontal="left" vertical="center" shrinkToFit="1"/>
    </xf>
    <xf numFmtId="0" fontId="6" fillId="6" borderId="39" xfId="0" applyFont="1" applyFill="1" applyBorder="1" applyAlignment="1">
      <alignment horizontal="left" vertical="center" shrinkToFit="1"/>
    </xf>
    <xf numFmtId="0" fontId="6" fillId="6" borderId="0" xfId="0" applyFont="1" applyFill="1" applyBorder="1" applyAlignment="1">
      <alignment horizontal="left" vertical="center" shrinkToFit="1"/>
    </xf>
    <xf numFmtId="0" fontId="10"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 xfId="0" applyFont="1" applyBorder="1" applyAlignment="1">
      <alignment horizontal="left" vertical="center" shrinkToFi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0"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178" fontId="3" fillId="6" borderId="7" xfId="1" applyNumberFormat="1" applyFont="1" applyFill="1" applyBorder="1" applyAlignment="1" applyProtection="1">
      <alignment horizontal="right" vertical="center" shrinkToFit="1"/>
    </xf>
    <xf numFmtId="178" fontId="3" fillId="6" borderId="8" xfId="1" applyNumberFormat="1" applyFont="1" applyFill="1" applyBorder="1" applyAlignment="1" applyProtection="1">
      <alignment horizontal="right" vertical="center" shrinkToFit="1"/>
    </xf>
    <xf numFmtId="178" fontId="3" fillId="6" borderId="9" xfId="1" applyNumberFormat="1" applyFont="1" applyFill="1" applyBorder="1" applyAlignment="1" applyProtection="1">
      <alignment horizontal="right" vertical="center" shrinkToFit="1"/>
    </xf>
    <xf numFmtId="178" fontId="3" fillId="6" borderId="10" xfId="1" applyNumberFormat="1" applyFont="1" applyFill="1" applyBorder="1" applyAlignment="1" applyProtection="1">
      <alignment horizontal="right" vertical="center" shrinkToFit="1"/>
    </xf>
    <xf numFmtId="178" fontId="3" fillId="6" borderId="0" xfId="1" applyNumberFormat="1" applyFont="1" applyFill="1" applyBorder="1" applyAlignment="1" applyProtection="1">
      <alignment horizontal="right" vertical="center" shrinkToFit="1"/>
    </xf>
    <xf numFmtId="178" fontId="3" fillId="6" borderId="11" xfId="1" applyNumberFormat="1" applyFont="1" applyFill="1" applyBorder="1" applyAlignment="1" applyProtection="1">
      <alignment horizontal="right" vertical="center" shrinkToFit="1"/>
    </xf>
    <xf numFmtId="178" fontId="3" fillId="6" borderId="12" xfId="1" applyNumberFormat="1" applyFont="1" applyFill="1" applyBorder="1" applyAlignment="1" applyProtection="1">
      <alignment horizontal="right" vertical="center" shrinkToFit="1"/>
    </xf>
    <xf numFmtId="178" fontId="3" fillId="6" borderId="13" xfId="1" applyNumberFormat="1" applyFont="1" applyFill="1" applyBorder="1" applyAlignment="1" applyProtection="1">
      <alignment horizontal="right" vertical="center" shrinkToFit="1"/>
    </xf>
    <xf numFmtId="178" fontId="3" fillId="6" borderId="14" xfId="1" applyNumberFormat="1" applyFont="1" applyFill="1" applyBorder="1" applyAlignment="1" applyProtection="1">
      <alignment horizontal="right" vertical="center" shrinkToFit="1"/>
    </xf>
    <xf numFmtId="178" fontId="3" fillId="5" borderId="2" xfId="1" applyNumberFormat="1" applyFont="1" applyFill="1" applyBorder="1" applyAlignment="1" applyProtection="1">
      <alignment horizontal="right" vertical="center" shrinkToFit="1"/>
    </xf>
    <xf numFmtId="178" fontId="3" fillId="5" borderId="48" xfId="1" applyNumberFormat="1" applyFont="1" applyFill="1" applyBorder="1" applyAlignment="1" applyProtection="1">
      <alignment horizontal="right" vertical="center" shrinkToFit="1"/>
    </xf>
    <xf numFmtId="178" fontId="3" fillId="5" borderId="3" xfId="1" applyNumberFormat="1" applyFont="1" applyFill="1" applyBorder="1" applyAlignment="1" applyProtection="1">
      <alignment horizontal="right" vertical="center" shrinkToFit="1"/>
    </xf>
    <xf numFmtId="178" fontId="3" fillId="6" borderId="2" xfId="1" applyNumberFormat="1" applyFont="1" applyFill="1" applyBorder="1" applyAlignment="1" applyProtection="1">
      <alignment horizontal="right" vertical="center" shrinkToFit="1"/>
    </xf>
    <xf numFmtId="178" fontId="3" fillId="6" borderId="48" xfId="1" applyNumberFormat="1" applyFont="1" applyFill="1" applyBorder="1" applyAlignment="1" applyProtection="1">
      <alignment horizontal="right" vertical="center" shrinkToFit="1"/>
    </xf>
    <xf numFmtId="178" fontId="3" fillId="6" borderId="3" xfId="1" applyNumberFormat="1" applyFont="1" applyFill="1" applyBorder="1" applyAlignment="1" applyProtection="1">
      <alignment horizontal="right" vertical="center" shrinkToFit="1"/>
    </xf>
    <xf numFmtId="0" fontId="3" fillId="0" borderId="6" xfId="0" applyFont="1" applyBorder="1" applyAlignment="1">
      <alignment horizontal="center" vertical="center" wrapText="1"/>
    </xf>
    <xf numFmtId="176" fontId="3" fillId="5" borderId="7" xfId="1" applyNumberFormat="1" applyFont="1" applyFill="1" applyBorder="1" applyAlignment="1" applyProtection="1">
      <alignment horizontal="right" vertical="center" shrinkToFit="1"/>
    </xf>
    <xf numFmtId="176" fontId="3" fillId="5" borderId="8" xfId="1" applyNumberFormat="1" applyFont="1" applyFill="1" applyBorder="1" applyAlignment="1" applyProtection="1">
      <alignment horizontal="right" vertical="center" shrinkToFit="1"/>
    </xf>
    <xf numFmtId="176" fontId="3" fillId="5" borderId="9" xfId="1" applyNumberFormat="1" applyFont="1" applyFill="1" applyBorder="1" applyAlignment="1" applyProtection="1">
      <alignment horizontal="right" vertical="center" shrinkToFit="1"/>
    </xf>
    <xf numFmtId="176" fontId="3" fillId="5" borderId="10" xfId="1" applyNumberFormat="1" applyFont="1" applyFill="1" applyBorder="1" applyAlignment="1" applyProtection="1">
      <alignment horizontal="right" vertical="center" shrinkToFit="1"/>
    </xf>
    <xf numFmtId="176" fontId="3" fillId="5" borderId="0" xfId="1" applyNumberFormat="1" applyFont="1" applyFill="1" applyBorder="1" applyAlignment="1" applyProtection="1">
      <alignment horizontal="right" vertical="center" shrinkToFit="1"/>
    </xf>
    <xf numFmtId="176" fontId="3" fillId="5" borderId="11" xfId="1" applyNumberFormat="1" applyFont="1" applyFill="1" applyBorder="1" applyAlignment="1" applyProtection="1">
      <alignment horizontal="right" vertical="center" shrinkToFit="1"/>
    </xf>
    <xf numFmtId="176" fontId="3" fillId="5" borderId="12" xfId="1" applyNumberFormat="1" applyFont="1" applyFill="1" applyBorder="1" applyAlignment="1" applyProtection="1">
      <alignment horizontal="right" vertical="center" shrinkToFit="1"/>
    </xf>
    <xf numFmtId="176" fontId="3" fillId="5" borderId="13" xfId="1" applyNumberFormat="1" applyFont="1" applyFill="1" applyBorder="1" applyAlignment="1" applyProtection="1">
      <alignment horizontal="right" vertical="center" shrinkToFit="1"/>
    </xf>
    <xf numFmtId="176" fontId="3" fillId="5" borderId="14" xfId="1" applyNumberFormat="1" applyFont="1" applyFill="1" applyBorder="1" applyAlignment="1" applyProtection="1">
      <alignment horizontal="right" vertical="center" shrinkToFit="1"/>
    </xf>
    <xf numFmtId="176" fontId="3" fillId="6" borderId="7" xfId="1" applyNumberFormat="1" applyFont="1" applyFill="1" applyBorder="1" applyAlignment="1" applyProtection="1">
      <alignment horizontal="right" vertical="center" shrinkToFit="1"/>
    </xf>
    <xf numFmtId="176" fontId="3" fillId="6" borderId="8" xfId="1" applyNumberFormat="1" applyFont="1" applyFill="1" applyBorder="1" applyAlignment="1" applyProtection="1">
      <alignment horizontal="right" vertical="center" shrinkToFit="1"/>
    </xf>
    <xf numFmtId="176" fontId="3" fillId="6" borderId="9" xfId="1" applyNumberFormat="1" applyFont="1" applyFill="1" applyBorder="1" applyAlignment="1" applyProtection="1">
      <alignment horizontal="right" vertical="center" shrinkToFit="1"/>
    </xf>
    <xf numFmtId="176" fontId="3" fillId="6" borderId="10" xfId="1" applyNumberFormat="1" applyFont="1" applyFill="1" applyBorder="1" applyAlignment="1" applyProtection="1">
      <alignment horizontal="right" vertical="center" shrinkToFit="1"/>
    </xf>
    <xf numFmtId="176" fontId="3" fillId="6" borderId="0" xfId="1" applyNumberFormat="1" applyFont="1" applyFill="1" applyBorder="1" applyAlignment="1" applyProtection="1">
      <alignment horizontal="right" vertical="center" shrinkToFit="1"/>
    </xf>
    <xf numFmtId="176" fontId="3" fillId="6" borderId="11" xfId="1" applyNumberFormat="1" applyFont="1" applyFill="1" applyBorder="1" applyAlignment="1" applyProtection="1">
      <alignment horizontal="right" vertical="center" shrinkToFit="1"/>
    </xf>
    <xf numFmtId="176" fontId="3" fillId="6" borderId="12" xfId="1" applyNumberFormat="1" applyFont="1" applyFill="1" applyBorder="1" applyAlignment="1" applyProtection="1">
      <alignment horizontal="right" vertical="center" shrinkToFit="1"/>
    </xf>
    <xf numFmtId="176" fontId="3" fillId="6" borderId="13" xfId="1" applyNumberFormat="1" applyFont="1" applyFill="1" applyBorder="1" applyAlignment="1" applyProtection="1">
      <alignment horizontal="right" vertical="center" shrinkToFit="1"/>
    </xf>
    <xf numFmtId="176" fontId="3" fillId="6" borderId="14" xfId="1" applyNumberFormat="1" applyFont="1" applyFill="1" applyBorder="1" applyAlignment="1" applyProtection="1">
      <alignment horizontal="right" vertical="center" shrinkToFit="1"/>
    </xf>
    <xf numFmtId="0" fontId="3" fillId="5" borderId="7" xfId="0" applyFont="1" applyFill="1" applyBorder="1" applyAlignment="1">
      <alignment horizontal="left" vertical="center" wrapText="1" indent="1"/>
    </xf>
    <xf numFmtId="0" fontId="3" fillId="5" borderId="8" xfId="0" applyFont="1" applyFill="1" applyBorder="1" applyAlignment="1">
      <alignment horizontal="left" vertical="center" wrapText="1" indent="1"/>
    </xf>
    <xf numFmtId="0" fontId="3" fillId="5" borderId="9" xfId="0" applyFont="1" applyFill="1" applyBorder="1" applyAlignment="1">
      <alignment horizontal="left" vertical="center" wrapText="1" indent="1"/>
    </xf>
    <xf numFmtId="0" fontId="3" fillId="5" borderId="10" xfId="0" applyFont="1" applyFill="1" applyBorder="1" applyAlignment="1">
      <alignment horizontal="left" vertical="center" wrapText="1" indent="1"/>
    </xf>
    <xf numFmtId="0" fontId="3" fillId="5" borderId="0" xfId="0" applyFont="1" applyFill="1" applyBorder="1" applyAlignment="1">
      <alignment horizontal="left" vertical="center" wrapText="1" indent="1"/>
    </xf>
    <xf numFmtId="0" fontId="3" fillId="5" borderId="11" xfId="0" applyFont="1" applyFill="1" applyBorder="1" applyAlignment="1">
      <alignment horizontal="left" vertical="center" wrapText="1" indent="1"/>
    </xf>
    <xf numFmtId="0" fontId="3" fillId="5" borderId="12" xfId="0" applyFont="1" applyFill="1" applyBorder="1" applyAlignment="1">
      <alignment horizontal="left" vertical="center" wrapText="1" indent="1"/>
    </xf>
    <xf numFmtId="0" fontId="3" fillId="5" borderId="13" xfId="0" applyFont="1" applyFill="1" applyBorder="1" applyAlignment="1">
      <alignment horizontal="left" vertical="center" wrapText="1" indent="1"/>
    </xf>
    <xf numFmtId="0" fontId="3" fillId="5" borderId="14" xfId="0" applyFont="1" applyFill="1" applyBorder="1" applyAlignment="1">
      <alignment horizontal="left" vertical="center" wrapText="1" indent="1"/>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58" fontId="3" fillId="5" borderId="37" xfId="0" applyNumberFormat="1" applyFont="1" applyFill="1" applyBorder="1" applyAlignment="1">
      <alignment horizontal="center" vertical="center" shrinkToFit="1"/>
    </xf>
    <xf numFmtId="58" fontId="3" fillId="5" borderId="38" xfId="0" applyNumberFormat="1" applyFont="1" applyFill="1" applyBorder="1" applyAlignment="1">
      <alignment horizontal="center" vertical="center" shrinkToFit="1"/>
    </xf>
    <xf numFmtId="0" fontId="3" fillId="5" borderId="38" xfId="0" applyFont="1" applyFill="1" applyBorder="1" applyAlignment="1">
      <alignment horizontal="center" vertical="center" shrinkToFit="1"/>
    </xf>
    <xf numFmtId="0" fontId="3" fillId="5" borderId="39" xfId="0" applyFont="1" applyFill="1" applyBorder="1" applyAlignment="1">
      <alignment horizontal="center" vertical="center" shrinkToFit="1"/>
    </xf>
    <xf numFmtId="0" fontId="3" fillId="5" borderId="40" xfId="0" applyFont="1" applyFill="1" applyBorder="1" applyAlignment="1">
      <alignment horizontal="left" vertical="center" wrapText="1"/>
    </xf>
    <xf numFmtId="0" fontId="3" fillId="5" borderId="41" xfId="0" applyFont="1" applyFill="1" applyBorder="1" applyAlignment="1">
      <alignment horizontal="left" vertical="center" wrapText="1"/>
    </xf>
    <xf numFmtId="0" fontId="3" fillId="5" borderId="42" xfId="0" applyFont="1" applyFill="1" applyBorder="1" applyAlignment="1">
      <alignment horizontal="left" vertical="center" wrapText="1"/>
    </xf>
    <xf numFmtId="0" fontId="3" fillId="5" borderId="43" xfId="0" applyFont="1" applyFill="1" applyBorder="1" applyAlignment="1">
      <alignment horizontal="left" vertical="center" wrapText="1"/>
    </xf>
    <xf numFmtId="0" fontId="3" fillId="5" borderId="0" xfId="0" applyFont="1" applyFill="1" applyBorder="1" applyAlignment="1">
      <alignment horizontal="left" vertical="center" wrapText="1"/>
    </xf>
    <xf numFmtId="0" fontId="3" fillId="5" borderId="0" xfId="0" applyFont="1" applyFill="1" applyAlignment="1">
      <alignment horizontal="left" vertical="center" wrapText="1"/>
    </xf>
    <xf numFmtId="0" fontId="3" fillId="5" borderId="44" xfId="0" applyFont="1" applyFill="1" applyBorder="1" applyAlignment="1">
      <alignment horizontal="left" vertical="center" wrapText="1"/>
    </xf>
    <xf numFmtId="0" fontId="3" fillId="5" borderId="45" xfId="0" applyFont="1" applyFill="1" applyBorder="1" applyAlignment="1">
      <alignment horizontal="left" vertical="center" wrapText="1"/>
    </xf>
    <xf numFmtId="0" fontId="3" fillId="5" borderId="46" xfId="0" applyFont="1" applyFill="1" applyBorder="1" applyAlignment="1">
      <alignment horizontal="left" vertical="center" wrapText="1"/>
    </xf>
    <xf numFmtId="0" fontId="3" fillId="5" borderId="47" xfId="0" applyFont="1" applyFill="1" applyBorder="1" applyAlignment="1">
      <alignment horizontal="left" vertical="center" wrapText="1"/>
    </xf>
    <xf numFmtId="0" fontId="3" fillId="0" borderId="0" xfId="0" applyFont="1" applyAlignment="1">
      <alignment horizontal="left" vertical="center" indent="1"/>
    </xf>
    <xf numFmtId="0" fontId="3" fillId="0" borderId="0" xfId="0" applyFont="1" applyAlignment="1">
      <alignment horizontal="justify" vertical="center" wrapText="1"/>
    </xf>
    <xf numFmtId="0" fontId="3" fillId="0" borderId="0" xfId="0" applyFont="1" applyAlignment="1">
      <alignment vertical="center"/>
    </xf>
    <xf numFmtId="0" fontId="3" fillId="5" borderId="37" xfId="0" applyFont="1" applyFill="1" applyBorder="1" applyAlignment="1">
      <alignment horizontal="left" vertical="center" shrinkToFit="1"/>
    </xf>
    <xf numFmtId="0" fontId="3" fillId="5" borderId="38" xfId="0" applyFont="1" applyFill="1" applyBorder="1" applyAlignment="1">
      <alignment horizontal="left" vertical="center" shrinkToFit="1"/>
    </xf>
    <xf numFmtId="0" fontId="3" fillId="5" borderId="39" xfId="0" applyFont="1" applyFill="1" applyBorder="1" applyAlignment="1">
      <alignment horizontal="left" vertical="center" shrinkToFit="1"/>
    </xf>
    <xf numFmtId="0" fontId="3" fillId="5" borderId="37" xfId="0" applyFont="1" applyFill="1" applyBorder="1" applyAlignment="1">
      <alignment horizontal="left" vertical="center" indent="1" shrinkToFit="1"/>
    </xf>
    <xf numFmtId="0" fontId="3" fillId="5" borderId="38" xfId="0" applyFont="1" applyFill="1" applyBorder="1" applyAlignment="1">
      <alignment horizontal="left" vertical="center" indent="1" shrinkToFit="1"/>
    </xf>
    <xf numFmtId="0" fontId="3" fillId="5" borderId="39" xfId="0" applyFont="1" applyFill="1" applyBorder="1" applyAlignment="1">
      <alignment horizontal="left" vertical="center" indent="1" shrinkToFit="1"/>
    </xf>
    <xf numFmtId="0" fontId="3" fillId="0" borderId="0" xfId="0" applyFont="1" applyAlignment="1">
      <alignment horizontal="center" vertical="center" wrapText="1"/>
    </xf>
    <xf numFmtId="0" fontId="3" fillId="0" borderId="0" xfId="0" applyFont="1" applyFill="1" applyBorder="1" applyAlignment="1">
      <alignment horizontal="left" vertical="center" shrinkToFit="1"/>
    </xf>
    <xf numFmtId="38" fontId="3" fillId="6" borderId="0" xfId="1" applyNumberFormat="1" applyFont="1" applyFill="1" applyBorder="1" applyAlignment="1" applyProtection="1">
      <alignment horizontal="right" vertical="center"/>
    </xf>
    <xf numFmtId="0" fontId="3" fillId="0" borderId="0" xfId="0" applyFont="1" applyAlignment="1">
      <alignment horizontal="center" vertical="center"/>
    </xf>
    <xf numFmtId="0" fontId="3" fillId="6" borderId="40" xfId="0" applyFont="1" applyFill="1" applyBorder="1" applyAlignment="1">
      <alignment horizontal="left" vertical="center" wrapText="1"/>
    </xf>
    <xf numFmtId="0" fontId="3" fillId="6" borderId="41" xfId="0" applyFont="1" applyFill="1" applyBorder="1" applyAlignment="1">
      <alignment horizontal="left" vertical="center" wrapText="1"/>
    </xf>
    <xf numFmtId="0" fontId="3" fillId="6" borderId="42" xfId="0" applyFont="1" applyFill="1" applyBorder="1" applyAlignment="1">
      <alignment horizontal="left" vertical="center" wrapText="1"/>
    </xf>
    <xf numFmtId="0" fontId="3" fillId="6" borderId="43" xfId="0" applyFont="1" applyFill="1" applyBorder="1" applyAlignment="1">
      <alignment horizontal="left" vertical="center" wrapText="1"/>
    </xf>
    <xf numFmtId="0" fontId="3" fillId="6" borderId="0"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44" xfId="0" applyFont="1" applyFill="1" applyBorder="1" applyAlignment="1">
      <alignment horizontal="left" vertical="center" wrapText="1"/>
    </xf>
    <xf numFmtId="0" fontId="3" fillId="6" borderId="45" xfId="0" applyFont="1" applyFill="1" applyBorder="1" applyAlignment="1">
      <alignment horizontal="left" vertical="center" wrapText="1"/>
    </xf>
    <xf numFmtId="0" fontId="3" fillId="6" borderId="46" xfId="0" applyFont="1" applyFill="1" applyBorder="1" applyAlignment="1">
      <alignment horizontal="left" vertical="center" wrapText="1"/>
    </xf>
    <xf numFmtId="0" fontId="3" fillId="6" borderId="47" xfId="0" applyFont="1" applyFill="1" applyBorder="1" applyAlignment="1">
      <alignment horizontal="left" vertical="center" wrapText="1"/>
    </xf>
    <xf numFmtId="0" fontId="3" fillId="6" borderId="37" xfId="0" applyFont="1" applyFill="1" applyBorder="1" applyAlignment="1">
      <alignment horizontal="left" vertical="center" shrinkToFit="1"/>
    </xf>
    <xf numFmtId="0" fontId="3" fillId="6" borderId="38" xfId="0" applyFont="1" applyFill="1" applyBorder="1" applyAlignment="1">
      <alignment horizontal="left" vertical="center" shrinkToFit="1"/>
    </xf>
    <xf numFmtId="0" fontId="3" fillId="6" borderId="39" xfId="0" applyFont="1" applyFill="1" applyBorder="1" applyAlignment="1">
      <alignment horizontal="left" vertical="center" shrinkToFit="1"/>
    </xf>
    <xf numFmtId="0" fontId="3" fillId="6" borderId="37" xfId="0" applyFont="1" applyFill="1" applyBorder="1" applyAlignment="1">
      <alignment horizontal="left" vertical="center" indent="1" shrinkToFit="1"/>
    </xf>
    <xf numFmtId="0" fontId="3" fillId="6" borderId="38" xfId="0" applyFont="1" applyFill="1" applyBorder="1" applyAlignment="1">
      <alignment horizontal="left" vertical="center" indent="1" shrinkToFit="1"/>
    </xf>
    <xf numFmtId="0" fontId="3" fillId="6" borderId="39" xfId="0" applyFont="1" applyFill="1" applyBorder="1" applyAlignment="1">
      <alignment horizontal="left" vertical="center" indent="1" shrinkToFit="1"/>
    </xf>
    <xf numFmtId="0" fontId="6"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6" borderId="1" xfId="0" applyFont="1" applyFill="1" applyBorder="1" applyAlignment="1">
      <alignment horizontal="left" vertical="center" shrinkToFit="1"/>
    </xf>
    <xf numFmtId="0" fontId="3" fillId="0" borderId="1" xfId="0" applyFont="1" applyFill="1" applyBorder="1" applyAlignment="1">
      <alignment horizontal="left" vertical="center" shrinkToFit="1"/>
    </xf>
    <xf numFmtId="58" fontId="3" fillId="6" borderId="37" xfId="0" applyNumberFormat="1" applyFont="1" applyFill="1" applyBorder="1" applyAlignment="1">
      <alignment horizontal="left" vertical="center" shrinkToFit="1"/>
    </xf>
    <xf numFmtId="58" fontId="3" fillId="6" borderId="38" xfId="0" applyNumberFormat="1" applyFont="1" applyFill="1" applyBorder="1" applyAlignment="1">
      <alignment horizontal="left" vertical="center" shrinkToFit="1"/>
    </xf>
    <xf numFmtId="58" fontId="3" fillId="5"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64" xfId="0" applyFont="1" applyFill="1" applyBorder="1" applyAlignment="1">
      <alignment horizontal="left" vertical="center" wrapText="1" shrinkToFit="1"/>
    </xf>
    <xf numFmtId="0" fontId="3" fillId="5" borderId="64" xfId="0" applyFont="1" applyFill="1" applyBorder="1" applyAlignment="1">
      <alignment horizontal="left" vertical="center" shrinkToFit="1"/>
    </xf>
    <xf numFmtId="176" fontId="3" fillId="6" borderId="1" xfId="1" applyNumberFormat="1" applyFont="1" applyFill="1" applyBorder="1" applyAlignment="1" applyProtection="1">
      <alignment horizontal="right" vertical="center" indent="1" shrinkToFit="1"/>
    </xf>
    <xf numFmtId="176" fontId="3" fillId="6" borderId="2" xfId="1" applyNumberFormat="1" applyFont="1" applyFill="1" applyBorder="1" applyAlignment="1" applyProtection="1">
      <alignment horizontal="right" vertical="center" indent="1" shrinkToFit="1"/>
    </xf>
    <xf numFmtId="0" fontId="13" fillId="5" borderId="1" xfId="3" applyFill="1" applyBorder="1" applyAlignment="1" applyProtection="1">
      <alignment horizontal="left" vertical="center" shrinkToFi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5" borderId="1" xfId="0" applyFont="1" applyFill="1" applyBorder="1" applyAlignment="1">
      <alignment horizontal="left" vertical="center" wrapText="1"/>
    </xf>
    <xf numFmtId="176" fontId="3" fillId="0" borderId="48" xfId="1" applyNumberFormat="1" applyFont="1" applyFill="1" applyBorder="1" applyAlignment="1" applyProtection="1">
      <alignment horizontal="left" vertical="center" shrinkToFit="1"/>
    </xf>
    <xf numFmtId="176" fontId="3" fillId="0" borderId="3" xfId="1" applyNumberFormat="1" applyFont="1" applyFill="1" applyBorder="1" applyAlignment="1" applyProtection="1">
      <alignment horizontal="left" vertical="center" shrinkToFi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1" xfId="0" applyFont="1" applyBorder="1" applyAlignment="1">
      <alignment horizontal="center" vertical="center" wrapText="1"/>
    </xf>
    <xf numFmtId="0" fontId="27" fillId="0" borderId="0" xfId="0" applyFont="1" applyAlignment="1">
      <alignment horizontal="left" vertical="top" wrapText="1"/>
    </xf>
    <xf numFmtId="178" fontId="3" fillId="5" borderId="2" xfId="0" applyNumberFormat="1" applyFont="1" applyFill="1" applyBorder="1" applyAlignment="1">
      <alignment horizontal="right" vertical="center"/>
    </xf>
    <xf numFmtId="178" fontId="3" fillId="5" borderId="48" xfId="0" applyNumberFormat="1" applyFont="1" applyFill="1" applyBorder="1" applyAlignment="1">
      <alignment horizontal="right" vertical="center"/>
    </xf>
    <xf numFmtId="0" fontId="3" fillId="5" borderId="2" xfId="0" applyFont="1" applyFill="1" applyBorder="1" applyAlignment="1">
      <alignment horizontal="left" vertical="center" shrinkToFit="1"/>
    </xf>
    <xf numFmtId="0" fontId="3" fillId="5" borderId="48" xfId="0" applyFont="1" applyFill="1" applyBorder="1" applyAlignment="1">
      <alignment horizontal="left" vertical="center" shrinkToFit="1"/>
    </xf>
    <xf numFmtId="0" fontId="3" fillId="5" borderId="3" xfId="0" applyFont="1" applyFill="1" applyBorder="1" applyAlignment="1">
      <alignment horizontal="left" vertical="center" shrinkToFit="1"/>
    </xf>
    <xf numFmtId="178" fontId="3" fillId="5" borderId="2" xfId="1" applyNumberFormat="1" applyFont="1" applyFill="1" applyBorder="1" applyAlignment="1" applyProtection="1">
      <alignment horizontal="right" vertical="center"/>
    </xf>
    <xf numFmtId="178" fontId="3" fillId="5" borderId="48" xfId="1" applyNumberFormat="1" applyFont="1" applyFill="1" applyBorder="1" applyAlignment="1" applyProtection="1">
      <alignment horizontal="right" vertical="center"/>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5" borderId="65" xfId="0" applyFont="1" applyFill="1" applyBorder="1" applyAlignment="1">
      <alignment horizontal="left" vertical="center" wrapText="1" shrinkToFit="1"/>
    </xf>
    <xf numFmtId="0" fontId="3" fillId="5" borderId="61" xfId="0" applyFont="1" applyFill="1" applyBorder="1" applyAlignment="1">
      <alignment horizontal="left" vertical="center" wrapText="1" shrinkToFit="1"/>
    </xf>
    <xf numFmtId="0" fontId="3" fillId="5" borderId="62" xfId="0" applyFont="1" applyFill="1" applyBorder="1" applyAlignment="1">
      <alignment horizontal="left" vertical="center" wrapText="1" shrinkToFit="1"/>
    </xf>
    <xf numFmtId="0" fontId="3" fillId="5" borderId="49" xfId="0" applyFont="1" applyFill="1" applyBorder="1" applyAlignment="1">
      <alignment horizontal="left" vertical="center" wrapText="1" shrinkToFit="1"/>
    </xf>
    <xf numFmtId="0" fontId="3" fillId="5" borderId="38" xfId="0" applyFont="1" applyFill="1" applyBorder="1" applyAlignment="1">
      <alignment horizontal="left" vertical="center" wrapText="1" shrinkToFit="1"/>
    </xf>
    <xf numFmtId="0" fontId="3" fillId="5" borderId="50" xfId="0" applyFont="1" applyFill="1" applyBorder="1" applyAlignment="1">
      <alignment horizontal="left" vertical="center" wrapText="1" shrinkToFit="1"/>
    </xf>
    <xf numFmtId="0" fontId="3" fillId="0" borderId="0" xfId="0" applyFont="1" applyAlignment="1">
      <alignment horizontal="left" vertical="top"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0" fontId="3" fillId="5" borderId="9"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3" fillId="5" borderId="12" xfId="0" applyFont="1" applyFill="1" applyBorder="1" applyAlignment="1">
      <alignment horizontal="left" vertical="center" wrapText="1"/>
    </xf>
    <xf numFmtId="0" fontId="3" fillId="5" borderId="13" xfId="0" applyFont="1" applyFill="1" applyBorder="1" applyAlignment="1">
      <alignment horizontal="left" vertical="center" wrapText="1"/>
    </xf>
    <xf numFmtId="0" fontId="3" fillId="5" borderId="14" xfId="0" applyFont="1" applyFill="1" applyBorder="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1" xfId="0" applyFont="1" applyBorder="1" applyAlignment="1">
      <alignment horizontal="center" wrapText="1"/>
    </xf>
    <xf numFmtId="0" fontId="3" fillId="0" borderId="1" xfId="0" applyFont="1" applyBorder="1" applyAlignment="1">
      <alignment horizontal="center"/>
    </xf>
    <xf numFmtId="0" fontId="8" fillId="0" borderId="1" xfId="0" applyFont="1" applyBorder="1" applyAlignment="1">
      <alignment horizontal="center" wrapText="1"/>
    </xf>
    <xf numFmtId="0" fontId="8" fillId="0" borderId="1" xfId="0" applyFont="1" applyBorder="1" applyAlignment="1">
      <alignment horizontal="center"/>
    </xf>
    <xf numFmtId="0" fontId="5" fillId="0" borderId="1" xfId="0" applyFont="1" applyBorder="1" applyAlignment="1">
      <alignment horizontal="center" wrapText="1"/>
    </xf>
    <xf numFmtId="0" fontId="5" fillId="0" borderId="1" xfId="0" applyFont="1" applyBorder="1" applyAlignment="1">
      <alignment horizont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2" xfId="0" applyFont="1" applyBorder="1" applyAlignment="1">
      <alignment horizontal="left" vertical="center"/>
    </xf>
    <xf numFmtId="0" fontId="3" fillId="0" borderId="48" xfId="0" applyFont="1" applyBorder="1" applyAlignment="1">
      <alignment horizontal="left" vertical="center"/>
    </xf>
    <xf numFmtId="0" fontId="3" fillId="0" borderId="3" xfId="0" applyFont="1" applyBorder="1" applyAlignment="1">
      <alignment horizontal="left" vertical="center"/>
    </xf>
    <xf numFmtId="0" fontId="3" fillId="0" borderId="36" xfId="0" applyFont="1" applyBorder="1" applyAlignment="1">
      <alignment horizontal="center" vertical="center" wrapText="1"/>
    </xf>
    <xf numFmtId="0" fontId="3" fillId="0" borderId="4" xfId="0" applyFont="1" applyBorder="1" applyAlignment="1">
      <alignment horizontal="center" vertical="center"/>
    </xf>
    <xf numFmtId="178" fontId="3" fillId="6" borderId="7" xfId="0" applyNumberFormat="1" applyFont="1" applyFill="1" applyBorder="1" applyAlignment="1">
      <alignment horizontal="right" vertical="center" shrinkToFit="1"/>
    </xf>
    <xf numFmtId="178" fontId="3" fillId="6" borderId="8" xfId="0" applyNumberFormat="1" applyFont="1" applyFill="1" applyBorder="1" applyAlignment="1">
      <alignment horizontal="right" vertical="center" shrinkToFit="1"/>
    </xf>
    <xf numFmtId="178" fontId="3" fillId="6" borderId="9" xfId="0" applyNumberFormat="1" applyFont="1" applyFill="1" applyBorder="1" applyAlignment="1">
      <alignment horizontal="right" vertical="center" shrinkToFit="1"/>
    </xf>
    <xf numFmtId="178" fontId="3" fillId="6" borderId="10" xfId="0" applyNumberFormat="1" applyFont="1" applyFill="1" applyBorder="1" applyAlignment="1">
      <alignment horizontal="right" vertical="center" shrinkToFit="1"/>
    </xf>
    <xf numFmtId="178" fontId="3" fillId="6" borderId="0" xfId="0" applyNumberFormat="1" applyFont="1" applyFill="1" applyBorder="1" applyAlignment="1">
      <alignment horizontal="right" vertical="center" shrinkToFit="1"/>
    </xf>
    <xf numFmtId="178" fontId="3" fillId="6" borderId="11" xfId="0" applyNumberFormat="1" applyFont="1" applyFill="1" applyBorder="1" applyAlignment="1">
      <alignment horizontal="right" vertical="center" shrinkToFit="1"/>
    </xf>
    <xf numFmtId="178" fontId="3" fillId="6" borderId="12" xfId="0" applyNumberFormat="1" applyFont="1" applyFill="1" applyBorder="1" applyAlignment="1">
      <alignment horizontal="right" vertical="center" shrinkToFit="1"/>
    </xf>
    <xf numFmtId="178" fontId="3" fillId="6" borderId="13" xfId="0" applyNumberFormat="1" applyFont="1" applyFill="1" applyBorder="1" applyAlignment="1">
      <alignment horizontal="right" vertical="center" shrinkToFit="1"/>
    </xf>
    <xf numFmtId="178" fontId="3" fillId="6" borderId="14" xfId="0" applyNumberFormat="1" applyFont="1" applyFill="1" applyBorder="1" applyAlignment="1">
      <alignment horizontal="right" vertical="center" shrinkToFit="1"/>
    </xf>
    <xf numFmtId="0" fontId="3" fillId="0" borderId="1" xfId="0" applyFont="1" applyBorder="1" applyAlignment="1">
      <alignment horizontal="left" vertical="top"/>
    </xf>
    <xf numFmtId="181" fontId="3" fillId="5" borderId="37" xfId="0" applyNumberFormat="1" applyFont="1" applyFill="1" applyBorder="1" applyAlignment="1">
      <alignment horizontal="right" vertical="center"/>
    </xf>
    <xf numFmtId="181" fontId="3" fillId="5" borderId="38" xfId="0" applyNumberFormat="1" applyFont="1" applyFill="1" applyBorder="1" applyAlignment="1">
      <alignment horizontal="right" vertical="center"/>
    </xf>
    <xf numFmtId="181" fontId="3" fillId="5" borderId="39" xfId="0" applyNumberFormat="1" applyFont="1" applyFill="1" applyBorder="1" applyAlignment="1">
      <alignment horizontal="right" vertical="center"/>
    </xf>
    <xf numFmtId="3" fontId="5" fillId="6" borderId="1" xfId="0" applyNumberFormat="1" applyFont="1" applyFill="1" applyBorder="1" applyAlignment="1">
      <alignment horizontal="right" vertical="center"/>
    </xf>
    <xf numFmtId="0" fontId="5" fillId="5" borderId="1" xfId="0" applyFont="1" applyFill="1" applyBorder="1" applyAlignment="1">
      <alignment horizontal="right" vertical="center"/>
    </xf>
    <xf numFmtId="0" fontId="5" fillId="5" borderId="1" xfId="0" applyFont="1" applyFill="1" applyBorder="1" applyAlignment="1">
      <alignment horizontal="center" vertical="center"/>
    </xf>
    <xf numFmtId="0" fontId="5" fillId="5" borderId="1" xfId="0" applyNumberFormat="1" applyFont="1" applyFill="1" applyBorder="1" applyAlignment="1">
      <alignment vertical="center"/>
    </xf>
    <xf numFmtId="0" fontId="5" fillId="5" borderId="1" xfId="0" applyNumberFormat="1" applyFont="1" applyFill="1" applyBorder="1" applyAlignment="1">
      <alignment vertical="center" shrinkToFit="1"/>
    </xf>
    <xf numFmtId="0" fontId="5" fillId="5" borderId="1" xfId="0" applyFont="1" applyFill="1" applyBorder="1" applyAlignment="1">
      <alignment horizontal="left" vertical="center"/>
    </xf>
    <xf numFmtId="0" fontId="17" fillId="0" borderId="0" xfId="0" applyFont="1" applyAlignment="1">
      <alignment horizontal="left" vertical="top" wrapText="1"/>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12" xfId="0" applyFont="1" applyFill="1" applyBorder="1" applyAlignment="1">
      <alignment horizontal="center" vertical="center"/>
    </xf>
    <xf numFmtId="0" fontId="3" fillId="5" borderId="13" xfId="0" applyFont="1" applyFill="1" applyBorder="1" applyAlignment="1">
      <alignment horizontal="center" vertical="center"/>
    </xf>
    <xf numFmtId="0" fontId="3" fillId="5" borderId="14" xfId="0" applyFont="1" applyFill="1" applyBorder="1" applyAlignment="1">
      <alignment horizontal="center" vertical="center"/>
    </xf>
    <xf numFmtId="0" fontId="5" fillId="5" borderId="36" xfId="0" applyFont="1" applyFill="1" applyBorder="1" applyAlignment="1">
      <alignment horizontal="left" vertical="center"/>
    </xf>
    <xf numFmtId="0" fontId="5" fillId="5" borderId="36" xfId="0" applyNumberFormat="1" applyFont="1" applyFill="1" applyBorder="1" applyAlignment="1">
      <alignment vertical="center"/>
    </xf>
    <xf numFmtId="0" fontId="5" fillId="5" borderId="36" xfId="0" applyFont="1" applyFill="1" applyBorder="1" applyAlignment="1">
      <alignment horizontal="center" vertical="center"/>
    </xf>
    <xf numFmtId="0" fontId="5" fillId="5" borderId="36" xfId="0" applyFont="1" applyFill="1" applyBorder="1" applyAlignment="1">
      <alignment horizontal="right" vertical="center"/>
    </xf>
    <xf numFmtId="3" fontId="5" fillId="6" borderId="36" xfId="0" applyNumberFormat="1" applyFont="1" applyFill="1" applyBorder="1" applyAlignment="1">
      <alignment horizontal="right" vertical="center"/>
    </xf>
    <xf numFmtId="0" fontId="3" fillId="5" borderId="2" xfId="0" applyFont="1" applyFill="1" applyBorder="1" applyAlignment="1">
      <alignment horizontal="center" vertical="center"/>
    </xf>
    <xf numFmtId="0" fontId="3" fillId="5" borderId="48" xfId="0" applyFont="1" applyFill="1" applyBorder="1" applyAlignment="1">
      <alignment horizontal="center" vertical="center"/>
    </xf>
    <xf numFmtId="0" fontId="3" fillId="5" borderId="3" xfId="0" applyFont="1" applyFill="1" applyBorder="1" applyAlignment="1">
      <alignment horizontal="center" vertical="center"/>
    </xf>
    <xf numFmtId="3" fontId="3" fillId="5" borderId="2" xfId="0" applyNumberFormat="1" applyFont="1" applyFill="1" applyBorder="1" applyAlignment="1">
      <alignment horizontal="right" vertical="center"/>
    </xf>
    <xf numFmtId="3" fontId="3" fillId="5" borderId="48" xfId="0" applyNumberFormat="1" applyFont="1" applyFill="1" applyBorder="1" applyAlignment="1">
      <alignment horizontal="right" vertical="center"/>
    </xf>
    <xf numFmtId="0" fontId="3" fillId="0" borderId="69" xfId="0" applyFont="1" applyBorder="1" applyAlignment="1">
      <alignment horizontal="right" vertical="center"/>
    </xf>
    <xf numFmtId="3" fontId="5" fillId="6" borderId="69" xfId="0" applyNumberFormat="1" applyFont="1" applyFill="1" applyBorder="1" applyAlignment="1">
      <alignment horizontal="right" vertical="center"/>
    </xf>
    <xf numFmtId="0" fontId="6" fillId="5" borderId="0" xfId="0" applyFont="1" applyFill="1" applyBorder="1" applyAlignment="1">
      <alignment horizontal="left" vertical="center" shrinkToFit="1"/>
    </xf>
    <xf numFmtId="0" fontId="3" fillId="6" borderId="2" xfId="0" applyFont="1" applyFill="1" applyBorder="1" applyAlignment="1">
      <alignment horizontal="left" vertical="center" shrinkToFit="1"/>
    </xf>
    <xf numFmtId="0" fontId="3" fillId="6" borderId="48" xfId="0" applyFont="1" applyFill="1" applyBorder="1" applyAlignment="1">
      <alignment horizontal="left" vertical="center" shrinkToFit="1"/>
    </xf>
    <xf numFmtId="0" fontId="3" fillId="6" borderId="3" xfId="0" applyFont="1" applyFill="1" applyBorder="1" applyAlignment="1">
      <alignment horizontal="left" vertical="center" shrinkToFit="1"/>
    </xf>
    <xf numFmtId="58" fontId="6" fillId="6" borderId="43" xfId="0" applyNumberFormat="1" applyFont="1" applyFill="1" applyBorder="1" applyAlignment="1">
      <alignment horizontal="left" vertical="center" shrinkToFit="1"/>
    </xf>
    <xf numFmtId="58" fontId="6" fillId="6" borderId="0" xfId="0" applyNumberFormat="1" applyFont="1" applyFill="1" applyBorder="1" applyAlignment="1">
      <alignment horizontal="left" vertical="center" shrinkToFit="1"/>
    </xf>
    <xf numFmtId="0" fontId="5" fillId="5" borderId="36" xfId="0" applyNumberFormat="1" applyFont="1" applyFill="1" applyBorder="1" applyAlignment="1">
      <alignment vertical="center" shrinkToFit="1"/>
    </xf>
    <xf numFmtId="0" fontId="6" fillId="5" borderId="0" xfId="0" applyFont="1" applyFill="1" applyAlignment="1">
      <alignment horizontal="left" vertical="center" shrinkToFit="1"/>
    </xf>
    <xf numFmtId="0" fontId="3" fillId="5" borderId="0" xfId="0" applyFont="1" applyFill="1" applyAlignment="1">
      <alignment horizontal="center" vertical="center"/>
    </xf>
    <xf numFmtId="0" fontId="3" fillId="5" borderId="40" xfId="0" applyFont="1" applyFill="1" applyBorder="1" applyAlignment="1">
      <alignment horizontal="left" vertical="top"/>
    </xf>
    <xf numFmtId="0" fontId="3" fillId="5" borderId="41" xfId="0" applyFont="1" applyFill="1" applyBorder="1" applyAlignment="1">
      <alignment horizontal="left" vertical="top"/>
    </xf>
    <xf numFmtId="0" fontId="3" fillId="5" borderId="42" xfId="0" applyFont="1" applyFill="1" applyBorder="1" applyAlignment="1">
      <alignment horizontal="left" vertical="top"/>
    </xf>
    <xf numFmtId="0" fontId="3" fillId="5" borderId="43" xfId="0" applyFont="1" applyFill="1" applyBorder="1" applyAlignment="1">
      <alignment horizontal="left" vertical="top"/>
    </xf>
    <xf numFmtId="0" fontId="3" fillId="5" borderId="0" xfId="0" applyFont="1" applyFill="1" applyAlignment="1">
      <alignment horizontal="left" vertical="top"/>
    </xf>
    <xf numFmtId="0" fontId="3" fillId="5" borderId="44" xfId="0" applyFont="1" applyFill="1" applyBorder="1" applyAlignment="1">
      <alignment horizontal="left" vertical="top"/>
    </xf>
    <xf numFmtId="0" fontId="3" fillId="5" borderId="45" xfId="0" applyFont="1" applyFill="1" applyBorder="1" applyAlignment="1">
      <alignment horizontal="left" vertical="top"/>
    </xf>
    <xf numFmtId="0" fontId="3" fillId="5" borderId="46" xfId="0" applyFont="1" applyFill="1" applyBorder="1" applyAlignment="1">
      <alignment horizontal="left" vertical="top"/>
    </xf>
    <xf numFmtId="0" fontId="3" fillId="5" borderId="47" xfId="0" applyFont="1" applyFill="1" applyBorder="1" applyAlignment="1">
      <alignment horizontal="left" vertical="top"/>
    </xf>
    <xf numFmtId="0" fontId="16" fillId="5" borderId="37" xfId="0" applyFont="1" applyFill="1" applyBorder="1" applyAlignment="1">
      <alignment horizontal="center" vertical="center"/>
    </xf>
    <xf numFmtId="0" fontId="16" fillId="5" borderId="39" xfId="0" applyFont="1" applyFill="1" applyBorder="1" applyAlignment="1">
      <alignment horizontal="center" vertical="center"/>
    </xf>
    <xf numFmtId="58" fontId="3" fillId="0" borderId="0" xfId="0" applyNumberFormat="1" applyFont="1" applyAlignment="1">
      <alignment horizontal="left" vertical="center" shrinkToFi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 xfId="0" applyFont="1" applyFill="1" applyBorder="1" applyAlignment="1">
      <alignment horizontal="center" vertical="center"/>
    </xf>
    <xf numFmtId="0" fontId="5" fillId="0" borderId="36" xfId="0" applyFont="1" applyBorder="1" applyAlignment="1">
      <alignment horizontal="center" vertical="center" textRotation="255"/>
    </xf>
    <xf numFmtId="0" fontId="5" fillId="0" borderId="52" xfId="0" applyFont="1" applyBorder="1" applyAlignment="1">
      <alignment horizontal="center" vertical="center" textRotation="255"/>
    </xf>
    <xf numFmtId="0" fontId="5" fillId="0" borderId="2" xfId="0" applyFont="1" applyBorder="1" applyAlignment="1">
      <alignment horizontal="center" vertical="center"/>
    </xf>
    <xf numFmtId="0" fontId="5" fillId="0" borderId="48" xfId="0" applyFont="1" applyBorder="1" applyAlignment="1">
      <alignment horizontal="center" vertical="center"/>
    </xf>
    <xf numFmtId="0" fontId="5" fillId="0" borderId="3" xfId="0" applyFont="1" applyBorder="1" applyAlignment="1">
      <alignment horizontal="center" vertical="center"/>
    </xf>
    <xf numFmtId="0" fontId="5" fillId="0" borderId="36"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16" fillId="0" borderId="0" xfId="0" applyFont="1" applyAlignment="1">
      <alignment horizontal="left" vertical="center"/>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2" xfId="0" applyFont="1" applyBorder="1" applyAlignment="1">
      <alignment horizontal="right" vertical="center"/>
    </xf>
    <xf numFmtId="0" fontId="3" fillId="0" borderId="48" xfId="0" applyFont="1" applyBorder="1" applyAlignment="1">
      <alignment horizontal="right" vertical="center"/>
    </xf>
    <xf numFmtId="0" fontId="3" fillId="0" borderId="3" xfId="0" applyFont="1" applyBorder="1" applyAlignment="1">
      <alignment horizontal="right" vertical="center"/>
    </xf>
    <xf numFmtId="38" fontId="3" fillId="3" borderId="2" xfId="1" applyFont="1" applyFill="1" applyBorder="1" applyAlignment="1">
      <alignment horizontal="right" vertical="center"/>
    </xf>
    <xf numFmtId="38" fontId="3" fillId="3" borderId="3" xfId="1" applyFont="1" applyFill="1" applyBorder="1" applyAlignment="1">
      <alignment horizontal="right" vertical="center"/>
    </xf>
    <xf numFmtId="0" fontId="3" fillId="0" borderId="54" xfId="0" applyFont="1" applyBorder="1" applyAlignment="1">
      <alignment horizontal="center" vertical="center"/>
    </xf>
    <xf numFmtId="0" fontId="3" fillId="0" borderId="2" xfId="0" applyFont="1" applyBorder="1" applyAlignment="1">
      <alignment horizontal="center" vertical="center"/>
    </xf>
    <xf numFmtId="0" fontId="3" fillId="0" borderId="48" xfId="0" applyFont="1" applyBorder="1" applyAlignment="1">
      <alignment horizontal="center" vertical="center"/>
    </xf>
    <xf numFmtId="0" fontId="3" fillId="0" borderId="3" xfId="0" applyFont="1" applyBorder="1" applyAlignment="1">
      <alignment horizontal="center" vertical="center"/>
    </xf>
    <xf numFmtId="0" fontId="3" fillId="0" borderId="53" xfId="0" applyFont="1" applyBorder="1" applyAlignment="1">
      <alignment horizontal="center" vertical="center"/>
    </xf>
    <xf numFmtId="0" fontId="3" fillId="0" borderId="55" xfId="0" applyFont="1" applyBorder="1" applyAlignment="1">
      <alignment horizontal="center" vertical="center"/>
    </xf>
    <xf numFmtId="180" fontId="3" fillId="2" borderId="2" xfId="0" applyNumberFormat="1" applyFont="1" applyFill="1" applyBorder="1" applyAlignment="1">
      <alignment horizontal="center" vertical="center"/>
    </xf>
    <xf numFmtId="180" fontId="3" fillId="2" borderId="3" xfId="0" applyNumberFormat="1" applyFont="1" applyFill="1" applyBorder="1" applyAlignment="1">
      <alignment horizontal="center" vertical="center"/>
    </xf>
    <xf numFmtId="38" fontId="3" fillId="2" borderId="2" xfId="1" applyFont="1" applyFill="1" applyBorder="1" applyAlignment="1">
      <alignment horizontal="right" vertical="center"/>
    </xf>
    <xf numFmtId="38" fontId="3" fillId="2" borderId="3" xfId="1" applyFont="1" applyFill="1" applyBorder="1" applyAlignment="1">
      <alignment horizontal="right" vertical="center"/>
    </xf>
    <xf numFmtId="0" fontId="3" fillId="0" borderId="36" xfId="0" applyFont="1" applyBorder="1" applyAlignment="1">
      <alignment horizontal="center" vertical="center"/>
    </xf>
    <xf numFmtId="0" fontId="3" fillId="0" borderId="5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176" fontId="3" fillId="3" borderId="8" xfId="1" applyNumberFormat="1" applyFont="1" applyFill="1" applyBorder="1" applyAlignment="1" applyProtection="1">
      <alignment horizontal="right" vertical="center" shrinkToFit="1"/>
    </xf>
    <xf numFmtId="176" fontId="3" fillId="3" borderId="9" xfId="1" applyNumberFormat="1" applyFont="1" applyFill="1" applyBorder="1" applyAlignment="1" applyProtection="1">
      <alignment horizontal="right" vertical="center" shrinkToFit="1"/>
    </xf>
    <xf numFmtId="176" fontId="3" fillId="3" borderId="0" xfId="1" applyNumberFormat="1" applyFont="1" applyFill="1" applyBorder="1" applyAlignment="1" applyProtection="1">
      <alignment horizontal="right" vertical="center" shrinkToFit="1"/>
    </xf>
    <xf numFmtId="176" fontId="3" fillId="3" borderId="11" xfId="1" applyNumberFormat="1" applyFont="1" applyFill="1" applyBorder="1" applyAlignment="1" applyProtection="1">
      <alignment horizontal="right" vertical="center" shrinkToFit="1"/>
    </xf>
    <xf numFmtId="176" fontId="3" fillId="3" borderId="13" xfId="1" applyNumberFormat="1" applyFont="1" applyFill="1" applyBorder="1" applyAlignment="1" applyProtection="1">
      <alignment horizontal="right" vertical="center" shrinkToFit="1"/>
    </xf>
    <xf numFmtId="176" fontId="3" fillId="3" borderId="14" xfId="1" applyNumberFormat="1" applyFont="1" applyFill="1" applyBorder="1" applyAlignment="1" applyProtection="1">
      <alignment horizontal="right" vertical="center" shrinkToFi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2" borderId="49" xfId="0" applyFont="1" applyFill="1" applyBorder="1" applyAlignment="1">
      <alignment horizontal="left" vertical="center" wrapText="1"/>
    </xf>
    <xf numFmtId="0" fontId="3" fillId="2" borderId="38" xfId="0" applyFont="1" applyFill="1" applyBorder="1" applyAlignment="1">
      <alignment horizontal="left" vertical="center" wrapText="1"/>
    </xf>
    <xf numFmtId="0" fontId="3" fillId="2" borderId="50" xfId="0" applyFont="1" applyFill="1" applyBorder="1" applyAlignment="1">
      <alignment horizontal="left" vertical="center" wrapText="1"/>
    </xf>
    <xf numFmtId="176" fontId="3" fillId="2" borderId="49" xfId="1" applyNumberFormat="1" applyFont="1" applyFill="1" applyBorder="1" applyAlignment="1" applyProtection="1">
      <alignment horizontal="right" vertical="center" shrinkToFit="1"/>
    </xf>
    <xf numFmtId="176" fontId="3" fillId="2" borderId="50" xfId="1" applyNumberFormat="1" applyFont="1" applyFill="1" applyBorder="1" applyAlignment="1" applyProtection="1">
      <alignment horizontal="right" vertical="center" shrinkToFit="1"/>
    </xf>
    <xf numFmtId="0" fontId="3" fillId="2" borderId="49"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3" fillId="2" borderId="65" xfId="0" applyFont="1" applyFill="1" applyBorder="1" applyAlignment="1">
      <alignment horizontal="left" vertical="center" wrapText="1"/>
    </xf>
    <xf numFmtId="0" fontId="3" fillId="2" borderId="61" xfId="0" applyFont="1" applyFill="1" applyBorder="1" applyAlignment="1">
      <alignment horizontal="left" vertical="center" wrapText="1"/>
    </xf>
    <xf numFmtId="0" fontId="3" fillId="2" borderId="62" xfId="0" applyFont="1" applyFill="1" applyBorder="1" applyAlignment="1">
      <alignment horizontal="left" vertical="center" wrapText="1"/>
    </xf>
    <xf numFmtId="176" fontId="3" fillId="2" borderId="12" xfId="1" applyNumberFormat="1" applyFont="1" applyFill="1" applyBorder="1" applyAlignment="1" applyProtection="1">
      <alignment horizontal="right" vertical="center" shrinkToFit="1"/>
    </xf>
    <xf numFmtId="176" fontId="3" fillId="2" borderId="14" xfId="1" applyNumberFormat="1" applyFont="1" applyFill="1" applyBorder="1" applyAlignment="1" applyProtection="1">
      <alignment horizontal="right" vertical="center" shrinkToFit="1"/>
    </xf>
    <xf numFmtId="0" fontId="3" fillId="2" borderId="13"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176" fontId="3" fillId="2" borderId="7" xfId="1" applyNumberFormat="1" applyFont="1" applyFill="1" applyBorder="1" applyAlignment="1" applyProtection="1">
      <alignment horizontal="right" vertical="center" shrinkToFit="1"/>
    </xf>
    <xf numFmtId="176" fontId="3" fillId="2" borderId="9" xfId="1" applyNumberFormat="1" applyFont="1" applyFill="1" applyBorder="1" applyAlignment="1" applyProtection="1">
      <alignment horizontal="right" vertical="center" shrinkToFit="1"/>
    </xf>
    <xf numFmtId="0" fontId="3" fillId="2" borderId="8" xfId="0" applyFont="1" applyFill="1" applyBorder="1" applyAlignment="1">
      <alignment horizontal="center" vertical="center" wrapText="1"/>
    </xf>
    <xf numFmtId="176" fontId="3" fillId="3" borderId="15" xfId="1" applyNumberFormat="1" applyFont="1" applyFill="1" applyBorder="1" applyAlignment="1" applyProtection="1">
      <alignment horizontal="right" vertical="center" shrinkToFit="1"/>
    </xf>
    <xf numFmtId="176" fontId="3" fillId="3" borderId="16" xfId="1" applyNumberFormat="1" applyFont="1" applyFill="1" applyBorder="1" applyAlignment="1" applyProtection="1">
      <alignment horizontal="right" vertical="center" shrinkToFit="1"/>
    </xf>
    <xf numFmtId="176" fontId="3" fillId="3" borderId="17" xfId="1" applyNumberFormat="1" applyFont="1" applyFill="1" applyBorder="1" applyAlignment="1" applyProtection="1">
      <alignment horizontal="right" vertical="center" shrinkToFit="1"/>
    </xf>
    <xf numFmtId="176" fontId="3" fillId="3" borderId="18" xfId="1" applyNumberFormat="1" applyFont="1" applyFill="1" applyBorder="1" applyAlignment="1" applyProtection="1">
      <alignment horizontal="right" vertical="center" shrinkToFit="1"/>
    </xf>
    <xf numFmtId="176" fontId="3" fillId="3" borderId="19" xfId="1" applyNumberFormat="1" applyFont="1" applyFill="1" applyBorder="1" applyAlignment="1" applyProtection="1">
      <alignment horizontal="right" vertical="center" shrinkToFit="1"/>
    </xf>
    <xf numFmtId="176" fontId="3" fillId="3" borderId="20" xfId="1" applyNumberFormat="1" applyFont="1" applyFill="1" applyBorder="1" applyAlignment="1" applyProtection="1">
      <alignment horizontal="right" vertical="center" shrinkToFit="1"/>
    </xf>
    <xf numFmtId="0" fontId="3" fillId="0" borderId="4" xfId="0" applyFont="1" applyBorder="1" applyAlignment="1">
      <alignment horizontal="center" vertical="center" wrapText="1"/>
    </xf>
    <xf numFmtId="176" fontId="3" fillId="3" borderId="1" xfId="1" applyNumberFormat="1" applyFont="1" applyFill="1" applyBorder="1" applyAlignment="1" applyProtection="1">
      <alignment horizontal="right" vertical="center" indent="1" shrinkToFit="1"/>
    </xf>
    <xf numFmtId="0" fontId="3" fillId="0" borderId="0" xfId="0" applyFont="1" applyAlignment="1">
      <alignment horizontal="center" vertical="center" shrinkToFit="1"/>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 xfId="0" applyFont="1" applyBorder="1" applyAlignment="1">
      <alignment horizontal="center" vertical="center" shrinkToFit="1"/>
    </xf>
    <xf numFmtId="176" fontId="3" fillId="2" borderId="1" xfId="1" applyNumberFormat="1" applyFont="1" applyFill="1" applyBorder="1" applyAlignment="1" applyProtection="1">
      <alignment horizontal="right" vertical="center" indent="1" shrinkToFit="1"/>
    </xf>
    <xf numFmtId="0" fontId="3" fillId="2" borderId="1" xfId="0" applyFont="1" applyFill="1" applyBorder="1" applyAlignment="1">
      <alignment horizontal="center" vertical="center" shrinkToFit="1"/>
    </xf>
    <xf numFmtId="0" fontId="3" fillId="2" borderId="1" xfId="0" applyFont="1" applyFill="1" applyBorder="1" applyAlignment="1">
      <alignment horizontal="center" vertical="center" wrapText="1"/>
    </xf>
    <xf numFmtId="0" fontId="3" fillId="2" borderId="1" xfId="0" applyFont="1" applyFill="1" applyBorder="1" applyAlignment="1">
      <alignment horizontal="right" vertical="center" indent="1" shrinkToFit="1"/>
    </xf>
    <xf numFmtId="179" fontId="3" fillId="3" borderId="1" xfId="2" applyNumberFormat="1" applyFont="1" applyFill="1" applyBorder="1" applyAlignment="1" applyProtection="1">
      <alignment horizontal="right" vertical="center" shrinkToFit="1"/>
    </xf>
    <xf numFmtId="0" fontId="3" fillId="2" borderId="1" xfId="0" applyFont="1" applyFill="1" applyBorder="1" applyAlignment="1">
      <alignment horizontal="left" vertical="center" wrapText="1"/>
    </xf>
    <xf numFmtId="58" fontId="3" fillId="2" borderId="1" xfId="0" applyNumberFormat="1" applyFont="1" applyFill="1" applyBorder="1" applyAlignment="1">
      <alignment horizontal="center" vertical="center" wrapText="1"/>
    </xf>
    <xf numFmtId="0" fontId="19" fillId="0" borderId="4" xfId="0" applyFont="1" applyBorder="1" applyAlignment="1">
      <alignment horizontal="center" vertical="center" wrapText="1"/>
    </xf>
    <xf numFmtId="176" fontId="3" fillId="3" borderId="2" xfId="1" applyNumberFormat="1" applyFont="1" applyFill="1" applyBorder="1" applyAlignment="1" applyProtection="1">
      <alignment horizontal="right" vertical="center" indent="1" shrinkToFit="1"/>
    </xf>
    <xf numFmtId="0" fontId="3" fillId="0" borderId="1" xfId="0" applyFont="1" applyBorder="1" applyAlignment="1">
      <alignment horizontal="center" vertical="center"/>
    </xf>
    <xf numFmtId="0" fontId="13" fillId="2" borderId="1" xfId="3" applyFill="1" applyBorder="1" applyAlignment="1" applyProtection="1">
      <alignment horizontal="center" vertical="center" shrinkToFit="1"/>
    </xf>
    <xf numFmtId="178" fontId="3" fillId="2" borderId="1" xfId="1" applyNumberFormat="1" applyFont="1" applyFill="1" applyBorder="1" applyAlignment="1" applyProtection="1">
      <alignment horizontal="right" vertical="center" indent="1"/>
    </xf>
    <xf numFmtId="178" fontId="3" fillId="2" borderId="2" xfId="1" applyNumberFormat="1" applyFont="1" applyFill="1" applyBorder="1" applyAlignment="1" applyProtection="1">
      <alignment horizontal="right" vertical="center" indent="1"/>
    </xf>
    <xf numFmtId="178" fontId="3" fillId="2" borderId="1" xfId="0" applyNumberFormat="1" applyFont="1" applyFill="1" applyBorder="1" applyAlignment="1">
      <alignment horizontal="right" vertical="center" indent="1"/>
    </xf>
    <xf numFmtId="178" fontId="3" fillId="2" borderId="2" xfId="0" applyNumberFormat="1" applyFont="1" applyFill="1" applyBorder="1" applyAlignment="1">
      <alignment horizontal="right" vertical="center" indent="1"/>
    </xf>
    <xf numFmtId="0" fontId="3" fillId="3" borderId="1" xfId="0" applyFont="1" applyFill="1" applyBorder="1" applyAlignment="1">
      <alignment horizontal="center" vertical="center" shrinkToFit="1"/>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3" fillId="2" borderId="12"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176" fontId="3" fillId="3" borderId="37" xfId="1" applyNumberFormat="1" applyFont="1" applyFill="1" applyBorder="1" applyAlignment="1" applyProtection="1">
      <alignment horizontal="right" vertical="center"/>
    </xf>
    <xf numFmtId="176" fontId="3" fillId="3" borderId="38" xfId="1" applyNumberFormat="1" applyFont="1" applyFill="1" applyBorder="1" applyAlignment="1" applyProtection="1">
      <alignment horizontal="right" vertical="center"/>
    </xf>
    <xf numFmtId="176" fontId="3" fillId="3" borderId="39" xfId="1" applyNumberFormat="1" applyFont="1" applyFill="1" applyBorder="1" applyAlignment="1" applyProtection="1">
      <alignment horizontal="right" vertical="center"/>
    </xf>
    <xf numFmtId="0" fontId="3" fillId="3" borderId="37" xfId="0" applyFont="1" applyFill="1" applyBorder="1" applyAlignment="1">
      <alignment horizontal="left" vertical="center" shrinkToFit="1"/>
    </xf>
    <xf numFmtId="0" fontId="3" fillId="3" borderId="38" xfId="0" applyFont="1" applyFill="1" applyBorder="1" applyAlignment="1">
      <alignment horizontal="left" vertical="center" shrinkToFit="1"/>
    </xf>
    <xf numFmtId="0" fontId="3" fillId="3" borderId="39" xfId="0" applyFont="1" applyFill="1" applyBorder="1" applyAlignment="1">
      <alignment horizontal="left" vertical="center" shrinkToFit="1"/>
    </xf>
    <xf numFmtId="176" fontId="3" fillId="2" borderId="37" xfId="1" applyNumberFormat="1" applyFont="1" applyFill="1" applyBorder="1" applyAlignment="1" applyProtection="1">
      <alignment horizontal="right" vertical="center"/>
    </xf>
    <xf numFmtId="176" fontId="3" fillId="2" borderId="38" xfId="1" applyNumberFormat="1" applyFont="1" applyFill="1" applyBorder="1" applyAlignment="1" applyProtection="1">
      <alignment horizontal="right" vertical="center"/>
    </xf>
    <xf numFmtId="176" fontId="3" fillId="2" borderId="39" xfId="1" applyNumberFormat="1" applyFont="1" applyFill="1" applyBorder="1" applyAlignment="1" applyProtection="1">
      <alignment horizontal="right" vertical="center"/>
    </xf>
    <xf numFmtId="58" fontId="3" fillId="2" borderId="37" xfId="0" applyNumberFormat="1" applyFont="1" applyFill="1" applyBorder="1" applyAlignment="1">
      <alignment horizontal="center" vertical="center" shrinkToFit="1"/>
    </xf>
    <xf numFmtId="0" fontId="3" fillId="2" borderId="38" xfId="0" applyFont="1" applyFill="1" applyBorder="1" applyAlignment="1">
      <alignment horizontal="center" vertical="center" shrinkToFit="1"/>
    </xf>
    <xf numFmtId="0" fontId="3" fillId="2" borderId="39" xfId="0" applyFont="1" applyFill="1" applyBorder="1" applyAlignment="1">
      <alignment horizontal="center" vertical="center" shrinkToFit="1"/>
    </xf>
    <xf numFmtId="0" fontId="16" fillId="2" borderId="37" xfId="0" applyFont="1" applyFill="1" applyBorder="1" applyAlignment="1">
      <alignment horizontal="center" vertical="center"/>
    </xf>
    <xf numFmtId="0" fontId="16" fillId="2" borderId="39" xfId="0" applyFont="1" applyFill="1" applyBorder="1" applyAlignment="1">
      <alignment horizontal="center" vertical="center"/>
    </xf>
    <xf numFmtId="0" fontId="16" fillId="0" borderId="0" xfId="0" applyFont="1" applyAlignment="1">
      <alignment horizontal="left" vertical="center" wrapText="1"/>
    </xf>
    <xf numFmtId="0" fontId="3" fillId="3" borderId="4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3" borderId="42" xfId="0" applyFont="1" applyFill="1" applyBorder="1" applyAlignment="1">
      <alignment horizontal="left" vertical="center" wrapText="1"/>
    </xf>
    <xf numFmtId="0" fontId="3" fillId="3" borderId="43"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44" xfId="0" applyFont="1" applyFill="1" applyBorder="1" applyAlignment="1">
      <alignment horizontal="left" vertical="center" wrapText="1"/>
    </xf>
    <xf numFmtId="0" fontId="3" fillId="3" borderId="45"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3" borderId="47" xfId="0" applyFont="1" applyFill="1" applyBorder="1" applyAlignment="1">
      <alignment horizontal="left" vertical="center" wrapText="1"/>
    </xf>
    <xf numFmtId="0" fontId="3"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3" borderId="39" xfId="0" applyFont="1" applyFill="1" applyBorder="1" applyAlignment="1">
      <alignment horizontal="left" vertical="center" indent="1" shrinkToFit="1"/>
    </xf>
    <xf numFmtId="0" fontId="3" fillId="0" borderId="0" xfId="0" applyFont="1" applyAlignment="1">
      <alignment horizontal="right" vertical="center" wrapText="1"/>
    </xf>
    <xf numFmtId="0" fontId="3" fillId="2" borderId="63" xfId="0" applyFont="1" applyFill="1" applyBorder="1" applyAlignment="1">
      <alignment horizontal="center" vertical="center" wrapText="1"/>
    </xf>
    <xf numFmtId="0" fontId="3" fillId="2" borderId="59" xfId="0" applyFont="1" applyFill="1" applyBorder="1" applyAlignment="1">
      <alignment horizontal="center" vertical="center" wrapText="1"/>
    </xf>
    <xf numFmtId="38" fontId="3" fillId="2" borderId="63" xfId="1" applyFont="1" applyFill="1" applyBorder="1" applyAlignment="1">
      <alignment horizontal="center" vertical="center"/>
    </xf>
    <xf numFmtId="38" fontId="3" fillId="2" borderId="59" xfId="1" applyFont="1" applyFill="1" applyBorder="1" applyAlignment="1">
      <alignment horizontal="center" vertical="center"/>
    </xf>
    <xf numFmtId="0" fontId="3" fillId="2" borderId="63" xfId="0" applyFont="1" applyFill="1" applyBorder="1" applyAlignment="1">
      <alignment horizontal="center" vertical="center"/>
    </xf>
    <xf numFmtId="0" fontId="3" fillId="2" borderId="59" xfId="0" applyFont="1" applyFill="1" applyBorder="1" applyAlignment="1">
      <alignment horizontal="center" vertical="center"/>
    </xf>
    <xf numFmtId="0" fontId="3" fillId="2" borderId="66" xfId="0" applyFont="1" applyFill="1" applyBorder="1" applyAlignment="1">
      <alignment horizontal="center" vertical="center" wrapText="1"/>
    </xf>
    <xf numFmtId="0" fontId="3" fillId="2" borderId="67" xfId="0" applyFont="1" applyFill="1" applyBorder="1" applyAlignment="1">
      <alignment horizontal="center" vertical="center" wrapText="1"/>
    </xf>
    <xf numFmtId="38" fontId="3" fillId="2" borderId="49" xfId="1" applyFont="1" applyFill="1" applyBorder="1" applyAlignment="1">
      <alignment horizontal="center" vertical="center"/>
    </xf>
    <xf numFmtId="38" fontId="3" fillId="2" borderId="50" xfId="1"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65" xfId="0" applyFont="1" applyFill="1" applyBorder="1" applyAlignment="1">
      <alignment horizontal="center" vertical="center" wrapText="1"/>
    </xf>
    <xf numFmtId="0" fontId="3" fillId="2" borderId="62" xfId="0" applyFont="1" applyFill="1" applyBorder="1" applyAlignment="1">
      <alignment horizontal="center" vertical="center" wrapText="1"/>
    </xf>
    <xf numFmtId="38" fontId="3" fillId="2" borderId="12" xfId="1" applyFont="1" applyFill="1" applyBorder="1" applyAlignment="1">
      <alignment horizontal="center" vertical="center"/>
    </xf>
    <xf numFmtId="38" fontId="3" fillId="2" borderId="14" xfId="1" applyFont="1" applyFill="1" applyBorder="1" applyAlignment="1">
      <alignment horizontal="center" vertical="center"/>
    </xf>
    <xf numFmtId="0" fontId="3" fillId="2" borderId="12" xfId="0" applyFont="1" applyFill="1" applyBorder="1" applyAlignment="1">
      <alignment horizontal="center" vertical="center"/>
    </xf>
    <xf numFmtId="0" fontId="3" fillId="2" borderId="14" xfId="0" applyFont="1" applyFill="1" applyBorder="1" applyAlignment="1">
      <alignment horizontal="center" vertical="center"/>
    </xf>
    <xf numFmtId="0" fontId="19" fillId="0" borderId="1" xfId="0" applyFont="1" applyBorder="1" applyAlignment="1">
      <alignment horizontal="left" vertical="center" wrapText="1"/>
    </xf>
    <xf numFmtId="0" fontId="18" fillId="0" borderId="0" xfId="0" applyFont="1" applyAlignment="1">
      <alignment horizontal="center" vertical="center" wrapText="1"/>
    </xf>
    <xf numFmtId="0" fontId="16" fillId="0" borderId="2" xfId="0" applyFont="1" applyBorder="1" applyAlignment="1">
      <alignment horizontal="right" vertical="center"/>
    </xf>
    <xf numFmtId="0" fontId="16" fillId="0" borderId="48" xfId="0" applyFont="1" applyBorder="1" applyAlignment="1">
      <alignment horizontal="right" vertical="center"/>
    </xf>
    <xf numFmtId="0" fontId="16" fillId="0" borderId="3" xfId="0" applyFont="1" applyBorder="1" applyAlignment="1">
      <alignment horizontal="right" vertical="center"/>
    </xf>
    <xf numFmtId="0" fontId="15" fillId="0" borderId="7"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7" xfId="0" applyFont="1" applyBorder="1" applyAlignment="1">
      <alignment horizontal="center" vertical="center"/>
    </xf>
    <xf numFmtId="0" fontId="15" fillId="0" borderId="9" xfId="0" applyFont="1" applyBorder="1" applyAlignment="1">
      <alignment horizontal="center" vertical="center"/>
    </xf>
    <xf numFmtId="0" fontId="15" fillId="0" borderId="65" xfId="0" applyFont="1" applyBorder="1" applyAlignment="1">
      <alignment horizontal="center" vertical="center" wrapText="1"/>
    </xf>
    <xf numFmtId="0" fontId="15" fillId="0" borderId="62" xfId="0" applyFont="1" applyBorder="1" applyAlignment="1">
      <alignment horizontal="center" vertical="center" wrapText="1"/>
    </xf>
    <xf numFmtId="0" fontId="15" fillId="0" borderId="12" xfId="0" applyFont="1" applyBorder="1" applyAlignment="1">
      <alignment horizontal="center" vertical="center"/>
    </xf>
    <xf numFmtId="0" fontId="15" fillId="0" borderId="14" xfId="0" applyFont="1" applyBorder="1" applyAlignment="1">
      <alignment horizontal="center" vertical="center"/>
    </xf>
    <xf numFmtId="0" fontId="15" fillId="0" borderId="66" xfId="0" applyFont="1" applyBorder="1" applyAlignment="1">
      <alignment horizontal="center" vertical="center" wrapText="1"/>
    </xf>
    <xf numFmtId="0" fontId="15" fillId="0" borderId="67" xfId="0" applyFont="1" applyBorder="1" applyAlignment="1">
      <alignment horizontal="center" vertical="center" wrapText="1"/>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0" borderId="49" xfId="0" applyFont="1" applyBorder="1" applyAlignment="1">
      <alignment horizontal="center" vertical="center" wrapText="1"/>
    </xf>
    <xf numFmtId="0" fontId="15" fillId="0" borderId="50" xfId="0" applyFont="1" applyBorder="1" applyAlignment="1">
      <alignment horizontal="center" vertical="center" wrapText="1"/>
    </xf>
    <xf numFmtId="38" fontId="15" fillId="0" borderId="49" xfId="1" applyFont="1" applyFill="1" applyBorder="1" applyAlignment="1">
      <alignment horizontal="center" vertical="center"/>
    </xf>
    <xf numFmtId="38" fontId="15" fillId="0" borderId="50" xfId="1" applyFont="1" applyFill="1" applyBorder="1" applyAlignment="1">
      <alignment horizontal="center" vertical="center"/>
    </xf>
    <xf numFmtId="180" fontId="15" fillId="0" borderId="66" xfId="0" applyNumberFormat="1" applyFont="1" applyBorder="1" applyAlignment="1">
      <alignment horizontal="center" vertical="center"/>
    </xf>
    <xf numFmtId="180" fontId="15" fillId="0" borderId="67" xfId="0" applyNumberFormat="1" applyFont="1" applyBorder="1" applyAlignment="1">
      <alignment horizontal="center" vertical="center"/>
    </xf>
    <xf numFmtId="180" fontId="15" fillId="0" borderId="49" xfId="0" applyNumberFormat="1" applyFont="1" applyBorder="1" applyAlignment="1">
      <alignment horizontal="center" vertical="center"/>
    </xf>
    <xf numFmtId="180" fontId="15" fillId="0" borderId="50" xfId="0" applyNumberFormat="1" applyFont="1" applyBorder="1" applyAlignment="1">
      <alignment horizontal="center" vertical="center"/>
    </xf>
    <xf numFmtId="0" fontId="15" fillId="0" borderId="63" xfId="0" applyFont="1" applyBorder="1" applyAlignment="1">
      <alignment horizontal="center" vertical="center" wrapText="1"/>
    </xf>
    <xf numFmtId="0" fontId="15" fillId="0" borderId="59" xfId="0" applyFont="1" applyBorder="1" applyAlignment="1">
      <alignment horizontal="center" vertical="center" wrapText="1"/>
    </xf>
    <xf numFmtId="0" fontId="15" fillId="0" borderId="59" xfId="0" applyFont="1" applyBorder="1" applyAlignment="1">
      <alignment horizontal="center" vertical="center"/>
    </xf>
    <xf numFmtId="38" fontId="15" fillId="0" borderId="63" xfId="1" applyFont="1" applyFill="1" applyBorder="1" applyAlignment="1">
      <alignment horizontal="center" vertical="center"/>
    </xf>
    <xf numFmtId="38" fontId="15" fillId="0" borderId="59" xfId="1" applyFont="1" applyFill="1" applyBorder="1" applyAlignment="1">
      <alignment horizontal="center" vertical="center"/>
    </xf>
    <xf numFmtId="180" fontId="15" fillId="0" borderId="63" xfId="0" applyNumberFormat="1" applyFont="1" applyBorder="1" applyAlignment="1">
      <alignment horizontal="center" vertical="center"/>
    </xf>
    <xf numFmtId="180" fontId="15" fillId="0" borderId="59" xfId="0" applyNumberFormat="1" applyFont="1" applyBorder="1" applyAlignment="1">
      <alignment horizontal="center" vertical="center"/>
    </xf>
    <xf numFmtId="38" fontId="15" fillId="0" borderId="2" xfId="1" applyFont="1" applyFill="1" applyBorder="1" applyAlignment="1">
      <alignment horizontal="right" vertical="center"/>
    </xf>
    <xf numFmtId="38" fontId="15" fillId="0" borderId="3" xfId="1" applyFont="1" applyFill="1" applyBorder="1" applyAlignment="1">
      <alignment horizontal="right" vertical="center"/>
    </xf>
    <xf numFmtId="0" fontId="15" fillId="0" borderId="54" xfId="0" applyFont="1" applyBorder="1" applyAlignment="1">
      <alignment horizontal="center" vertical="center"/>
    </xf>
    <xf numFmtId="0" fontId="20" fillId="0" borderId="53" xfId="0" applyFont="1" applyBorder="1" applyAlignment="1">
      <alignment horizontal="center" vertical="center"/>
    </xf>
    <xf numFmtId="0" fontId="20" fillId="0" borderId="54" xfId="0" applyFont="1" applyBorder="1" applyAlignment="1">
      <alignment horizontal="center" vertical="center"/>
    </xf>
    <xf numFmtId="0" fontId="20" fillId="0" borderId="55" xfId="0" applyFont="1" applyBorder="1" applyAlignment="1">
      <alignment horizontal="center" vertical="center"/>
    </xf>
    <xf numFmtId="180" fontId="15" fillId="0" borderId="2" xfId="0" applyNumberFormat="1" applyFont="1" applyBorder="1" applyAlignment="1">
      <alignment horizontal="center" vertical="center"/>
    </xf>
    <xf numFmtId="180" fontId="15" fillId="0" borderId="3" xfId="0" applyNumberFormat="1" applyFont="1" applyBorder="1" applyAlignment="1">
      <alignment horizontal="center" vertical="center"/>
    </xf>
    <xf numFmtId="0" fontId="15" fillId="0" borderId="53" xfId="0" applyFont="1" applyBorder="1" applyAlignment="1">
      <alignment horizontal="center" vertical="center"/>
    </xf>
    <xf numFmtId="0" fontId="15" fillId="0" borderId="55" xfId="0" applyFont="1" applyBorder="1" applyAlignment="1">
      <alignment horizontal="center" vertical="center"/>
    </xf>
    <xf numFmtId="176" fontId="15" fillId="0" borderId="8" xfId="1" applyNumberFormat="1" applyFont="1" applyFill="1" applyBorder="1" applyAlignment="1">
      <alignment horizontal="right" vertical="center" shrinkToFit="1"/>
    </xf>
    <xf numFmtId="176" fontId="15" fillId="0" borderId="9" xfId="1" applyNumberFormat="1" applyFont="1" applyFill="1" applyBorder="1" applyAlignment="1">
      <alignment horizontal="right" vertical="center" shrinkToFit="1"/>
    </xf>
    <xf numFmtId="176" fontId="15" fillId="0" borderId="0" xfId="1" applyNumberFormat="1" applyFont="1" applyFill="1" applyBorder="1" applyAlignment="1">
      <alignment horizontal="right" vertical="center" shrinkToFit="1"/>
    </xf>
    <xf numFmtId="176" fontId="15" fillId="0" borderId="11" xfId="1" applyNumberFormat="1" applyFont="1" applyFill="1" applyBorder="1" applyAlignment="1">
      <alignment horizontal="right" vertical="center" shrinkToFit="1"/>
    </xf>
    <xf numFmtId="176" fontId="15" fillId="0" borderId="13" xfId="1" applyNumberFormat="1" applyFont="1" applyFill="1" applyBorder="1" applyAlignment="1">
      <alignment horizontal="right" vertical="center" shrinkToFit="1"/>
    </xf>
    <xf numFmtId="176" fontId="15" fillId="0" borderId="14" xfId="1" applyNumberFormat="1" applyFont="1" applyFill="1" applyBorder="1" applyAlignment="1">
      <alignment horizontal="right" vertical="center" shrinkToFit="1"/>
    </xf>
    <xf numFmtId="0" fontId="15" fillId="0" borderId="10" xfId="0" applyFont="1" applyBorder="1" applyAlignment="1">
      <alignment horizontal="left" vertical="center" wrapText="1"/>
    </xf>
    <xf numFmtId="0" fontId="15" fillId="0" borderId="0" xfId="0" applyFont="1" applyAlignment="1">
      <alignment horizontal="left" vertical="center" wrapText="1"/>
    </xf>
    <xf numFmtId="0" fontId="15" fillId="0" borderId="11" xfId="0" applyFont="1" applyBorder="1" applyAlignment="1">
      <alignment horizontal="left" vertical="center" wrapText="1"/>
    </xf>
    <xf numFmtId="176" fontId="15" fillId="0" borderId="10" xfId="1" applyNumberFormat="1" applyFont="1" applyFill="1" applyBorder="1" applyAlignment="1">
      <alignment horizontal="right" vertical="center" shrinkToFit="1"/>
    </xf>
    <xf numFmtId="0" fontId="15" fillId="0" borderId="0" xfId="0" applyFont="1" applyAlignment="1">
      <alignment horizontal="center" vertical="center"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176" fontId="15" fillId="0" borderId="12" xfId="1" applyNumberFormat="1" applyFont="1" applyFill="1" applyBorder="1" applyAlignment="1">
      <alignment horizontal="right" vertical="center" shrinkToFit="1"/>
    </xf>
    <xf numFmtId="0" fontId="15" fillId="0" borderId="13" xfId="0" applyFont="1" applyBorder="1" applyAlignment="1">
      <alignment horizontal="center"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8" xfId="0" applyFont="1" applyBorder="1" applyAlignment="1">
      <alignment horizontal="center" vertical="center" wrapText="1"/>
    </xf>
    <xf numFmtId="176" fontId="15" fillId="0" borderId="15" xfId="1" applyNumberFormat="1" applyFont="1" applyFill="1" applyBorder="1" applyAlignment="1">
      <alignment horizontal="right" vertical="center" shrinkToFit="1"/>
    </xf>
    <xf numFmtId="176" fontId="15" fillId="0" borderId="16" xfId="1" applyNumberFormat="1" applyFont="1" applyFill="1" applyBorder="1" applyAlignment="1">
      <alignment horizontal="right" vertical="center" shrinkToFit="1"/>
    </xf>
    <xf numFmtId="176" fontId="15" fillId="0" borderId="17" xfId="1" applyNumberFormat="1" applyFont="1" applyFill="1" applyBorder="1" applyAlignment="1">
      <alignment horizontal="right" vertical="center" shrinkToFit="1"/>
    </xf>
    <xf numFmtId="176" fontId="15" fillId="0" borderId="18" xfId="1" applyNumberFormat="1" applyFont="1" applyFill="1" applyBorder="1" applyAlignment="1">
      <alignment horizontal="right" vertical="center" shrinkToFit="1"/>
    </xf>
    <xf numFmtId="176" fontId="15" fillId="0" borderId="19" xfId="1" applyNumberFormat="1" applyFont="1" applyFill="1" applyBorder="1" applyAlignment="1">
      <alignment horizontal="right" vertical="center" shrinkToFit="1"/>
    </xf>
    <xf numFmtId="176" fontId="15" fillId="0" borderId="20" xfId="1" applyNumberFormat="1" applyFont="1" applyFill="1" applyBorder="1" applyAlignment="1">
      <alignment horizontal="right" vertical="center" shrinkToFit="1"/>
    </xf>
    <xf numFmtId="176" fontId="15" fillId="0" borderId="1" xfId="1" applyNumberFormat="1" applyFont="1" applyFill="1" applyBorder="1" applyAlignment="1">
      <alignment horizontal="right" vertical="center" indent="1" shrinkToFit="1"/>
    </xf>
    <xf numFmtId="0" fontId="15" fillId="0" borderId="1" xfId="0" applyFont="1" applyBorder="1" applyAlignment="1">
      <alignment horizontal="center" vertical="center" shrinkToFit="1"/>
    </xf>
    <xf numFmtId="0" fontId="15" fillId="0" borderId="1" xfId="0" applyFont="1" applyBorder="1" applyAlignment="1">
      <alignment horizontal="center" vertical="center" wrapText="1"/>
    </xf>
    <xf numFmtId="2" fontId="15" fillId="0" borderId="1" xfId="0" applyNumberFormat="1" applyFont="1" applyBorder="1" applyAlignment="1">
      <alignment horizontal="right" vertical="center" indent="1" shrinkToFit="1"/>
    </xf>
    <xf numFmtId="0" fontId="15" fillId="0" borderId="1" xfId="0" applyFont="1" applyBorder="1" applyAlignment="1">
      <alignment horizontal="right" vertical="center" indent="1" shrinkToFit="1"/>
    </xf>
    <xf numFmtId="179" fontId="15" fillId="0" borderId="1" xfId="2" applyNumberFormat="1" applyFont="1" applyFill="1" applyBorder="1" applyAlignment="1" applyProtection="1">
      <alignment horizontal="right" vertical="center" shrinkToFit="1"/>
    </xf>
    <xf numFmtId="0" fontId="15" fillId="0" borderId="1" xfId="0" applyFont="1" applyBorder="1" applyAlignment="1">
      <alignment horizontal="left" vertical="center" wrapText="1"/>
    </xf>
    <xf numFmtId="176" fontId="15" fillId="0" borderId="2" xfId="1" applyNumberFormat="1" applyFont="1" applyFill="1" applyBorder="1" applyAlignment="1">
      <alignment horizontal="right" vertical="center" indent="1" shrinkToFit="1"/>
    </xf>
    <xf numFmtId="58" fontId="15" fillId="0" borderId="1" xfId="0" applyNumberFormat="1" applyFont="1" applyBorder="1" applyAlignment="1">
      <alignment horizontal="center" vertical="center" wrapText="1"/>
    </xf>
    <xf numFmtId="0" fontId="15" fillId="0" borderId="1" xfId="3" applyFont="1" applyFill="1" applyBorder="1" applyAlignment="1">
      <alignment horizontal="center" vertical="center" shrinkToFit="1"/>
    </xf>
    <xf numFmtId="178" fontId="15" fillId="0" borderId="1" xfId="1" applyNumberFormat="1" applyFont="1" applyFill="1" applyBorder="1" applyAlignment="1" applyProtection="1">
      <alignment horizontal="right" vertical="center" indent="1"/>
    </xf>
    <xf numFmtId="178" fontId="15" fillId="0" borderId="2" xfId="1" applyNumberFormat="1" applyFont="1" applyFill="1" applyBorder="1" applyAlignment="1" applyProtection="1">
      <alignment horizontal="right" vertical="center" indent="1"/>
    </xf>
    <xf numFmtId="178" fontId="15" fillId="0" borderId="1" xfId="0" applyNumberFormat="1" applyFont="1" applyBorder="1" applyAlignment="1">
      <alignment horizontal="right" vertical="center" indent="1"/>
    </xf>
    <xf numFmtId="178" fontId="15" fillId="0" borderId="2" xfId="0" applyNumberFormat="1" applyFont="1" applyBorder="1" applyAlignment="1">
      <alignment horizontal="right" vertical="center" indent="1"/>
    </xf>
    <xf numFmtId="0" fontId="15" fillId="0" borderId="2"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12" xfId="0" applyFont="1" applyBorder="1" applyAlignment="1">
      <alignment horizontal="center" vertical="center" shrinkToFit="1"/>
    </xf>
    <xf numFmtId="0" fontId="15" fillId="0" borderId="13" xfId="0" applyFont="1" applyBorder="1" applyAlignment="1">
      <alignment horizontal="center" vertical="center" shrinkToFit="1"/>
    </xf>
    <xf numFmtId="0" fontId="15" fillId="0" borderId="14" xfId="0" applyFont="1" applyBorder="1" applyAlignment="1">
      <alignment horizontal="center" vertical="center" shrinkToFit="1"/>
    </xf>
    <xf numFmtId="176" fontId="15" fillId="0" borderId="37" xfId="1" applyNumberFormat="1" applyFont="1" applyFill="1" applyBorder="1" applyAlignment="1" applyProtection="1">
      <alignment horizontal="right" vertical="center"/>
    </xf>
    <xf numFmtId="176" fontId="15" fillId="0" borderId="38" xfId="1" applyNumberFormat="1" applyFont="1" applyFill="1" applyBorder="1" applyAlignment="1" applyProtection="1">
      <alignment horizontal="right" vertical="center"/>
    </xf>
    <xf numFmtId="176" fontId="15" fillId="0" borderId="39" xfId="1" applyNumberFormat="1" applyFont="1" applyFill="1" applyBorder="1" applyAlignment="1" applyProtection="1">
      <alignment horizontal="right" vertical="center"/>
    </xf>
    <xf numFmtId="0" fontId="15" fillId="0" borderId="37" xfId="0" applyFont="1" applyBorder="1" applyAlignment="1">
      <alignment horizontal="left" vertical="center" shrinkToFit="1"/>
    </xf>
    <xf numFmtId="0" fontId="15" fillId="0" borderId="38" xfId="0" applyFont="1" applyBorder="1" applyAlignment="1">
      <alignment horizontal="left" vertical="center" shrinkToFit="1"/>
    </xf>
    <xf numFmtId="0" fontId="15" fillId="0" borderId="39" xfId="0" applyFont="1" applyBorder="1" applyAlignment="1">
      <alignment horizontal="left" vertical="center" shrinkToFit="1"/>
    </xf>
    <xf numFmtId="58" fontId="15" fillId="0" borderId="37" xfId="0" applyNumberFormat="1" applyFont="1" applyBorder="1" applyAlignment="1">
      <alignment horizontal="center" vertical="center" shrinkToFit="1"/>
    </xf>
    <xf numFmtId="0" fontId="15" fillId="0" borderId="38" xfId="0" applyFont="1" applyBorder="1" applyAlignment="1">
      <alignment horizontal="center" vertical="center" shrinkToFit="1"/>
    </xf>
    <xf numFmtId="0" fontId="15" fillId="0" borderId="39" xfId="0" applyFont="1" applyBorder="1" applyAlignment="1">
      <alignment horizontal="center" vertical="center" shrinkToFit="1"/>
    </xf>
    <xf numFmtId="0" fontId="15" fillId="0" borderId="37" xfId="0" applyFont="1" applyBorder="1" applyAlignment="1">
      <alignment horizontal="center" vertical="center"/>
    </xf>
    <xf numFmtId="0" fontId="15" fillId="0" borderId="39" xfId="0" applyFont="1" applyBorder="1" applyAlignment="1">
      <alignment horizontal="center" vertical="center"/>
    </xf>
    <xf numFmtId="58" fontId="3" fillId="0" borderId="37" xfId="0" applyNumberFormat="1"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39" xfId="0" applyFont="1" applyBorder="1" applyAlignment="1">
      <alignment horizontal="center" vertical="center" shrinkToFit="1"/>
    </xf>
    <xf numFmtId="0" fontId="16" fillId="0" borderId="37" xfId="0" applyFont="1" applyBorder="1" applyAlignment="1">
      <alignment horizontal="center" vertical="center"/>
    </xf>
    <xf numFmtId="0" fontId="16" fillId="0" borderId="39" xfId="0" applyFont="1" applyBorder="1" applyAlignment="1">
      <alignment horizontal="center" vertical="center"/>
    </xf>
    <xf numFmtId="0" fontId="15" fillId="0" borderId="40" xfId="0" applyFont="1" applyBorder="1" applyAlignment="1">
      <alignment horizontal="left" vertical="center" wrapText="1"/>
    </xf>
    <xf numFmtId="0" fontId="15" fillId="0" borderId="41" xfId="0" applyFont="1" applyBorder="1" applyAlignment="1">
      <alignment horizontal="left" vertical="center" wrapText="1"/>
    </xf>
    <xf numFmtId="0" fontId="15" fillId="0" borderId="42" xfId="0" applyFont="1" applyBorder="1" applyAlignment="1">
      <alignment horizontal="left" vertical="center" wrapText="1"/>
    </xf>
    <xf numFmtId="0" fontId="15" fillId="0" borderId="43" xfId="0" applyFont="1" applyBorder="1" applyAlignment="1">
      <alignment horizontal="left" vertical="center" wrapText="1"/>
    </xf>
    <xf numFmtId="0" fontId="15" fillId="0" borderId="44" xfId="0" applyFont="1" applyBorder="1" applyAlignment="1">
      <alignment horizontal="left" vertical="center" wrapText="1"/>
    </xf>
    <xf numFmtId="0" fontId="15" fillId="0" borderId="45" xfId="0" applyFont="1" applyBorder="1" applyAlignment="1">
      <alignment horizontal="left" vertical="center" wrapText="1"/>
    </xf>
    <xf numFmtId="0" fontId="15" fillId="0" borderId="46" xfId="0" applyFont="1" applyBorder="1" applyAlignment="1">
      <alignment horizontal="left" vertical="center" wrapText="1"/>
    </xf>
    <xf numFmtId="0" fontId="15" fillId="0" borderId="47" xfId="0" applyFont="1" applyBorder="1" applyAlignment="1">
      <alignment horizontal="left" vertical="center" wrapText="1"/>
    </xf>
    <xf numFmtId="0" fontId="15" fillId="0" borderId="37" xfId="0" applyFont="1" applyBorder="1" applyAlignment="1">
      <alignment horizontal="left" vertical="center" indent="1" shrinkToFit="1"/>
    </xf>
    <xf numFmtId="0" fontId="15" fillId="0" borderId="38" xfId="0" applyFont="1" applyBorder="1" applyAlignment="1">
      <alignment horizontal="left" vertical="center" indent="1" shrinkToFit="1"/>
    </xf>
    <xf numFmtId="0" fontId="15" fillId="0" borderId="39" xfId="0" applyFont="1" applyBorder="1" applyAlignment="1">
      <alignment horizontal="left" vertical="center" indent="1" shrinkToFit="1"/>
    </xf>
    <xf numFmtId="58" fontId="3" fillId="5" borderId="0" xfId="0" applyNumberFormat="1" applyFont="1" applyFill="1" applyBorder="1" applyAlignment="1">
      <alignment horizontal="center" vertical="center" shrinkToFit="1"/>
    </xf>
    <xf numFmtId="0" fontId="16" fillId="5" borderId="0" xfId="0" applyFont="1" applyFill="1" applyBorder="1" applyAlignment="1">
      <alignment horizontal="center" vertical="center"/>
    </xf>
    <xf numFmtId="176" fontId="3" fillId="5" borderId="0" xfId="1" applyNumberFormat="1" applyFont="1" applyFill="1" applyBorder="1" applyAlignment="1" applyProtection="1">
      <alignment horizontal="right" vertical="center"/>
    </xf>
    <xf numFmtId="176" fontId="3" fillId="6" borderId="0" xfId="1" applyNumberFormat="1" applyFont="1" applyFill="1" applyBorder="1" applyAlignment="1" applyProtection="1">
      <alignment horizontal="right" vertical="center"/>
    </xf>
    <xf numFmtId="178" fontId="3" fillId="6" borderId="2" xfId="1" applyNumberFormat="1" applyFont="1" applyFill="1" applyBorder="1" applyAlignment="1" applyProtection="1">
      <alignment horizontal="right" vertical="center"/>
    </xf>
    <xf numFmtId="178" fontId="3" fillId="6" borderId="48" xfId="1" applyNumberFormat="1" applyFont="1" applyFill="1" applyBorder="1" applyAlignment="1" applyProtection="1">
      <alignment horizontal="right" vertical="center"/>
    </xf>
    <xf numFmtId="178" fontId="3" fillId="6" borderId="2" xfId="0" applyNumberFormat="1" applyFont="1" applyFill="1" applyBorder="1" applyAlignment="1">
      <alignment horizontal="right" vertical="center"/>
    </xf>
    <xf numFmtId="178" fontId="3" fillId="6" borderId="48" xfId="0" applyNumberFormat="1" applyFont="1" applyFill="1" applyBorder="1" applyAlignment="1">
      <alignment horizontal="right" vertical="center"/>
    </xf>
    <xf numFmtId="0" fontId="25" fillId="6" borderId="1" xfId="3" applyFont="1" applyFill="1" applyBorder="1" applyAlignment="1" applyProtection="1">
      <alignment horizontal="left" vertical="center" shrinkToFit="1"/>
    </xf>
    <xf numFmtId="0" fontId="17" fillId="0" borderId="1" xfId="0" applyFont="1" applyBorder="1" applyAlignment="1">
      <alignment horizontal="center" wrapText="1"/>
    </xf>
    <xf numFmtId="0" fontId="17" fillId="0" borderId="1" xfId="0" applyFont="1" applyBorder="1" applyAlignment="1">
      <alignment horizontal="center"/>
    </xf>
    <xf numFmtId="0" fontId="3" fillId="6" borderId="37" xfId="0" applyFont="1" applyFill="1" applyBorder="1" applyAlignment="1">
      <alignment horizontal="right" vertical="center"/>
    </xf>
    <xf numFmtId="0" fontId="3" fillId="6" borderId="38" xfId="0" applyFont="1" applyFill="1" applyBorder="1" applyAlignment="1">
      <alignment horizontal="right" vertical="center"/>
    </xf>
    <xf numFmtId="0" fontId="3" fillId="6" borderId="39" xfId="0" applyFont="1" applyFill="1" applyBorder="1" applyAlignment="1">
      <alignment horizontal="right" vertical="center"/>
    </xf>
    <xf numFmtId="3" fontId="5" fillId="5" borderId="1" xfId="0" applyNumberFormat="1" applyFont="1" applyFill="1" applyBorder="1" applyAlignment="1">
      <alignment vertical="center" shrinkToFit="1"/>
    </xf>
    <xf numFmtId="3" fontId="5" fillId="5" borderId="1" xfId="0" applyNumberFormat="1" applyFont="1" applyFill="1" applyBorder="1" applyAlignment="1">
      <alignment vertical="center"/>
    </xf>
    <xf numFmtId="3" fontId="5" fillId="5" borderId="36" xfId="0" applyNumberFormat="1" applyFont="1" applyFill="1" applyBorder="1" applyAlignment="1">
      <alignment vertical="center"/>
    </xf>
    <xf numFmtId="0" fontId="3" fillId="0" borderId="13" xfId="0" applyFont="1" applyBorder="1" applyAlignment="1">
      <alignment horizontal="center" vertical="center"/>
    </xf>
    <xf numFmtId="0" fontId="16" fillId="5" borderId="60" xfId="0" applyFont="1" applyFill="1" applyBorder="1" applyAlignment="1">
      <alignment horizontal="left" vertical="center"/>
    </xf>
    <xf numFmtId="0" fontId="16" fillId="5" borderId="61" xfId="0" applyFont="1" applyFill="1" applyBorder="1" applyAlignment="1">
      <alignment horizontal="left" vertical="center"/>
    </xf>
    <xf numFmtId="0" fontId="16" fillId="5" borderId="62" xfId="0" applyFont="1" applyFill="1" applyBorder="1" applyAlignment="1">
      <alignment horizontal="left" vertical="center"/>
    </xf>
    <xf numFmtId="176" fontId="3" fillId="5" borderId="37" xfId="1" applyNumberFormat="1" applyFont="1" applyFill="1" applyBorder="1" applyAlignment="1" applyProtection="1">
      <alignment horizontal="right" vertical="center"/>
    </xf>
    <xf numFmtId="176" fontId="3" fillId="5" borderId="38" xfId="1" applyNumberFormat="1" applyFont="1" applyFill="1" applyBorder="1" applyAlignment="1" applyProtection="1">
      <alignment horizontal="right" vertical="center"/>
    </xf>
    <xf numFmtId="176" fontId="3" fillId="5" borderId="39" xfId="1" applyNumberFormat="1" applyFont="1" applyFill="1" applyBorder="1" applyAlignment="1" applyProtection="1">
      <alignment horizontal="right" vertical="center"/>
    </xf>
    <xf numFmtId="0" fontId="3" fillId="0" borderId="8" xfId="0" applyFont="1" applyBorder="1" applyAlignment="1">
      <alignment horizontal="center" vertical="center"/>
    </xf>
    <xf numFmtId="0" fontId="16" fillId="5" borderId="57" xfId="0" applyFont="1" applyFill="1" applyBorder="1" applyAlignment="1">
      <alignment horizontal="left" vertical="center"/>
    </xf>
    <xf numFmtId="0" fontId="16" fillId="5" borderId="58" xfId="0" applyFont="1" applyFill="1" applyBorder="1" applyAlignment="1">
      <alignment horizontal="left" vertical="center"/>
    </xf>
    <xf numFmtId="0" fontId="16" fillId="5" borderId="59" xfId="0" applyFont="1" applyFill="1" applyBorder="1" applyAlignment="1">
      <alignment horizontal="left" vertical="center"/>
    </xf>
    <xf numFmtId="0" fontId="16" fillId="5" borderId="37" xfId="0" applyFont="1" applyFill="1" applyBorder="1" applyAlignment="1">
      <alignment horizontal="left" vertical="center"/>
    </xf>
    <xf numFmtId="0" fontId="16" fillId="5" borderId="38" xfId="0" applyFont="1" applyFill="1" applyBorder="1" applyAlignment="1">
      <alignment horizontal="left" vertical="center"/>
    </xf>
    <xf numFmtId="0" fontId="16" fillId="5" borderId="50" xfId="0" applyFont="1" applyFill="1" applyBorder="1" applyAlignment="1">
      <alignment horizontal="left" vertical="center"/>
    </xf>
  </cellXfs>
  <cellStyles count="4">
    <cellStyle name="パーセント" xfId="2" builtinId="5"/>
    <cellStyle name="ハイパーリンク" xfId="3" builtinId="8"/>
    <cellStyle name="桁区切り" xfId="1" builtinId="6"/>
    <cellStyle name="標準" xfId="0" builtinId="0"/>
  </cellStyles>
  <dxfs count="27">
    <dxf>
      <font>
        <b/>
        <i val="0"/>
        <color rgb="FFC00000"/>
      </font>
    </dxf>
    <dxf>
      <font>
        <b/>
        <i val="0"/>
        <color rgb="FF0000FF"/>
      </font>
    </dxf>
    <dxf>
      <font>
        <b/>
        <i val="0"/>
        <strike val="0"/>
        <color rgb="FFC00000"/>
      </font>
    </dxf>
    <dxf>
      <font>
        <b/>
        <i val="0"/>
        <color rgb="FFC00000"/>
      </font>
    </dxf>
    <dxf>
      <font>
        <b/>
        <i val="0"/>
        <color rgb="FF0000FF"/>
      </font>
    </dxf>
    <dxf>
      <font>
        <b/>
        <i val="0"/>
        <strike val="0"/>
        <color rgb="FFC00000"/>
      </font>
    </dxf>
    <dxf>
      <font>
        <b/>
        <i val="0"/>
        <color rgb="FFC00000"/>
      </font>
    </dxf>
    <dxf>
      <font>
        <b/>
        <i val="0"/>
        <color rgb="FF0000FF"/>
      </font>
    </dxf>
    <dxf>
      <font>
        <b/>
        <i val="0"/>
        <strike val="0"/>
        <color rgb="FFC00000"/>
      </font>
    </dxf>
    <dxf>
      <font>
        <b/>
        <i val="0"/>
        <color rgb="FFC00000"/>
      </font>
    </dxf>
    <dxf>
      <font>
        <b/>
        <i val="0"/>
        <color rgb="FF0000FF"/>
      </font>
    </dxf>
    <dxf>
      <font>
        <b/>
        <i val="0"/>
        <strike val="0"/>
        <color rgb="FFC00000"/>
      </font>
    </dxf>
    <dxf>
      <font>
        <b/>
        <i val="0"/>
        <color rgb="FFC00000"/>
      </font>
    </dxf>
    <dxf>
      <font>
        <b/>
        <i val="0"/>
        <color rgb="FF0000FF"/>
      </font>
    </dxf>
    <dxf>
      <font>
        <b/>
        <i val="0"/>
        <strike val="0"/>
        <color rgb="FFC00000"/>
      </font>
    </dxf>
    <dxf>
      <font>
        <b/>
        <i val="0"/>
        <color rgb="FFC00000"/>
      </font>
    </dxf>
    <dxf>
      <font>
        <b/>
        <i val="0"/>
        <color rgb="FF0000FF"/>
      </font>
    </dxf>
    <dxf>
      <font>
        <b/>
        <i val="0"/>
        <strike val="0"/>
        <color rgb="FFC00000"/>
      </font>
    </dxf>
    <dxf>
      <font>
        <b/>
        <i val="0"/>
        <color rgb="FFC00000"/>
      </font>
    </dxf>
    <dxf>
      <font>
        <b/>
        <i val="0"/>
        <color rgb="FF0000FF"/>
      </font>
    </dxf>
    <dxf>
      <font>
        <b/>
        <i val="0"/>
        <strike val="0"/>
        <color rgb="FFC00000"/>
      </font>
    </dxf>
    <dxf>
      <font>
        <b/>
        <i val="0"/>
        <color rgb="FFC00000"/>
      </font>
    </dxf>
    <dxf>
      <font>
        <b/>
        <i val="0"/>
        <color rgb="FF0000FF"/>
      </font>
    </dxf>
    <dxf>
      <font>
        <b/>
        <i val="0"/>
        <strike val="0"/>
        <color rgb="FFC00000"/>
      </font>
    </dxf>
    <dxf>
      <font>
        <b/>
        <i val="0"/>
        <color rgb="FFC00000"/>
      </font>
    </dxf>
    <dxf>
      <font>
        <b/>
        <i val="0"/>
        <color rgb="FF0000FF"/>
      </font>
    </dxf>
    <dxf>
      <font>
        <b/>
        <i val="0"/>
        <strike val="0"/>
        <color rgb="FFC00000"/>
      </font>
    </dxf>
  </dxfs>
  <tableStyles count="0" defaultTableStyle="TableStyleMedium2" defaultPivotStyle="PivotStyleLight16"/>
  <colors>
    <mruColors>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18</xdr:col>
      <xdr:colOff>126140</xdr:colOff>
      <xdr:row>196</xdr:row>
      <xdr:rowOff>150081</xdr:rowOff>
    </xdr:from>
    <xdr:to>
      <xdr:col>26</xdr:col>
      <xdr:colOff>125399</xdr:colOff>
      <xdr:row>205</xdr:row>
      <xdr:rowOff>40673</xdr:rowOff>
    </xdr:to>
    <xdr:sp macro="" textlink="">
      <xdr:nvSpPr>
        <xdr:cNvPr id="2" name="テキスト ボックス 1">
          <a:extLst>
            <a:ext uri="{FF2B5EF4-FFF2-40B4-BE49-F238E27FC236}">
              <a16:creationId xmlns:a16="http://schemas.microsoft.com/office/drawing/2014/main" id="{58E1392E-CAA7-434E-8E06-D37FCD31378C}"/>
            </a:ext>
          </a:extLst>
        </xdr:cNvPr>
        <xdr:cNvSpPr txBox="1">
          <a:spLocks noChangeArrowheads="1"/>
        </xdr:cNvSpPr>
      </xdr:nvSpPr>
      <xdr:spPr bwMode="auto">
        <a:xfrm>
          <a:off x="4240940" y="44117481"/>
          <a:ext cx="1828059" cy="1605092"/>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　受付印欄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126140</xdr:colOff>
      <xdr:row>196</xdr:row>
      <xdr:rowOff>150081</xdr:rowOff>
    </xdr:from>
    <xdr:to>
      <xdr:col>26</xdr:col>
      <xdr:colOff>125399</xdr:colOff>
      <xdr:row>205</xdr:row>
      <xdr:rowOff>40673</xdr:rowOff>
    </xdr:to>
    <xdr:sp macro="" textlink="">
      <xdr:nvSpPr>
        <xdr:cNvPr id="2" name="テキスト ボックス 1">
          <a:extLst>
            <a:ext uri="{FF2B5EF4-FFF2-40B4-BE49-F238E27FC236}">
              <a16:creationId xmlns:a16="http://schemas.microsoft.com/office/drawing/2014/main" id="{E9960705-DAC9-4158-8F5B-7FF1244876BF}"/>
            </a:ext>
          </a:extLst>
        </xdr:cNvPr>
        <xdr:cNvSpPr txBox="1">
          <a:spLocks noChangeArrowheads="1"/>
        </xdr:cNvSpPr>
      </xdr:nvSpPr>
      <xdr:spPr bwMode="auto">
        <a:xfrm>
          <a:off x="4244750" y="45260481"/>
          <a:ext cx="1826154" cy="1605092"/>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　受付印欄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304800</xdr:colOff>
      <xdr:row>15</xdr:row>
      <xdr:rowOff>91440</xdr:rowOff>
    </xdr:from>
    <xdr:to>
      <xdr:col>14</xdr:col>
      <xdr:colOff>237832</xdr:colOff>
      <xdr:row>15</xdr:row>
      <xdr:rowOff>91440</xdr:rowOff>
    </xdr:to>
    <xdr:cxnSp macro="">
      <xdr:nvCxnSpPr>
        <xdr:cNvPr id="3" name="直線コネクタ 2">
          <a:extLst>
            <a:ext uri="{FF2B5EF4-FFF2-40B4-BE49-F238E27FC236}">
              <a16:creationId xmlns:a16="http://schemas.microsoft.com/office/drawing/2014/main" id="{FE3662A7-F5BD-43B7-9F80-92B349D5CB0C}"/>
            </a:ext>
          </a:extLst>
        </xdr:cNvPr>
        <xdr:cNvCxnSpPr/>
      </xdr:nvCxnSpPr>
      <xdr:spPr>
        <a:xfrm>
          <a:off x="704850" y="3101340"/>
          <a:ext cx="5133682" cy="0"/>
        </a:xfrm>
        <a:prstGeom prst="line">
          <a:avLst/>
        </a:prstGeom>
        <a:noFill/>
        <a:ln w="19050" cap="flat" cmpd="sng" algn="ctr">
          <a:solidFill>
            <a:sysClr val="windowText" lastClr="000000"/>
          </a:solidFill>
          <a:prstDash val="solid"/>
          <a:miter lim="800000"/>
        </a:ln>
        <a:effectLst/>
      </xdr:spPr>
    </xdr:cxnSp>
    <xdr:clientData/>
  </xdr:twoCellAnchor>
  <xdr:twoCellAnchor>
    <xdr:from>
      <xdr:col>0</xdr:col>
      <xdr:colOff>85725</xdr:colOff>
      <xdr:row>16</xdr:row>
      <xdr:rowOff>104775</xdr:rowOff>
    </xdr:from>
    <xdr:to>
      <xdr:col>1</xdr:col>
      <xdr:colOff>180975</xdr:colOff>
      <xdr:row>16</xdr:row>
      <xdr:rowOff>104775</xdr:rowOff>
    </xdr:to>
    <xdr:cxnSp macro="">
      <xdr:nvCxnSpPr>
        <xdr:cNvPr id="4" name="直線コネクタ 3">
          <a:extLst>
            <a:ext uri="{FF2B5EF4-FFF2-40B4-BE49-F238E27FC236}">
              <a16:creationId xmlns:a16="http://schemas.microsoft.com/office/drawing/2014/main" id="{B679DF06-200C-4336-80EC-44748332D3DB}"/>
            </a:ext>
          </a:extLst>
        </xdr:cNvPr>
        <xdr:cNvCxnSpPr/>
      </xdr:nvCxnSpPr>
      <xdr:spPr>
        <a:xfrm>
          <a:off x="85725" y="3314700"/>
          <a:ext cx="495300" cy="0"/>
        </a:xfrm>
        <a:prstGeom prst="line">
          <a:avLst/>
        </a:prstGeom>
        <a:noFill/>
        <a:ln w="19050" cap="flat" cmpd="sng" algn="ctr">
          <a:solidFill>
            <a:sysClr val="windowText" lastClr="000000"/>
          </a:solidFill>
          <a:prstDash val="solid"/>
          <a:miter lim="800000"/>
        </a:ln>
        <a:effectLst/>
      </xdr:spPr>
    </xdr:cxnSp>
    <xdr:clientData/>
  </xdr:twoCellAnchor>
  <xdr:twoCellAnchor>
    <xdr:from>
      <xdr:col>15</xdr:col>
      <xdr:colOff>66675</xdr:colOff>
      <xdr:row>13</xdr:row>
      <xdr:rowOff>114300</xdr:rowOff>
    </xdr:from>
    <xdr:to>
      <xdr:col>26</xdr:col>
      <xdr:colOff>561975</xdr:colOff>
      <xdr:row>17</xdr:row>
      <xdr:rowOff>135255</xdr:rowOff>
    </xdr:to>
    <xdr:sp macro="" textlink="">
      <xdr:nvSpPr>
        <xdr:cNvPr id="6" name="吹き出し: 左矢印 5">
          <a:extLst>
            <a:ext uri="{FF2B5EF4-FFF2-40B4-BE49-F238E27FC236}">
              <a16:creationId xmlns:a16="http://schemas.microsoft.com/office/drawing/2014/main" id="{F4F068DB-297D-45F6-8E59-6B3A7A02DC96}"/>
            </a:ext>
          </a:extLst>
        </xdr:cNvPr>
        <xdr:cNvSpPr/>
      </xdr:nvSpPr>
      <xdr:spPr>
        <a:xfrm>
          <a:off x="6067425" y="2705100"/>
          <a:ext cx="4705350" cy="821055"/>
        </a:xfrm>
        <a:prstGeom prst="leftArrowCallout">
          <a:avLst>
            <a:gd name="adj1" fmla="val 25000"/>
            <a:gd name="adj2" fmla="val 25000"/>
            <a:gd name="adj3" fmla="val 25000"/>
            <a:gd name="adj4" fmla="val 89141"/>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chemeClr val="bg1"/>
              </a:solidFill>
              <a:effectLst/>
              <a:latin typeface="+mn-lt"/>
              <a:ea typeface="+mn-ea"/>
              <a:cs typeface="+mn-cs"/>
            </a:rPr>
            <a:t>変更承認申請をしている場合は、左の黒線を削除して</a:t>
          </a:r>
          <a:endParaRPr lang="ja-JP" altLang="ja-JP" b="1">
            <a:solidFill>
              <a:schemeClr val="bg1"/>
            </a:solidFill>
            <a:effectLst/>
          </a:endParaRPr>
        </a:p>
        <a:p>
          <a:r>
            <a:rPr kumimoji="1" lang="ja-JP" altLang="ja-JP" sz="1100" b="1">
              <a:solidFill>
                <a:schemeClr val="bg1"/>
              </a:solidFill>
              <a:effectLst/>
              <a:latin typeface="+mn-lt"/>
              <a:ea typeface="+mn-ea"/>
              <a:cs typeface="+mn-cs"/>
            </a:rPr>
            <a:t>変更承認通知日および文書番号を入力</a:t>
          </a:r>
          <a:r>
            <a:rPr kumimoji="1" lang="ja-JP" altLang="en-US" sz="1100" b="1">
              <a:solidFill>
                <a:schemeClr val="bg1"/>
              </a:solidFill>
              <a:effectLst/>
              <a:latin typeface="+mn-lt"/>
              <a:ea typeface="+mn-ea"/>
              <a:cs typeface="+mn-cs"/>
            </a:rPr>
            <a:t>すること</a:t>
          </a:r>
          <a:r>
            <a:rPr kumimoji="1" lang="ja-JP" altLang="ja-JP" sz="1100" b="1">
              <a:solidFill>
                <a:schemeClr val="bg1"/>
              </a:solidFill>
              <a:effectLst/>
              <a:latin typeface="+mn-lt"/>
              <a:ea typeface="+mn-ea"/>
              <a:cs typeface="+mn-cs"/>
            </a:rPr>
            <a:t>。</a:t>
          </a:r>
          <a:endParaRPr lang="ja-JP" altLang="ja-JP" b="1">
            <a:solidFill>
              <a:schemeClr val="bg1"/>
            </a:solidFill>
            <a:effectLst/>
          </a:endParaRPr>
        </a:p>
        <a:p>
          <a:r>
            <a:rPr kumimoji="1" lang="ja-JP" altLang="ja-JP" sz="1100" b="1">
              <a:solidFill>
                <a:schemeClr val="bg1"/>
              </a:solidFill>
              <a:effectLst/>
              <a:latin typeface="+mn-lt"/>
              <a:ea typeface="+mn-ea"/>
              <a:cs typeface="+mn-cs"/>
            </a:rPr>
            <a:t>（変更承認申請をしていない場合は、左の黒線は削除</a:t>
          </a:r>
          <a:r>
            <a:rPr kumimoji="1" lang="ja-JP" altLang="en-US" sz="1100" b="1">
              <a:solidFill>
                <a:schemeClr val="bg1"/>
              </a:solidFill>
              <a:effectLst/>
              <a:latin typeface="+mn-lt"/>
              <a:ea typeface="+mn-ea"/>
              <a:cs typeface="+mn-cs"/>
            </a:rPr>
            <a:t>不可）</a:t>
          </a:r>
          <a:endParaRPr lang="ja-JP" altLang="ja-JP" b="1">
            <a:solidFill>
              <a:schemeClr val="bg1"/>
            </a:solidFill>
            <a:effectLst/>
          </a:endParaRPr>
        </a:p>
        <a:p>
          <a:pPr algn="l"/>
          <a:endParaRPr kumimoji="1" lang="ja-JP" altLang="en-US" sz="1100" b="1">
            <a:solidFill>
              <a:schemeClr val="bg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293370</xdr:colOff>
      <xdr:row>15</xdr:row>
      <xdr:rowOff>102870</xdr:rowOff>
    </xdr:from>
    <xdr:to>
      <xdr:col>14</xdr:col>
      <xdr:colOff>230212</xdr:colOff>
      <xdr:row>15</xdr:row>
      <xdr:rowOff>102870</xdr:rowOff>
    </xdr:to>
    <xdr:cxnSp macro="">
      <xdr:nvCxnSpPr>
        <xdr:cNvPr id="3" name="直線コネクタ 2">
          <a:extLst>
            <a:ext uri="{FF2B5EF4-FFF2-40B4-BE49-F238E27FC236}">
              <a16:creationId xmlns:a16="http://schemas.microsoft.com/office/drawing/2014/main" id="{E18D4796-E23B-457E-97BA-A2B4D0C9F8E3}"/>
            </a:ext>
          </a:extLst>
        </xdr:cNvPr>
        <xdr:cNvCxnSpPr/>
      </xdr:nvCxnSpPr>
      <xdr:spPr>
        <a:xfrm>
          <a:off x="693420" y="2960370"/>
          <a:ext cx="5137492" cy="0"/>
        </a:xfrm>
        <a:prstGeom prst="line">
          <a:avLst/>
        </a:prstGeom>
        <a:noFill/>
        <a:ln w="19050" cap="flat" cmpd="sng" algn="ctr">
          <a:solidFill>
            <a:sysClr val="windowText" lastClr="000000"/>
          </a:solidFill>
          <a:prstDash val="solid"/>
          <a:miter lim="800000"/>
        </a:ln>
        <a:effectLst/>
      </xdr:spPr>
    </xdr:cxnSp>
    <xdr:clientData/>
  </xdr:twoCellAnchor>
  <xdr:twoCellAnchor>
    <xdr:from>
      <xdr:col>0</xdr:col>
      <xdr:colOff>0</xdr:colOff>
      <xdr:row>16</xdr:row>
      <xdr:rowOff>95250</xdr:rowOff>
    </xdr:from>
    <xdr:to>
      <xdr:col>1</xdr:col>
      <xdr:colOff>342900</xdr:colOff>
      <xdr:row>16</xdr:row>
      <xdr:rowOff>95250</xdr:rowOff>
    </xdr:to>
    <xdr:cxnSp macro="">
      <xdr:nvCxnSpPr>
        <xdr:cNvPr id="4" name="直線コネクタ 3">
          <a:extLst>
            <a:ext uri="{FF2B5EF4-FFF2-40B4-BE49-F238E27FC236}">
              <a16:creationId xmlns:a16="http://schemas.microsoft.com/office/drawing/2014/main" id="{7C89230E-04DD-D373-F77F-4AF76BED1758}"/>
            </a:ext>
          </a:extLst>
        </xdr:cNvPr>
        <xdr:cNvCxnSpPr/>
      </xdr:nvCxnSpPr>
      <xdr:spPr>
        <a:xfrm>
          <a:off x="0" y="3143250"/>
          <a:ext cx="742950" cy="0"/>
        </a:xfrm>
        <a:prstGeom prst="line">
          <a:avLst/>
        </a:prstGeom>
        <a:noFill/>
        <a:ln w="19050" cap="flat" cmpd="sng" algn="ctr">
          <a:solidFill>
            <a:sysClr val="windowText" lastClr="000000"/>
          </a:solidFill>
          <a:prstDash val="solid"/>
          <a:miter lim="800000"/>
        </a:ln>
        <a:effectLst/>
      </xdr:spPr>
    </xdr:cxnSp>
    <xdr:clientData/>
  </xdr:twoCellAnchor>
  <xdr:twoCellAnchor>
    <xdr:from>
      <xdr:col>15</xdr:col>
      <xdr:colOff>47625</xdr:colOff>
      <xdr:row>13</xdr:row>
      <xdr:rowOff>76200</xdr:rowOff>
    </xdr:from>
    <xdr:to>
      <xdr:col>26</xdr:col>
      <xdr:colOff>81915</xdr:colOff>
      <xdr:row>17</xdr:row>
      <xdr:rowOff>135255</xdr:rowOff>
    </xdr:to>
    <xdr:sp macro="" textlink="">
      <xdr:nvSpPr>
        <xdr:cNvPr id="6" name="吹き出し: 左矢印 5">
          <a:extLst>
            <a:ext uri="{FF2B5EF4-FFF2-40B4-BE49-F238E27FC236}">
              <a16:creationId xmlns:a16="http://schemas.microsoft.com/office/drawing/2014/main" id="{828DB929-F852-41B2-9B43-E6333B7B951E}"/>
            </a:ext>
          </a:extLst>
        </xdr:cNvPr>
        <xdr:cNvSpPr/>
      </xdr:nvSpPr>
      <xdr:spPr>
        <a:xfrm>
          <a:off x="6048375" y="2552700"/>
          <a:ext cx="4701540" cy="821055"/>
        </a:xfrm>
        <a:prstGeom prst="leftArrowCallout">
          <a:avLst>
            <a:gd name="adj1" fmla="val 25000"/>
            <a:gd name="adj2" fmla="val 25000"/>
            <a:gd name="adj3" fmla="val 25000"/>
            <a:gd name="adj4" fmla="val 89141"/>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chemeClr val="bg1"/>
              </a:solidFill>
              <a:effectLst/>
              <a:latin typeface="+mn-lt"/>
              <a:ea typeface="+mn-ea"/>
              <a:cs typeface="+mn-cs"/>
            </a:rPr>
            <a:t>変更承認申請をしている場合は、左の黒線を削除して</a:t>
          </a:r>
          <a:endParaRPr lang="ja-JP" altLang="ja-JP" b="1">
            <a:solidFill>
              <a:schemeClr val="bg1"/>
            </a:solidFill>
            <a:effectLst/>
          </a:endParaRPr>
        </a:p>
        <a:p>
          <a:r>
            <a:rPr kumimoji="1" lang="ja-JP" altLang="ja-JP" sz="1100" b="1">
              <a:solidFill>
                <a:schemeClr val="bg1"/>
              </a:solidFill>
              <a:effectLst/>
              <a:latin typeface="+mn-lt"/>
              <a:ea typeface="+mn-ea"/>
              <a:cs typeface="+mn-cs"/>
            </a:rPr>
            <a:t>変更承認通知日および文書番号を入力</a:t>
          </a:r>
          <a:r>
            <a:rPr kumimoji="1" lang="ja-JP" altLang="en-US" sz="1100" b="1">
              <a:solidFill>
                <a:schemeClr val="bg1"/>
              </a:solidFill>
              <a:effectLst/>
              <a:latin typeface="+mn-lt"/>
              <a:ea typeface="+mn-ea"/>
              <a:cs typeface="+mn-cs"/>
            </a:rPr>
            <a:t>すること</a:t>
          </a:r>
          <a:r>
            <a:rPr kumimoji="1" lang="ja-JP" altLang="ja-JP" sz="1100" b="1">
              <a:solidFill>
                <a:schemeClr val="bg1"/>
              </a:solidFill>
              <a:effectLst/>
              <a:latin typeface="+mn-lt"/>
              <a:ea typeface="+mn-ea"/>
              <a:cs typeface="+mn-cs"/>
            </a:rPr>
            <a:t>。</a:t>
          </a:r>
          <a:endParaRPr lang="ja-JP" altLang="ja-JP" b="1">
            <a:solidFill>
              <a:schemeClr val="bg1"/>
            </a:solidFill>
            <a:effectLst/>
          </a:endParaRPr>
        </a:p>
        <a:p>
          <a:r>
            <a:rPr kumimoji="1" lang="ja-JP" altLang="ja-JP" sz="1100" b="1">
              <a:solidFill>
                <a:schemeClr val="bg1"/>
              </a:solidFill>
              <a:effectLst/>
              <a:latin typeface="+mn-lt"/>
              <a:ea typeface="+mn-ea"/>
              <a:cs typeface="+mn-cs"/>
            </a:rPr>
            <a:t>（変更承認申請をしていない場合は、左の黒線は削除</a:t>
          </a:r>
          <a:r>
            <a:rPr kumimoji="1" lang="ja-JP" altLang="en-US" sz="1100" b="1">
              <a:solidFill>
                <a:schemeClr val="bg1"/>
              </a:solidFill>
              <a:effectLst/>
              <a:latin typeface="+mn-lt"/>
              <a:ea typeface="+mn-ea"/>
              <a:cs typeface="+mn-cs"/>
            </a:rPr>
            <a:t>不可）</a:t>
          </a:r>
          <a:endParaRPr lang="ja-JP" altLang="ja-JP" b="1">
            <a:solidFill>
              <a:schemeClr val="bg1"/>
            </a:solidFill>
            <a:effectLst/>
          </a:endParaRPr>
        </a:p>
        <a:p>
          <a:pPr algn="l"/>
          <a:endParaRPr kumimoji="1" lang="ja-JP" altLang="en-US" sz="1100" b="1">
            <a:solidFill>
              <a:schemeClr val="bg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533400</xdr:colOff>
      <xdr:row>0</xdr:row>
      <xdr:rowOff>19050</xdr:rowOff>
    </xdr:from>
    <xdr:to>
      <xdr:col>20</xdr:col>
      <xdr:colOff>605790</xdr:colOff>
      <xdr:row>11</xdr:row>
      <xdr:rowOff>66675</xdr:rowOff>
    </xdr:to>
    <xdr:sp macro="" textlink="">
      <xdr:nvSpPr>
        <xdr:cNvPr id="2" name="テキスト ボックス 1">
          <a:extLst>
            <a:ext uri="{FF2B5EF4-FFF2-40B4-BE49-F238E27FC236}">
              <a16:creationId xmlns:a16="http://schemas.microsoft.com/office/drawing/2014/main" id="{19A249CB-2DE7-4CEA-AD81-73F520A1AAFA}"/>
            </a:ext>
          </a:extLst>
        </xdr:cNvPr>
        <xdr:cNvSpPr txBox="1"/>
      </xdr:nvSpPr>
      <xdr:spPr>
        <a:xfrm>
          <a:off x="6534150" y="19050"/>
          <a:ext cx="3406140" cy="2143125"/>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a:t>
          </a:r>
          <a:r>
            <a:rPr kumimoji="1" lang="ja-JP" altLang="en-US" sz="1100" b="1">
              <a:solidFill>
                <a:schemeClr val="bg1"/>
              </a:solidFill>
            </a:rPr>
            <a:t>作成要領</a:t>
          </a:r>
          <a:r>
            <a:rPr kumimoji="1" lang="en-US" altLang="ja-JP" sz="1100" b="1">
              <a:solidFill>
                <a:schemeClr val="bg1"/>
              </a:solidFill>
            </a:rPr>
            <a:t>】</a:t>
          </a:r>
        </a:p>
        <a:p>
          <a:r>
            <a:rPr kumimoji="1" lang="ja-JP" altLang="en-US" sz="1100" b="1">
              <a:solidFill>
                <a:schemeClr val="bg1"/>
              </a:solidFill>
            </a:rPr>
            <a:t>・黄色のセルに必要事項を入力してください。</a:t>
          </a:r>
          <a:endParaRPr kumimoji="1" lang="en-US" altLang="ja-JP" sz="1100" b="1">
            <a:solidFill>
              <a:schemeClr val="bg1"/>
            </a:solidFill>
          </a:endParaRPr>
        </a:p>
        <a:p>
          <a:r>
            <a:rPr kumimoji="1" lang="ja-JP" altLang="en-US" sz="1100" b="1">
              <a:solidFill>
                <a:schemeClr val="bg1"/>
              </a:solidFill>
            </a:rPr>
            <a:t>・緑色のセルには計算式が既に入力されておりますので、基本的には変更しないでください。</a:t>
          </a:r>
          <a:endParaRPr kumimoji="1" lang="en-US" altLang="ja-JP" sz="1100" b="1">
            <a:solidFill>
              <a:schemeClr val="bg1"/>
            </a:solidFill>
          </a:endParaRPr>
        </a:p>
        <a:p>
          <a:r>
            <a:rPr kumimoji="1" lang="ja-JP" altLang="en-US" sz="1100" b="1">
              <a:solidFill>
                <a:schemeClr val="bg1"/>
              </a:solidFill>
            </a:rPr>
            <a:t>・黄色と緑色のセルにあるコメントを確認しながら作業を進めてください。</a:t>
          </a:r>
          <a:endParaRPr kumimoji="1" lang="en-US" altLang="ja-JP" sz="1100" b="1">
            <a:solidFill>
              <a:schemeClr val="bg1"/>
            </a:solidFill>
          </a:endParaRPr>
        </a:p>
        <a:p>
          <a:r>
            <a:rPr kumimoji="1" lang="ja-JP" altLang="en-US" sz="1100" b="1">
              <a:solidFill>
                <a:schemeClr val="bg1"/>
              </a:solidFill>
            </a:rPr>
            <a:t>・入力を終えたら、緑色のセルに正しい内容が反映されているかを確認してください。　</a:t>
          </a:r>
        </a:p>
      </xdr:txBody>
    </xdr:sp>
    <xdr:clientData/>
  </xdr:twoCellAnchor>
  <xdr:twoCellAnchor>
    <xdr:from>
      <xdr:col>1</xdr:col>
      <xdr:colOff>371475</xdr:colOff>
      <xdr:row>14</xdr:row>
      <xdr:rowOff>104775</xdr:rowOff>
    </xdr:from>
    <xdr:to>
      <xdr:col>14</xdr:col>
      <xdr:colOff>302602</xdr:colOff>
      <xdr:row>14</xdr:row>
      <xdr:rowOff>122360</xdr:rowOff>
    </xdr:to>
    <xdr:cxnSp macro="">
      <xdr:nvCxnSpPr>
        <xdr:cNvPr id="3" name="直線コネクタ 2">
          <a:extLst>
            <a:ext uri="{FF2B5EF4-FFF2-40B4-BE49-F238E27FC236}">
              <a16:creationId xmlns:a16="http://schemas.microsoft.com/office/drawing/2014/main" id="{88459CB5-CBCA-4143-8BC9-18EA7056A43C}"/>
            </a:ext>
          </a:extLst>
        </xdr:cNvPr>
        <xdr:cNvCxnSpPr/>
      </xdr:nvCxnSpPr>
      <xdr:spPr>
        <a:xfrm>
          <a:off x="771525" y="2771775"/>
          <a:ext cx="5131777" cy="17585"/>
        </a:xfrm>
        <a:prstGeom prst="line">
          <a:avLst/>
        </a:prstGeom>
        <a:noFill/>
        <a:ln w="19050" cap="flat" cmpd="sng" algn="ctr">
          <a:solidFill>
            <a:sysClr val="windowText" lastClr="000000"/>
          </a:solidFill>
          <a:prstDash val="solid"/>
          <a:miter lim="800000"/>
        </a:ln>
        <a:effectLst/>
      </xdr:spPr>
    </xdr:cxnSp>
    <xdr:clientData/>
  </xdr:twoCellAnchor>
  <xdr:twoCellAnchor>
    <xdr:from>
      <xdr:col>0</xdr:col>
      <xdr:colOff>66675</xdr:colOff>
      <xdr:row>15</xdr:row>
      <xdr:rowOff>104775</xdr:rowOff>
    </xdr:from>
    <xdr:to>
      <xdr:col>1</xdr:col>
      <xdr:colOff>161925</xdr:colOff>
      <xdr:row>15</xdr:row>
      <xdr:rowOff>104775</xdr:rowOff>
    </xdr:to>
    <xdr:cxnSp macro="">
      <xdr:nvCxnSpPr>
        <xdr:cNvPr id="5" name="直線コネクタ 4">
          <a:extLst>
            <a:ext uri="{FF2B5EF4-FFF2-40B4-BE49-F238E27FC236}">
              <a16:creationId xmlns:a16="http://schemas.microsoft.com/office/drawing/2014/main" id="{F36BBC43-A161-44C7-89FA-CD7D75635963}"/>
            </a:ext>
          </a:extLst>
        </xdr:cNvPr>
        <xdr:cNvCxnSpPr/>
      </xdr:nvCxnSpPr>
      <xdr:spPr>
        <a:xfrm>
          <a:off x="66675" y="2962275"/>
          <a:ext cx="495300" cy="0"/>
        </a:xfrm>
        <a:prstGeom prst="line">
          <a:avLst/>
        </a:prstGeom>
        <a:noFill/>
        <a:ln w="19050" cap="flat" cmpd="sng" algn="ctr">
          <a:solidFill>
            <a:sysClr val="windowText" lastClr="000000"/>
          </a:solidFill>
          <a:prstDash val="solid"/>
          <a:miter lim="800000"/>
        </a:ln>
        <a:effectLst/>
      </xdr:spPr>
    </xdr:cxnSp>
    <xdr:clientData/>
  </xdr:twoCellAnchor>
  <xdr:twoCellAnchor>
    <xdr:from>
      <xdr:col>15</xdr:col>
      <xdr:colOff>38100</xdr:colOff>
      <xdr:row>11</xdr:row>
      <xdr:rowOff>142875</xdr:rowOff>
    </xdr:from>
    <xdr:to>
      <xdr:col>21</xdr:col>
      <xdr:colOff>380460</xdr:colOff>
      <xdr:row>17</xdr:row>
      <xdr:rowOff>187875</xdr:rowOff>
    </xdr:to>
    <xdr:sp macro="" textlink="">
      <xdr:nvSpPr>
        <xdr:cNvPr id="9" name="吹き出し: 左矢印 8">
          <a:extLst>
            <a:ext uri="{FF2B5EF4-FFF2-40B4-BE49-F238E27FC236}">
              <a16:creationId xmlns:a16="http://schemas.microsoft.com/office/drawing/2014/main" id="{466BFEAD-1445-4A94-ABF1-8D271FC984BF}"/>
            </a:ext>
          </a:extLst>
        </xdr:cNvPr>
        <xdr:cNvSpPr/>
      </xdr:nvSpPr>
      <xdr:spPr>
        <a:xfrm>
          <a:off x="6038850" y="2238375"/>
          <a:ext cx="4342860" cy="1188000"/>
        </a:xfrm>
        <a:prstGeom prst="leftArrowCallout">
          <a:avLst>
            <a:gd name="adj1" fmla="val 25000"/>
            <a:gd name="adj2" fmla="val 25000"/>
            <a:gd name="adj3" fmla="val 25000"/>
            <a:gd name="adj4" fmla="val 89141"/>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変更承認申請をしている場合は、左の黒線を削除して</a:t>
          </a:r>
          <a:endParaRPr kumimoji="0" lang="ja-JP" altLang="ja-JP" sz="18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変更承認通知日および文書番号を入力してください。</a:t>
          </a:r>
          <a:endParaRPr kumimoji="0" lang="ja-JP" altLang="ja-JP" sz="18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（変更承認申請をしていない場合は、左の黒線は削除しないでください。</a:t>
          </a: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a:t>
          </a:r>
          <a:endParaRPr kumimoji="0" lang="ja-JP" altLang="ja-JP" sz="18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15</xdr:col>
      <xdr:colOff>144780</xdr:colOff>
      <xdr:row>185</xdr:row>
      <xdr:rowOff>76200</xdr:rowOff>
    </xdr:from>
    <xdr:to>
      <xdr:col>20</xdr:col>
      <xdr:colOff>217170</xdr:colOff>
      <xdr:row>189</xdr:row>
      <xdr:rowOff>144780</xdr:rowOff>
    </xdr:to>
    <xdr:sp macro="" textlink="">
      <xdr:nvSpPr>
        <xdr:cNvPr id="10" name="テキスト ボックス 9">
          <a:extLst>
            <a:ext uri="{FF2B5EF4-FFF2-40B4-BE49-F238E27FC236}">
              <a16:creationId xmlns:a16="http://schemas.microsoft.com/office/drawing/2014/main" id="{E2D25736-3D79-4E96-98C7-CC1E8155B61F}"/>
            </a:ext>
          </a:extLst>
        </xdr:cNvPr>
        <xdr:cNvSpPr txBox="1"/>
      </xdr:nvSpPr>
      <xdr:spPr>
        <a:xfrm>
          <a:off x="6145530" y="59531250"/>
          <a:ext cx="3406140" cy="878205"/>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・補助事業に係る経理関係の証拠書類の写しを提出するにあたり、左のチェックリストもあわせて提出してください。</a:t>
          </a:r>
          <a:endParaRPr kumimoji="1" lang="en-US" altLang="ja-JP" sz="1100" b="1">
            <a:solidFill>
              <a:schemeClr val="bg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371475</xdr:colOff>
      <xdr:row>14</xdr:row>
      <xdr:rowOff>104775</xdr:rowOff>
    </xdr:from>
    <xdr:to>
      <xdr:col>14</xdr:col>
      <xdr:colOff>302602</xdr:colOff>
      <xdr:row>14</xdr:row>
      <xdr:rowOff>122360</xdr:rowOff>
    </xdr:to>
    <xdr:cxnSp macro="">
      <xdr:nvCxnSpPr>
        <xdr:cNvPr id="3" name="直線コネクタ 2">
          <a:extLst>
            <a:ext uri="{FF2B5EF4-FFF2-40B4-BE49-F238E27FC236}">
              <a16:creationId xmlns:a16="http://schemas.microsoft.com/office/drawing/2014/main" id="{6A1D5089-93D3-461E-AC60-BD9847B03420}"/>
            </a:ext>
          </a:extLst>
        </xdr:cNvPr>
        <xdr:cNvCxnSpPr/>
      </xdr:nvCxnSpPr>
      <xdr:spPr>
        <a:xfrm>
          <a:off x="771525" y="2771775"/>
          <a:ext cx="5131777" cy="17585"/>
        </a:xfrm>
        <a:prstGeom prst="line">
          <a:avLst/>
        </a:prstGeom>
        <a:noFill/>
        <a:ln w="19050" cap="flat" cmpd="sng" algn="ctr">
          <a:solidFill>
            <a:sysClr val="windowText" lastClr="000000"/>
          </a:solidFill>
          <a:prstDash val="solid"/>
          <a:miter lim="800000"/>
        </a:ln>
        <a:effectLst/>
      </xdr:spPr>
    </xdr:cxnSp>
    <xdr:clientData/>
  </xdr:twoCellAnchor>
  <xdr:twoCellAnchor>
    <xdr:from>
      <xdr:col>0</xdr:col>
      <xdr:colOff>66675</xdr:colOff>
      <xdr:row>15</xdr:row>
      <xdr:rowOff>104775</xdr:rowOff>
    </xdr:from>
    <xdr:to>
      <xdr:col>1</xdr:col>
      <xdr:colOff>161925</xdr:colOff>
      <xdr:row>15</xdr:row>
      <xdr:rowOff>104775</xdr:rowOff>
    </xdr:to>
    <xdr:cxnSp macro="">
      <xdr:nvCxnSpPr>
        <xdr:cNvPr id="4" name="直線コネクタ 3">
          <a:extLst>
            <a:ext uri="{FF2B5EF4-FFF2-40B4-BE49-F238E27FC236}">
              <a16:creationId xmlns:a16="http://schemas.microsoft.com/office/drawing/2014/main" id="{B24751DC-CB54-4046-991E-F05081ED70C4}"/>
            </a:ext>
          </a:extLst>
        </xdr:cNvPr>
        <xdr:cNvCxnSpPr/>
      </xdr:nvCxnSpPr>
      <xdr:spPr>
        <a:xfrm>
          <a:off x="66675" y="2962275"/>
          <a:ext cx="495300" cy="0"/>
        </a:xfrm>
        <a:prstGeom prst="line">
          <a:avLst/>
        </a:prstGeom>
        <a:noFill/>
        <a:ln w="19050" cap="flat" cmpd="sng" algn="ctr">
          <a:solidFill>
            <a:sysClr val="windowText" lastClr="000000"/>
          </a:solidFill>
          <a:prstDash val="solid"/>
          <a:miter lim="800000"/>
        </a:ln>
        <a:effectLst/>
      </xdr:spPr>
    </xdr:cxnSp>
    <xdr:clientData/>
  </xdr:twoCellAnchor>
  <xdr:twoCellAnchor>
    <xdr:from>
      <xdr:col>15</xdr:col>
      <xdr:colOff>144780</xdr:colOff>
      <xdr:row>184</xdr:row>
      <xdr:rowOff>76200</xdr:rowOff>
    </xdr:from>
    <xdr:to>
      <xdr:col>20</xdr:col>
      <xdr:colOff>217170</xdr:colOff>
      <xdr:row>188</xdr:row>
      <xdr:rowOff>144780</xdr:rowOff>
    </xdr:to>
    <xdr:sp macro="" textlink="">
      <xdr:nvSpPr>
        <xdr:cNvPr id="6" name="テキスト ボックス 5">
          <a:extLst>
            <a:ext uri="{FF2B5EF4-FFF2-40B4-BE49-F238E27FC236}">
              <a16:creationId xmlns:a16="http://schemas.microsoft.com/office/drawing/2014/main" id="{1546BD59-EFD6-4183-9DC0-0CAC3626E281}"/>
            </a:ext>
          </a:extLst>
        </xdr:cNvPr>
        <xdr:cNvSpPr txBox="1"/>
      </xdr:nvSpPr>
      <xdr:spPr>
        <a:xfrm>
          <a:off x="6145530" y="59388375"/>
          <a:ext cx="3406140" cy="878205"/>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・補助事業に係る経理関係の証拠書類の写しを提出するにあたり、左のチェックリストもあわせて提出してください。</a:t>
          </a:r>
          <a:endParaRPr kumimoji="1" lang="en-US" altLang="ja-JP" sz="1100" b="1">
            <a:solidFill>
              <a:schemeClr val="bg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180975</xdr:colOff>
      <xdr:row>15</xdr:row>
      <xdr:rowOff>104775</xdr:rowOff>
    </xdr:from>
    <xdr:to>
      <xdr:col>23</xdr:col>
      <xdr:colOff>180975</xdr:colOff>
      <xdr:row>15</xdr:row>
      <xdr:rowOff>104775</xdr:rowOff>
    </xdr:to>
    <xdr:cxnSp macro="">
      <xdr:nvCxnSpPr>
        <xdr:cNvPr id="3" name="直線コネクタ 2">
          <a:extLst>
            <a:ext uri="{FF2B5EF4-FFF2-40B4-BE49-F238E27FC236}">
              <a16:creationId xmlns:a16="http://schemas.microsoft.com/office/drawing/2014/main" id="{E76CA8D3-3B09-440D-B240-8334489CA56D}"/>
            </a:ext>
          </a:extLst>
        </xdr:cNvPr>
        <xdr:cNvCxnSpPr/>
      </xdr:nvCxnSpPr>
      <xdr:spPr>
        <a:xfrm>
          <a:off x="180975" y="2962275"/>
          <a:ext cx="5257800" cy="0"/>
        </a:xfrm>
        <a:prstGeom prst="line">
          <a:avLst/>
        </a:prstGeom>
        <a:noFill/>
        <a:ln w="19050" cap="flat" cmpd="sng" algn="ctr">
          <a:solidFill>
            <a:sysClr val="windowText" lastClr="000000"/>
          </a:solidFill>
          <a:prstDash val="solid"/>
          <a:miter lim="800000"/>
        </a:ln>
        <a:effectLst/>
      </xdr:spPr>
    </xdr:cxnSp>
    <xdr:clientData/>
  </xdr:twoCellAnchor>
  <xdr:twoCellAnchor>
    <xdr:from>
      <xdr:col>29</xdr:col>
      <xdr:colOff>57150</xdr:colOff>
      <xdr:row>13</xdr:row>
      <xdr:rowOff>142875</xdr:rowOff>
    </xdr:from>
    <xdr:to>
      <xdr:col>37</xdr:col>
      <xdr:colOff>339090</xdr:colOff>
      <xdr:row>18</xdr:row>
      <xdr:rowOff>11430</xdr:rowOff>
    </xdr:to>
    <xdr:sp macro="" textlink="">
      <xdr:nvSpPr>
        <xdr:cNvPr id="7" name="吹き出し: 左矢印 6">
          <a:extLst>
            <a:ext uri="{FF2B5EF4-FFF2-40B4-BE49-F238E27FC236}">
              <a16:creationId xmlns:a16="http://schemas.microsoft.com/office/drawing/2014/main" id="{891E8A12-2D5E-4E30-B684-F36DD504D040}"/>
            </a:ext>
          </a:extLst>
        </xdr:cNvPr>
        <xdr:cNvSpPr/>
      </xdr:nvSpPr>
      <xdr:spPr>
        <a:xfrm>
          <a:off x="6686550" y="2619375"/>
          <a:ext cx="4701540" cy="821055"/>
        </a:xfrm>
        <a:prstGeom prst="leftArrowCallout">
          <a:avLst>
            <a:gd name="adj1" fmla="val 25000"/>
            <a:gd name="adj2" fmla="val 25000"/>
            <a:gd name="adj3" fmla="val 25000"/>
            <a:gd name="adj4" fmla="val 89141"/>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chemeClr val="bg1"/>
              </a:solidFill>
              <a:effectLst/>
              <a:latin typeface="+mn-lt"/>
              <a:ea typeface="+mn-ea"/>
              <a:cs typeface="+mn-cs"/>
            </a:rPr>
            <a:t>変更承認申請をしている場合は、左の黒線を削除して</a:t>
          </a:r>
          <a:endParaRPr lang="ja-JP" altLang="ja-JP" b="1">
            <a:solidFill>
              <a:schemeClr val="bg1"/>
            </a:solidFill>
            <a:effectLst/>
          </a:endParaRPr>
        </a:p>
        <a:p>
          <a:r>
            <a:rPr kumimoji="1" lang="ja-JP" altLang="ja-JP" sz="1100" b="1">
              <a:solidFill>
                <a:schemeClr val="bg1"/>
              </a:solidFill>
              <a:effectLst/>
              <a:latin typeface="+mn-lt"/>
              <a:ea typeface="+mn-ea"/>
              <a:cs typeface="+mn-cs"/>
            </a:rPr>
            <a:t>変更承認通知日および文書番号を入力</a:t>
          </a:r>
          <a:r>
            <a:rPr kumimoji="1" lang="ja-JP" altLang="en-US" sz="1100" b="1">
              <a:solidFill>
                <a:schemeClr val="bg1"/>
              </a:solidFill>
              <a:effectLst/>
              <a:latin typeface="+mn-lt"/>
              <a:ea typeface="+mn-ea"/>
              <a:cs typeface="+mn-cs"/>
            </a:rPr>
            <a:t>すること</a:t>
          </a:r>
          <a:r>
            <a:rPr kumimoji="1" lang="ja-JP" altLang="ja-JP" sz="1100" b="1">
              <a:solidFill>
                <a:schemeClr val="bg1"/>
              </a:solidFill>
              <a:effectLst/>
              <a:latin typeface="+mn-lt"/>
              <a:ea typeface="+mn-ea"/>
              <a:cs typeface="+mn-cs"/>
            </a:rPr>
            <a:t>。</a:t>
          </a:r>
          <a:endParaRPr lang="ja-JP" altLang="ja-JP" b="1">
            <a:solidFill>
              <a:schemeClr val="bg1"/>
            </a:solidFill>
            <a:effectLst/>
          </a:endParaRPr>
        </a:p>
        <a:p>
          <a:r>
            <a:rPr kumimoji="1" lang="ja-JP" altLang="ja-JP" sz="1100" b="1">
              <a:solidFill>
                <a:schemeClr val="bg1"/>
              </a:solidFill>
              <a:effectLst/>
              <a:latin typeface="+mn-lt"/>
              <a:ea typeface="+mn-ea"/>
              <a:cs typeface="+mn-cs"/>
            </a:rPr>
            <a:t>（変更承認申請をしていない場合は、左の黒線は削除</a:t>
          </a:r>
          <a:r>
            <a:rPr kumimoji="1" lang="ja-JP" altLang="en-US" sz="1100" b="1">
              <a:solidFill>
                <a:schemeClr val="bg1"/>
              </a:solidFill>
              <a:effectLst/>
              <a:latin typeface="+mn-lt"/>
              <a:ea typeface="+mn-ea"/>
              <a:cs typeface="+mn-cs"/>
            </a:rPr>
            <a:t>不可）</a:t>
          </a:r>
          <a:endParaRPr lang="ja-JP" altLang="ja-JP" b="1">
            <a:solidFill>
              <a:schemeClr val="bg1"/>
            </a:solidFill>
            <a:effectLst/>
          </a:endParaRPr>
        </a:p>
        <a:p>
          <a:pPr algn="l"/>
          <a:endParaRPr kumimoji="1" lang="ja-JP" altLang="en-US" sz="1100" b="1">
            <a:solidFill>
              <a:schemeClr val="bg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47625</xdr:colOff>
      <xdr:row>15</xdr:row>
      <xdr:rowOff>104775</xdr:rowOff>
    </xdr:from>
    <xdr:to>
      <xdr:col>14</xdr:col>
      <xdr:colOff>340702</xdr:colOff>
      <xdr:row>15</xdr:row>
      <xdr:rowOff>122360</xdr:rowOff>
    </xdr:to>
    <xdr:cxnSp macro="">
      <xdr:nvCxnSpPr>
        <xdr:cNvPr id="3" name="直線コネクタ 2">
          <a:extLst>
            <a:ext uri="{FF2B5EF4-FFF2-40B4-BE49-F238E27FC236}">
              <a16:creationId xmlns:a16="http://schemas.microsoft.com/office/drawing/2014/main" id="{933788AB-A6F4-4B61-B9AC-2860728923F3}"/>
            </a:ext>
          </a:extLst>
        </xdr:cNvPr>
        <xdr:cNvCxnSpPr/>
      </xdr:nvCxnSpPr>
      <xdr:spPr>
        <a:xfrm>
          <a:off x="47625" y="3152775"/>
          <a:ext cx="5893777" cy="17585"/>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38100</xdr:colOff>
      <xdr:row>13</xdr:row>
      <xdr:rowOff>123825</xdr:rowOff>
    </xdr:from>
    <xdr:to>
      <xdr:col>22</xdr:col>
      <xdr:colOff>457200</xdr:colOff>
      <xdr:row>17</xdr:row>
      <xdr:rowOff>150495</xdr:rowOff>
    </xdr:to>
    <xdr:sp macro="" textlink="">
      <xdr:nvSpPr>
        <xdr:cNvPr id="4" name="吹き出し: 左矢印 3">
          <a:extLst>
            <a:ext uri="{FF2B5EF4-FFF2-40B4-BE49-F238E27FC236}">
              <a16:creationId xmlns:a16="http://schemas.microsoft.com/office/drawing/2014/main" id="{AEDB7EE1-0041-4C16-8D99-C30F6F296B9F}"/>
            </a:ext>
          </a:extLst>
        </xdr:cNvPr>
        <xdr:cNvSpPr/>
      </xdr:nvSpPr>
      <xdr:spPr>
        <a:xfrm>
          <a:off x="6038850" y="2752725"/>
          <a:ext cx="4705350" cy="826770"/>
        </a:xfrm>
        <a:prstGeom prst="leftArrowCallout">
          <a:avLst>
            <a:gd name="adj1" fmla="val 25000"/>
            <a:gd name="adj2" fmla="val 25000"/>
            <a:gd name="adj3" fmla="val 25000"/>
            <a:gd name="adj4" fmla="val 89141"/>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chemeClr val="bg1"/>
              </a:solidFill>
              <a:effectLst/>
              <a:latin typeface="+mn-lt"/>
              <a:ea typeface="+mn-ea"/>
              <a:cs typeface="+mn-cs"/>
            </a:rPr>
            <a:t>変更承認申請をしている場合は、左の黒線を削除して</a:t>
          </a:r>
          <a:endParaRPr lang="ja-JP" altLang="ja-JP" b="1">
            <a:solidFill>
              <a:schemeClr val="bg1"/>
            </a:solidFill>
            <a:effectLst/>
          </a:endParaRPr>
        </a:p>
        <a:p>
          <a:r>
            <a:rPr kumimoji="1" lang="ja-JP" altLang="ja-JP" sz="1100" b="1">
              <a:solidFill>
                <a:schemeClr val="bg1"/>
              </a:solidFill>
              <a:effectLst/>
              <a:latin typeface="+mn-lt"/>
              <a:ea typeface="+mn-ea"/>
              <a:cs typeface="+mn-cs"/>
            </a:rPr>
            <a:t>変更承認通知日および文書番号を入力</a:t>
          </a:r>
          <a:r>
            <a:rPr kumimoji="1" lang="ja-JP" altLang="en-US" sz="1100" b="1">
              <a:solidFill>
                <a:schemeClr val="bg1"/>
              </a:solidFill>
              <a:effectLst/>
              <a:latin typeface="+mn-lt"/>
              <a:ea typeface="+mn-ea"/>
              <a:cs typeface="+mn-cs"/>
            </a:rPr>
            <a:t>すること</a:t>
          </a:r>
          <a:r>
            <a:rPr kumimoji="1" lang="ja-JP" altLang="ja-JP" sz="1100" b="1">
              <a:solidFill>
                <a:schemeClr val="bg1"/>
              </a:solidFill>
              <a:effectLst/>
              <a:latin typeface="+mn-lt"/>
              <a:ea typeface="+mn-ea"/>
              <a:cs typeface="+mn-cs"/>
            </a:rPr>
            <a:t>。</a:t>
          </a:r>
          <a:endParaRPr lang="ja-JP" altLang="ja-JP" b="1">
            <a:solidFill>
              <a:schemeClr val="bg1"/>
            </a:solidFill>
            <a:effectLst/>
          </a:endParaRPr>
        </a:p>
        <a:p>
          <a:r>
            <a:rPr kumimoji="1" lang="ja-JP" altLang="ja-JP" sz="1100" b="1">
              <a:solidFill>
                <a:schemeClr val="bg1"/>
              </a:solidFill>
              <a:effectLst/>
              <a:latin typeface="+mn-lt"/>
              <a:ea typeface="+mn-ea"/>
              <a:cs typeface="+mn-cs"/>
            </a:rPr>
            <a:t>（変更承認申請をしていない場合は、左の黒線は削除</a:t>
          </a:r>
          <a:r>
            <a:rPr kumimoji="1" lang="ja-JP" altLang="en-US" sz="1100" b="1">
              <a:solidFill>
                <a:schemeClr val="bg1"/>
              </a:solidFill>
              <a:effectLst/>
              <a:latin typeface="+mn-lt"/>
              <a:ea typeface="+mn-ea"/>
              <a:cs typeface="+mn-cs"/>
            </a:rPr>
            <a:t>不可）</a:t>
          </a:r>
          <a:endParaRPr lang="ja-JP" altLang="ja-JP" b="1">
            <a:solidFill>
              <a:schemeClr val="bg1"/>
            </a:solidFill>
            <a:effectLst/>
          </a:endParaRPr>
        </a:p>
        <a:p>
          <a:pPr algn="l"/>
          <a:endParaRPr kumimoji="1" lang="ja-JP" altLang="en-US" sz="1100" b="1">
            <a:solidFill>
              <a:schemeClr val="bg1"/>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hyperlink" Target="mailto:fukuikensyouji@XXX.co.jp"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5D404-DAF7-436F-9104-F7536A2F2599}">
  <sheetPr>
    <tabColor rgb="FFFFC000"/>
  </sheetPr>
  <dimension ref="A1:AO381"/>
  <sheetViews>
    <sheetView showGridLines="0" view="pageBreakPreview" zoomScaleNormal="100" zoomScaleSheetLayoutView="100" workbookViewId="0">
      <selection activeCell="AE1" sqref="AE1"/>
    </sheetView>
  </sheetViews>
  <sheetFormatPr defaultColWidth="8.69921875" defaultRowHeight="18"/>
  <cols>
    <col min="1" max="29" width="3" style="1" customWidth="1"/>
    <col min="30" max="30" width="5.69921875" customWidth="1"/>
    <col min="31" max="31" width="40.59765625" style="3" customWidth="1"/>
    <col min="32" max="33" width="5.69921875" customWidth="1"/>
    <col min="40" max="40" width="23.19921875" bestFit="1" customWidth="1"/>
    <col min="41" max="41" width="43.8984375" bestFit="1" customWidth="1"/>
  </cols>
  <sheetData>
    <row r="1" spans="1:29" ht="15" customHeight="1">
      <c r="A1" s="33" t="s">
        <v>400</v>
      </c>
      <c r="B1" s="82"/>
    </row>
    <row r="2" spans="1:29" ht="15" customHeight="1">
      <c r="W2" s="258" t="s">
        <v>0</v>
      </c>
      <c r="X2" s="259"/>
      <c r="Y2" s="260"/>
      <c r="Z2" s="260"/>
      <c r="AA2" s="260"/>
      <c r="AB2" s="260"/>
      <c r="AC2" s="261"/>
    </row>
    <row r="3" spans="1:29" ht="15" customHeight="1"/>
    <row r="4" spans="1:29" ht="15" customHeight="1">
      <c r="C4" s="1" t="s">
        <v>328</v>
      </c>
      <c r="S4" s="262"/>
      <c r="T4" s="263"/>
      <c r="U4" s="263"/>
      <c r="V4" s="263"/>
      <c r="W4" s="263"/>
      <c r="X4" s="263"/>
      <c r="Y4" s="263"/>
      <c r="Z4" s="263"/>
      <c r="AA4" s="263"/>
      <c r="AB4" s="263"/>
      <c r="AC4" s="264"/>
    </row>
    <row r="5" spans="1:29" ht="15" customHeight="1">
      <c r="O5" s="7" t="s">
        <v>2</v>
      </c>
      <c r="P5" s="7"/>
      <c r="Q5" s="1" t="s">
        <v>3</v>
      </c>
      <c r="S5" s="265"/>
      <c r="T5" s="266"/>
      <c r="U5" s="267"/>
      <c r="V5" s="267"/>
      <c r="W5" s="267"/>
      <c r="X5" s="267"/>
      <c r="Y5" s="267"/>
      <c r="Z5" s="267"/>
      <c r="AA5" s="267"/>
      <c r="AB5" s="267"/>
      <c r="AC5" s="268"/>
    </row>
    <row r="6" spans="1:29" ht="15" customHeight="1">
      <c r="S6" s="269"/>
      <c r="T6" s="270"/>
      <c r="U6" s="270"/>
      <c r="V6" s="270"/>
      <c r="W6" s="270"/>
      <c r="X6" s="270"/>
      <c r="Y6" s="270"/>
      <c r="Z6" s="270"/>
      <c r="AA6" s="270"/>
      <c r="AB6" s="270"/>
      <c r="AC6" s="271"/>
    </row>
    <row r="7" spans="1:29" ht="15" customHeight="1">
      <c r="Q7" s="1" t="s">
        <v>4</v>
      </c>
      <c r="S7" s="275"/>
      <c r="T7" s="276"/>
      <c r="U7" s="276"/>
      <c r="V7" s="276"/>
      <c r="W7" s="276"/>
      <c r="X7" s="276"/>
      <c r="Y7" s="276"/>
      <c r="Z7" s="276"/>
      <c r="AA7" s="276"/>
      <c r="AB7" s="276"/>
      <c r="AC7" s="277"/>
    </row>
    <row r="8" spans="1:29" ht="15" customHeight="1">
      <c r="S8" s="278"/>
      <c r="T8" s="279"/>
      <c r="U8" s="279"/>
      <c r="V8" s="279"/>
      <c r="W8" s="279"/>
      <c r="X8" s="279"/>
      <c r="Y8" s="279"/>
      <c r="Z8" s="279"/>
      <c r="AA8" s="279"/>
      <c r="AB8" s="279"/>
      <c r="AC8" s="280"/>
    </row>
    <row r="9" spans="1:29" ht="15" customHeight="1">
      <c r="S9" s="278"/>
      <c r="T9" s="279"/>
      <c r="U9" s="279"/>
      <c r="V9" s="279"/>
      <c r="W9" s="279"/>
      <c r="X9" s="279"/>
      <c r="Y9" s="279"/>
      <c r="Z9" s="279"/>
      <c r="AA9" s="279"/>
      <c r="AB9" s="279"/>
      <c r="AC9" s="280"/>
    </row>
    <row r="10" spans="1:29" ht="15" customHeight="1">
      <c r="AC10" s="7" t="s">
        <v>6</v>
      </c>
    </row>
    <row r="11" spans="1:29" ht="15" customHeight="1"/>
    <row r="12" spans="1:29" ht="15" customHeight="1">
      <c r="A12" s="284" t="s">
        <v>329</v>
      </c>
      <c r="B12" s="284"/>
      <c r="C12" s="284"/>
      <c r="D12" s="284"/>
      <c r="E12" s="284"/>
      <c r="F12" s="284"/>
      <c r="G12" s="284"/>
      <c r="H12" s="284"/>
      <c r="I12" s="284"/>
      <c r="J12" s="284"/>
      <c r="K12" s="284"/>
      <c r="L12" s="284"/>
      <c r="M12" s="284"/>
      <c r="N12" s="284"/>
      <c r="O12" s="284"/>
      <c r="P12" s="284"/>
      <c r="Q12" s="284"/>
      <c r="R12" s="284"/>
      <c r="S12" s="284"/>
      <c r="T12" s="284"/>
      <c r="U12" s="284"/>
      <c r="V12" s="284"/>
      <c r="W12" s="284"/>
      <c r="X12" s="284"/>
      <c r="Y12" s="284"/>
      <c r="Z12" s="284"/>
      <c r="AA12" s="284"/>
      <c r="AB12" s="284"/>
      <c r="AC12" s="284"/>
    </row>
    <row r="13" spans="1:29" ht="15" customHeight="1">
      <c r="A13" s="303" t="s">
        <v>330</v>
      </c>
      <c r="B13" s="303"/>
      <c r="C13" s="303"/>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row>
    <row r="14" spans="1:29" ht="15" customHeight="1">
      <c r="A14" s="303"/>
      <c r="B14" s="303"/>
      <c r="C14" s="303"/>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row>
    <row r="15" spans="1:29" ht="15" customHeight="1">
      <c r="A15" s="303"/>
      <c r="B15" s="303"/>
      <c r="C15" s="303"/>
      <c r="D15" s="303"/>
      <c r="E15" s="303"/>
      <c r="F15" s="303"/>
      <c r="G15" s="303"/>
      <c r="H15" s="303"/>
      <c r="I15" s="303"/>
      <c r="J15" s="303"/>
      <c r="K15" s="303"/>
      <c r="L15" s="303"/>
      <c r="M15" s="303"/>
      <c r="N15" s="303"/>
      <c r="O15" s="303"/>
      <c r="P15" s="303"/>
      <c r="Q15" s="303"/>
      <c r="R15" s="303"/>
      <c r="S15" s="303"/>
      <c r="T15" s="303"/>
      <c r="U15" s="303"/>
      <c r="V15" s="303"/>
      <c r="W15" s="303"/>
      <c r="X15" s="303"/>
      <c r="Y15" s="303"/>
      <c r="Z15" s="303"/>
      <c r="AA15" s="303"/>
      <c r="AB15" s="303"/>
      <c r="AC15" s="303"/>
    </row>
    <row r="16" spans="1:29" ht="15" customHeight="1">
      <c r="A16" s="281" t="s">
        <v>7</v>
      </c>
      <c r="B16" s="281"/>
      <c r="C16" s="274"/>
      <c r="D16" s="274"/>
      <c r="E16" s="274"/>
      <c r="F16" s="274"/>
      <c r="G16" s="274"/>
      <c r="H16" s="274"/>
      <c r="I16" s="274"/>
      <c r="J16" s="274"/>
      <c r="K16" s="274"/>
      <c r="L16" s="274"/>
      <c r="M16" s="274"/>
      <c r="N16" s="274"/>
      <c r="O16" s="274"/>
      <c r="P16" s="274"/>
      <c r="Q16" s="274"/>
      <c r="R16" s="274"/>
      <c r="S16" s="274"/>
      <c r="T16" s="274"/>
      <c r="U16" s="274"/>
      <c r="V16" s="274"/>
      <c r="W16" s="274"/>
      <c r="X16" s="274"/>
      <c r="Y16" s="274"/>
      <c r="Z16" s="274"/>
      <c r="AA16" s="274"/>
      <c r="AB16" s="274"/>
      <c r="AC16" s="274"/>
    </row>
    <row r="17" spans="1:31" ht="15" customHeight="1">
      <c r="A17" s="8"/>
      <c r="B17" s="80"/>
    </row>
    <row r="18" spans="1:31" ht="15" customHeight="1">
      <c r="A18" s="273" t="s">
        <v>8</v>
      </c>
      <c r="B18" s="273"/>
      <c r="C18" s="274"/>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row>
    <row r="19" spans="1:31" ht="15" customHeight="1">
      <c r="A19" s="9"/>
      <c r="B19" s="9"/>
      <c r="C19" s="282" t="s">
        <v>331</v>
      </c>
      <c r="D19" s="282"/>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81"/>
    </row>
    <row r="20" spans="1:31" ht="15" customHeight="1"/>
    <row r="21" spans="1:31" ht="15" customHeight="1">
      <c r="A21" s="273" t="s">
        <v>9</v>
      </c>
      <c r="B21" s="273"/>
      <c r="C21" s="274"/>
      <c r="D21" s="274"/>
      <c r="E21" s="274"/>
      <c r="F21" s="274"/>
      <c r="G21" s="274"/>
      <c r="H21" s="274"/>
      <c r="I21" s="274"/>
      <c r="J21" s="274"/>
      <c r="K21" s="274"/>
      <c r="L21" s="274"/>
      <c r="M21" s="274"/>
      <c r="N21" s="274"/>
      <c r="O21" s="274"/>
      <c r="P21" s="274"/>
      <c r="Q21" s="274"/>
      <c r="R21" s="274"/>
      <c r="S21" s="274"/>
      <c r="T21" s="274"/>
      <c r="U21" s="274"/>
      <c r="V21" s="274"/>
      <c r="W21" s="274"/>
      <c r="X21" s="274"/>
      <c r="Y21" s="274"/>
      <c r="Z21" s="274"/>
      <c r="AA21" s="274"/>
      <c r="AB21" s="274"/>
      <c r="AC21" s="274"/>
    </row>
    <row r="22" spans="1:31" ht="15" customHeight="1">
      <c r="A22" s="10"/>
      <c r="B22" s="10"/>
      <c r="C22" s="1" t="s">
        <v>10</v>
      </c>
    </row>
    <row r="23" spans="1:31" ht="15" customHeight="1"/>
    <row r="24" spans="1:31" ht="15" customHeight="1">
      <c r="A24" s="273" t="s">
        <v>11</v>
      </c>
      <c r="B24" s="273"/>
      <c r="C24" s="274"/>
      <c r="D24" s="274"/>
      <c r="E24" s="274"/>
      <c r="F24" s="274"/>
      <c r="G24" s="274"/>
      <c r="H24" s="274"/>
      <c r="I24" s="274"/>
      <c r="J24" s="274"/>
      <c r="K24" s="274"/>
      <c r="L24" s="274"/>
      <c r="M24" s="274"/>
      <c r="N24" s="274"/>
      <c r="O24" s="274"/>
      <c r="P24" s="274"/>
      <c r="Q24" s="274"/>
      <c r="R24" s="274"/>
      <c r="S24" s="274"/>
      <c r="T24" s="274"/>
      <c r="U24" s="274"/>
      <c r="V24" s="274"/>
      <c r="W24" s="274"/>
      <c r="X24" s="274"/>
      <c r="Y24" s="274"/>
      <c r="Z24" s="274"/>
      <c r="AA24" s="274"/>
      <c r="AB24" s="274"/>
      <c r="AC24" s="274"/>
    </row>
    <row r="25" spans="1:31" ht="15" customHeight="1">
      <c r="A25" s="10"/>
      <c r="B25" s="10"/>
      <c r="C25" s="1" t="s">
        <v>10</v>
      </c>
    </row>
    <row r="26" spans="1:31" ht="15" customHeight="1"/>
    <row r="27" spans="1:31" ht="15" customHeight="1">
      <c r="A27" s="273" t="s">
        <v>12</v>
      </c>
      <c r="B27" s="273"/>
      <c r="C27" s="273"/>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row>
    <row r="28" spans="1:31" ht="15" customHeight="1">
      <c r="C28" s="283">
        <f>Z150</f>
        <v>0</v>
      </c>
      <c r="D28" s="283"/>
      <c r="E28" s="283"/>
      <c r="F28" s="283"/>
      <c r="G28" s="283"/>
      <c r="H28" s="283"/>
      <c r="I28" s="10" t="s">
        <v>13</v>
      </c>
      <c r="J28" s="10"/>
    </row>
    <row r="29" spans="1:31" ht="15" customHeight="1"/>
    <row r="30" spans="1:31" ht="15" customHeight="1">
      <c r="A30" s="273" t="s">
        <v>14</v>
      </c>
      <c r="B30" s="273"/>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E30" s="4"/>
    </row>
    <row r="31" spans="1:31" ht="15" customHeight="1">
      <c r="A31" s="10"/>
      <c r="B31" s="10"/>
      <c r="C31" s="1" t="s">
        <v>15</v>
      </c>
    </row>
    <row r="32" spans="1:31" ht="15" customHeight="1"/>
    <row r="33" spans="1:29" ht="15" customHeight="1">
      <c r="A33" s="273" t="s">
        <v>16</v>
      </c>
      <c r="B33" s="273"/>
      <c r="C33" s="274"/>
      <c r="D33" s="274"/>
      <c r="E33" s="274"/>
      <c r="F33" s="274"/>
      <c r="G33" s="274"/>
      <c r="H33" s="274"/>
      <c r="I33" s="274"/>
      <c r="J33" s="274"/>
      <c r="K33" s="274"/>
      <c r="L33" s="274"/>
      <c r="M33" s="274"/>
      <c r="N33" s="274"/>
      <c r="O33" s="274"/>
      <c r="P33" s="274"/>
      <c r="Q33" s="274"/>
      <c r="R33" s="274"/>
      <c r="S33" s="274"/>
      <c r="T33" s="274"/>
      <c r="U33" s="274"/>
      <c r="V33" s="274"/>
      <c r="W33" s="274"/>
      <c r="X33" s="274"/>
      <c r="Y33" s="274"/>
      <c r="Z33" s="274"/>
      <c r="AA33" s="274"/>
      <c r="AB33" s="274"/>
      <c r="AC33" s="274"/>
    </row>
    <row r="34" spans="1:29" ht="15" customHeight="1">
      <c r="A34" s="10"/>
      <c r="B34" s="10"/>
      <c r="C34" s="1" t="s">
        <v>15</v>
      </c>
    </row>
    <row r="35" spans="1:29" ht="15" customHeight="1"/>
    <row r="36" spans="1:29" ht="15" customHeight="1">
      <c r="A36" s="273" t="s">
        <v>17</v>
      </c>
      <c r="B36" s="273"/>
      <c r="C36" s="274"/>
      <c r="D36" s="274"/>
      <c r="E36" s="274"/>
      <c r="F36" s="274"/>
      <c r="G36" s="274"/>
      <c r="H36" s="274"/>
      <c r="I36" s="274"/>
      <c r="J36" s="274"/>
      <c r="K36" s="274"/>
      <c r="L36" s="274"/>
      <c r="M36" s="274"/>
      <c r="N36" s="274"/>
      <c r="O36" s="274"/>
      <c r="P36" s="274"/>
      <c r="Q36" s="274"/>
      <c r="R36" s="274"/>
      <c r="S36" s="274"/>
      <c r="T36" s="274"/>
      <c r="U36" s="274"/>
      <c r="V36" s="274"/>
      <c r="W36" s="274"/>
      <c r="X36" s="274"/>
      <c r="Y36" s="274"/>
      <c r="Z36" s="274"/>
      <c r="AA36" s="274"/>
      <c r="AB36" s="274"/>
      <c r="AC36" s="274"/>
    </row>
    <row r="37" spans="1:29" ht="15" customHeight="1">
      <c r="A37" s="272" t="s">
        <v>18</v>
      </c>
      <c r="B37" s="272"/>
      <c r="C37" s="272"/>
      <c r="D37" s="272"/>
      <c r="E37" s="272"/>
      <c r="F37" s="272"/>
      <c r="G37" s="272"/>
      <c r="H37" s="272"/>
      <c r="I37" s="272"/>
      <c r="J37" s="272"/>
      <c r="K37" s="272"/>
      <c r="L37" s="272"/>
      <c r="M37" s="272"/>
      <c r="N37" s="272"/>
      <c r="O37" s="272"/>
      <c r="P37" s="272"/>
      <c r="Q37" s="272"/>
      <c r="R37" s="272"/>
      <c r="S37" s="272"/>
      <c r="T37" s="272"/>
      <c r="U37" s="272"/>
      <c r="V37" s="272"/>
      <c r="W37" s="272"/>
      <c r="X37" s="272"/>
      <c r="Y37" s="272"/>
      <c r="Z37" s="272"/>
      <c r="AA37" s="272"/>
      <c r="AB37" s="272"/>
      <c r="AC37" s="272"/>
    </row>
    <row r="38" spans="1:29" ht="15" customHeight="1">
      <c r="A38" s="272" t="s">
        <v>19</v>
      </c>
      <c r="B38" s="272"/>
      <c r="C38" s="272"/>
      <c r="D38" s="272"/>
      <c r="E38" s="272"/>
      <c r="F38" s="272"/>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row>
    <row r="39" spans="1:29" ht="15" customHeight="1">
      <c r="A39" s="272" t="s">
        <v>20</v>
      </c>
      <c r="B39" s="272"/>
      <c r="C39" s="272"/>
      <c r="D39" s="272"/>
      <c r="E39" s="272"/>
      <c r="F39" s="272"/>
      <c r="G39" s="272"/>
      <c r="H39" s="272"/>
      <c r="I39" s="272"/>
      <c r="J39" s="272"/>
      <c r="K39" s="272"/>
      <c r="L39" s="272"/>
      <c r="M39" s="272"/>
      <c r="N39" s="272"/>
      <c r="O39" s="272"/>
      <c r="P39" s="272"/>
      <c r="Q39" s="272"/>
      <c r="R39" s="272"/>
      <c r="S39" s="272"/>
      <c r="T39" s="272"/>
      <c r="U39" s="272"/>
      <c r="V39" s="272"/>
      <c r="W39" s="272"/>
      <c r="X39" s="272"/>
      <c r="Y39" s="272"/>
      <c r="Z39" s="272"/>
      <c r="AA39" s="272"/>
      <c r="AB39" s="272"/>
      <c r="AC39" s="272"/>
    </row>
    <row r="40" spans="1:29" ht="15" customHeight="1">
      <c r="A40" s="70" t="s">
        <v>332</v>
      </c>
      <c r="B40" s="79"/>
      <c r="C40" s="70"/>
      <c r="D40" s="79"/>
      <c r="E40" s="70"/>
      <c r="F40" s="79"/>
      <c r="G40" s="70"/>
      <c r="H40" s="79"/>
      <c r="I40" s="70"/>
      <c r="J40" s="79"/>
      <c r="K40" s="70"/>
      <c r="L40" s="79"/>
      <c r="M40" s="70"/>
      <c r="N40" s="79"/>
      <c r="O40" s="70"/>
      <c r="P40" s="79"/>
      <c r="Q40" s="70"/>
      <c r="R40" s="79"/>
      <c r="S40" s="70"/>
      <c r="T40" s="79"/>
      <c r="U40" s="70"/>
      <c r="V40" s="79"/>
      <c r="W40" s="70"/>
      <c r="X40" s="79"/>
      <c r="Y40" s="70"/>
      <c r="Z40" s="79"/>
      <c r="AA40" s="70"/>
      <c r="AB40" s="79"/>
      <c r="AC40" s="70"/>
    </row>
    <row r="41" spans="1:29" ht="15" customHeight="1">
      <c r="A41" s="272" t="s">
        <v>333</v>
      </c>
      <c r="B41" s="272"/>
      <c r="C41" s="272"/>
      <c r="D41" s="272"/>
      <c r="E41" s="272"/>
      <c r="F41" s="272"/>
      <c r="G41" s="272"/>
      <c r="H41" s="272"/>
      <c r="I41" s="272"/>
      <c r="J41" s="272"/>
      <c r="K41" s="272"/>
      <c r="L41" s="272"/>
      <c r="M41" s="272"/>
      <c r="N41" s="272"/>
      <c r="O41" s="272"/>
      <c r="P41" s="272"/>
      <c r="Q41" s="272"/>
      <c r="R41" s="272"/>
      <c r="S41" s="272"/>
      <c r="T41" s="272"/>
      <c r="U41" s="272"/>
      <c r="V41" s="272"/>
      <c r="W41" s="272"/>
      <c r="X41" s="272"/>
      <c r="Y41" s="272"/>
      <c r="Z41" s="272"/>
      <c r="AA41" s="272"/>
      <c r="AB41" s="272"/>
      <c r="AC41" s="272"/>
    </row>
    <row r="42" spans="1:29" ht="15" customHeight="1">
      <c r="A42" s="272" t="s">
        <v>336</v>
      </c>
      <c r="B42" s="272"/>
      <c r="C42" s="272"/>
      <c r="D42" s="272"/>
      <c r="E42" s="272"/>
      <c r="F42" s="272"/>
      <c r="G42" s="272"/>
      <c r="H42" s="272"/>
      <c r="I42" s="272"/>
      <c r="J42" s="272"/>
      <c r="K42" s="272"/>
      <c r="L42" s="272"/>
      <c r="M42" s="272"/>
      <c r="N42" s="272"/>
      <c r="O42" s="272"/>
      <c r="P42" s="272"/>
      <c r="Q42" s="272"/>
      <c r="R42" s="272"/>
      <c r="S42" s="272"/>
      <c r="T42" s="272"/>
      <c r="U42" s="272"/>
      <c r="V42" s="272"/>
      <c r="W42" s="272"/>
      <c r="X42" s="272"/>
      <c r="Y42" s="272"/>
      <c r="Z42" s="272"/>
      <c r="AA42" s="272"/>
      <c r="AB42" s="272"/>
      <c r="AC42" s="272"/>
    </row>
    <row r="43" spans="1:29" ht="15" customHeight="1">
      <c r="A43" s="272" t="s">
        <v>335</v>
      </c>
      <c r="B43" s="272"/>
      <c r="C43" s="272"/>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row>
    <row r="44" spans="1:29" ht="15" customHeight="1">
      <c r="A44" s="70" t="s">
        <v>334</v>
      </c>
      <c r="B44" s="79"/>
      <c r="C44" s="70"/>
      <c r="D44" s="79"/>
      <c r="E44" s="70"/>
      <c r="F44" s="79"/>
      <c r="G44" s="70"/>
      <c r="H44" s="79"/>
      <c r="I44" s="70"/>
      <c r="J44" s="79"/>
      <c r="K44" s="70"/>
      <c r="L44" s="79"/>
      <c r="M44" s="70"/>
      <c r="N44" s="79"/>
      <c r="O44" s="70"/>
      <c r="P44" s="79"/>
      <c r="Q44" s="70"/>
      <c r="R44" s="79"/>
      <c r="S44" s="70"/>
      <c r="T44" s="79"/>
      <c r="U44" s="70"/>
      <c r="V44" s="79"/>
      <c r="W44" s="70"/>
      <c r="X44" s="79"/>
      <c r="Y44" s="70"/>
      <c r="Z44" s="79"/>
      <c r="AA44" s="70"/>
      <c r="AB44" s="79"/>
      <c r="AC44" s="70"/>
    </row>
    <row r="45" spans="1:29" ht="15" customHeight="1">
      <c r="A45" s="70"/>
      <c r="B45" s="79"/>
      <c r="C45" s="70"/>
      <c r="D45" s="79"/>
      <c r="E45" s="70"/>
      <c r="F45" s="79"/>
      <c r="G45" s="70"/>
      <c r="H45" s="79"/>
      <c r="I45" s="70"/>
      <c r="J45" s="79"/>
      <c r="K45" s="70"/>
      <c r="L45" s="79"/>
      <c r="M45" s="70"/>
      <c r="N45" s="79"/>
      <c r="O45" s="70"/>
      <c r="P45" s="79"/>
      <c r="Q45" s="70"/>
      <c r="R45" s="79"/>
      <c r="S45" s="70"/>
      <c r="T45" s="79"/>
      <c r="U45" s="70"/>
      <c r="V45" s="79"/>
      <c r="W45" s="70"/>
      <c r="X45" s="79"/>
      <c r="Y45" s="70"/>
      <c r="Z45" s="79"/>
      <c r="AA45" s="70"/>
      <c r="AB45" s="79"/>
      <c r="AC45" s="70"/>
    </row>
    <row r="46" spans="1:29" s="75" customFormat="1" ht="15" customHeight="1">
      <c r="A46" s="74"/>
      <c r="B46" s="79"/>
      <c r="C46" s="74"/>
      <c r="D46" s="79"/>
      <c r="E46" s="74"/>
      <c r="F46" s="79"/>
      <c r="G46" s="74"/>
      <c r="H46" s="79"/>
      <c r="I46" s="74"/>
      <c r="J46" s="79"/>
      <c r="K46" s="74"/>
      <c r="L46" s="79"/>
      <c r="M46" s="74"/>
      <c r="N46" s="79"/>
      <c r="O46" s="74"/>
      <c r="P46" s="79"/>
      <c r="Q46" s="74"/>
      <c r="R46" s="79"/>
      <c r="S46" s="74"/>
      <c r="T46" s="79"/>
      <c r="U46" s="74"/>
      <c r="V46" s="79"/>
      <c r="W46" s="74"/>
      <c r="X46" s="79"/>
      <c r="Y46" s="74"/>
      <c r="Z46" s="79"/>
      <c r="AA46" s="74"/>
      <c r="AB46" s="79"/>
      <c r="AC46" s="74"/>
    </row>
    <row r="47" spans="1:29" s="75" customFormat="1" ht="15" customHeight="1">
      <c r="A47" s="74"/>
      <c r="B47" s="79"/>
      <c r="E47" s="74"/>
      <c r="F47" s="79"/>
      <c r="G47" s="74"/>
      <c r="H47" s="79"/>
      <c r="I47" s="74"/>
      <c r="J47" s="79"/>
      <c r="K47" s="74"/>
      <c r="L47" s="79"/>
      <c r="M47" s="74"/>
      <c r="N47" s="79"/>
      <c r="O47" s="74"/>
      <c r="P47" s="79"/>
      <c r="Q47" s="74"/>
      <c r="R47" s="79"/>
      <c r="S47" s="74"/>
      <c r="T47" s="79"/>
      <c r="U47" s="74"/>
      <c r="V47" s="79"/>
      <c r="W47" s="74"/>
      <c r="X47" s="79"/>
      <c r="Y47" s="74"/>
      <c r="Z47" s="79"/>
      <c r="AA47" s="74"/>
      <c r="AB47" s="79"/>
      <c r="AC47" s="74"/>
    </row>
    <row r="48" spans="1:29" ht="15" customHeight="1">
      <c r="A48" s="70"/>
      <c r="B48" s="79"/>
      <c r="C48" s="70"/>
      <c r="D48" s="79"/>
      <c r="E48" s="70"/>
      <c r="F48" s="79"/>
      <c r="G48" s="70"/>
      <c r="H48" s="79"/>
      <c r="I48" s="70"/>
      <c r="J48" s="79"/>
      <c r="K48" s="70"/>
      <c r="L48" s="79"/>
      <c r="M48" s="70"/>
      <c r="N48" s="79"/>
      <c r="O48" s="70"/>
      <c r="P48" s="79"/>
      <c r="Q48" s="70"/>
      <c r="R48" s="79"/>
      <c r="S48" s="70"/>
      <c r="T48" s="79"/>
      <c r="U48" s="70"/>
      <c r="V48" s="79"/>
      <c r="W48" s="70"/>
      <c r="X48" s="79"/>
      <c r="Y48" s="70"/>
      <c r="Z48" s="79"/>
      <c r="AA48" s="70"/>
      <c r="AB48" s="79"/>
      <c r="AC48" s="70"/>
    </row>
    <row r="49" spans="1:41" ht="15" customHeight="1">
      <c r="A49" s="70"/>
      <c r="B49" s="79"/>
      <c r="C49" s="70"/>
      <c r="D49" s="79"/>
      <c r="E49" s="70"/>
      <c r="F49" s="79"/>
      <c r="G49" s="70"/>
      <c r="H49" s="79"/>
      <c r="I49" s="70"/>
      <c r="J49" s="79"/>
      <c r="K49" s="70"/>
      <c r="L49" s="79"/>
      <c r="M49" s="70"/>
      <c r="N49" s="79"/>
      <c r="O49" s="70"/>
      <c r="P49" s="79"/>
      <c r="Q49" s="70"/>
      <c r="R49" s="79"/>
      <c r="S49" s="70"/>
      <c r="T49" s="79"/>
      <c r="U49" s="70"/>
      <c r="V49" s="79"/>
      <c r="W49" s="70"/>
      <c r="X49" s="79"/>
      <c r="Y49" s="70"/>
      <c r="Z49" s="79"/>
      <c r="AA49" s="70"/>
      <c r="AB49" s="79"/>
      <c r="AC49" s="70"/>
    </row>
    <row r="50" spans="1:41" ht="15" customHeight="1">
      <c r="A50" s="70"/>
      <c r="B50" s="79"/>
      <c r="C50" s="70"/>
      <c r="D50" s="79"/>
      <c r="E50" s="70"/>
      <c r="F50" s="79"/>
      <c r="G50" s="70"/>
      <c r="H50" s="79"/>
      <c r="I50" s="70"/>
      <c r="J50" s="79"/>
      <c r="K50" s="70"/>
      <c r="L50" s="79"/>
      <c r="M50" s="70"/>
      <c r="N50" s="79"/>
      <c r="O50" s="70"/>
      <c r="P50" s="79"/>
      <c r="Q50" s="70"/>
      <c r="R50" s="79"/>
      <c r="S50" s="70"/>
      <c r="T50" s="79"/>
      <c r="U50" s="70"/>
      <c r="V50" s="79"/>
      <c r="W50" s="70"/>
      <c r="X50" s="79"/>
      <c r="Y50" s="70"/>
      <c r="Z50" s="79"/>
      <c r="AA50" s="70"/>
      <c r="AB50" s="79"/>
      <c r="AC50" s="70"/>
    </row>
    <row r="51" spans="1:41" ht="15" customHeight="1">
      <c r="A51" s="70"/>
      <c r="B51" s="79"/>
      <c r="C51" s="70"/>
      <c r="D51" s="79"/>
      <c r="E51" s="70"/>
      <c r="F51" s="79"/>
      <c r="G51" s="70"/>
      <c r="H51" s="79"/>
      <c r="I51" s="70"/>
      <c r="J51" s="79"/>
      <c r="K51" s="70"/>
      <c r="L51" s="79"/>
      <c r="M51" s="70"/>
      <c r="N51" s="79"/>
      <c r="O51" s="70"/>
      <c r="P51" s="79"/>
      <c r="Q51" s="70"/>
      <c r="R51" s="79"/>
      <c r="S51" s="70"/>
      <c r="T51" s="79"/>
      <c r="U51" s="70"/>
      <c r="V51" s="79"/>
      <c r="W51" s="70"/>
      <c r="X51" s="79"/>
      <c r="Y51" s="70"/>
      <c r="Z51" s="79"/>
      <c r="AA51" s="70"/>
      <c r="AB51" s="79"/>
      <c r="AC51" s="70"/>
    </row>
    <row r="52" spans="1:41" ht="15" customHeight="1">
      <c r="A52" s="1" t="s">
        <v>21</v>
      </c>
    </row>
    <row r="53" spans="1:41" ht="15" customHeight="1"/>
    <row r="54" spans="1:41" ht="15" customHeight="1">
      <c r="A54" s="284" t="s">
        <v>22</v>
      </c>
      <c r="B54" s="284"/>
      <c r="C54" s="284"/>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A54" s="284"/>
      <c r="AB54" s="284"/>
      <c r="AC54" s="284"/>
    </row>
    <row r="55" spans="1:41" ht="15" customHeight="1">
      <c r="A55" s="11"/>
      <c r="B55" s="76"/>
      <c r="C55" s="11"/>
      <c r="D55" s="76"/>
      <c r="E55" s="11"/>
      <c r="F55" s="76"/>
      <c r="G55" s="11"/>
      <c r="H55" s="76"/>
      <c r="I55" s="11"/>
      <c r="J55" s="76"/>
      <c r="K55" s="11"/>
      <c r="L55" s="76"/>
      <c r="M55" s="11"/>
      <c r="N55" s="76"/>
      <c r="O55" s="11"/>
      <c r="P55" s="76"/>
      <c r="Q55" s="11"/>
      <c r="R55" s="76"/>
      <c r="S55" s="11"/>
      <c r="T55" s="76"/>
      <c r="U55" s="11"/>
      <c r="V55" s="76"/>
      <c r="W55" s="11"/>
      <c r="X55" s="76"/>
      <c r="Y55" s="11"/>
      <c r="Z55" s="76"/>
      <c r="AA55" s="11"/>
      <c r="AB55" s="76"/>
      <c r="AC55" s="11"/>
    </row>
    <row r="56" spans="1:41" ht="15" customHeight="1">
      <c r="A56" s="1" t="s">
        <v>23</v>
      </c>
    </row>
    <row r="57" spans="1:41" ht="30" customHeight="1">
      <c r="C57" s="157" t="s">
        <v>24</v>
      </c>
      <c r="D57" s="158"/>
      <c r="E57" s="158"/>
      <c r="F57" s="158"/>
      <c r="G57" s="158"/>
      <c r="H57" s="159"/>
      <c r="I57" s="304" t="str">
        <f>IF(S7="","",S7)</f>
        <v/>
      </c>
      <c r="J57" s="304"/>
      <c r="K57" s="304"/>
      <c r="L57" s="304"/>
      <c r="M57" s="304"/>
      <c r="N57" s="304"/>
      <c r="O57" s="304"/>
      <c r="P57" s="304"/>
      <c r="Q57" s="304"/>
      <c r="R57" s="304"/>
      <c r="S57" s="304"/>
      <c r="T57" s="304"/>
      <c r="U57" s="304"/>
      <c r="V57" s="304"/>
      <c r="W57" s="304"/>
      <c r="X57" s="304"/>
      <c r="Y57" s="304"/>
      <c r="Z57" s="304"/>
      <c r="AA57" s="304"/>
      <c r="AB57" s="304"/>
      <c r="AC57" s="304"/>
    </row>
    <row r="58" spans="1:41" ht="30" customHeight="1">
      <c r="C58" s="157" t="s">
        <v>25</v>
      </c>
      <c r="D58" s="158"/>
      <c r="E58" s="158"/>
      <c r="F58" s="158"/>
      <c r="G58" s="158"/>
      <c r="H58" s="159"/>
      <c r="I58" s="407" t="str">
        <f>IF(AND(S8="",S9=""),"",S8&amp;"　"&amp;S9)</f>
        <v/>
      </c>
      <c r="J58" s="408"/>
      <c r="K58" s="408"/>
      <c r="L58" s="408"/>
      <c r="M58" s="408"/>
      <c r="N58" s="408"/>
      <c r="O58" s="408"/>
      <c r="P58" s="408"/>
      <c r="Q58" s="408"/>
      <c r="R58" s="408"/>
      <c r="S58" s="408"/>
      <c r="T58" s="408"/>
      <c r="U58" s="408"/>
      <c r="V58" s="408"/>
      <c r="W58" s="408"/>
      <c r="X58" s="408"/>
      <c r="Y58" s="408"/>
      <c r="Z58" s="408"/>
      <c r="AA58" s="408"/>
      <c r="AB58" s="408"/>
      <c r="AC58" s="409"/>
    </row>
    <row r="59" spans="1:41" ht="30" customHeight="1">
      <c r="C59" s="157" t="s">
        <v>26</v>
      </c>
      <c r="D59" s="158"/>
      <c r="E59" s="158"/>
      <c r="F59" s="158"/>
      <c r="G59" s="158"/>
      <c r="H59" s="159"/>
      <c r="I59" s="304" t="str">
        <f>IF(S4="","",S4)</f>
        <v/>
      </c>
      <c r="J59" s="304"/>
      <c r="K59" s="304"/>
      <c r="L59" s="304"/>
      <c r="M59" s="304"/>
      <c r="N59" s="304"/>
      <c r="O59" s="304"/>
      <c r="P59" s="304"/>
      <c r="Q59" s="304"/>
      <c r="R59" s="304"/>
      <c r="S59" s="304"/>
      <c r="T59" s="304"/>
      <c r="U59" s="304"/>
      <c r="V59" s="304"/>
      <c r="W59" s="304"/>
      <c r="X59" s="304"/>
      <c r="Y59" s="304"/>
      <c r="Z59" s="304"/>
      <c r="AA59" s="304"/>
      <c r="AB59" s="304"/>
      <c r="AC59" s="304"/>
      <c r="AN59" s="127"/>
      <c r="AO59" s="127" t="s">
        <v>420</v>
      </c>
    </row>
    <row r="60" spans="1:41" ht="30" customHeight="1">
      <c r="A60" s="135"/>
      <c r="B60" s="135"/>
      <c r="C60" s="157" t="s">
        <v>484</v>
      </c>
      <c r="D60" s="158"/>
      <c r="E60" s="158"/>
      <c r="F60" s="158"/>
      <c r="G60" s="158"/>
      <c r="H60" s="159"/>
      <c r="I60" s="156" t="s">
        <v>494</v>
      </c>
      <c r="J60" s="156"/>
      <c r="K60" s="156"/>
      <c r="L60" s="156"/>
      <c r="M60" s="156"/>
      <c r="N60" s="156"/>
      <c r="O60" s="156"/>
      <c r="P60" s="156"/>
      <c r="Q60" s="156"/>
      <c r="R60" s="156"/>
      <c r="S60" s="156"/>
      <c r="T60" s="156"/>
      <c r="U60" s="156"/>
      <c r="V60" s="156"/>
      <c r="W60" s="156"/>
      <c r="X60" s="156"/>
      <c r="Y60" s="156"/>
      <c r="Z60" s="156"/>
      <c r="AA60" s="156"/>
      <c r="AB60" s="156"/>
      <c r="AC60" s="156"/>
      <c r="AN60" s="127" t="s">
        <v>484</v>
      </c>
      <c r="AO60" s="129" t="str">
        <f>IF(I60="","",I60)</f>
        <v>日本標準産業分類　大分類Ｅ「製造業」における中分類１１「繊維工業」</v>
      </c>
    </row>
    <row r="61" spans="1:41" ht="30" customHeight="1">
      <c r="C61" s="157" t="s">
        <v>30</v>
      </c>
      <c r="D61" s="158"/>
      <c r="E61" s="158"/>
      <c r="F61" s="158"/>
      <c r="G61" s="158"/>
      <c r="H61" s="159"/>
      <c r="I61" s="156"/>
      <c r="J61" s="156"/>
      <c r="K61" s="156"/>
      <c r="L61" s="156"/>
      <c r="M61" s="156"/>
      <c r="N61" s="156"/>
      <c r="O61" s="156"/>
      <c r="P61" s="156"/>
      <c r="Q61" s="156"/>
      <c r="R61" s="156"/>
      <c r="S61" s="156"/>
      <c r="T61" s="156"/>
      <c r="U61" s="156"/>
      <c r="V61" s="156"/>
      <c r="W61" s="156"/>
      <c r="X61" s="156"/>
      <c r="Y61" s="156"/>
      <c r="Z61" s="156"/>
      <c r="AA61" s="156"/>
      <c r="AB61" s="156"/>
      <c r="AC61" s="156"/>
      <c r="AN61" s="127" t="s">
        <v>421</v>
      </c>
      <c r="AO61" s="129" t="str">
        <f>IF(I61="","",I61)</f>
        <v/>
      </c>
    </row>
    <row r="62" spans="1:41" ht="30" customHeight="1">
      <c r="C62" s="157" t="s">
        <v>31</v>
      </c>
      <c r="D62" s="158"/>
      <c r="E62" s="158"/>
      <c r="F62" s="158"/>
      <c r="G62" s="158"/>
      <c r="H62" s="159"/>
      <c r="I62" s="330"/>
      <c r="J62" s="331"/>
      <c r="K62" s="331"/>
      <c r="L62" s="331"/>
      <c r="M62" s="331"/>
      <c r="N62" s="331"/>
      <c r="O62" s="89" t="s">
        <v>32</v>
      </c>
      <c r="P62" s="12"/>
      <c r="Q62" s="157" t="s">
        <v>33</v>
      </c>
      <c r="R62" s="158"/>
      <c r="S62" s="158"/>
      <c r="T62" s="159"/>
      <c r="U62" s="325"/>
      <c r="V62" s="326"/>
      <c r="W62" s="326"/>
      <c r="X62" s="326"/>
      <c r="Y62" s="326"/>
      <c r="Z62" s="326"/>
      <c r="AA62" s="326"/>
      <c r="AB62" s="326"/>
      <c r="AC62" s="12" t="s">
        <v>34</v>
      </c>
      <c r="AN62" s="127" t="s">
        <v>422</v>
      </c>
      <c r="AO62" s="129" t="str">
        <f>IF(I62="","",I62)</f>
        <v/>
      </c>
    </row>
    <row r="63" spans="1:41" ht="30" customHeight="1">
      <c r="C63" s="157" t="s">
        <v>445</v>
      </c>
      <c r="D63" s="158"/>
      <c r="E63" s="158"/>
      <c r="F63" s="158"/>
      <c r="G63" s="158"/>
      <c r="H63" s="159"/>
      <c r="I63" s="156"/>
      <c r="J63" s="156"/>
      <c r="K63" s="156"/>
      <c r="L63" s="156"/>
      <c r="M63" s="156"/>
      <c r="N63" s="156"/>
      <c r="O63" s="156"/>
      <c r="P63" s="156"/>
      <c r="Q63" s="156"/>
      <c r="R63" s="156"/>
      <c r="S63" s="156"/>
      <c r="T63" s="156"/>
      <c r="U63" s="156"/>
      <c r="V63" s="156"/>
      <c r="W63" s="156"/>
      <c r="X63" s="156"/>
      <c r="Y63" s="156"/>
      <c r="Z63" s="156"/>
      <c r="AA63" s="156"/>
      <c r="AB63" s="156"/>
      <c r="AC63" s="156"/>
      <c r="AN63" s="127" t="s">
        <v>423</v>
      </c>
      <c r="AO63" s="129" t="str">
        <f>IF(U62="","",U62)</f>
        <v/>
      </c>
    </row>
    <row r="64" spans="1:41" ht="30" customHeight="1">
      <c r="C64" s="157" t="s">
        <v>36</v>
      </c>
      <c r="D64" s="158"/>
      <c r="E64" s="158"/>
      <c r="F64" s="158"/>
      <c r="G64" s="158"/>
      <c r="H64" s="159"/>
      <c r="I64" s="327"/>
      <c r="J64" s="328"/>
      <c r="K64" s="328"/>
      <c r="L64" s="328"/>
      <c r="M64" s="328"/>
      <c r="N64" s="328"/>
      <c r="O64" s="328"/>
      <c r="P64" s="329"/>
      <c r="Q64" s="157" t="s">
        <v>37</v>
      </c>
      <c r="R64" s="158"/>
      <c r="S64" s="158"/>
      <c r="T64" s="159"/>
      <c r="U64" s="156"/>
      <c r="V64" s="156"/>
      <c r="W64" s="156"/>
      <c r="X64" s="156"/>
      <c r="Y64" s="156"/>
      <c r="Z64" s="156"/>
      <c r="AA64" s="156"/>
      <c r="AB64" s="156"/>
      <c r="AC64" s="156"/>
      <c r="AN64" s="128" t="s">
        <v>445</v>
      </c>
      <c r="AO64" s="129" t="str">
        <f>IF(U63="","",U63)</f>
        <v/>
      </c>
    </row>
    <row r="65" spans="1:41" ht="30" customHeight="1">
      <c r="C65" s="157" t="s">
        <v>38</v>
      </c>
      <c r="D65" s="158"/>
      <c r="E65" s="158"/>
      <c r="F65" s="158"/>
      <c r="G65" s="158"/>
      <c r="H65" s="159"/>
      <c r="I65" s="314"/>
      <c r="J65" s="314"/>
      <c r="K65" s="156"/>
      <c r="L65" s="156"/>
      <c r="M65" s="156"/>
      <c r="N65" s="156"/>
      <c r="O65" s="156"/>
      <c r="P65" s="156"/>
      <c r="Q65" s="156"/>
      <c r="R65" s="156"/>
      <c r="S65" s="156"/>
      <c r="T65" s="156"/>
      <c r="U65" s="156"/>
      <c r="V65" s="156"/>
      <c r="W65" s="156"/>
      <c r="X65" s="156"/>
      <c r="Y65" s="156"/>
      <c r="Z65" s="156"/>
      <c r="AA65" s="156"/>
      <c r="AB65" s="156"/>
      <c r="AC65" s="156"/>
      <c r="AN65" s="127" t="s">
        <v>424</v>
      </c>
      <c r="AO65" s="129" t="str">
        <f>IF(I64="","",I64)</f>
        <v/>
      </c>
    </row>
    <row r="66" spans="1:41" ht="15" customHeight="1">
      <c r="AN66" s="127" t="s">
        <v>425</v>
      </c>
      <c r="AO66" s="129" t="str">
        <f>IF(U64="","",U64)</f>
        <v/>
      </c>
    </row>
    <row r="67" spans="1:41" ht="15" customHeight="1">
      <c r="A67" s="1" t="s">
        <v>39</v>
      </c>
      <c r="AN67" s="127" t="s">
        <v>426</v>
      </c>
      <c r="AO67" s="129" t="str">
        <f>IF(I65="","",I65)</f>
        <v/>
      </c>
    </row>
    <row r="68" spans="1:41" ht="30" customHeight="1">
      <c r="C68" s="157" t="s">
        <v>40</v>
      </c>
      <c r="D68" s="158"/>
      <c r="E68" s="158"/>
      <c r="F68" s="158"/>
      <c r="G68" s="158"/>
      <c r="H68" s="158"/>
      <c r="I68" s="158"/>
      <c r="J68" s="158"/>
      <c r="K68" s="158"/>
      <c r="L68" s="159"/>
      <c r="M68" s="156"/>
      <c r="N68" s="156"/>
      <c r="O68" s="156"/>
      <c r="P68" s="156"/>
      <c r="Q68" s="156"/>
      <c r="R68" s="156"/>
      <c r="S68" s="156"/>
      <c r="T68" s="156"/>
      <c r="U68" s="156"/>
      <c r="V68" s="156"/>
      <c r="W68" s="156"/>
      <c r="X68" s="156"/>
      <c r="Y68" s="156"/>
      <c r="Z68" s="156"/>
      <c r="AA68" s="156"/>
      <c r="AB68" s="156"/>
      <c r="AC68" s="156"/>
      <c r="AN68" s="128" t="s">
        <v>427</v>
      </c>
      <c r="AO68" s="129" t="str">
        <f>IF(M68="","",M68)</f>
        <v/>
      </c>
    </row>
    <row r="69" spans="1:41" ht="30" customHeight="1">
      <c r="C69" s="189" t="s">
        <v>26</v>
      </c>
      <c r="D69" s="320"/>
      <c r="E69" s="320"/>
      <c r="F69" s="320"/>
      <c r="G69" s="320"/>
      <c r="H69" s="320"/>
      <c r="I69" s="320"/>
      <c r="J69" s="320"/>
      <c r="K69" s="320"/>
      <c r="L69" s="321"/>
      <c r="M69" s="310"/>
      <c r="N69" s="311"/>
      <c r="O69" s="311"/>
      <c r="P69" s="311"/>
      <c r="Q69" s="311"/>
      <c r="R69" s="311"/>
      <c r="S69" s="311"/>
      <c r="T69" s="311"/>
      <c r="U69" s="311"/>
      <c r="V69" s="311"/>
      <c r="W69" s="311"/>
      <c r="X69" s="311"/>
      <c r="Y69" s="311"/>
      <c r="Z69" s="311"/>
      <c r="AA69" s="311"/>
      <c r="AB69" s="311"/>
      <c r="AC69" s="311"/>
      <c r="AN69" s="128" t="s">
        <v>428</v>
      </c>
      <c r="AO69" s="129" t="str">
        <f>IF(M69="","",M69)</f>
        <v/>
      </c>
    </row>
    <row r="70" spans="1:41" ht="30" customHeight="1">
      <c r="A70" s="136"/>
      <c r="B70" s="136"/>
      <c r="C70" s="190"/>
      <c r="D70" s="322"/>
      <c r="E70" s="322"/>
      <c r="F70" s="322"/>
      <c r="G70" s="322"/>
      <c r="H70" s="322"/>
      <c r="I70" s="322"/>
      <c r="J70" s="322"/>
      <c r="K70" s="322"/>
      <c r="L70" s="323"/>
      <c r="M70" s="338"/>
      <c r="N70" s="339"/>
      <c r="O70" s="339"/>
      <c r="P70" s="339"/>
      <c r="Q70" s="339"/>
      <c r="R70" s="339"/>
      <c r="S70" s="339"/>
      <c r="T70" s="339"/>
      <c r="U70" s="339"/>
      <c r="V70" s="339"/>
      <c r="W70" s="339"/>
      <c r="X70" s="339"/>
      <c r="Y70" s="339"/>
      <c r="Z70" s="339"/>
      <c r="AA70" s="339"/>
      <c r="AB70" s="339"/>
      <c r="AC70" s="340"/>
      <c r="AN70" s="128" t="s">
        <v>428</v>
      </c>
      <c r="AO70" s="129" t="str">
        <f t="shared" ref="AO70:AO71" si="0">IF(M70="","",M70)</f>
        <v/>
      </c>
    </row>
    <row r="71" spans="1:41" ht="30" customHeight="1">
      <c r="A71" s="136"/>
      <c r="B71" s="136"/>
      <c r="C71" s="191"/>
      <c r="D71" s="192"/>
      <c r="E71" s="192"/>
      <c r="F71" s="192"/>
      <c r="G71" s="192"/>
      <c r="H71" s="192"/>
      <c r="I71" s="192"/>
      <c r="J71" s="192"/>
      <c r="K71" s="192"/>
      <c r="L71" s="193"/>
      <c r="M71" s="335"/>
      <c r="N71" s="336"/>
      <c r="O71" s="336"/>
      <c r="P71" s="336"/>
      <c r="Q71" s="336"/>
      <c r="R71" s="336"/>
      <c r="S71" s="336"/>
      <c r="T71" s="336"/>
      <c r="U71" s="336"/>
      <c r="V71" s="336"/>
      <c r="W71" s="336"/>
      <c r="X71" s="336"/>
      <c r="Y71" s="336"/>
      <c r="Z71" s="336"/>
      <c r="AA71" s="336"/>
      <c r="AB71" s="336"/>
      <c r="AC71" s="337"/>
      <c r="AN71" s="128" t="s">
        <v>428</v>
      </c>
      <c r="AO71" s="129" t="str">
        <f t="shared" si="0"/>
        <v/>
      </c>
    </row>
    <row r="72" spans="1:41" ht="30" customHeight="1">
      <c r="C72" s="157" t="s">
        <v>41</v>
      </c>
      <c r="D72" s="158"/>
      <c r="E72" s="158"/>
      <c r="F72" s="158"/>
      <c r="G72" s="158"/>
      <c r="H72" s="158"/>
      <c r="I72" s="158"/>
      <c r="J72" s="158"/>
      <c r="K72" s="158"/>
      <c r="L72" s="159"/>
      <c r="M72" s="305" t="str">
        <f>C19</f>
        <v>大雨被害を受けた繊維原材料再購入支援事業</v>
      </c>
      <c r="N72" s="305"/>
      <c r="O72" s="305"/>
      <c r="P72" s="305"/>
      <c r="Q72" s="305"/>
      <c r="R72" s="305"/>
      <c r="S72" s="305"/>
      <c r="T72" s="305"/>
      <c r="U72" s="305"/>
      <c r="V72" s="305"/>
      <c r="W72" s="305"/>
      <c r="X72" s="305"/>
      <c r="Y72" s="305"/>
      <c r="Z72" s="305"/>
      <c r="AA72" s="305"/>
      <c r="AB72" s="305"/>
      <c r="AC72" s="305"/>
    </row>
    <row r="73" spans="1:41" ht="30" customHeight="1">
      <c r="C73" s="157" t="s">
        <v>42</v>
      </c>
      <c r="D73" s="158"/>
      <c r="E73" s="158"/>
      <c r="F73" s="158"/>
      <c r="G73" s="158"/>
      <c r="H73" s="158"/>
      <c r="I73" s="158"/>
      <c r="J73" s="158"/>
      <c r="K73" s="158"/>
      <c r="L73" s="159"/>
      <c r="M73" s="312">
        <f>K150</f>
        <v>0</v>
      </c>
      <c r="N73" s="312"/>
      <c r="O73" s="312"/>
      <c r="P73" s="312"/>
      <c r="Q73" s="312"/>
      <c r="R73" s="312"/>
      <c r="S73" s="312"/>
      <c r="T73" s="312"/>
      <c r="U73" s="312"/>
      <c r="V73" s="312"/>
      <c r="W73" s="312"/>
      <c r="X73" s="313"/>
      <c r="Y73" s="313"/>
      <c r="Z73" s="318" t="s">
        <v>337</v>
      </c>
      <c r="AA73" s="318"/>
      <c r="AB73" s="318"/>
      <c r="AC73" s="319"/>
    </row>
    <row r="74" spans="1:41" ht="30" customHeight="1">
      <c r="C74" s="157" t="s">
        <v>44</v>
      </c>
      <c r="D74" s="158"/>
      <c r="E74" s="158"/>
      <c r="F74" s="158"/>
      <c r="G74" s="158"/>
      <c r="H74" s="158"/>
      <c r="I74" s="158"/>
      <c r="J74" s="158"/>
      <c r="K74" s="158"/>
      <c r="L74" s="159"/>
      <c r="M74" s="312">
        <f>O150</f>
        <v>0</v>
      </c>
      <c r="N74" s="312"/>
      <c r="O74" s="312"/>
      <c r="P74" s="312"/>
      <c r="Q74" s="312"/>
      <c r="R74" s="312"/>
      <c r="S74" s="312"/>
      <c r="T74" s="312"/>
      <c r="U74" s="312"/>
      <c r="V74" s="312"/>
      <c r="W74" s="312"/>
      <c r="X74" s="313"/>
      <c r="Y74" s="313"/>
      <c r="Z74" s="318" t="s">
        <v>338</v>
      </c>
      <c r="AA74" s="318"/>
      <c r="AB74" s="318"/>
      <c r="AC74" s="319"/>
    </row>
    <row r="75" spans="1:41" ht="30" customHeight="1">
      <c r="C75" s="157" t="s">
        <v>46</v>
      </c>
      <c r="D75" s="158"/>
      <c r="E75" s="158"/>
      <c r="F75" s="158"/>
      <c r="G75" s="158"/>
      <c r="H75" s="158"/>
      <c r="I75" s="158"/>
      <c r="J75" s="158"/>
      <c r="K75" s="158"/>
      <c r="L75" s="159"/>
      <c r="M75" s="312">
        <f>Z150</f>
        <v>0</v>
      </c>
      <c r="N75" s="312"/>
      <c r="O75" s="312"/>
      <c r="P75" s="312"/>
      <c r="Q75" s="312"/>
      <c r="R75" s="312"/>
      <c r="S75" s="312"/>
      <c r="T75" s="312"/>
      <c r="U75" s="312"/>
      <c r="V75" s="312"/>
      <c r="W75" s="312"/>
      <c r="X75" s="313"/>
      <c r="Y75" s="313"/>
      <c r="Z75" s="318" t="s">
        <v>339</v>
      </c>
      <c r="AA75" s="318"/>
      <c r="AB75" s="318"/>
      <c r="AC75" s="319"/>
    </row>
    <row r="76" spans="1:41" ht="30" customHeight="1">
      <c r="C76" s="157" t="s">
        <v>47</v>
      </c>
      <c r="D76" s="158"/>
      <c r="E76" s="158"/>
      <c r="F76" s="158"/>
      <c r="G76" s="158"/>
      <c r="H76" s="158"/>
      <c r="I76" s="158"/>
      <c r="J76" s="158"/>
      <c r="K76" s="158"/>
      <c r="L76" s="159"/>
      <c r="M76" s="308" t="s">
        <v>48</v>
      </c>
      <c r="N76" s="308"/>
      <c r="O76" s="309"/>
      <c r="P76" s="309"/>
      <c r="Q76" s="309"/>
      <c r="R76" s="309"/>
      <c r="S76" s="309"/>
      <c r="T76" s="309"/>
      <c r="U76" s="309"/>
      <c r="V76" s="309"/>
      <c r="W76" s="309"/>
      <c r="X76" s="309"/>
      <c r="Y76" s="309"/>
      <c r="Z76" s="309"/>
      <c r="AA76" s="309"/>
      <c r="AB76" s="309"/>
      <c r="AC76" s="309"/>
    </row>
    <row r="77" spans="1:41" ht="30" customHeight="1">
      <c r="C77" s="157" t="s">
        <v>49</v>
      </c>
      <c r="D77" s="158"/>
      <c r="E77" s="158"/>
      <c r="F77" s="158"/>
      <c r="G77" s="158"/>
      <c r="H77" s="158"/>
      <c r="I77" s="158"/>
      <c r="J77" s="158"/>
      <c r="K77" s="158"/>
      <c r="L77" s="159"/>
      <c r="M77" s="308" t="s">
        <v>48</v>
      </c>
      <c r="N77" s="308"/>
      <c r="O77" s="309"/>
      <c r="P77" s="309"/>
      <c r="Q77" s="309"/>
      <c r="R77" s="309"/>
      <c r="S77" s="309"/>
      <c r="T77" s="309"/>
      <c r="U77" s="309"/>
      <c r="V77" s="309"/>
      <c r="W77" s="309"/>
      <c r="X77" s="309"/>
      <c r="Y77" s="309"/>
      <c r="Z77" s="309"/>
      <c r="AA77" s="309"/>
      <c r="AB77" s="309"/>
      <c r="AC77" s="309"/>
    </row>
    <row r="78" spans="1:41" ht="30" customHeight="1">
      <c r="C78" s="8"/>
      <c r="D78" s="80"/>
      <c r="E78" s="8"/>
      <c r="F78" s="80"/>
      <c r="G78" s="8"/>
      <c r="H78" s="80"/>
      <c r="I78" s="8"/>
      <c r="J78" s="80"/>
      <c r="K78" s="8"/>
      <c r="L78" s="80"/>
      <c r="M78" s="71"/>
      <c r="N78" s="71"/>
      <c r="O78" s="72"/>
      <c r="P78" s="72"/>
      <c r="Q78" s="72"/>
      <c r="R78" s="72"/>
      <c r="S78" s="72"/>
      <c r="T78" s="72"/>
      <c r="U78" s="72"/>
      <c r="V78" s="72"/>
      <c r="W78" s="72"/>
      <c r="X78" s="72"/>
      <c r="Y78" s="72"/>
      <c r="Z78" s="72"/>
      <c r="AA78" s="72"/>
      <c r="AB78" s="72"/>
      <c r="AC78" s="72"/>
      <c r="AD78" s="73"/>
    </row>
    <row r="79" spans="1:41" ht="15" customHeight="1">
      <c r="A79" s="100" t="s">
        <v>345</v>
      </c>
      <c r="B79" s="100"/>
      <c r="C79" s="91"/>
      <c r="D79" s="91"/>
      <c r="E79" s="91"/>
      <c r="F79" s="91"/>
      <c r="G79" s="91"/>
      <c r="H79" s="91"/>
      <c r="I79" s="91"/>
      <c r="J79" s="91"/>
      <c r="K79" s="91"/>
      <c r="L79" s="91"/>
      <c r="M79" s="101"/>
      <c r="N79" s="101"/>
      <c r="O79" s="98"/>
      <c r="P79" s="98"/>
      <c r="Q79" s="98"/>
      <c r="R79" s="98"/>
      <c r="S79" s="98"/>
      <c r="T79" s="98"/>
      <c r="U79" s="98"/>
      <c r="V79" s="98"/>
      <c r="W79" s="98"/>
      <c r="X79" s="98"/>
      <c r="Y79" s="98"/>
      <c r="Z79" s="98"/>
      <c r="AA79" s="98"/>
      <c r="AB79" s="98"/>
      <c r="AC79" s="98"/>
      <c r="AD79" s="73"/>
    </row>
    <row r="80" spans="1:41" ht="15" customHeight="1">
      <c r="A80" s="100"/>
      <c r="B80" s="100"/>
      <c r="C80" s="91"/>
      <c r="D80" s="91"/>
      <c r="E80" s="91"/>
      <c r="F80" s="91"/>
      <c r="G80" s="91"/>
      <c r="H80" s="91"/>
      <c r="I80" s="91"/>
      <c r="J80" s="91"/>
      <c r="K80" s="91"/>
      <c r="L80" s="91"/>
      <c r="M80" s="101"/>
      <c r="N80" s="101"/>
      <c r="O80" s="98"/>
      <c r="P80" s="98"/>
      <c r="Q80" s="98"/>
      <c r="R80" s="98"/>
      <c r="S80" s="98"/>
      <c r="T80" s="98"/>
      <c r="U80" s="98"/>
      <c r="V80" s="98"/>
      <c r="W80" s="98"/>
      <c r="X80" s="98"/>
      <c r="Y80" s="98"/>
      <c r="Z80" s="98"/>
      <c r="AA80" s="98"/>
      <c r="AB80" s="98"/>
      <c r="AC80" s="98"/>
      <c r="AD80" s="73"/>
    </row>
    <row r="81" spans="1:30" ht="15" customHeight="1">
      <c r="A81" s="100"/>
      <c r="B81" s="24"/>
      <c r="C81" s="103"/>
      <c r="D81" s="103"/>
      <c r="E81" s="103"/>
      <c r="F81" s="103"/>
      <c r="G81" s="103"/>
      <c r="H81" s="103"/>
      <c r="I81" s="103"/>
      <c r="J81" s="103"/>
      <c r="K81" s="103"/>
      <c r="L81" s="103"/>
      <c r="M81" s="102"/>
      <c r="N81" s="102" t="s">
        <v>350</v>
      </c>
      <c r="O81" s="104"/>
      <c r="P81" s="104"/>
      <c r="Q81" s="104"/>
      <c r="R81" s="104"/>
      <c r="S81" s="104"/>
      <c r="T81" s="104"/>
      <c r="U81" s="104"/>
      <c r="V81" s="104"/>
      <c r="W81" s="104"/>
      <c r="X81" s="104"/>
      <c r="Y81" s="104"/>
      <c r="Z81" s="104"/>
      <c r="AA81" s="107"/>
      <c r="AB81" s="105"/>
      <c r="AC81" s="105"/>
      <c r="AD81" s="73"/>
    </row>
    <row r="82" spans="1:30" ht="15" customHeight="1">
      <c r="A82" s="100"/>
      <c r="B82" s="24"/>
      <c r="C82" s="385"/>
      <c r="D82" s="386"/>
      <c r="E82" s="386"/>
      <c r="F82" s="386"/>
      <c r="G82" s="386"/>
      <c r="H82" s="386"/>
      <c r="I82" s="386"/>
      <c r="J82" s="386"/>
      <c r="K82" s="386"/>
      <c r="L82" s="386"/>
      <c r="M82" s="386"/>
      <c r="N82" s="386"/>
      <c r="O82" s="386"/>
      <c r="P82" s="386"/>
      <c r="Q82" s="386"/>
      <c r="R82" s="386"/>
      <c r="S82" s="386"/>
      <c r="T82" s="386"/>
      <c r="U82" s="386"/>
      <c r="V82" s="386"/>
      <c r="W82" s="386"/>
      <c r="X82" s="386"/>
      <c r="Y82" s="386"/>
      <c r="Z82" s="387"/>
      <c r="AA82" s="107"/>
      <c r="AB82" s="105"/>
      <c r="AC82" s="105"/>
      <c r="AD82" s="73"/>
    </row>
    <row r="83" spans="1:30" ht="15" customHeight="1">
      <c r="A83" s="100"/>
      <c r="B83" s="24"/>
      <c r="C83" s="388"/>
      <c r="D83" s="389"/>
      <c r="E83" s="389"/>
      <c r="F83" s="389"/>
      <c r="G83" s="389"/>
      <c r="H83" s="389"/>
      <c r="I83" s="389"/>
      <c r="J83" s="389"/>
      <c r="K83" s="389"/>
      <c r="L83" s="389"/>
      <c r="M83" s="389"/>
      <c r="N83" s="389"/>
      <c r="O83" s="389"/>
      <c r="P83" s="389"/>
      <c r="Q83" s="389"/>
      <c r="R83" s="389"/>
      <c r="S83" s="389"/>
      <c r="T83" s="389"/>
      <c r="U83" s="389"/>
      <c r="V83" s="389"/>
      <c r="W83" s="389"/>
      <c r="X83" s="389"/>
      <c r="Y83" s="389"/>
      <c r="Z83" s="390"/>
      <c r="AA83" s="107"/>
      <c r="AB83" s="105"/>
      <c r="AC83" s="105"/>
      <c r="AD83" s="73"/>
    </row>
    <row r="84" spans="1:30" ht="15" customHeight="1">
      <c r="A84" s="100"/>
      <c r="B84" s="24"/>
      <c r="C84" s="388"/>
      <c r="D84" s="389"/>
      <c r="E84" s="389"/>
      <c r="F84" s="389"/>
      <c r="G84" s="389"/>
      <c r="H84" s="389"/>
      <c r="I84" s="389"/>
      <c r="J84" s="389"/>
      <c r="K84" s="389"/>
      <c r="L84" s="389"/>
      <c r="M84" s="389"/>
      <c r="N84" s="389"/>
      <c r="O84" s="389"/>
      <c r="P84" s="389"/>
      <c r="Q84" s="389"/>
      <c r="R84" s="389"/>
      <c r="S84" s="389"/>
      <c r="T84" s="389"/>
      <c r="U84" s="389"/>
      <c r="V84" s="389"/>
      <c r="W84" s="389"/>
      <c r="X84" s="389"/>
      <c r="Y84" s="389"/>
      <c r="Z84" s="390"/>
      <c r="AA84" s="107"/>
      <c r="AB84" s="105"/>
      <c r="AC84" s="105"/>
      <c r="AD84" s="73"/>
    </row>
    <row r="85" spans="1:30" ht="15" customHeight="1">
      <c r="A85" s="100"/>
      <c r="B85" s="24"/>
      <c r="C85" s="388"/>
      <c r="D85" s="389"/>
      <c r="E85" s="389"/>
      <c r="F85" s="389"/>
      <c r="G85" s="389"/>
      <c r="H85" s="389"/>
      <c r="I85" s="389"/>
      <c r="J85" s="389"/>
      <c r="K85" s="389"/>
      <c r="L85" s="389"/>
      <c r="M85" s="389"/>
      <c r="N85" s="389"/>
      <c r="O85" s="389"/>
      <c r="P85" s="389"/>
      <c r="Q85" s="389"/>
      <c r="R85" s="389"/>
      <c r="S85" s="389"/>
      <c r="T85" s="389"/>
      <c r="U85" s="389"/>
      <c r="V85" s="389"/>
      <c r="W85" s="389"/>
      <c r="X85" s="389"/>
      <c r="Y85" s="389"/>
      <c r="Z85" s="390"/>
      <c r="AA85" s="107"/>
      <c r="AB85" s="105"/>
      <c r="AC85" s="105"/>
      <c r="AD85" s="73"/>
    </row>
    <row r="86" spans="1:30" ht="15" customHeight="1">
      <c r="A86" s="100"/>
      <c r="B86" s="24"/>
      <c r="C86" s="388"/>
      <c r="D86" s="389"/>
      <c r="E86" s="389"/>
      <c r="F86" s="389"/>
      <c r="G86" s="389"/>
      <c r="H86" s="389"/>
      <c r="I86" s="389"/>
      <c r="J86" s="389"/>
      <c r="K86" s="389"/>
      <c r="L86" s="389"/>
      <c r="M86" s="389"/>
      <c r="N86" s="389"/>
      <c r="O86" s="389"/>
      <c r="P86" s="389"/>
      <c r="Q86" s="389"/>
      <c r="R86" s="389"/>
      <c r="S86" s="389"/>
      <c r="T86" s="389"/>
      <c r="U86" s="389"/>
      <c r="V86" s="389"/>
      <c r="W86" s="389"/>
      <c r="X86" s="389"/>
      <c r="Y86" s="389"/>
      <c r="Z86" s="390"/>
      <c r="AA86" s="107"/>
      <c r="AB86" s="105"/>
      <c r="AC86" s="105"/>
      <c r="AD86" s="73"/>
    </row>
    <row r="87" spans="1:30" ht="15" customHeight="1">
      <c r="A87" s="100"/>
      <c r="B87" s="24"/>
      <c r="C87" s="388"/>
      <c r="D87" s="389"/>
      <c r="E87" s="389"/>
      <c r="F87" s="389"/>
      <c r="G87" s="389"/>
      <c r="H87" s="389"/>
      <c r="I87" s="389"/>
      <c r="J87" s="389"/>
      <c r="K87" s="389"/>
      <c r="L87" s="389"/>
      <c r="M87" s="389"/>
      <c r="N87" s="389"/>
      <c r="O87" s="389"/>
      <c r="P87" s="389"/>
      <c r="Q87" s="389"/>
      <c r="R87" s="389"/>
      <c r="S87" s="389"/>
      <c r="T87" s="389"/>
      <c r="U87" s="389"/>
      <c r="V87" s="389"/>
      <c r="W87" s="389"/>
      <c r="X87" s="389"/>
      <c r="Y87" s="389"/>
      <c r="Z87" s="390"/>
      <c r="AA87" s="107"/>
      <c r="AB87" s="105"/>
      <c r="AC87" s="105"/>
      <c r="AD87" s="73"/>
    </row>
    <row r="88" spans="1:30" ht="15" customHeight="1">
      <c r="A88" s="100"/>
      <c r="B88" s="24"/>
      <c r="C88" s="388"/>
      <c r="D88" s="389"/>
      <c r="E88" s="389"/>
      <c r="F88" s="389"/>
      <c r="G88" s="389"/>
      <c r="H88" s="389"/>
      <c r="I88" s="389"/>
      <c r="J88" s="389"/>
      <c r="K88" s="389"/>
      <c r="L88" s="389"/>
      <c r="M88" s="389"/>
      <c r="N88" s="389"/>
      <c r="O88" s="389"/>
      <c r="P88" s="389"/>
      <c r="Q88" s="389"/>
      <c r="R88" s="389"/>
      <c r="S88" s="389"/>
      <c r="T88" s="389"/>
      <c r="U88" s="389"/>
      <c r="V88" s="389"/>
      <c r="W88" s="389"/>
      <c r="X88" s="389"/>
      <c r="Y88" s="389"/>
      <c r="Z88" s="390"/>
      <c r="AA88" s="107"/>
      <c r="AB88" s="105"/>
      <c r="AC88" s="105"/>
      <c r="AD88" s="73"/>
    </row>
    <row r="89" spans="1:30" ht="15" customHeight="1">
      <c r="A89" s="100"/>
      <c r="B89" s="24"/>
      <c r="C89" s="388"/>
      <c r="D89" s="389"/>
      <c r="E89" s="389"/>
      <c r="F89" s="389"/>
      <c r="G89" s="389"/>
      <c r="H89" s="389"/>
      <c r="I89" s="389"/>
      <c r="J89" s="389"/>
      <c r="K89" s="389"/>
      <c r="L89" s="389"/>
      <c r="M89" s="389"/>
      <c r="N89" s="389"/>
      <c r="O89" s="389"/>
      <c r="P89" s="389"/>
      <c r="Q89" s="389"/>
      <c r="R89" s="389"/>
      <c r="S89" s="389"/>
      <c r="T89" s="389"/>
      <c r="U89" s="389"/>
      <c r="V89" s="389"/>
      <c r="W89" s="389"/>
      <c r="X89" s="389"/>
      <c r="Y89" s="389"/>
      <c r="Z89" s="390"/>
      <c r="AA89" s="107"/>
      <c r="AB89" s="105"/>
      <c r="AC89" s="105"/>
      <c r="AD89" s="73"/>
    </row>
    <row r="90" spans="1:30" ht="15" customHeight="1">
      <c r="A90" s="100"/>
      <c r="B90" s="24"/>
      <c r="C90" s="388"/>
      <c r="D90" s="389"/>
      <c r="E90" s="389"/>
      <c r="F90" s="389"/>
      <c r="G90" s="389"/>
      <c r="H90" s="389"/>
      <c r="I90" s="389"/>
      <c r="J90" s="389"/>
      <c r="K90" s="389"/>
      <c r="L90" s="389"/>
      <c r="M90" s="389"/>
      <c r="N90" s="389"/>
      <c r="O90" s="389"/>
      <c r="P90" s="389"/>
      <c r="Q90" s="389"/>
      <c r="R90" s="389"/>
      <c r="S90" s="389"/>
      <c r="T90" s="389"/>
      <c r="U90" s="389"/>
      <c r="V90" s="389"/>
      <c r="W90" s="389"/>
      <c r="X90" s="389"/>
      <c r="Y90" s="389"/>
      <c r="Z90" s="390"/>
      <c r="AA90" s="107"/>
      <c r="AB90" s="105"/>
      <c r="AC90" s="105"/>
      <c r="AD90" s="73"/>
    </row>
    <row r="91" spans="1:30" ht="15" customHeight="1">
      <c r="A91" s="100"/>
      <c r="B91" s="24"/>
      <c r="C91" s="388"/>
      <c r="D91" s="389"/>
      <c r="E91" s="389"/>
      <c r="F91" s="389"/>
      <c r="G91" s="389"/>
      <c r="H91" s="389"/>
      <c r="I91" s="389"/>
      <c r="J91" s="389"/>
      <c r="K91" s="389"/>
      <c r="L91" s="389"/>
      <c r="M91" s="389"/>
      <c r="N91" s="389"/>
      <c r="O91" s="389"/>
      <c r="P91" s="389"/>
      <c r="Q91" s="389"/>
      <c r="R91" s="389"/>
      <c r="S91" s="389"/>
      <c r="T91" s="389"/>
      <c r="U91" s="389"/>
      <c r="V91" s="389"/>
      <c r="W91" s="389"/>
      <c r="X91" s="389"/>
      <c r="Y91" s="389"/>
      <c r="Z91" s="390"/>
      <c r="AA91" s="107"/>
      <c r="AB91" s="105"/>
      <c r="AC91" s="105"/>
      <c r="AD91" s="73"/>
    </row>
    <row r="92" spans="1:30" ht="15" customHeight="1">
      <c r="A92" s="100"/>
      <c r="B92" s="24"/>
      <c r="C92" s="388"/>
      <c r="D92" s="389"/>
      <c r="E92" s="389"/>
      <c r="F92" s="389"/>
      <c r="G92" s="389"/>
      <c r="H92" s="389"/>
      <c r="I92" s="389"/>
      <c r="J92" s="389"/>
      <c r="K92" s="389"/>
      <c r="L92" s="389"/>
      <c r="M92" s="389"/>
      <c r="N92" s="389"/>
      <c r="O92" s="389"/>
      <c r="P92" s="389"/>
      <c r="Q92" s="389"/>
      <c r="R92" s="389"/>
      <c r="S92" s="389"/>
      <c r="T92" s="389"/>
      <c r="U92" s="389"/>
      <c r="V92" s="389"/>
      <c r="W92" s="389"/>
      <c r="X92" s="389"/>
      <c r="Y92" s="389"/>
      <c r="Z92" s="390"/>
      <c r="AA92" s="107"/>
      <c r="AB92" s="105"/>
      <c r="AC92" s="105"/>
      <c r="AD92" s="73"/>
    </row>
    <row r="93" spans="1:30" ht="15" customHeight="1">
      <c r="A93" s="100"/>
      <c r="B93" s="24"/>
      <c r="C93" s="388"/>
      <c r="D93" s="389"/>
      <c r="E93" s="389"/>
      <c r="F93" s="389"/>
      <c r="G93" s="389"/>
      <c r="H93" s="389"/>
      <c r="I93" s="389"/>
      <c r="J93" s="389"/>
      <c r="K93" s="389"/>
      <c r="L93" s="389"/>
      <c r="M93" s="389"/>
      <c r="N93" s="389"/>
      <c r="O93" s="389"/>
      <c r="P93" s="389"/>
      <c r="Q93" s="389"/>
      <c r="R93" s="389"/>
      <c r="S93" s="389"/>
      <c r="T93" s="389"/>
      <c r="U93" s="389"/>
      <c r="V93" s="389"/>
      <c r="W93" s="389"/>
      <c r="X93" s="389"/>
      <c r="Y93" s="389"/>
      <c r="Z93" s="390"/>
      <c r="AA93" s="107"/>
      <c r="AB93" s="105"/>
      <c r="AC93" s="105"/>
      <c r="AD93" s="73"/>
    </row>
    <row r="94" spans="1:30" ht="15" customHeight="1">
      <c r="A94" s="100"/>
      <c r="B94" s="24"/>
      <c r="C94" s="388"/>
      <c r="D94" s="389"/>
      <c r="E94" s="389"/>
      <c r="F94" s="389"/>
      <c r="G94" s="389"/>
      <c r="H94" s="389"/>
      <c r="I94" s="389"/>
      <c r="J94" s="389"/>
      <c r="K94" s="389"/>
      <c r="L94" s="389"/>
      <c r="M94" s="389"/>
      <c r="N94" s="389"/>
      <c r="O94" s="389"/>
      <c r="P94" s="389"/>
      <c r="Q94" s="389"/>
      <c r="R94" s="389"/>
      <c r="S94" s="389"/>
      <c r="T94" s="389"/>
      <c r="U94" s="389"/>
      <c r="V94" s="389"/>
      <c r="W94" s="389"/>
      <c r="X94" s="389"/>
      <c r="Y94" s="389"/>
      <c r="Z94" s="390"/>
      <c r="AA94" s="107"/>
      <c r="AB94" s="105"/>
      <c r="AC94" s="105"/>
      <c r="AD94" s="73"/>
    </row>
    <row r="95" spans="1:30" ht="15" customHeight="1">
      <c r="A95" s="100"/>
      <c r="B95" s="24"/>
      <c r="C95" s="388"/>
      <c r="D95" s="389"/>
      <c r="E95" s="389"/>
      <c r="F95" s="389"/>
      <c r="G95" s="389"/>
      <c r="H95" s="389"/>
      <c r="I95" s="389"/>
      <c r="J95" s="389"/>
      <c r="K95" s="389"/>
      <c r="L95" s="389"/>
      <c r="M95" s="389"/>
      <c r="N95" s="389"/>
      <c r="O95" s="389"/>
      <c r="P95" s="389"/>
      <c r="Q95" s="389"/>
      <c r="R95" s="389"/>
      <c r="S95" s="389"/>
      <c r="T95" s="389"/>
      <c r="U95" s="389"/>
      <c r="V95" s="389"/>
      <c r="W95" s="389"/>
      <c r="X95" s="389"/>
      <c r="Y95" s="389"/>
      <c r="Z95" s="390"/>
      <c r="AA95" s="107"/>
      <c r="AB95" s="105"/>
      <c r="AC95" s="105"/>
      <c r="AD95" s="73"/>
    </row>
    <row r="96" spans="1:30" ht="15" customHeight="1">
      <c r="A96" s="100"/>
      <c r="B96" s="24"/>
      <c r="C96" s="388"/>
      <c r="D96" s="389"/>
      <c r="E96" s="389"/>
      <c r="F96" s="389"/>
      <c r="G96" s="389"/>
      <c r="H96" s="389"/>
      <c r="I96" s="389"/>
      <c r="J96" s="389"/>
      <c r="K96" s="389"/>
      <c r="L96" s="389"/>
      <c r="M96" s="389"/>
      <c r="N96" s="389"/>
      <c r="O96" s="389"/>
      <c r="P96" s="389"/>
      <c r="Q96" s="389"/>
      <c r="R96" s="389"/>
      <c r="S96" s="389"/>
      <c r="T96" s="389"/>
      <c r="U96" s="389"/>
      <c r="V96" s="389"/>
      <c r="W96" s="389"/>
      <c r="X96" s="389"/>
      <c r="Y96" s="389"/>
      <c r="Z96" s="390"/>
      <c r="AA96" s="107"/>
      <c r="AB96" s="105"/>
      <c r="AC96" s="105"/>
      <c r="AD96" s="73"/>
    </row>
    <row r="97" spans="1:30" ht="15" customHeight="1">
      <c r="A97" s="100"/>
      <c r="B97" s="24"/>
      <c r="C97" s="388"/>
      <c r="D97" s="389"/>
      <c r="E97" s="389"/>
      <c r="F97" s="389"/>
      <c r="G97" s="389"/>
      <c r="H97" s="389"/>
      <c r="I97" s="389"/>
      <c r="J97" s="389"/>
      <c r="K97" s="389"/>
      <c r="L97" s="389"/>
      <c r="M97" s="389"/>
      <c r="N97" s="389"/>
      <c r="O97" s="389"/>
      <c r="P97" s="389"/>
      <c r="Q97" s="389"/>
      <c r="R97" s="389"/>
      <c r="S97" s="389"/>
      <c r="T97" s="389"/>
      <c r="U97" s="389"/>
      <c r="V97" s="389"/>
      <c r="W97" s="389"/>
      <c r="X97" s="389"/>
      <c r="Y97" s="389"/>
      <c r="Z97" s="390"/>
      <c r="AA97" s="107"/>
      <c r="AB97" s="105"/>
      <c r="AC97" s="105"/>
      <c r="AD97" s="73"/>
    </row>
    <row r="98" spans="1:30" ht="15" customHeight="1">
      <c r="A98" s="100"/>
      <c r="B98" s="24"/>
      <c r="C98" s="388"/>
      <c r="D98" s="389"/>
      <c r="E98" s="389"/>
      <c r="F98" s="389"/>
      <c r="G98" s="389"/>
      <c r="H98" s="389"/>
      <c r="I98" s="389"/>
      <c r="J98" s="389"/>
      <c r="K98" s="389"/>
      <c r="L98" s="389"/>
      <c r="M98" s="389"/>
      <c r="N98" s="389"/>
      <c r="O98" s="389"/>
      <c r="P98" s="389"/>
      <c r="Q98" s="389"/>
      <c r="R98" s="389"/>
      <c r="S98" s="389"/>
      <c r="T98" s="389"/>
      <c r="U98" s="389"/>
      <c r="V98" s="389"/>
      <c r="W98" s="389"/>
      <c r="X98" s="389"/>
      <c r="Y98" s="389"/>
      <c r="Z98" s="390"/>
      <c r="AA98" s="107"/>
      <c r="AB98" s="105"/>
      <c r="AC98" s="105"/>
      <c r="AD98" s="73"/>
    </row>
    <row r="99" spans="1:30" ht="15" customHeight="1">
      <c r="A99" s="100"/>
      <c r="B99" s="24"/>
      <c r="C99" s="388"/>
      <c r="D99" s="389"/>
      <c r="E99" s="389"/>
      <c r="F99" s="389"/>
      <c r="G99" s="389"/>
      <c r="H99" s="389"/>
      <c r="I99" s="389"/>
      <c r="J99" s="389"/>
      <c r="K99" s="389"/>
      <c r="L99" s="389"/>
      <c r="M99" s="389"/>
      <c r="N99" s="389"/>
      <c r="O99" s="389"/>
      <c r="P99" s="389"/>
      <c r="Q99" s="389"/>
      <c r="R99" s="389"/>
      <c r="S99" s="389"/>
      <c r="T99" s="389"/>
      <c r="U99" s="389"/>
      <c r="V99" s="389"/>
      <c r="W99" s="389"/>
      <c r="X99" s="389"/>
      <c r="Y99" s="389"/>
      <c r="Z99" s="390"/>
      <c r="AA99" s="107"/>
      <c r="AB99" s="105"/>
      <c r="AC99" s="105"/>
      <c r="AD99" s="73"/>
    </row>
    <row r="100" spans="1:30" ht="15" customHeight="1">
      <c r="A100" s="100"/>
      <c r="B100" s="24"/>
      <c r="C100" s="388"/>
      <c r="D100" s="389"/>
      <c r="E100" s="389"/>
      <c r="F100" s="389"/>
      <c r="G100" s="389"/>
      <c r="H100" s="389"/>
      <c r="I100" s="389"/>
      <c r="J100" s="389"/>
      <c r="K100" s="389"/>
      <c r="L100" s="389"/>
      <c r="M100" s="389"/>
      <c r="N100" s="389"/>
      <c r="O100" s="389"/>
      <c r="P100" s="389"/>
      <c r="Q100" s="389"/>
      <c r="R100" s="389"/>
      <c r="S100" s="389"/>
      <c r="T100" s="389"/>
      <c r="U100" s="389"/>
      <c r="V100" s="389"/>
      <c r="W100" s="389"/>
      <c r="X100" s="389"/>
      <c r="Y100" s="389"/>
      <c r="Z100" s="390"/>
      <c r="AA100" s="107"/>
      <c r="AB100" s="105"/>
      <c r="AC100" s="105"/>
      <c r="AD100" s="73"/>
    </row>
    <row r="101" spans="1:30" ht="15" customHeight="1">
      <c r="A101" s="100"/>
      <c r="B101" s="24"/>
      <c r="C101" s="388"/>
      <c r="D101" s="389"/>
      <c r="E101" s="389"/>
      <c r="F101" s="389"/>
      <c r="G101" s="389"/>
      <c r="H101" s="389"/>
      <c r="I101" s="389"/>
      <c r="J101" s="389"/>
      <c r="K101" s="389"/>
      <c r="L101" s="389"/>
      <c r="M101" s="389"/>
      <c r="N101" s="389"/>
      <c r="O101" s="389"/>
      <c r="P101" s="389"/>
      <c r="Q101" s="389"/>
      <c r="R101" s="389"/>
      <c r="S101" s="389"/>
      <c r="T101" s="389"/>
      <c r="U101" s="389"/>
      <c r="V101" s="389"/>
      <c r="W101" s="389"/>
      <c r="X101" s="389"/>
      <c r="Y101" s="389"/>
      <c r="Z101" s="390"/>
      <c r="AA101" s="107"/>
      <c r="AB101" s="105"/>
      <c r="AC101" s="105"/>
      <c r="AD101" s="73"/>
    </row>
    <row r="102" spans="1:30" ht="15" customHeight="1">
      <c r="A102" s="100"/>
      <c r="B102" s="24"/>
      <c r="C102" s="388"/>
      <c r="D102" s="389"/>
      <c r="E102" s="389"/>
      <c r="F102" s="389"/>
      <c r="G102" s="389"/>
      <c r="H102" s="389"/>
      <c r="I102" s="389"/>
      <c r="J102" s="389"/>
      <c r="K102" s="389"/>
      <c r="L102" s="389"/>
      <c r="M102" s="389"/>
      <c r="N102" s="389"/>
      <c r="O102" s="389"/>
      <c r="P102" s="389"/>
      <c r="Q102" s="389"/>
      <c r="R102" s="389"/>
      <c r="S102" s="389"/>
      <c r="T102" s="389"/>
      <c r="U102" s="389"/>
      <c r="V102" s="389"/>
      <c r="W102" s="389"/>
      <c r="X102" s="389"/>
      <c r="Y102" s="389"/>
      <c r="Z102" s="390"/>
      <c r="AA102" s="107"/>
      <c r="AB102" s="105"/>
      <c r="AC102" s="105"/>
      <c r="AD102" s="73"/>
    </row>
    <row r="103" spans="1:30" ht="15" customHeight="1">
      <c r="A103" s="100"/>
      <c r="B103" s="24"/>
      <c r="C103" s="391"/>
      <c r="D103" s="392"/>
      <c r="E103" s="392"/>
      <c r="F103" s="392"/>
      <c r="G103" s="392"/>
      <c r="H103" s="392"/>
      <c r="I103" s="392"/>
      <c r="J103" s="392"/>
      <c r="K103" s="392"/>
      <c r="L103" s="392"/>
      <c r="M103" s="392"/>
      <c r="N103" s="392"/>
      <c r="O103" s="392"/>
      <c r="P103" s="392"/>
      <c r="Q103" s="392"/>
      <c r="R103" s="392"/>
      <c r="S103" s="392"/>
      <c r="T103" s="392"/>
      <c r="U103" s="392"/>
      <c r="V103" s="392"/>
      <c r="W103" s="392"/>
      <c r="X103" s="392"/>
      <c r="Y103" s="392"/>
      <c r="Z103" s="393"/>
      <c r="AA103" s="107"/>
      <c r="AB103" s="105"/>
      <c r="AC103" s="105"/>
      <c r="AD103" s="73"/>
    </row>
    <row r="104" spans="1:30" ht="15" customHeight="1">
      <c r="A104" s="100"/>
      <c r="B104" s="24"/>
      <c r="C104" s="385"/>
      <c r="D104" s="386"/>
      <c r="E104" s="386"/>
      <c r="F104" s="386"/>
      <c r="G104" s="386"/>
      <c r="H104" s="386"/>
      <c r="I104" s="386"/>
      <c r="J104" s="386"/>
      <c r="K104" s="386"/>
      <c r="L104" s="386"/>
      <c r="M104" s="386"/>
      <c r="N104" s="386"/>
      <c r="O104" s="386"/>
      <c r="P104" s="386"/>
      <c r="Q104" s="386"/>
      <c r="R104" s="386"/>
      <c r="S104" s="386"/>
      <c r="T104" s="386"/>
      <c r="U104" s="386"/>
      <c r="V104" s="386"/>
      <c r="W104" s="386"/>
      <c r="X104" s="386"/>
      <c r="Y104" s="386"/>
      <c r="Z104" s="387"/>
      <c r="AA104" s="107"/>
      <c r="AB104" s="105"/>
      <c r="AC104" s="105"/>
      <c r="AD104" s="73"/>
    </row>
    <row r="105" spans="1:30" ht="15" customHeight="1">
      <c r="A105" s="100"/>
      <c r="B105" s="24"/>
      <c r="C105" s="388"/>
      <c r="D105" s="389"/>
      <c r="E105" s="389"/>
      <c r="F105" s="389"/>
      <c r="G105" s="389"/>
      <c r="H105" s="389"/>
      <c r="I105" s="389"/>
      <c r="J105" s="389"/>
      <c r="K105" s="389"/>
      <c r="L105" s="389"/>
      <c r="M105" s="389"/>
      <c r="N105" s="389"/>
      <c r="O105" s="389"/>
      <c r="P105" s="389"/>
      <c r="Q105" s="389"/>
      <c r="R105" s="389"/>
      <c r="S105" s="389"/>
      <c r="T105" s="389"/>
      <c r="U105" s="389"/>
      <c r="V105" s="389"/>
      <c r="W105" s="389"/>
      <c r="X105" s="389"/>
      <c r="Y105" s="389"/>
      <c r="Z105" s="390"/>
      <c r="AA105" s="107"/>
      <c r="AB105" s="105"/>
      <c r="AC105" s="105"/>
      <c r="AD105" s="73"/>
    </row>
    <row r="106" spans="1:30" ht="15" customHeight="1">
      <c r="A106" s="100"/>
      <c r="B106" s="24"/>
      <c r="C106" s="388"/>
      <c r="D106" s="389"/>
      <c r="E106" s="389"/>
      <c r="F106" s="389"/>
      <c r="G106" s="389"/>
      <c r="H106" s="389"/>
      <c r="I106" s="389"/>
      <c r="J106" s="389"/>
      <c r="K106" s="389"/>
      <c r="L106" s="389"/>
      <c r="M106" s="389"/>
      <c r="N106" s="389"/>
      <c r="O106" s="389"/>
      <c r="P106" s="389"/>
      <c r="Q106" s="389"/>
      <c r="R106" s="389"/>
      <c r="S106" s="389"/>
      <c r="T106" s="389"/>
      <c r="U106" s="389"/>
      <c r="V106" s="389"/>
      <c r="W106" s="389"/>
      <c r="X106" s="389"/>
      <c r="Y106" s="389"/>
      <c r="Z106" s="390"/>
      <c r="AA106" s="107"/>
      <c r="AB106" s="105"/>
      <c r="AC106" s="105"/>
      <c r="AD106" s="73"/>
    </row>
    <row r="107" spans="1:30" ht="15" customHeight="1">
      <c r="A107" s="100"/>
      <c r="B107" s="24"/>
      <c r="C107" s="388"/>
      <c r="D107" s="389"/>
      <c r="E107" s="389"/>
      <c r="F107" s="389"/>
      <c r="G107" s="389"/>
      <c r="H107" s="389"/>
      <c r="I107" s="389"/>
      <c r="J107" s="389"/>
      <c r="K107" s="389"/>
      <c r="L107" s="389"/>
      <c r="M107" s="389"/>
      <c r="N107" s="389"/>
      <c r="O107" s="389"/>
      <c r="P107" s="389"/>
      <c r="Q107" s="389"/>
      <c r="R107" s="389"/>
      <c r="S107" s="389"/>
      <c r="T107" s="389"/>
      <c r="U107" s="389"/>
      <c r="V107" s="389"/>
      <c r="W107" s="389"/>
      <c r="X107" s="389"/>
      <c r="Y107" s="389"/>
      <c r="Z107" s="390"/>
      <c r="AA107" s="107"/>
      <c r="AB107" s="105"/>
      <c r="AC107" s="105"/>
      <c r="AD107" s="73"/>
    </row>
    <row r="108" spans="1:30" ht="15" customHeight="1">
      <c r="A108" s="100"/>
      <c r="B108" s="24"/>
      <c r="C108" s="388"/>
      <c r="D108" s="389"/>
      <c r="E108" s="389"/>
      <c r="F108" s="389"/>
      <c r="G108" s="389"/>
      <c r="H108" s="389"/>
      <c r="I108" s="389"/>
      <c r="J108" s="389"/>
      <c r="K108" s="389"/>
      <c r="L108" s="389"/>
      <c r="M108" s="389"/>
      <c r="N108" s="389"/>
      <c r="O108" s="389"/>
      <c r="P108" s="389"/>
      <c r="Q108" s="389"/>
      <c r="R108" s="389"/>
      <c r="S108" s="389"/>
      <c r="T108" s="389"/>
      <c r="U108" s="389"/>
      <c r="V108" s="389"/>
      <c r="W108" s="389"/>
      <c r="X108" s="389"/>
      <c r="Y108" s="389"/>
      <c r="Z108" s="390"/>
      <c r="AA108" s="107"/>
      <c r="AB108" s="105"/>
      <c r="AC108" s="105"/>
      <c r="AD108" s="73"/>
    </row>
    <row r="109" spans="1:30" ht="15" customHeight="1">
      <c r="A109" s="100"/>
      <c r="B109" s="24"/>
      <c r="C109" s="388"/>
      <c r="D109" s="389"/>
      <c r="E109" s="389"/>
      <c r="F109" s="389"/>
      <c r="G109" s="389"/>
      <c r="H109" s="389"/>
      <c r="I109" s="389"/>
      <c r="J109" s="389"/>
      <c r="K109" s="389"/>
      <c r="L109" s="389"/>
      <c r="M109" s="389"/>
      <c r="N109" s="389"/>
      <c r="O109" s="389"/>
      <c r="P109" s="389"/>
      <c r="Q109" s="389"/>
      <c r="R109" s="389"/>
      <c r="S109" s="389"/>
      <c r="T109" s="389"/>
      <c r="U109" s="389"/>
      <c r="V109" s="389"/>
      <c r="W109" s="389"/>
      <c r="X109" s="389"/>
      <c r="Y109" s="389"/>
      <c r="Z109" s="390"/>
      <c r="AA109" s="107"/>
      <c r="AB109" s="105"/>
      <c r="AC109" s="105"/>
      <c r="AD109" s="73"/>
    </row>
    <row r="110" spans="1:30" ht="15" customHeight="1">
      <c r="A110" s="100"/>
      <c r="B110" s="24"/>
      <c r="C110" s="388"/>
      <c r="D110" s="389"/>
      <c r="E110" s="389"/>
      <c r="F110" s="389"/>
      <c r="G110" s="389"/>
      <c r="H110" s="389"/>
      <c r="I110" s="389"/>
      <c r="J110" s="389"/>
      <c r="K110" s="389"/>
      <c r="L110" s="389"/>
      <c r="M110" s="389"/>
      <c r="N110" s="389"/>
      <c r="O110" s="389"/>
      <c r="P110" s="389"/>
      <c r="Q110" s="389"/>
      <c r="R110" s="389"/>
      <c r="S110" s="389"/>
      <c r="T110" s="389"/>
      <c r="U110" s="389"/>
      <c r="V110" s="389"/>
      <c r="W110" s="389"/>
      <c r="X110" s="389"/>
      <c r="Y110" s="389"/>
      <c r="Z110" s="390"/>
      <c r="AA110" s="107"/>
      <c r="AB110" s="105"/>
      <c r="AC110" s="105"/>
      <c r="AD110" s="73"/>
    </row>
    <row r="111" spans="1:30" ht="15" customHeight="1">
      <c r="A111" s="100"/>
      <c r="B111" s="24"/>
      <c r="C111" s="388"/>
      <c r="D111" s="389"/>
      <c r="E111" s="389"/>
      <c r="F111" s="389"/>
      <c r="G111" s="389"/>
      <c r="H111" s="389"/>
      <c r="I111" s="389"/>
      <c r="J111" s="389"/>
      <c r="K111" s="389"/>
      <c r="L111" s="389"/>
      <c r="M111" s="389"/>
      <c r="N111" s="389"/>
      <c r="O111" s="389"/>
      <c r="P111" s="389"/>
      <c r="Q111" s="389"/>
      <c r="R111" s="389"/>
      <c r="S111" s="389"/>
      <c r="T111" s="389"/>
      <c r="U111" s="389"/>
      <c r="V111" s="389"/>
      <c r="W111" s="389"/>
      <c r="X111" s="389"/>
      <c r="Y111" s="389"/>
      <c r="Z111" s="390"/>
      <c r="AA111" s="107"/>
      <c r="AB111" s="105"/>
      <c r="AC111" s="105"/>
      <c r="AD111" s="73"/>
    </row>
    <row r="112" spans="1:30" ht="15" customHeight="1">
      <c r="A112" s="100"/>
      <c r="B112" s="24"/>
      <c r="C112" s="388"/>
      <c r="D112" s="389"/>
      <c r="E112" s="389"/>
      <c r="F112" s="389"/>
      <c r="G112" s="389"/>
      <c r="H112" s="389"/>
      <c r="I112" s="389"/>
      <c r="J112" s="389"/>
      <c r="K112" s="389"/>
      <c r="L112" s="389"/>
      <c r="M112" s="389"/>
      <c r="N112" s="389"/>
      <c r="O112" s="389"/>
      <c r="P112" s="389"/>
      <c r="Q112" s="389"/>
      <c r="R112" s="389"/>
      <c r="S112" s="389"/>
      <c r="T112" s="389"/>
      <c r="U112" s="389"/>
      <c r="V112" s="389"/>
      <c r="W112" s="389"/>
      <c r="X112" s="389"/>
      <c r="Y112" s="389"/>
      <c r="Z112" s="390"/>
      <c r="AA112" s="107"/>
      <c r="AB112" s="105"/>
      <c r="AC112" s="105"/>
      <c r="AD112" s="73"/>
    </row>
    <row r="113" spans="1:30" ht="15" customHeight="1">
      <c r="A113" s="100"/>
      <c r="B113" s="24"/>
      <c r="C113" s="388"/>
      <c r="D113" s="389"/>
      <c r="E113" s="389"/>
      <c r="F113" s="389"/>
      <c r="G113" s="389"/>
      <c r="H113" s="389"/>
      <c r="I113" s="389"/>
      <c r="J113" s="389"/>
      <c r="K113" s="389"/>
      <c r="L113" s="389"/>
      <c r="M113" s="389"/>
      <c r="N113" s="389"/>
      <c r="O113" s="389"/>
      <c r="P113" s="389"/>
      <c r="Q113" s="389"/>
      <c r="R113" s="389"/>
      <c r="S113" s="389"/>
      <c r="T113" s="389"/>
      <c r="U113" s="389"/>
      <c r="V113" s="389"/>
      <c r="W113" s="389"/>
      <c r="X113" s="389"/>
      <c r="Y113" s="389"/>
      <c r="Z113" s="390"/>
      <c r="AA113" s="107"/>
      <c r="AB113" s="105"/>
      <c r="AC113" s="105"/>
      <c r="AD113" s="73"/>
    </row>
    <row r="114" spans="1:30" ht="15" customHeight="1">
      <c r="A114" s="100"/>
      <c r="B114" s="24"/>
      <c r="C114" s="388"/>
      <c r="D114" s="389"/>
      <c r="E114" s="389"/>
      <c r="F114" s="389"/>
      <c r="G114" s="389"/>
      <c r="H114" s="389"/>
      <c r="I114" s="389"/>
      <c r="J114" s="389"/>
      <c r="K114" s="389"/>
      <c r="L114" s="389"/>
      <c r="M114" s="389"/>
      <c r="N114" s="389"/>
      <c r="O114" s="389"/>
      <c r="P114" s="389"/>
      <c r="Q114" s="389"/>
      <c r="R114" s="389"/>
      <c r="S114" s="389"/>
      <c r="T114" s="389"/>
      <c r="U114" s="389"/>
      <c r="V114" s="389"/>
      <c r="W114" s="389"/>
      <c r="X114" s="389"/>
      <c r="Y114" s="389"/>
      <c r="Z114" s="390"/>
      <c r="AA114" s="107"/>
      <c r="AB114" s="105"/>
      <c r="AC114" s="105"/>
      <c r="AD114" s="73"/>
    </row>
    <row r="115" spans="1:30" ht="15" customHeight="1">
      <c r="A115" s="100"/>
      <c r="B115" s="24"/>
      <c r="C115" s="388"/>
      <c r="D115" s="389"/>
      <c r="E115" s="389"/>
      <c r="F115" s="389"/>
      <c r="G115" s="389"/>
      <c r="H115" s="389"/>
      <c r="I115" s="389"/>
      <c r="J115" s="389"/>
      <c r="K115" s="389"/>
      <c r="L115" s="389"/>
      <c r="M115" s="389"/>
      <c r="N115" s="389"/>
      <c r="O115" s="389"/>
      <c r="P115" s="389"/>
      <c r="Q115" s="389"/>
      <c r="R115" s="389"/>
      <c r="S115" s="389"/>
      <c r="T115" s="389"/>
      <c r="U115" s="389"/>
      <c r="V115" s="389"/>
      <c r="W115" s="389"/>
      <c r="X115" s="389"/>
      <c r="Y115" s="389"/>
      <c r="Z115" s="390"/>
      <c r="AA115" s="107"/>
      <c r="AB115" s="105"/>
      <c r="AC115" s="105"/>
      <c r="AD115" s="73"/>
    </row>
    <row r="116" spans="1:30" ht="15" customHeight="1">
      <c r="A116" s="100"/>
      <c r="B116" s="24"/>
      <c r="C116" s="388"/>
      <c r="D116" s="389"/>
      <c r="E116" s="389"/>
      <c r="F116" s="389"/>
      <c r="G116" s="389"/>
      <c r="H116" s="389"/>
      <c r="I116" s="389"/>
      <c r="J116" s="389"/>
      <c r="K116" s="389"/>
      <c r="L116" s="389"/>
      <c r="M116" s="389"/>
      <c r="N116" s="389"/>
      <c r="O116" s="389"/>
      <c r="P116" s="389"/>
      <c r="Q116" s="389"/>
      <c r="R116" s="389"/>
      <c r="S116" s="389"/>
      <c r="T116" s="389"/>
      <c r="U116" s="389"/>
      <c r="V116" s="389"/>
      <c r="W116" s="389"/>
      <c r="X116" s="389"/>
      <c r="Y116" s="389"/>
      <c r="Z116" s="390"/>
      <c r="AA116" s="107"/>
      <c r="AB116" s="105"/>
      <c r="AC116" s="105"/>
      <c r="AD116" s="73"/>
    </row>
    <row r="117" spans="1:30" ht="15" customHeight="1">
      <c r="A117" s="100"/>
      <c r="B117" s="24"/>
      <c r="C117" s="388"/>
      <c r="D117" s="389"/>
      <c r="E117" s="389"/>
      <c r="F117" s="389"/>
      <c r="G117" s="389"/>
      <c r="H117" s="389"/>
      <c r="I117" s="389"/>
      <c r="J117" s="389"/>
      <c r="K117" s="389"/>
      <c r="L117" s="389"/>
      <c r="M117" s="389"/>
      <c r="N117" s="389"/>
      <c r="O117" s="389"/>
      <c r="P117" s="389"/>
      <c r="Q117" s="389"/>
      <c r="R117" s="389"/>
      <c r="S117" s="389"/>
      <c r="T117" s="389"/>
      <c r="U117" s="389"/>
      <c r="V117" s="389"/>
      <c r="W117" s="389"/>
      <c r="X117" s="389"/>
      <c r="Y117" s="389"/>
      <c r="Z117" s="390"/>
      <c r="AA117" s="107"/>
      <c r="AB117" s="105"/>
      <c r="AC117" s="105"/>
      <c r="AD117" s="73"/>
    </row>
    <row r="118" spans="1:30" ht="15" customHeight="1">
      <c r="A118" s="100"/>
      <c r="B118" s="24"/>
      <c r="C118" s="388"/>
      <c r="D118" s="389"/>
      <c r="E118" s="389"/>
      <c r="F118" s="389"/>
      <c r="G118" s="389"/>
      <c r="H118" s="389"/>
      <c r="I118" s="389"/>
      <c r="J118" s="389"/>
      <c r="K118" s="389"/>
      <c r="L118" s="389"/>
      <c r="M118" s="389"/>
      <c r="N118" s="389"/>
      <c r="O118" s="389"/>
      <c r="P118" s="389"/>
      <c r="Q118" s="389"/>
      <c r="R118" s="389"/>
      <c r="S118" s="389"/>
      <c r="T118" s="389"/>
      <c r="U118" s="389"/>
      <c r="V118" s="389"/>
      <c r="W118" s="389"/>
      <c r="X118" s="389"/>
      <c r="Y118" s="389"/>
      <c r="Z118" s="390"/>
      <c r="AA118" s="107"/>
      <c r="AB118" s="105"/>
      <c r="AC118" s="105"/>
      <c r="AD118" s="73"/>
    </row>
    <row r="119" spans="1:30" ht="15" customHeight="1">
      <c r="A119" s="100"/>
      <c r="B119" s="24"/>
      <c r="C119" s="388"/>
      <c r="D119" s="389"/>
      <c r="E119" s="389"/>
      <c r="F119" s="389"/>
      <c r="G119" s="389"/>
      <c r="H119" s="389"/>
      <c r="I119" s="389"/>
      <c r="J119" s="389"/>
      <c r="K119" s="389"/>
      <c r="L119" s="389"/>
      <c r="M119" s="389"/>
      <c r="N119" s="389"/>
      <c r="O119" s="389"/>
      <c r="P119" s="389"/>
      <c r="Q119" s="389"/>
      <c r="R119" s="389"/>
      <c r="S119" s="389"/>
      <c r="T119" s="389"/>
      <c r="U119" s="389"/>
      <c r="V119" s="389"/>
      <c r="W119" s="389"/>
      <c r="X119" s="389"/>
      <c r="Y119" s="389"/>
      <c r="Z119" s="390"/>
      <c r="AA119" s="107"/>
      <c r="AB119" s="105"/>
      <c r="AC119" s="105"/>
      <c r="AD119" s="73"/>
    </row>
    <row r="120" spans="1:30" ht="15" customHeight="1">
      <c r="A120" s="100"/>
      <c r="B120" s="24"/>
      <c r="C120" s="388"/>
      <c r="D120" s="389"/>
      <c r="E120" s="389"/>
      <c r="F120" s="389"/>
      <c r="G120" s="389"/>
      <c r="H120" s="389"/>
      <c r="I120" s="389"/>
      <c r="J120" s="389"/>
      <c r="K120" s="389"/>
      <c r="L120" s="389"/>
      <c r="M120" s="389"/>
      <c r="N120" s="389"/>
      <c r="O120" s="389"/>
      <c r="P120" s="389"/>
      <c r="Q120" s="389"/>
      <c r="R120" s="389"/>
      <c r="S120" s="389"/>
      <c r="T120" s="389"/>
      <c r="U120" s="389"/>
      <c r="V120" s="389"/>
      <c r="W120" s="389"/>
      <c r="X120" s="389"/>
      <c r="Y120" s="389"/>
      <c r="Z120" s="390"/>
      <c r="AA120" s="107"/>
      <c r="AB120" s="105"/>
      <c r="AC120" s="105"/>
      <c r="AD120" s="73"/>
    </row>
    <row r="121" spans="1:30" ht="15" customHeight="1">
      <c r="A121" s="100"/>
      <c r="B121" s="24"/>
      <c r="C121" s="388"/>
      <c r="D121" s="389"/>
      <c r="E121" s="389"/>
      <c r="F121" s="389"/>
      <c r="G121" s="389"/>
      <c r="H121" s="389"/>
      <c r="I121" s="389"/>
      <c r="J121" s="389"/>
      <c r="K121" s="389"/>
      <c r="L121" s="389"/>
      <c r="M121" s="389"/>
      <c r="N121" s="389"/>
      <c r="O121" s="389"/>
      <c r="P121" s="389"/>
      <c r="Q121" s="389"/>
      <c r="R121" s="389"/>
      <c r="S121" s="389"/>
      <c r="T121" s="389"/>
      <c r="U121" s="389"/>
      <c r="V121" s="389"/>
      <c r="W121" s="389"/>
      <c r="X121" s="389"/>
      <c r="Y121" s="389"/>
      <c r="Z121" s="390"/>
      <c r="AA121" s="107"/>
      <c r="AB121" s="105"/>
      <c r="AC121" s="105"/>
      <c r="AD121" s="73"/>
    </row>
    <row r="122" spans="1:30" ht="15" customHeight="1">
      <c r="A122" s="100"/>
      <c r="B122" s="24"/>
      <c r="C122" s="388"/>
      <c r="D122" s="389"/>
      <c r="E122" s="389"/>
      <c r="F122" s="389"/>
      <c r="G122" s="389"/>
      <c r="H122" s="389"/>
      <c r="I122" s="389"/>
      <c r="J122" s="389"/>
      <c r="K122" s="389"/>
      <c r="L122" s="389"/>
      <c r="M122" s="389"/>
      <c r="N122" s="389"/>
      <c r="O122" s="389"/>
      <c r="P122" s="389"/>
      <c r="Q122" s="389"/>
      <c r="R122" s="389"/>
      <c r="S122" s="389"/>
      <c r="T122" s="389"/>
      <c r="U122" s="389"/>
      <c r="V122" s="389"/>
      <c r="W122" s="389"/>
      <c r="X122" s="389"/>
      <c r="Y122" s="389"/>
      <c r="Z122" s="390"/>
      <c r="AA122" s="107"/>
      <c r="AB122" s="105"/>
      <c r="AC122" s="105"/>
      <c r="AD122" s="73"/>
    </row>
    <row r="123" spans="1:30" ht="15" customHeight="1">
      <c r="A123" s="100"/>
      <c r="B123" s="24"/>
      <c r="C123" s="388"/>
      <c r="D123" s="389"/>
      <c r="E123" s="389"/>
      <c r="F123" s="389"/>
      <c r="G123" s="389"/>
      <c r="H123" s="389"/>
      <c r="I123" s="389"/>
      <c r="J123" s="389"/>
      <c r="K123" s="389"/>
      <c r="L123" s="389"/>
      <c r="M123" s="389"/>
      <c r="N123" s="389"/>
      <c r="O123" s="389"/>
      <c r="P123" s="389"/>
      <c r="Q123" s="389"/>
      <c r="R123" s="389"/>
      <c r="S123" s="389"/>
      <c r="T123" s="389"/>
      <c r="U123" s="389"/>
      <c r="V123" s="389"/>
      <c r="W123" s="389"/>
      <c r="X123" s="389"/>
      <c r="Y123" s="389"/>
      <c r="Z123" s="390"/>
      <c r="AA123" s="107"/>
      <c r="AB123" s="105"/>
      <c r="AC123" s="105"/>
      <c r="AD123" s="73"/>
    </row>
    <row r="124" spans="1:30" ht="15" customHeight="1">
      <c r="A124" s="100"/>
      <c r="B124" s="24"/>
      <c r="C124" s="388"/>
      <c r="D124" s="389"/>
      <c r="E124" s="389"/>
      <c r="F124" s="389"/>
      <c r="G124" s="389"/>
      <c r="H124" s="389"/>
      <c r="I124" s="389"/>
      <c r="J124" s="389"/>
      <c r="K124" s="389"/>
      <c r="L124" s="389"/>
      <c r="M124" s="389"/>
      <c r="N124" s="389"/>
      <c r="O124" s="389"/>
      <c r="P124" s="389"/>
      <c r="Q124" s="389"/>
      <c r="R124" s="389"/>
      <c r="S124" s="389"/>
      <c r="T124" s="389"/>
      <c r="U124" s="389"/>
      <c r="V124" s="389"/>
      <c r="W124" s="389"/>
      <c r="X124" s="389"/>
      <c r="Y124" s="389"/>
      <c r="Z124" s="390"/>
      <c r="AA124" s="107"/>
      <c r="AB124" s="105"/>
      <c r="AC124" s="105"/>
      <c r="AD124" s="73"/>
    </row>
    <row r="125" spans="1:30" ht="15" customHeight="1">
      <c r="A125" s="100"/>
      <c r="B125" s="24"/>
      <c r="C125" s="391"/>
      <c r="D125" s="392"/>
      <c r="E125" s="392"/>
      <c r="F125" s="392"/>
      <c r="G125" s="392"/>
      <c r="H125" s="392"/>
      <c r="I125" s="392"/>
      <c r="J125" s="392"/>
      <c r="K125" s="392"/>
      <c r="L125" s="392"/>
      <c r="M125" s="392"/>
      <c r="N125" s="392"/>
      <c r="O125" s="392"/>
      <c r="P125" s="392"/>
      <c r="Q125" s="392"/>
      <c r="R125" s="392"/>
      <c r="S125" s="392"/>
      <c r="T125" s="392"/>
      <c r="U125" s="392"/>
      <c r="V125" s="392"/>
      <c r="W125" s="392"/>
      <c r="X125" s="392"/>
      <c r="Y125" s="392"/>
      <c r="Z125" s="393"/>
      <c r="AA125" s="107"/>
      <c r="AB125" s="105"/>
      <c r="AC125" s="105"/>
      <c r="AD125" s="73"/>
    </row>
    <row r="126" spans="1:30" ht="15" customHeight="1">
      <c r="A126" s="100"/>
      <c r="B126" s="100" t="s">
        <v>346</v>
      </c>
      <c r="C126" s="100"/>
      <c r="D126" s="100"/>
      <c r="E126" s="100"/>
      <c r="F126" s="100"/>
      <c r="G126" s="100"/>
      <c r="H126" s="100"/>
      <c r="I126" s="100"/>
      <c r="J126" s="100"/>
      <c r="K126" s="100"/>
      <c r="L126" s="100"/>
      <c r="M126" s="106"/>
      <c r="N126" s="106"/>
      <c r="O126" s="105"/>
      <c r="P126" s="105"/>
      <c r="Q126" s="105"/>
      <c r="R126" s="105"/>
      <c r="S126" s="105"/>
      <c r="T126" s="105"/>
      <c r="U126" s="105"/>
      <c r="V126" s="105"/>
      <c r="W126" s="105"/>
      <c r="X126" s="105"/>
      <c r="Y126" s="105"/>
      <c r="Z126" s="105"/>
      <c r="AA126" s="105"/>
      <c r="AB126" s="105"/>
      <c r="AC126" s="105"/>
      <c r="AD126" s="73"/>
    </row>
    <row r="127" spans="1:30" ht="15" customHeight="1">
      <c r="A127" s="100"/>
      <c r="B127" s="100"/>
      <c r="C127" s="100" t="s">
        <v>347</v>
      </c>
      <c r="D127" s="100"/>
      <c r="E127" s="100"/>
      <c r="F127" s="100"/>
      <c r="G127" s="100"/>
      <c r="H127" s="100"/>
      <c r="I127" s="100"/>
      <c r="J127" s="100"/>
      <c r="K127" s="100"/>
      <c r="L127" s="100"/>
      <c r="M127" s="106"/>
      <c r="N127" s="106"/>
      <c r="O127" s="105"/>
      <c r="P127" s="105"/>
      <c r="Q127" s="105"/>
      <c r="R127" s="105"/>
      <c r="S127" s="105"/>
      <c r="T127" s="105"/>
      <c r="U127" s="105"/>
      <c r="V127" s="105"/>
      <c r="W127" s="105"/>
      <c r="X127" s="105"/>
      <c r="Y127" s="105"/>
      <c r="Z127" s="105"/>
      <c r="AA127" s="105"/>
      <c r="AB127" s="105"/>
      <c r="AC127" s="105"/>
      <c r="AD127" s="73"/>
    </row>
    <row r="128" spans="1:30" ht="15" customHeight="1">
      <c r="A128" s="100"/>
      <c r="B128" s="100"/>
      <c r="C128" s="100" t="s">
        <v>348</v>
      </c>
      <c r="D128" s="100"/>
      <c r="E128" s="100"/>
      <c r="F128" s="100"/>
      <c r="G128" s="100"/>
      <c r="H128" s="100"/>
      <c r="I128" s="100"/>
      <c r="J128" s="100"/>
      <c r="K128" s="100"/>
      <c r="L128" s="100"/>
      <c r="M128" s="106"/>
      <c r="N128" s="106"/>
      <c r="O128" s="105"/>
      <c r="P128" s="105"/>
      <c r="Q128" s="105"/>
      <c r="R128" s="105"/>
      <c r="S128" s="105"/>
      <c r="T128" s="105"/>
      <c r="U128" s="105"/>
      <c r="V128" s="105"/>
      <c r="W128" s="105"/>
      <c r="X128" s="105"/>
      <c r="Y128" s="105"/>
      <c r="Z128" s="105"/>
      <c r="AA128" s="105"/>
      <c r="AB128" s="105"/>
      <c r="AC128" s="105"/>
      <c r="AD128" s="73"/>
    </row>
    <row r="129" spans="1:33" ht="15" customHeight="1">
      <c r="A129" s="100"/>
      <c r="B129" s="100"/>
      <c r="C129" s="100"/>
      <c r="D129" s="100" t="s">
        <v>349</v>
      </c>
      <c r="E129" s="100"/>
      <c r="F129" s="100"/>
      <c r="G129" s="100"/>
      <c r="H129" s="100"/>
      <c r="I129" s="100"/>
      <c r="J129" s="100"/>
      <c r="K129" s="100"/>
      <c r="L129" s="100"/>
      <c r="M129" s="106"/>
      <c r="N129" s="106"/>
      <c r="O129" s="105"/>
      <c r="P129" s="105"/>
      <c r="Q129" s="105"/>
      <c r="R129" s="105"/>
      <c r="S129" s="105"/>
      <c r="T129" s="105"/>
      <c r="U129" s="105"/>
      <c r="V129" s="105"/>
      <c r="W129" s="105"/>
      <c r="X129" s="105"/>
      <c r="Y129" s="105"/>
      <c r="Z129" s="105"/>
      <c r="AA129" s="105"/>
      <c r="AB129" s="105"/>
      <c r="AC129" s="105"/>
      <c r="AD129" s="73"/>
    </row>
    <row r="130" spans="1:33" ht="15" customHeight="1">
      <c r="A130" s="100"/>
      <c r="B130" s="100"/>
      <c r="C130" s="100"/>
      <c r="D130" s="100"/>
      <c r="E130" s="100"/>
      <c r="F130" s="100"/>
      <c r="G130" s="100"/>
      <c r="H130" s="100"/>
      <c r="I130" s="100"/>
      <c r="J130" s="100"/>
      <c r="K130" s="100"/>
      <c r="L130" s="100"/>
      <c r="M130" s="106"/>
      <c r="N130" s="106"/>
      <c r="O130" s="105"/>
      <c r="P130" s="105"/>
      <c r="Q130" s="105"/>
      <c r="R130" s="105"/>
      <c r="S130" s="105"/>
      <c r="T130" s="105"/>
      <c r="U130" s="105"/>
      <c r="V130" s="105"/>
      <c r="W130" s="105"/>
      <c r="X130" s="105"/>
      <c r="Y130" s="105"/>
      <c r="Z130" s="105"/>
      <c r="AA130" s="105"/>
      <c r="AB130" s="105"/>
      <c r="AC130" s="105"/>
      <c r="AD130" s="73"/>
    </row>
    <row r="131" spans="1:33" ht="15" customHeight="1">
      <c r="A131" s="1" t="s">
        <v>71</v>
      </c>
    </row>
    <row r="132" spans="1:33" ht="15" customHeight="1"/>
    <row r="133" spans="1:33" ht="15" customHeight="1">
      <c r="A133" s="284" t="s">
        <v>72</v>
      </c>
      <c r="B133" s="284"/>
      <c r="C133" s="284"/>
      <c r="D133" s="284"/>
      <c r="E133" s="284"/>
      <c r="F133" s="284"/>
      <c r="G133" s="284"/>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row>
    <row r="134" spans="1:33" ht="15" customHeight="1"/>
    <row r="135" spans="1:33" ht="15" customHeight="1">
      <c r="A135" s="1" t="s">
        <v>73</v>
      </c>
    </row>
    <row r="136" spans="1:33" ht="36" customHeight="1">
      <c r="C136" s="157" t="s">
        <v>74</v>
      </c>
      <c r="D136" s="158"/>
      <c r="E136" s="158"/>
      <c r="F136" s="158"/>
      <c r="G136" s="158"/>
      <c r="H136" s="159"/>
      <c r="I136" s="157" t="s">
        <v>75</v>
      </c>
      <c r="J136" s="158"/>
      <c r="K136" s="158"/>
      <c r="L136" s="158"/>
      <c r="M136" s="158"/>
      <c r="N136" s="158"/>
      <c r="O136" s="158"/>
      <c r="P136" s="159"/>
      <c r="Q136" s="315" t="s">
        <v>76</v>
      </c>
      <c r="R136" s="315"/>
      <c r="S136" s="315"/>
      <c r="T136" s="315"/>
      <c r="U136" s="315"/>
      <c r="V136" s="315"/>
      <c r="W136" s="315"/>
      <c r="X136" s="315"/>
      <c r="Y136" s="315"/>
      <c r="Z136" s="315"/>
      <c r="AA136" s="315"/>
      <c r="AB136" s="315"/>
      <c r="AC136" s="315"/>
      <c r="AD136" s="1"/>
      <c r="AE136" s="5"/>
      <c r="AF136" s="1"/>
      <c r="AG136" s="1"/>
    </row>
    <row r="137" spans="1:33" ht="36" customHeight="1">
      <c r="C137" s="157" t="s">
        <v>77</v>
      </c>
      <c r="D137" s="158"/>
      <c r="E137" s="158"/>
      <c r="F137" s="158"/>
      <c r="G137" s="158"/>
      <c r="H137" s="159"/>
      <c r="I137" s="218">
        <f>I141-I138-I139-I140</f>
        <v>0</v>
      </c>
      <c r="J137" s="219"/>
      <c r="K137" s="219"/>
      <c r="L137" s="219"/>
      <c r="M137" s="219"/>
      <c r="N137" s="219"/>
      <c r="O137" s="219"/>
      <c r="P137" s="220"/>
      <c r="Q137" s="221"/>
      <c r="R137" s="221"/>
      <c r="S137" s="221"/>
      <c r="T137" s="221"/>
      <c r="U137" s="221"/>
      <c r="V137" s="221"/>
      <c r="W137" s="221"/>
      <c r="X137" s="221"/>
      <c r="Y137" s="221"/>
      <c r="Z137" s="221"/>
      <c r="AA137" s="221"/>
      <c r="AB137" s="221"/>
      <c r="AC137" s="221"/>
      <c r="AD137" s="1"/>
      <c r="AE137" s="5"/>
      <c r="AF137" s="1"/>
      <c r="AG137" s="1"/>
    </row>
    <row r="138" spans="1:33" ht="36" customHeight="1">
      <c r="C138" s="157" t="s">
        <v>78</v>
      </c>
      <c r="D138" s="158"/>
      <c r="E138" s="158"/>
      <c r="F138" s="158"/>
      <c r="G138" s="158"/>
      <c r="H138" s="159"/>
      <c r="I138" s="215"/>
      <c r="J138" s="216"/>
      <c r="K138" s="216"/>
      <c r="L138" s="216"/>
      <c r="M138" s="216"/>
      <c r="N138" s="216"/>
      <c r="O138" s="216"/>
      <c r="P138" s="217"/>
      <c r="Q138" s="156"/>
      <c r="R138" s="156"/>
      <c r="S138" s="156"/>
      <c r="T138" s="156"/>
      <c r="U138" s="156"/>
      <c r="V138" s="156"/>
      <c r="W138" s="156"/>
      <c r="X138" s="156"/>
      <c r="Y138" s="156"/>
      <c r="Z138" s="156"/>
      <c r="AA138" s="156"/>
      <c r="AB138" s="156"/>
      <c r="AC138" s="156"/>
      <c r="AD138" s="1"/>
      <c r="AE138" s="5"/>
      <c r="AF138" s="1"/>
      <c r="AG138" s="1"/>
    </row>
    <row r="139" spans="1:33" ht="36" customHeight="1">
      <c r="C139" s="157" t="s">
        <v>79</v>
      </c>
      <c r="D139" s="158"/>
      <c r="E139" s="158"/>
      <c r="F139" s="158"/>
      <c r="G139" s="158"/>
      <c r="H139" s="159"/>
      <c r="I139" s="218">
        <f>Z150</f>
        <v>0</v>
      </c>
      <c r="J139" s="219"/>
      <c r="K139" s="219"/>
      <c r="L139" s="219"/>
      <c r="M139" s="219"/>
      <c r="N139" s="219"/>
      <c r="O139" s="219"/>
      <c r="P139" s="220"/>
      <c r="Q139" s="188" t="str">
        <f>C19</f>
        <v>大雨被害を受けた繊維原材料再購入支援事業</v>
      </c>
      <c r="R139" s="188"/>
      <c r="S139" s="188"/>
      <c r="T139" s="188"/>
      <c r="U139" s="188"/>
      <c r="V139" s="188"/>
      <c r="W139" s="188"/>
      <c r="X139" s="188"/>
      <c r="Y139" s="188"/>
      <c r="Z139" s="188"/>
      <c r="AA139" s="188"/>
      <c r="AB139" s="188"/>
      <c r="AC139" s="188"/>
      <c r="AD139" s="1"/>
      <c r="AE139" s="5"/>
      <c r="AF139" s="1"/>
      <c r="AG139" s="1"/>
    </row>
    <row r="140" spans="1:33" ht="36" customHeight="1">
      <c r="C140" s="157" t="s">
        <v>81</v>
      </c>
      <c r="D140" s="158"/>
      <c r="E140" s="158"/>
      <c r="F140" s="158"/>
      <c r="G140" s="158"/>
      <c r="H140" s="159"/>
      <c r="I140" s="215"/>
      <c r="J140" s="216"/>
      <c r="K140" s="216"/>
      <c r="L140" s="216"/>
      <c r="M140" s="216"/>
      <c r="N140" s="216"/>
      <c r="O140" s="216"/>
      <c r="P140" s="217"/>
      <c r="Q140" s="317"/>
      <c r="R140" s="317"/>
      <c r="S140" s="317"/>
      <c r="T140" s="317"/>
      <c r="U140" s="317"/>
      <c r="V140" s="317"/>
      <c r="W140" s="317"/>
      <c r="X140" s="317"/>
      <c r="Y140" s="317"/>
      <c r="Z140" s="317"/>
      <c r="AA140" s="317"/>
      <c r="AB140" s="317"/>
      <c r="AC140" s="317"/>
      <c r="AD140" s="1"/>
      <c r="AE140" s="5"/>
      <c r="AF140" s="1"/>
      <c r="AG140" s="1"/>
    </row>
    <row r="141" spans="1:33" ht="36" customHeight="1">
      <c r="C141" s="157" t="s">
        <v>82</v>
      </c>
      <c r="D141" s="158"/>
      <c r="E141" s="158"/>
      <c r="F141" s="158"/>
      <c r="G141" s="158"/>
      <c r="H141" s="159"/>
      <c r="I141" s="218">
        <f>K150</f>
        <v>0</v>
      </c>
      <c r="J141" s="219"/>
      <c r="K141" s="219"/>
      <c r="L141" s="219"/>
      <c r="M141" s="219"/>
      <c r="N141" s="219"/>
      <c r="O141" s="219"/>
      <c r="P141" s="220"/>
      <c r="Q141" s="316"/>
      <c r="R141" s="316"/>
      <c r="S141" s="316"/>
      <c r="T141" s="316"/>
      <c r="U141" s="316"/>
      <c r="V141" s="316"/>
      <c r="W141" s="316"/>
      <c r="X141" s="316"/>
      <c r="Y141" s="316"/>
      <c r="Z141" s="316"/>
      <c r="AA141" s="316"/>
      <c r="AB141" s="316"/>
      <c r="AC141" s="316"/>
      <c r="AD141" s="1"/>
      <c r="AE141" s="5"/>
      <c r="AF141" s="1"/>
      <c r="AG141" s="1"/>
    </row>
    <row r="142" spans="1:33" ht="15" customHeight="1"/>
    <row r="143" spans="1:33" ht="15" customHeight="1">
      <c r="A143" s="1" t="s">
        <v>83</v>
      </c>
    </row>
    <row r="144" spans="1:33" ht="18" customHeight="1">
      <c r="C144" s="189" t="s">
        <v>84</v>
      </c>
      <c r="D144" s="189" t="s">
        <v>85</v>
      </c>
      <c r="E144" s="320"/>
      <c r="F144" s="320"/>
      <c r="G144" s="320"/>
      <c r="H144" s="320"/>
      <c r="I144" s="320"/>
      <c r="J144" s="321"/>
      <c r="K144" s="332" t="s">
        <v>86</v>
      </c>
      <c r="L144" s="333"/>
      <c r="M144" s="333"/>
      <c r="N144" s="334"/>
      <c r="O144" s="332" t="s">
        <v>87</v>
      </c>
      <c r="P144" s="333"/>
      <c r="Q144" s="333"/>
      <c r="R144" s="334"/>
      <c r="S144" s="189" t="s">
        <v>88</v>
      </c>
      <c r="T144" s="320"/>
      <c r="U144" s="320"/>
      <c r="V144" s="320"/>
      <c r="W144" s="320"/>
      <c r="X144" s="320"/>
      <c r="Y144" s="321"/>
      <c r="Z144" s="189" t="s">
        <v>342</v>
      </c>
      <c r="AA144" s="320"/>
      <c r="AB144" s="320"/>
      <c r="AC144" s="321"/>
      <c r="AD144" s="1"/>
      <c r="AE144" s="5"/>
    </row>
    <row r="145" spans="1:32" ht="18" customHeight="1">
      <c r="C145" s="190"/>
      <c r="D145" s="190"/>
      <c r="E145" s="322"/>
      <c r="F145" s="322"/>
      <c r="G145" s="322"/>
      <c r="H145" s="322"/>
      <c r="I145" s="322"/>
      <c r="J145" s="323"/>
      <c r="K145" s="194" t="s">
        <v>90</v>
      </c>
      <c r="L145" s="195"/>
      <c r="M145" s="195"/>
      <c r="N145" s="196"/>
      <c r="O145" s="194" t="s">
        <v>91</v>
      </c>
      <c r="P145" s="195"/>
      <c r="Q145" s="195"/>
      <c r="R145" s="196"/>
      <c r="S145" s="190"/>
      <c r="T145" s="322"/>
      <c r="U145" s="281"/>
      <c r="V145" s="281"/>
      <c r="W145" s="281"/>
      <c r="X145" s="281"/>
      <c r="Y145" s="323"/>
      <c r="Z145" s="190" t="s">
        <v>343</v>
      </c>
      <c r="AA145" s="322"/>
      <c r="AB145" s="322"/>
      <c r="AC145" s="323"/>
      <c r="AD145" s="1"/>
      <c r="AE145" s="5"/>
    </row>
    <row r="146" spans="1:32" ht="18" customHeight="1">
      <c r="C146" s="191"/>
      <c r="D146" s="191"/>
      <c r="E146" s="192"/>
      <c r="F146" s="192"/>
      <c r="G146" s="192"/>
      <c r="H146" s="192"/>
      <c r="I146" s="192"/>
      <c r="J146" s="193"/>
      <c r="K146" s="191" t="s">
        <v>93</v>
      </c>
      <c r="L146" s="192"/>
      <c r="M146" s="192"/>
      <c r="N146" s="193"/>
      <c r="O146" s="191" t="s">
        <v>93</v>
      </c>
      <c r="P146" s="192"/>
      <c r="Q146" s="192"/>
      <c r="R146" s="193"/>
      <c r="S146" s="191"/>
      <c r="T146" s="192"/>
      <c r="U146" s="192"/>
      <c r="V146" s="192"/>
      <c r="W146" s="192"/>
      <c r="X146" s="192"/>
      <c r="Y146" s="193"/>
      <c r="Z146" s="191" t="s">
        <v>344</v>
      </c>
      <c r="AA146" s="192"/>
      <c r="AB146" s="192"/>
      <c r="AC146" s="193"/>
      <c r="AD146" s="1"/>
      <c r="AE146" s="5"/>
    </row>
    <row r="147" spans="1:32" ht="36" customHeight="1">
      <c r="C147" s="189" t="s">
        <v>340</v>
      </c>
      <c r="D147" s="342"/>
      <c r="E147" s="343"/>
      <c r="F147" s="343"/>
      <c r="G147" s="343"/>
      <c r="H147" s="343"/>
      <c r="I147" s="343"/>
      <c r="J147" s="344"/>
      <c r="K147" s="222"/>
      <c r="L147" s="223"/>
      <c r="M147" s="223"/>
      <c r="N147" s="224"/>
      <c r="O147" s="231">
        <f>(W239-T242)+(W328-T331)+(W365-T368)</f>
        <v>0</v>
      </c>
      <c r="P147" s="232"/>
      <c r="Q147" s="232"/>
      <c r="R147" s="233"/>
      <c r="S147" s="240" t="s">
        <v>341</v>
      </c>
      <c r="T147" s="241"/>
      <c r="U147" s="241"/>
      <c r="V147" s="241"/>
      <c r="W147" s="241"/>
      <c r="X147" s="241"/>
      <c r="Y147" s="242"/>
      <c r="Z147" s="249"/>
      <c r="AA147" s="250"/>
      <c r="AB147" s="250"/>
      <c r="AC147" s="251"/>
      <c r="AD147" s="1"/>
      <c r="AE147" s="5"/>
    </row>
    <row r="148" spans="1:32" ht="36" customHeight="1">
      <c r="C148" s="190"/>
      <c r="D148" s="345"/>
      <c r="E148" s="266"/>
      <c r="F148" s="266"/>
      <c r="G148" s="266"/>
      <c r="H148" s="266"/>
      <c r="I148" s="266"/>
      <c r="J148" s="346"/>
      <c r="K148" s="225"/>
      <c r="L148" s="226"/>
      <c r="M148" s="226"/>
      <c r="N148" s="227"/>
      <c r="O148" s="234"/>
      <c r="P148" s="235"/>
      <c r="Q148" s="235"/>
      <c r="R148" s="236"/>
      <c r="S148" s="243"/>
      <c r="T148" s="244"/>
      <c r="U148" s="244"/>
      <c r="V148" s="244"/>
      <c r="W148" s="244"/>
      <c r="X148" s="244"/>
      <c r="Y148" s="245"/>
      <c r="Z148" s="252"/>
      <c r="AA148" s="253"/>
      <c r="AB148" s="253"/>
      <c r="AC148" s="254"/>
      <c r="AD148" s="1"/>
      <c r="AE148" s="5"/>
    </row>
    <row r="149" spans="1:32" ht="36" customHeight="1">
      <c r="C149" s="191"/>
      <c r="D149" s="347"/>
      <c r="E149" s="348"/>
      <c r="F149" s="348"/>
      <c r="G149" s="348"/>
      <c r="H149" s="348"/>
      <c r="I149" s="348"/>
      <c r="J149" s="349"/>
      <c r="K149" s="228"/>
      <c r="L149" s="229"/>
      <c r="M149" s="229"/>
      <c r="N149" s="230"/>
      <c r="O149" s="237"/>
      <c r="P149" s="238"/>
      <c r="Q149" s="238"/>
      <c r="R149" s="239"/>
      <c r="S149" s="246"/>
      <c r="T149" s="247"/>
      <c r="U149" s="247"/>
      <c r="V149" s="247"/>
      <c r="W149" s="247"/>
      <c r="X149" s="247"/>
      <c r="Y149" s="248"/>
      <c r="Z149" s="255"/>
      <c r="AA149" s="256"/>
      <c r="AB149" s="256"/>
      <c r="AC149" s="257"/>
      <c r="AD149" s="1"/>
      <c r="AE149" s="5"/>
    </row>
    <row r="150" spans="1:32" ht="18" customHeight="1">
      <c r="C150" s="189" t="s">
        <v>96</v>
      </c>
      <c r="D150" s="197"/>
      <c r="E150" s="198"/>
      <c r="F150" s="198"/>
      <c r="G150" s="198"/>
      <c r="H150" s="198"/>
      <c r="I150" s="198"/>
      <c r="J150" s="199"/>
      <c r="K150" s="206">
        <f>K147</f>
        <v>0</v>
      </c>
      <c r="L150" s="207"/>
      <c r="M150" s="207"/>
      <c r="N150" s="208"/>
      <c r="O150" s="206">
        <f>O147</f>
        <v>0</v>
      </c>
      <c r="P150" s="207"/>
      <c r="Q150" s="207"/>
      <c r="R150" s="208"/>
      <c r="S150" s="332" t="s">
        <v>97</v>
      </c>
      <c r="T150" s="333"/>
      <c r="U150" s="333"/>
      <c r="V150" s="333"/>
      <c r="W150" s="333"/>
      <c r="X150" s="333"/>
      <c r="Y150" s="334"/>
      <c r="Z150" s="365" cm="1">
        <f t="array" ref="Z150">_xlfn.IFS(U152&lt;2500000,ROUNDDOWN(U152,-3),U152&gt;=2500000,"2,500,000")</f>
        <v>0</v>
      </c>
      <c r="AA150" s="366"/>
      <c r="AB150" s="366"/>
      <c r="AC150" s="367"/>
      <c r="AD150" s="1"/>
      <c r="AE150" s="5"/>
    </row>
    <row r="151" spans="1:32" ht="18" customHeight="1">
      <c r="C151" s="190"/>
      <c r="D151" s="200"/>
      <c r="E151" s="201"/>
      <c r="F151" s="201"/>
      <c r="G151" s="201"/>
      <c r="H151" s="201"/>
      <c r="I151" s="201"/>
      <c r="J151" s="202"/>
      <c r="K151" s="209"/>
      <c r="L151" s="210"/>
      <c r="M151" s="210"/>
      <c r="N151" s="211"/>
      <c r="O151" s="209"/>
      <c r="P151" s="210"/>
      <c r="Q151" s="210"/>
      <c r="R151" s="211"/>
      <c r="S151" s="190" t="s">
        <v>359</v>
      </c>
      <c r="T151" s="322"/>
      <c r="U151" s="281"/>
      <c r="V151" s="281"/>
      <c r="W151" s="281"/>
      <c r="X151" s="281"/>
      <c r="Y151" s="323"/>
      <c r="Z151" s="368"/>
      <c r="AA151" s="369"/>
      <c r="AB151" s="369"/>
      <c r="AC151" s="370"/>
      <c r="AD151" s="1"/>
      <c r="AE151" s="5"/>
    </row>
    <row r="152" spans="1:32" ht="18" customHeight="1">
      <c r="C152" s="191"/>
      <c r="D152" s="203"/>
      <c r="E152" s="204"/>
      <c r="F152" s="204"/>
      <c r="G152" s="204"/>
      <c r="H152" s="204"/>
      <c r="I152" s="204"/>
      <c r="J152" s="205"/>
      <c r="K152" s="212"/>
      <c r="L152" s="213"/>
      <c r="M152" s="213"/>
      <c r="N152" s="214"/>
      <c r="O152" s="212"/>
      <c r="P152" s="213"/>
      <c r="Q152" s="213"/>
      <c r="R152" s="214"/>
      <c r="S152" s="14" t="s">
        <v>99</v>
      </c>
      <c r="T152" s="88"/>
      <c r="U152" s="213">
        <f>O150/4</f>
        <v>0</v>
      </c>
      <c r="V152" s="213"/>
      <c r="W152" s="213"/>
      <c r="X152" s="213"/>
      <c r="Y152" s="15" t="s">
        <v>100</v>
      </c>
      <c r="Z152" s="371"/>
      <c r="AA152" s="372"/>
      <c r="AB152" s="372"/>
      <c r="AC152" s="373"/>
      <c r="AD152" s="1"/>
      <c r="AE152" s="5"/>
    </row>
    <row r="153" spans="1:32" ht="15" customHeight="1">
      <c r="A153" s="1" t="s">
        <v>50</v>
      </c>
      <c r="C153" s="108" t="s">
        <v>353</v>
      </c>
      <c r="D153" s="109" t="s">
        <v>354</v>
      </c>
      <c r="E153" s="109"/>
      <c r="F153" s="109"/>
      <c r="G153" s="109"/>
      <c r="H153" s="109"/>
      <c r="I153" s="109"/>
      <c r="J153" s="109"/>
      <c r="K153" s="109"/>
      <c r="L153" s="109"/>
      <c r="M153" s="109"/>
      <c r="N153" s="109"/>
      <c r="O153" s="109"/>
      <c r="P153" s="109"/>
      <c r="Q153" s="109"/>
      <c r="R153" s="109"/>
      <c r="S153" s="109"/>
      <c r="T153" s="109"/>
      <c r="U153" s="109"/>
      <c r="V153" s="109"/>
      <c r="W153" s="109"/>
      <c r="X153" s="109"/>
      <c r="Y153" s="109"/>
      <c r="Z153" s="109"/>
      <c r="AA153" s="109"/>
      <c r="AB153" s="109"/>
      <c r="AC153" s="109"/>
    </row>
    <row r="154" spans="1:32" ht="30" customHeight="1">
      <c r="C154" s="108" t="s">
        <v>355</v>
      </c>
      <c r="D154" s="341" t="s">
        <v>356</v>
      </c>
      <c r="E154" s="341"/>
      <c r="F154" s="341"/>
      <c r="G154" s="341"/>
      <c r="H154" s="341"/>
      <c r="I154" s="341"/>
      <c r="J154" s="341"/>
      <c r="K154" s="341"/>
      <c r="L154" s="341"/>
      <c r="M154" s="341"/>
      <c r="N154" s="341"/>
      <c r="O154" s="341"/>
      <c r="P154" s="341"/>
      <c r="Q154" s="341"/>
      <c r="R154" s="341"/>
      <c r="S154" s="341"/>
      <c r="T154" s="341"/>
      <c r="U154" s="341"/>
      <c r="V154" s="341"/>
      <c r="W154" s="341"/>
      <c r="X154" s="341"/>
      <c r="Y154" s="341"/>
      <c r="Z154" s="341"/>
      <c r="AA154" s="341"/>
      <c r="AB154" s="341"/>
      <c r="AC154" s="341"/>
    </row>
    <row r="155" spans="1:32" ht="30" customHeight="1">
      <c r="C155" s="108" t="s">
        <v>357</v>
      </c>
      <c r="D155" s="341" t="s">
        <v>358</v>
      </c>
      <c r="E155" s="341"/>
      <c r="F155" s="341"/>
      <c r="G155" s="341"/>
      <c r="H155" s="341"/>
      <c r="I155" s="341"/>
      <c r="J155" s="341"/>
      <c r="K155" s="341"/>
      <c r="L155" s="341"/>
      <c r="M155" s="341"/>
      <c r="N155" s="341"/>
      <c r="O155" s="341"/>
      <c r="P155" s="341"/>
      <c r="Q155" s="341"/>
      <c r="R155" s="341"/>
      <c r="S155" s="341"/>
      <c r="T155" s="341"/>
      <c r="U155" s="341"/>
      <c r="V155" s="341"/>
      <c r="W155" s="341"/>
      <c r="X155" s="341"/>
      <c r="Y155" s="341"/>
      <c r="Z155" s="341"/>
      <c r="AA155" s="341"/>
      <c r="AB155" s="341"/>
      <c r="AC155" s="341"/>
    </row>
    <row r="156" spans="1:32" ht="60" customHeight="1">
      <c r="C156" s="108" t="s">
        <v>351</v>
      </c>
      <c r="D156" s="324" t="s">
        <v>352</v>
      </c>
      <c r="E156" s="324"/>
      <c r="F156" s="324"/>
      <c r="G156" s="324"/>
      <c r="H156" s="324"/>
      <c r="I156" s="324"/>
      <c r="J156" s="324"/>
      <c r="K156" s="324"/>
      <c r="L156" s="324"/>
      <c r="M156" s="324"/>
      <c r="N156" s="324"/>
      <c r="O156" s="324"/>
      <c r="P156" s="324"/>
      <c r="Q156" s="324"/>
      <c r="R156" s="324"/>
      <c r="S156" s="324"/>
      <c r="T156" s="324"/>
      <c r="U156" s="324"/>
      <c r="V156" s="324"/>
      <c r="W156" s="324"/>
      <c r="X156" s="324"/>
      <c r="Y156" s="324"/>
      <c r="Z156" s="324"/>
      <c r="AA156" s="324"/>
      <c r="AB156" s="324"/>
      <c r="AC156" s="324"/>
    </row>
    <row r="157" spans="1:32" ht="45" customHeight="1">
      <c r="C157" s="108" t="s">
        <v>360</v>
      </c>
      <c r="D157" s="341" t="s">
        <v>361</v>
      </c>
      <c r="E157" s="341"/>
      <c r="F157" s="341"/>
      <c r="G157" s="341"/>
      <c r="H157" s="341"/>
      <c r="I157" s="341"/>
      <c r="J157" s="341"/>
      <c r="K157" s="341"/>
      <c r="L157" s="341"/>
      <c r="M157" s="341"/>
      <c r="N157" s="341"/>
      <c r="O157" s="341"/>
      <c r="P157" s="341"/>
      <c r="Q157" s="341"/>
      <c r="R157" s="341"/>
      <c r="S157" s="341"/>
      <c r="T157" s="341"/>
      <c r="U157" s="341"/>
      <c r="V157" s="341"/>
      <c r="W157" s="341"/>
      <c r="X157" s="341"/>
      <c r="Y157" s="341"/>
      <c r="Z157" s="341"/>
      <c r="AA157" s="341"/>
      <c r="AB157" s="341"/>
      <c r="AC157" s="341"/>
    </row>
    <row r="158" spans="1:32" ht="15" customHeight="1"/>
    <row r="159" spans="1:32" ht="15" customHeight="1">
      <c r="AF159" s="2"/>
    </row>
    <row r="160" spans="1:32" ht="15" customHeight="1"/>
    <row r="161" spans="1:29" ht="15" customHeight="1">
      <c r="A161" s="1" t="s">
        <v>109</v>
      </c>
    </row>
    <row r="162" spans="1:29" ht="15" customHeight="1"/>
    <row r="163" spans="1:29" ht="15" customHeight="1"/>
    <row r="164" spans="1:29" ht="15" customHeight="1">
      <c r="A164" s="179" t="s">
        <v>110</v>
      </c>
      <c r="B164" s="179"/>
      <c r="C164" s="179"/>
      <c r="D164" s="179"/>
      <c r="E164" s="179"/>
      <c r="F164" s="179"/>
      <c r="G164" s="179"/>
      <c r="H164" s="179"/>
      <c r="I164" s="179"/>
      <c r="J164" s="179"/>
      <c r="K164" s="179"/>
      <c r="L164" s="179"/>
      <c r="M164" s="179"/>
      <c r="N164" s="179"/>
      <c r="O164" s="179"/>
      <c r="P164" s="179"/>
      <c r="Q164" s="179"/>
      <c r="R164" s="179"/>
      <c r="S164" s="179"/>
      <c r="T164" s="179"/>
      <c r="U164" s="179"/>
      <c r="V164" s="179"/>
      <c r="W164" s="179"/>
      <c r="X164" s="179"/>
      <c r="Y164" s="179"/>
      <c r="Z164" s="179"/>
      <c r="AA164" s="179"/>
      <c r="AB164" s="179"/>
      <c r="AC164" s="179"/>
    </row>
    <row r="165" spans="1:29" ht="15" customHeight="1"/>
    <row r="166" spans="1:29" ht="15" customHeight="1"/>
    <row r="167" spans="1:29" ht="15" customHeight="1">
      <c r="A167" s="16"/>
      <c r="B167" s="78"/>
      <c r="C167" s="406"/>
      <c r="D167" s="406"/>
      <c r="E167" s="406"/>
      <c r="F167" s="406"/>
      <c r="G167" s="406"/>
      <c r="H167" s="406"/>
      <c r="I167" s="406"/>
      <c r="J167" s="406"/>
      <c r="K167" s="406"/>
      <c r="L167" s="406"/>
      <c r="M167" s="406"/>
      <c r="N167" s="406"/>
      <c r="O167" s="406"/>
      <c r="P167" s="406"/>
      <c r="Q167" s="406"/>
      <c r="R167" s="406"/>
      <c r="S167" s="406"/>
      <c r="T167" s="406"/>
      <c r="U167" s="406"/>
      <c r="V167" s="406"/>
      <c r="W167" s="17" t="s">
        <v>111</v>
      </c>
      <c r="X167" s="17"/>
      <c r="Y167"/>
      <c r="Z167"/>
      <c r="AA167" s="17"/>
      <c r="AB167" s="17"/>
      <c r="AC167" s="17"/>
    </row>
    <row r="168" spans="1:29" ht="15" customHeight="1">
      <c r="A168" s="16"/>
      <c r="B168" s="78"/>
      <c r="C168" s="18" t="s">
        <v>362</v>
      </c>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5" customHeight="1">
      <c r="A169" s="16"/>
      <c r="B169" s="78"/>
      <c r="C169" s="18" t="s">
        <v>112</v>
      </c>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5" customHeight="1">
      <c r="A170" s="16"/>
      <c r="B170" s="78"/>
      <c r="C170" s="18" t="s">
        <v>113</v>
      </c>
      <c r="D170" s="18"/>
      <c r="E170" s="18"/>
      <c r="F170" s="18"/>
      <c r="G170" s="18"/>
      <c r="H170" s="18"/>
      <c r="I170" s="18"/>
      <c r="J170" s="18"/>
      <c r="K170" s="183" t="str">
        <f>IF(C167="","",C167)</f>
        <v/>
      </c>
      <c r="L170" s="183"/>
      <c r="M170" s="183"/>
      <c r="N170" s="183"/>
      <c r="O170" s="183"/>
      <c r="P170" s="183"/>
      <c r="Q170" s="183"/>
      <c r="R170" s="183"/>
      <c r="S170" s="183"/>
      <c r="T170" s="183"/>
      <c r="U170" s="183"/>
      <c r="V170" s="183"/>
      <c r="W170" s="183"/>
      <c r="X170" s="183"/>
      <c r="Y170" s="183"/>
      <c r="Z170" s="183"/>
      <c r="AA170" s="183"/>
      <c r="AB170" s="183"/>
      <c r="AC170" s="183"/>
    </row>
    <row r="171" spans="1:29" ht="15" customHeight="1">
      <c r="A171" s="16"/>
      <c r="B171" s="78"/>
      <c r="C171" s="18" t="s">
        <v>114</v>
      </c>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5" customHeight="1">
      <c r="A172" s="16"/>
      <c r="B172" s="7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5" customHeight="1">
      <c r="A173" s="19"/>
      <c r="B173" s="19"/>
    </row>
    <row r="174" spans="1:29" ht="15" customHeight="1">
      <c r="A174" s="410" t="str">
        <f>$W$2</f>
        <v>令和　年　月　日</v>
      </c>
      <c r="B174" s="411"/>
      <c r="C174" s="411"/>
      <c r="D174" s="411"/>
      <c r="E174" s="411"/>
      <c r="F174" s="411"/>
      <c r="G174" s="411"/>
      <c r="H174" s="411"/>
      <c r="O174" s="17"/>
      <c r="P174" s="17"/>
      <c r="Q174" s="17"/>
      <c r="R174" s="17"/>
      <c r="S174" s="17"/>
      <c r="T174" s="17"/>
      <c r="U174" s="17"/>
      <c r="V174" s="17"/>
      <c r="W174" s="17"/>
      <c r="X174" s="17"/>
      <c r="Y174" s="17"/>
      <c r="Z174" s="17"/>
      <c r="AA174" s="17"/>
      <c r="AB174" s="17"/>
      <c r="AC174" s="17"/>
    </row>
    <row r="175" spans="1:29" ht="15" customHeight="1">
      <c r="A175" s="19"/>
      <c r="B175" s="19"/>
      <c r="O175" s="17"/>
      <c r="P175" s="17"/>
      <c r="Q175" s="17"/>
      <c r="R175" s="17"/>
      <c r="S175" s="17"/>
      <c r="T175" s="17"/>
      <c r="U175" s="17"/>
      <c r="V175" s="17"/>
      <c r="W175" s="17"/>
      <c r="X175" s="17"/>
      <c r="Y175" s="17"/>
      <c r="Z175" s="17"/>
      <c r="AA175" s="17"/>
      <c r="AB175" s="17"/>
      <c r="AC175" s="17"/>
    </row>
    <row r="176" spans="1:29" ht="15" customHeight="1">
      <c r="A176" s="19"/>
      <c r="B176" s="19"/>
      <c r="O176" s="163" t="str">
        <f>IF(S4="","",S4)</f>
        <v/>
      </c>
      <c r="P176" s="164"/>
      <c r="Q176" s="164"/>
      <c r="R176" s="164"/>
      <c r="S176" s="164"/>
      <c r="T176" s="164"/>
      <c r="U176" s="164"/>
      <c r="V176" s="164"/>
      <c r="W176" s="164"/>
      <c r="X176" s="164"/>
      <c r="Y176" s="164"/>
      <c r="Z176" s="164"/>
      <c r="AA176" s="164"/>
      <c r="AB176" s="164"/>
      <c r="AC176" s="165"/>
    </row>
    <row r="177" spans="1:29" ht="15" customHeight="1">
      <c r="A177" s="17" t="s">
        <v>115</v>
      </c>
      <c r="B177" s="17"/>
      <c r="G177" s="17" t="s">
        <v>116</v>
      </c>
      <c r="H177" s="17"/>
      <c r="I177" s="17"/>
      <c r="J177" s="17"/>
      <c r="K177" s="17"/>
      <c r="L177" s="17"/>
      <c r="O177" s="166"/>
      <c r="P177" s="167"/>
      <c r="Q177" s="168"/>
      <c r="R177" s="168"/>
      <c r="S177" s="168"/>
      <c r="T177" s="168"/>
      <c r="U177" s="168"/>
      <c r="V177" s="168"/>
      <c r="W177" s="168"/>
      <c r="X177" s="168"/>
      <c r="Y177" s="168"/>
      <c r="Z177" s="168"/>
      <c r="AA177" s="168"/>
      <c r="AB177" s="168"/>
      <c r="AC177" s="169"/>
    </row>
    <row r="178" spans="1:29" ht="15" customHeight="1">
      <c r="A178" s="17"/>
      <c r="B178" s="17"/>
      <c r="G178" s="17"/>
      <c r="H178" s="17"/>
      <c r="I178" s="17"/>
      <c r="J178" s="17"/>
      <c r="K178" s="17"/>
      <c r="L178" s="17"/>
      <c r="O178" s="170"/>
      <c r="P178" s="171"/>
      <c r="Q178" s="171"/>
      <c r="R178" s="171"/>
      <c r="S178" s="171"/>
      <c r="T178" s="171"/>
      <c r="U178" s="171"/>
      <c r="V178" s="171"/>
      <c r="W178" s="171"/>
      <c r="X178" s="171"/>
      <c r="Y178" s="171"/>
      <c r="Z178" s="171"/>
      <c r="AA178" s="171"/>
      <c r="AB178" s="171"/>
      <c r="AC178" s="172"/>
    </row>
    <row r="179" spans="1:29" ht="15" customHeight="1">
      <c r="G179" s="1" t="s">
        <v>117</v>
      </c>
    </row>
    <row r="180" spans="1:29" ht="15" customHeight="1">
      <c r="G180" s="17" t="s">
        <v>118</v>
      </c>
      <c r="H180" s="17"/>
      <c r="I180" s="17"/>
      <c r="J180" s="17"/>
      <c r="K180" s="17"/>
      <c r="L180" s="17"/>
      <c r="O180" s="180" t="str">
        <f>IF(S7="","",S7)</f>
        <v/>
      </c>
      <c r="P180" s="181"/>
      <c r="Q180" s="181"/>
      <c r="R180" s="181"/>
      <c r="S180" s="181"/>
      <c r="T180" s="181"/>
      <c r="U180" s="181"/>
      <c r="V180" s="181"/>
      <c r="W180" s="181"/>
      <c r="X180" s="181"/>
      <c r="Y180" s="181"/>
      <c r="Z180" s="181"/>
      <c r="AA180" s="181"/>
      <c r="AB180" s="181"/>
      <c r="AC180" s="182"/>
    </row>
    <row r="181" spans="1:29" ht="15" customHeight="1">
      <c r="G181" s="17" ph="1"/>
      <c r="H181" s="17" ph="1"/>
      <c r="I181" s="17" ph="1"/>
      <c r="J181" s="17" ph="1"/>
      <c r="K181" s="17" ph="1"/>
      <c r="L181" s="17" ph="1"/>
      <c r="O181" s="173" t="str">
        <f>IF(S8="","",S8)</f>
        <v/>
      </c>
      <c r="P181" s="174"/>
      <c r="Q181" s="174"/>
      <c r="R181" s="174"/>
      <c r="S181" s="174"/>
      <c r="T181" s="174"/>
      <c r="U181" s="174"/>
      <c r="V181" s="174"/>
      <c r="W181" s="174"/>
      <c r="X181" s="174"/>
      <c r="Y181" s="174"/>
      <c r="Z181" s="174"/>
      <c r="AA181" s="174"/>
      <c r="AB181" s="174"/>
      <c r="AC181" s="175"/>
    </row>
    <row r="182" spans="1:29" ht="15" customHeight="1">
      <c r="G182" s="17" ph="1"/>
      <c r="H182" s="17" ph="1"/>
      <c r="I182" s="17" ph="1"/>
      <c r="J182" s="17" ph="1"/>
      <c r="K182" s="17" ph="1"/>
      <c r="L182" s="17" ph="1"/>
      <c r="O182" s="176"/>
      <c r="P182" s="177"/>
      <c r="Q182" s="177"/>
      <c r="R182" s="177"/>
      <c r="S182" s="177"/>
      <c r="T182" s="177"/>
      <c r="U182" s="177"/>
      <c r="V182" s="177"/>
      <c r="W182" s="177"/>
      <c r="X182" s="177"/>
      <c r="Y182" s="177"/>
      <c r="Z182" s="177"/>
      <c r="AA182" s="177"/>
      <c r="AB182" s="177"/>
      <c r="AC182" s="178"/>
    </row>
    <row r="183" spans="1:29" ht="15" customHeight="1">
      <c r="O183" s="173" t="str">
        <f>IF(S9="","",S9)</f>
        <v/>
      </c>
      <c r="P183" s="174"/>
      <c r="Q183" s="174"/>
      <c r="R183" s="174"/>
      <c r="S183" s="174"/>
      <c r="T183" s="174"/>
      <c r="U183" s="174"/>
      <c r="V183" s="174"/>
      <c r="W183" s="174"/>
      <c r="X183" s="174"/>
      <c r="Y183" s="174"/>
      <c r="Z183" s="174"/>
      <c r="AA183" s="174"/>
      <c r="AB183" s="174"/>
      <c r="AC183" s="175"/>
    </row>
    <row r="184" spans="1:29" ht="15" customHeight="1">
      <c r="A184" s="20" t="s">
        <v>119</v>
      </c>
      <c r="B184" s="20"/>
      <c r="G184" s="21"/>
      <c r="H184" s="21"/>
      <c r="I184" s="21"/>
      <c r="J184" s="21"/>
      <c r="K184" s="21"/>
      <c r="L184" s="21"/>
      <c r="AC184" s="7" t="s">
        <v>6</v>
      </c>
    </row>
    <row r="185" spans="1:29" ht="15" customHeight="1">
      <c r="A185" s="20"/>
      <c r="B185" s="20"/>
      <c r="G185" s="21"/>
      <c r="H185" s="21"/>
      <c r="I185" s="21"/>
      <c r="J185" s="21"/>
      <c r="K185" s="21"/>
      <c r="L185" s="21"/>
      <c r="AC185" s="7"/>
    </row>
    <row r="186" spans="1:29" ht="15" customHeight="1">
      <c r="A186" s="20" t="s">
        <v>120</v>
      </c>
      <c r="B186" s="20"/>
    </row>
    <row r="187" spans="1:29" ht="15" customHeight="1">
      <c r="A187" s="17" t="s">
        <v>409</v>
      </c>
      <c r="B187" s="17"/>
    </row>
    <row r="188" spans="1:29" ht="15" customHeight="1">
      <c r="A188" s="17"/>
      <c r="B188" s="17"/>
    </row>
    <row r="189" spans="1:29" ht="15" customHeight="1">
      <c r="A189" s="19"/>
      <c r="B189" s="19"/>
      <c r="S189" s="6"/>
      <c r="T189" s="83"/>
    </row>
    <row r="190" spans="1:29" ht="15" customHeight="1">
      <c r="C190" s="184" t="s">
        <v>363</v>
      </c>
      <c r="D190" s="184"/>
      <c r="E190" s="184"/>
      <c r="F190" s="184"/>
      <c r="G190" s="184"/>
      <c r="H190" s="184"/>
      <c r="I190" s="184"/>
      <c r="J190" s="184"/>
      <c r="K190" s="184"/>
      <c r="L190" s="184"/>
      <c r="M190" s="184"/>
      <c r="N190" s="184"/>
      <c r="O190" s="184"/>
      <c r="P190" s="184"/>
      <c r="Q190" s="184"/>
      <c r="R190" s="184"/>
      <c r="S190" s="184"/>
      <c r="T190" s="184"/>
      <c r="U190" s="184"/>
      <c r="V190" s="184"/>
      <c r="W190" s="184"/>
      <c r="X190" s="184"/>
      <c r="Y190" s="184"/>
      <c r="Z190" s="184"/>
      <c r="AA190" s="184"/>
      <c r="AB190" s="84"/>
    </row>
    <row r="191" spans="1:29" ht="15" customHeight="1">
      <c r="C191" s="184"/>
      <c r="D191" s="184"/>
      <c r="E191" s="184"/>
      <c r="F191" s="184"/>
      <c r="G191" s="184"/>
      <c r="H191" s="184"/>
      <c r="I191" s="184"/>
      <c r="J191" s="184"/>
      <c r="K191" s="184"/>
      <c r="L191" s="184"/>
      <c r="M191" s="184"/>
      <c r="N191" s="184"/>
      <c r="O191" s="184"/>
      <c r="P191" s="184"/>
      <c r="Q191" s="184"/>
      <c r="R191" s="184"/>
      <c r="S191" s="184"/>
      <c r="T191" s="184"/>
      <c r="U191" s="184"/>
      <c r="V191" s="184"/>
      <c r="W191" s="184"/>
      <c r="X191" s="184"/>
      <c r="Y191" s="184"/>
      <c r="Z191" s="184"/>
      <c r="AA191" s="184"/>
      <c r="AB191" s="84"/>
    </row>
    <row r="192" spans="1:29" ht="15" customHeight="1">
      <c r="C192" s="184"/>
      <c r="D192" s="184"/>
      <c r="E192" s="184"/>
      <c r="F192" s="184"/>
      <c r="G192" s="184"/>
      <c r="H192" s="184"/>
      <c r="I192" s="184"/>
      <c r="J192" s="184"/>
      <c r="K192" s="184"/>
      <c r="L192" s="184"/>
      <c r="M192" s="184"/>
      <c r="N192" s="184"/>
      <c r="O192" s="184"/>
      <c r="P192" s="184"/>
      <c r="Q192" s="184"/>
      <c r="R192" s="184"/>
      <c r="S192" s="184"/>
      <c r="T192" s="184"/>
      <c r="U192" s="184"/>
      <c r="V192" s="184"/>
      <c r="W192" s="184"/>
      <c r="X192" s="184"/>
      <c r="Y192" s="184"/>
      <c r="Z192" s="184"/>
      <c r="AA192" s="184"/>
      <c r="AB192" s="84"/>
    </row>
    <row r="193" spans="1:28" ht="15" customHeight="1">
      <c r="A193" s="9"/>
      <c r="B193" s="9"/>
      <c r="C193" s="184"/>
      <c r="D193" s="184"/>
      <c r="E193" s="184"/>
      <c r="F193" s="184"/>
      <c r="G193" s="184"/>
      <c r="H193" s="184"/>
      <c r="I193" s="184"/>
      <c r="J193" s="184"/>
      <c r="K193" s="184"/>
      <c r="L193" s="184"/>
      <c r="M193" s="184"/>
      <c r="N193" s="184"/>
      <c r="O193" s="184"/>
      <c r="P193" s="184"/>
      <c r="Q193" s="184"/>
      <c r="R193" s="184"/>
      <c r="S193" s="184"/>
      <c r="T193" s="184"/>
      <c r="U193" s="184"/>
      <c r="V193" s="184"/>
      <c r="W193" s="184"/>
      <c r="X193" s="184"/>
      <c r="Y193" s="184"/>
      <c r="Z193" s="184"/>
      <c r="AA193" s="184"/>
      <c r="AB193" s="84"/>
    </row>
    <row r="194" spans="1:28" ht="15" customHeight="1">
      <c r="A194" s="9"/>
      <c r="B194" s="9"/>
    </row>
    <row r="195" spans="1:28" ht="15" customHeight="1">
      <c r="A195" s="9"/>
      <c r="B195" s="9"/>
    </row>
    <row r="196" spans="1:28" ht="15" customHeight="1">
      <c r="C196" s="1" t="s">
        <v>121</v>
      </c>
    </row>
    <row r="197" spans="1:28" ht="15" customHeight="1">
      <c r="C197" s="185" t="s">
        <v>122</v>
      </c>
      <c r="D197" s="186"/>
      <c r="E197" s="186"/>
      <c r="F197" s="186"/>
      <c r="G197" s="186"/>
      <c r="H197" s="186"/>
      <c r="I197" s="186"/>
      <c r="J197" s="186"/>
      <c r="K197" s="186"/>
      <c r="L197" s="186"/>
      <c r="M197" s="186"/>
      <c r="N197" s="186"/>
      <c r="O197" s="186"/>
      <c r="P197" s="186"/>
      <c r="Q197" s="186"/>
      <c r="R197" s="186"/>
      <c r="S197" s="186"/>
      <c r="T197" s="186"/>
      <c r="U197" s="186"/>
      <c r="V197" s="186"/>
      <c r="W197" s="186"/>
      <c r="X197" s="186"/>
      <c r="Y197" s="186"/>
      <c r="Z197" s="186"/>
      <c r="AA197" s="187"/>
      <c r="AB197" s="85"/>
    </row>
    <row r="198" spans="1:28" ht="15" customHeight="1">
      <c r="C198" s="160" t="s">
        <v>123</v>
      </c>
      <c r="D198" s="161"/>
      <c r="E198" s="161"/>
      <c r="F198" s="161"/>
      <c r="G198" s="161"/>
      <c r="H198" s="161"/>
      <c r="I198" s="161"/>
      <c r="J198" s="161"/>
      <c r="K198" s="161"/>
      <c r="L198" s="161"/>
      <c r="M198" s="161"/>
      <c r="N198" s="161"/>
      <c r="O198" s="161"/>
      <c r="P198" s="161"/>
      <c r="Q198" s="161"/>
      <c r="R198" s="161"/>
      <c r="S198" s="161"/>
      <c r="T198" s="161"/>
      <c r="U198" s="161"/>
      <c r="V198" s="161"/>
      <c r="W198" s="161"/>
      <c r="X198" s="161"/>
      <c r="Y198" s="161"/>
      <c r="Z198" s="161"/>
      <c r="AA198" s="162"/>
      <c r="AB198" s="85"/>
    </row>
    <row r="199" spans="1:28" ht="15" customHeight="1">
      <c r="C199" s="22"/>
      <c r="D199" s="85"/>
      <c r="E199" s="2"/>
      <c r="F199" s="77"/>
      <c r="G199" s="2"/>
      <c r="H199" s="77"/>
      <c r="I199" s="2"/>
      <c r="J199" s="77"/>
      <c r="K199" s="2"/>
      <c r="L199" s="77"/>
      <c r="M199" s="2"/>
      <c r="N199" s="77"/>
      <c r="O199" s="2"/>
      <c r="P199" s="77"/>
      <c r="Q199" s="2"/>
      <c r="R199" s="77"/>
      <c r="S199" s="2"/>
      <c r="T199" s="77"/>
      <c r="U199" s="2"/>
      <c r="V199" s="77"/>
      <c r="W199" s="2"/>
      <c r="X199" s="77"/>
      <c r="Y199" s="2"/>
      <c r="Z199" s="77"/>
      <c r="AA199" s="23"/>
      <c r="AB199" s="85"/>
    </row>
    <row r="200" spans="1:28" ht="15" customHeight="1">
      <c r="C200" s="22"/>
      <c r="D200" s="85"/>
      <c r="E200" s="2"/>
      <c r="F200" s="77"/>
      <c r="G200" s="6"/>
      <c r="H200" s="83"/>
      <c r="I200" s="6"/>
      <c r="J200" s="83"/>
      <c r="K200" s="6"/>
      <c r="L200" s="83"/>
      <c r="M200" s="6"/>
      <c r="N200" s="83"/>
      <c r="O200" s="6"/>
      <c r="P200" s="83"/>
      <c r="Q200" s="6"/>
      <c r="R200" s="83"/>
      <c r="S200" s="6"/>
      <c r="T200" s="83"/>
      <c r="U200" s="6"/>
      <c r="V200" s="83"/>
      <c r="W200" s="6"/>
      <c r="X200" s="83"/>
      <c r="Y200" s="6"/>
      <c r="Z200" s="83"/>
      <c r="AA200" s="24"/>
      <c r="AB200" s="86"/>
    </row>
    <row r="201" spans="1:28" ht="15" customHeight="1">
      <c r="C201" s="160" t="s">
        <v>124</v>
      </c>
      <c r="D201" s="161"/>
      <c r="E201" s="161"/>
      <c r="F201" s="161"/>
      <c r="G201" s="161"/>
      <c r="H201" s="161"/>
      <c r="I201" s="161"/>
      <c r="J201" s="161"/>
      <c r="K201" s="161"/>
      <c r="L201" s="161"/>
      <c r="M201" s="161"/>
      <c r="N201" s="161"/>
      <c r="O201" s="161"/>
      <c r="P201" s="161"/>
      <c r="Q201" s="161"/>
      <c r="R201" s="161"/>
      <c r="S201" s="161"/>
      <c r="T201" s="161"/>
      <c r="U201" s="161"/>
      <c r="V201" s="161"/>
      <c r="W201" s="161"/>
      <c r="X201" s="161"/>
      <c r="Y201" s="161"/>
      <c r="Z201" s="161"/>
      <c r="AA201" s="162"/>
      <c r="AB201" s="85"/>
    </row>
    <row r="202" spans="1:28" ht="15" customHeight="1">
      <c r="C202" s="22"/>
      <c r="D202" s="85"/>
      <c r="E202" s="2"/>
      <c r="F202" s="77"/>
      <c r="G202" s="2"/>
      <c r="H202" s="77"/>
      <c r="I202" s="2"/>
      <c r="J202" s="77"/>
      <c r="K202" s="2"/>
      <c r="L202" s="77"/>
      <c r="M202" s="2"/>
      <c r="N202" s="77"/>
      <c r="O202" s="2"/>
      <c r="P202" s="77"/>
      <c r="Q202" s="2"/>
      <c r="R202" s="77"/>
      <c r="S202" s="2"/>
      <c r="T202" s="77"/>
      <c r="U202" s="2"/>
      <c r="V202" s="77"/>
      <c r="W202" s="2"/>
      <c r="X202" s="77"/>
      <c r="Y202" s="2"/>
      <c r="Z202" s="77"/>
      <c r="AA202" s="23"/>
      <c r="AB202" s="85"/>
    </row>
    <row r="203" spans="1:28" ht="15" customHeight="1">
      <c r="C203" s="22"/>
      <c r="D203" s="85"/>
      <c r="E203" s="2"/>
      <c r="F203" s="77"/>
      <c r="G203" s="6"/>
      <c r="H203" s="83"/>
      <c r="I203" s="6"/>
      <c r="J203" s="83"/>
      <c r="K203" s="6"/>
      <c r="L203" s="83"/>
      <c r="M203" s="6"/>
      <c r="N203" s="83"/>
      <c r="O203" s="6"/>
      <c r="P203" s="83"/>
      <c r="Q203" s="6"/>
      <c r="R203" s="83"/>
      <c r="S203" s="6"/>
      <c r="T203" s="83"/>
      <c r="U203" s="6"/>
      <c r="V203" s="83"/>
      <c r="W203" s="6"/>
      <c r="X203" s="83"/>
      <c r="Y203" s="6"/>
      <c r="Z203" s="83"/>
      <c r="AA203" s="24"/>
      <c r="AB203" s="86"/>
    </row>
    <row r="204" spans="1:28" ht="15" customHeight="1">
      <c r="C204" s="160" t="s">
        <v>125</v>
      </c>
      <c r="D204" s="161"/>
      <c r="E204" s="161"/>
      <c r="F204" s="161"/>
      <c r="G204" s="161"/>
      <c r="H204" s="161"/>
      <c r="I204" s="161"/>
      <c r="J204" s="161"/>
      <c r="K204" s="161"/>
      <c r="L204" s="161"/>
      <c r="M204" s="161"/>
      <c r="N204" s="161"/>
      <c r="O204" s="161"/>
      <c r="P204" s="161"/>
      <c r="Q204" s="161"/>
      <c r="R204" s="161"/>
      <c r="S204" s="161"/>
      <c r="T204" s="161"/>
      <c r="U204" s="161"/>
      <c r="V204" s="161"/>
      <c r="W204" s="161"/>
      <c r="X204" s="161"/>
      <c r="Y204" s="161"/>
      <c r="Z204" s="161"/>
      <c r="AA204" s="162"/>
      <c r="AB204" s="85"/>
    </row>
    <row r="205" spans="1:28" ht="15" customHeight="1">
      <c r="C205" s="22"/>
      <c r="D205" s="85"/>
      <c r="E205" s="2"/>
      <c r="F205" s="77"/>
      <c r="G205" s="2"/>
      <c r="H205" s="77"/>
      <c r="I205" s="2"/>
      <c r="J205" s="77"/>
      <c r="K205" s="2"/>
      <c r="L205" s="77"/>
      <c r="M205" s="2"/>
      <c r="N205" s="77"/>
      <c r="O205" s="2"/>
      <c r="P205" s="77"/>
      <c r="Q205" s="2"/>
      <c r="R205" s="77"/>
      <c r="S205" s="2"/>
      <c r="T205" s="77"/>
      <c r="U205" s="2"/>
      <c r="V205" s="77"/>
      <c r="W205" s="2"/>
      <c r="X205" s="77"/>
      <c r="Y205" s="2"/>
      <c r="Z205" s="77"/>
      <c r="AA205" s="23"/>
      <c r="AB205" s="85"/>
    </row>
    <row r="206" spans="1:28" ht="15" customHeight="1">
      <c r="C206" s="25" t="s">
        <v>126</v>
      </c>
      <c r="D206" s="26"/>
      <c r="E206" s="26"/>
      <c r="F206" s="26"/>
      <c r="G206" s="27"/>
      <c r="H206" s="27"/>
      <c r="I206" s="27"/>
      <c r="J206" s="27"/>
      <c r="K206" s="27"/>
      <c r="L206" s="27"/>
      <c r="M206" s="27"/>
      <c r="N206" s="27"/>
      <c r="O206" s="27"/>
      <c r="P206" s="27"/>
      <c r="Q206" s="27"/>
      <c r="R206" s="27"/>
      <c r="S206" s="27"/>
      <c r="T206" s="27"/>
      <c r="U206" s="27"/>
      <c r="V206" s="27"/>
      <c r="W206" s="27"/>
      <c r="X206" s="27"/>
      <c r="Y206" s="27"/>
      <c r="Z206" s="27"/>
      <c r="AA206" s="28"/>
      <c r="AB206" s="87"/>
    </row>
    <row r="207" spans="1:28" ht="15" customHeight="1">
      <c r="C207" s="1" t="s">
        <v>127</v>
      </c>
    </row>
    <row r="208" spans="1:28" ht="15" customHeight="1"/>
    <row r="209" spans="1:31" ht="15" customHeight="1"/>
    <row r="210" spans="1:31" ht="15" customHeight="1"/>
    <row r="211" spans="1:31" ht="15" customHeight="1"/>
    <row r="212" spans="1:31" ht="15" customHeight="1"/>
    <row r="213" spans="1:31" ht="15" customHeight="1">
      <c r="A213" s="1" t="s">
        <v>364</v>
      </c>
    </row>
    <row r="214" spans="1:31" ht="15" customHeight="1">
      <c r="W214" s="306" t="str">
        <f>$W$2</f>
        <v>令和　年　月　日</v>
      </c>
      <c r="X214" s="307"/>
      <c r="Y214" s="296"/>
      <c r="Z214" s="296"/>
      <c r="AA214" s="296"/>
      <c r="AB214" s="296"/>
      <c r="AC214" s="297"/>
      <c r="AE214"/>
    </row>
    <row r="215" spans="1:31" ht="15" customHeight="1">
      <c r="O215" s="90" t="s">
        <v>365</v>
      </c>
      <c r="W215" s="375" t="s">
        <v>486</v>
      </c>
      <c r="X215" s="376"/>
      <c r="Y215" s="376"/>
      <c r="Z215" s="376"/>
      <c r="AA215" s="376"/>
      <c r="AB215" s="376"/>
      <c r="AC215" s="377"/>
      <c r="AE215"/>
    </row>
    <row r="216" spans="1:31" ht="6" customHeight="1"/>
    <row r="217" spans="1:31" ht="15" customHeight="1">
      <c r="A217" s="358" t="s">
        <v>368</v>
      </c>
      <c r="B217" s="358"/>
      <c r="C217" s="358"/>
      <c r="D217" s="358"/>
      <c r="E217" s="358"/>
      <c r="F217" s="358"/>
      <c r="G217" s="358"/>
      <c r="H217" s="358"/>
      <c r="I217" s="358"/>
      <c r="J217" s="358"/>
      <c r="K217" s="358"/>
      <c r="L217" s="359" t="s">
        <v>373</v>
      </c>
      <c r="M217" s="359"/>
      <c r="N217" s="359"/>
      <c r="O217" s="359"/>
      <c r="P217" s="359"/>
      <c r="Q217" s="359"/>
      <c r="R217" s="359"/>
      <c r="S217" s="359"/>
      <c r="T217" s="360" t="s">
        <v>376</v>
      </c>
      <c r="U217" s="361"/>
      <c r="V217" s="361"/>
      <c r="W217" s="361"/>
      <c r="X217" s="361"/>
      <c r="Y217" s="361"/>
      <c r="Z217" s="361"/>
      <c r="AA217" s="361"/>
      <c r="AB217" s="362"/>
      <c r="AC217" s="363" t="s">
        <v>374</v>
      </c>
    </row>
    <row r="218" spans="1:31" ht="79.95" customHeight="1">
      <c r="A218" s="374" t="s">
        <v>366</v>
      </c>
      <c r="B218" s="374"/>
      <c r="C218" s="374"/>
      <c r="D218" s="374" t="s">
        <v>367</v>
      </c>
      <c r="E218" s="374"/>
      <c r="F218" s="374"/>
      <c r="G218" s="374"/>
      <c r="H218" s="374"/>
      <c r="I218" s="374"/>
      <c r="J218" s="374"/>
      <c r="K218" s="374"/>
      <c r="L218" s="356" t="s">
        <v>489</v>
      </c>
      <c r="M218" s="357"/>
      <c r="N218" s="354" t="s">
        <v>487</v>
      </c>
      <c r="O218" s="355"/>
      <c r="P218" s="352" t="s">
        <v>488</v>
      </c>
      <c r="Q218" s="353"/>
      <c r="R218" s="351" t="s">
        <v>372</v>
      </c>
      <c r="S218" s="351"/>
      <c r="T218" s="350" t="s">
        <v>371</v>
      </c>
      <c r="U218" s="351"/>
      <c r="V218" s="351"/>
      <c r="W218" s="350" t="s">
        <v>370</v>
      </c>
      <c r="X218" s="351"/>
      <c r="Y218" s="351"/>
      <c r="Z218" s="350" t="s">
        <v>369</v>
      </c>
      <c r="AA218" s="351"/>
      <c r="AB218" s="351"/>
      <c r="AC218" s="364"/>
      <c r="AE218" s="111" t="s">
        <v>442</v>
      </c>
    </row>
    <row r="219" spans="1:31" ht="12" customHeight="1">
      <c r="A219" s="383"/>
      <c r="B219" s="383"/>
      <c r="C219" s="383"/>
      <c r="D219" s="383"/>
      <c r="E219" s="383"/>
      <c r="F219" s="383"/>
      <c r="G219" s="383"/>
      <c r="H219" s="383"/>
      <c r="I219" s="383"/>
      <c r="J219" s="383"/>
      <c r="K219" s="383"/>
      <c r="L219" s="382"/>
      <c r="M219" s="382"/>
      <c r="N219" s="381"/>
      <c r="O219" s="381"/>
      <c r="P219" s="381"/>
      <c r="Q219" s="381"/>
      <c r="R219" s="380"/>
      <c r="S219" s="380"/>
      <c r="T219" s="379"/>
      <c r="U219" s="379"/>
      <c r="V219" s="379"/>
      <c r="W219" s="378" t="str">
        <f>IF(OR(P219="",T219=""),"",P219*T219)</f>
        <v/>
      </c>
      <c r="X219" s="378"/>
      <c r="Y219" s="378"/>
      <c r="Z219" s="378" t="str">
        <f>IF(W219="","",W219*1.1)</f>
        <v/>
      </c>
      <c r="AA219" s="378"/>
      <c r="AB219" s="378"/>
      <c r="AC219" s="112"/>
      <c r="AE219" s="115" t="str">
        <f>IF(OR(L219="",N219="",P219=""),"NG",IF(P219&gt;MIN(L219,N219),"購入可能数量超過 or 購入最小ロットか確認が必要","OK"))</f>
        <v>NG</v>
      </c>
    </row>
    <row r="220" spans="1:31" ht="12" customHeight="1">
      <c r="A220" s="383"/>
      <c r="B220" s="383"/>
      <c r="C220" s="383"/>
      <c r="D220" s="383"/>
      <c r="E220" s="383"/>
      <c r="F220" s="383"/>
      <c r="G220" s="383"/>
      <c r="H220" s="383"/>
      <c r="I220" s="383"/>
      <c r="J220" s="383"/>
      <c r="K220" s="383"/>
      <c r="L220" s="381"/>
      <c r="M220" s="381"/>
      <c r="N220" s="381"/>
      <c r="O220" s="381"/>
      <c r="P220" s="381"/>
      <c r="Q220" s="381"/>
      <c r="R220" s="380"/>
      <c r="S220" s="380"/>
      <c r="T220" s="379"/>
      <c r="U220" s="379"/>
      <c r="V220" s="379"/>
      <c r="W220" s="378" t="str">
        <f t="shared" ref="W220:W237" si="1">IF(OR(P220="",T220=""),"",P220*T220)</f>
        <v/>
      </c>
      <c r="X220" s="378"/>
      <c r="Y220" s="378"/>
      <c r="Z220" s="378" t="str">
        <f t="shared" ref="Z220:Z237" si="2">IF(W220="","",W220*1.1)</f>
        <v/>
      </c>
      <c r="AA220" s="378"/>
      <c r="AB220" s="378"/>
      <c r="AC220" s="112"/>
      <c r="AE220" s="115" t="str">
        <f t="shared" ref="AE220:AE238" si="3">IF(OR(L220="",N220="",P220=""),"NG",IF(P220&gt;MIN(L220,N220),"購入可能数量超過 or 購入最小ロットか確認が必要","OK"))</f>
        <v>NG</v>
      </c>
    </row>
    <row r="221" spans="1:31" ht="12" customHeight="1">
      <c r="A221" s="383"/>
      <c r="B221" s="383"/>
      <c r="C221" s="383"/>
      <c r="D221" s="383"/>
      <c r="E221" s="383"/>
      <c r="F221" s="383"/>
      <c r="G221" s="383"/>
      <c r="H221" s="383"/>
      <c r="I221" s="383"/>
      <c r="J221" s="383"/>
      <c r="K221" s="383"/>
      <c r="L221" s="381"/>
      <c r="M221" s="381"/>
      <c r="N221" s="381"/>
      <c r="O221" s="381"/>
      <c r="P221" s="381"/>
      <c r="Q221" s="381"/>
      <c r="R221" s="380"/>
      <c r="S221" s="380"/>
      <c r="T221" s="379"/>
      <c r="U221" s="379"/>
      <c r="V221" s="379"/>
      <c r="W221" s="378" t="str">
        <f t="shared" si="1"/>
        <v/>
      </c>
      <c r="X221" s="378"/>
      <c r="Y221" s="378"/>
      <c r="Z221" s="378" t="str">
        <f t="shared" si="2"/>
        <v/>
      </c>
      <c r="AA221" s="378"/>
      <c r="AB221" s="378"/>
      <c r="AC221" s="112"/>
      <c r="AE221" s="115" t="str">
        <f t="shared" si="3"/>
        <v>NG</v>
      </c>
    </row>
    <row r="222" spans="1:31" ht="12" customHeight="1">
      <c r="A222" s="383"/>
      <c r="B222" s="383"/>
      <c r="C222" s="383"/>
      <c r="D222" s="383"/>
      <c r="E222" s="383"/>
      <c r="F222" s="383"/>
      <c r="G222" s="383"/>
      <c r="H222" s="383"/>
      <c r="I222" s="383"/>
      <c r="J222" s="383"/>
      <c r="K222" s="383"/>
      <c r="L222" s="381"/>
      <c r="M222" s="381"/>
      <c r="N222" s="381"/>
      <c r="O222" s="381"/>
      <c r="P222" s="381"/>
      <c r="Q222" s="381"/>
      <c r="R222" s="380"/>
      <c r="S222" s="380"/>
      <c r="T222" s="379"/>
      <c r="U222" s="379"/>
      <c r="V222" s="379"/>
      <c r="W222" s="378" t="str">
        <f t="shared" si="1"/>
        <v/>
      </c>
      <c r="X222" s="378"/>
      <c r="Y222" s="378"/>
      <c r="Z222" s="378" t="str">
        <f t="shared" si="2"/>
        <v/>
      </c>
      <c r="AA222" s="378"/>
      <c r="AB222" s="378"/>
      <c r="AC222" s="112"/>
      <c r="AE222" s="115" t="str">
        <f t="shared" si="3"/>
        <v>NG</v>
      </c>
    </row>
    <row r="223" spans="1:31" ht="12" customHeight="1">
      <c r="A223" s="383"/>
      <c r="B223" s="383"/>
      <c r="C223" s="383"/>
      <c r="D223" s="383"/>
      <c r="E223" s="383"/>
      <c r="F223" s="383"/>
      <c r="G223" s="383"/>
      <c r="H223" s="383"/>
      <c r="I223" s="383"/>
      <c r="J223" s="383"/>
      <c r="K223" s="383"/>
      <c r="L223" s="381"/>
      <c r="M223" s="381"/>
      <c r="N223" s="381"/>
      <c r="O223" s="381"/>
      <c r="P223" s="381"/>
      <c r="Q223" s="381"/>
      <c r="R223" s="380"/>
      <c r="S223" s="380"/>
      <c r="T223" s="379"/>
      <c r="U223" s="379"/>
      <c r="V223" s="379"/>
      <c r="W223" s="378" t="str">
        <f t="shared" si="1"/>
        <v/>
      </c>
      <c r="X223" s="378"/>
      <c r="Y223" s="378"/>
      <c r="Z223" s="378" t="str">
        <f t="shared" si="2"/>
        <v/>
      </c>
      <c r="AA223" s="378"/>
      <c r="AB223" s="378"/>
      <c r="AC223" s="112"/>
      <c r="AE223" s="115" t="str">
        <f t="shared" si="3"/>
        <v>NG</v>
      </c>
    </row>
    <row r="224" spans="1:31" ht="12" customHeight="1">
      <c r="A224" s="383"/>
      <c r="B224" s="383"/>
      <c r="C224" s="383"/>
      <c r="D224" s="383"/>
      <c r="E224" s="383"/>
      <c r="F224" s="383"/>
      <c r="G224" s="383"/>
      <c r="H224" s="383"/>
      <c r="I224" s="383"/>
      <c r="J224" s="383"/>
      <c r="K224" s="383"/>
      <c r="L224" s="381"/>
      <c r="M224" s="381"/>
      <c r="N224" s="381"/>
      <c r="O224" s="381"/>
      <c r="P224" s="381"/>
      <c r="Q224" s="381"/>
      <c r="R224" s="380"/>
      <c r="S224" s="380"/>
      <c r="T224" s="379"/>
      <c r="U224" s="379"/>
      <c r="V224" s="379"/>
      <c r="W224" s="378" t="str">
        <f t="shared" si="1"/>
        <v/>
      </c>
      <c r="X224" s="378"/>
      <c r="Y224" s="378"/>
      <c r="Z224" s="378" t="str">
        <f t="shared" si="2"/>
        <v/>
      </c>
      <c r="AA224" s="378"/>
      <c r="AB224" s="378"/>
      <c r="AC224" s="112"/>
      <c r="AE224" s="115" t="str">
        <f t="shared" si="3"/>
        <v>NG</v>
      </c>
    </row>
    <row r="225" spans="1:31" ht="12" customHeight="1">
      <c r="A225" s="383"/>
      <c r="B225" s="383"/>
      <c r="C225" s="383"/>
      <c r="D225" s="383"/>
      <c r="E225" s="383"/>
      <c r="F225" s="383"/>
      <c r="G225" s="383"/>
      <c r="H225" s="383"/>
      <c r="I225" s="383"/>
      <c r="J225" s="383"/>
      <c r="K225" s="383"/>
      <c r="L225" s="381"/>
      <c r="M225" s="381"/>
      <c r="N225" s="381"/>
      <c r="O225" s="381"/>
      <c r="P225" s="381"/>
      <c r="Q225" s="381"/>
      <c r="R225" s="380"/>
      <c r="S225" s="380"/>
      <c r="T225" s="379"/>
      <c r="U225" s="379"/>
      <c r="V225" s="379"/>
      <c r="W225" s="378" t="str">
        <f t="shared" si="1"/>
        <v/>
      </c>
      <c r="X225" s="378"/>
      <c r="Y225" s="378"/>
      <c r="Z225" s="378" t="str">
        <f t="shared" si="2"/>
        <v/>
      </c>
      <c r="AA225" s="378"/>
      <c r="AB225" s="378"/>
      <c r="AC225" s="112"/>
      <c r="AE225" s="115" t="str">
        <f t="shared" si="3"/>
        <v>NG</v>
      </c>
    </row>
    <row r="226" spans="1:31" ht="12" customHeight="1">
      <c r="A226" s="383"/>
      <c r="B226" s="383"/>
      <c r="C226" s="383"/>
      <c r="D226" s="383"/>
      <c r="E226" s="383"/>
      <c r="F226" s="383"/>
      <c r="G226" s="383"/>
      <c r="H226" s="383"/>
      <c r="I226" s="383"/>
      <c r="J226" s="383"/>
      <c r="K226" s="383"/>
      <c r="L226" s="381"/>
      <c r="M226" s="381"/>
      <c r="N226" s="381"/>
      <c r="O226" s="381"/>
      <c r="P226" s="381"/>
      <c r="Q226" s="381"/>
      <c r="R226" s="380"/>
      <c r="S226" s="380"/>
      <c r="T226" s="379"/>
      <c r="U226" s="379"/>
      <c r="V226" s="379"/>
      <c r="W226" s="378" t="str">
        <f t="shared" si="1"/>
        <v/>
      </c>
      <c r="X226" s="378"/>
      <c r="Y226" s="378"/>
      <c r="Z226" s="378" t="str">
        <f t="shared" si="2"/>
        <v/>
      </c>
      <c r="AA226" s="378"/>
      <c r="AB226" s="378"/>
      <c r="AC226" s="112"/>
      <c r="AE226" s="115" t="str">
        <f t="shared" si="3"/>
        <v>NG</v>
      </c>
    </row>
    <row r="227" spans="1:31" ht="12" customHeight="1">
      <c r="A227" s="383"/>
      <c r="B227" s="383"/>
      <c r="C227" s="383"/>
      <c r="D227" s="383"/>
      <c r="E227" s="383"/>
      <c r="F227" s="383"/>
      <c r="G227" s="383"/>
      <c r="H227" s="383"/>
      <c r="I227" s="383"/>
      <c r="J227" s="383"/>
      <c r="K227" s="383"/>
      <c r="L227" s="381"/>
      <c r="M227" s="381"/>
      <c r="N227" s="381"/>
      <c r="O227" s="381"/>
      <c r="P227" s="381"/>
      <c r="Q227" s="381"/>
      <c r="R227" s="380"/>
      <c r="S227" s="380"/>
      <c r="T227" s="379"/>
      <c r="U227" s="379"/>
      <c r="V227" s="379"/>
      <c r="W227" s="378" t="str">
        <f t="shared" si="1"/>
        <v/>
      </c>
      <c r="X227" s="378"/>
      <c r="Y227" s="378"/>
      <c r="Z227" s="378" t="str">
        <f t="shared" si="2"/>
        <v/>
      </c>
      <c r="AA227" s="378"/>
      <c r="AB227" s="378"/>
      <c r="AC227" s="112"/>
      <c r="AE227" s="115" t="str">
        <f t="shared" si="3"/>
        <v>NG</v>
      </c>
    </row>
    <row r="228" spans="1:31" ht="12" customHeight="1">
      <c r="A228" s="383"/>
      <c r="B228" s="383"/>
      <c r="C228" s="383"/>
      <c r="D228" s="383"/>
      <c r="E228" s="383"/>
      <c r="F228" s="383"/>
      <c r="G228" s="383"/>
      <c r="H228" s="383"/>
      <c r="I228" s="383"/>
      <c r="J228" s="383"/>
      <c r="K228" s="383"/>
      <c r="L228" s="381"/>
      <c r="M228" s="381"/>
      <c r="N228" s="381"/>
      <c r="O228" s="381"/>
      <c r="P228" s="381"/>
      <c r="Q228" s="381"/>
      <c r="R228" s="380"/>
      <c r="S228" s="380"/>
      <c r="T228" s="379"/>
      <c r="U228" s="379"/>
      <c r="V228" s="379"/>
      <c r="W228" s="378" t="str">
        <f t="shared" si="1"/>
        <v/>
      </c>
      <c r="X228" s="378"/>
      <c r="Y228" s="378"/>
      <c r="Z228" s="378" t="str">
        <f t="shared" si="2"/>
        <v/>
      </c>
      <c r="AA228" s="378"/>
      <c r="AB228" s="378"/>
      <c r="AC228" s="112"/>
      <c r="AE228" s="115" t="str">
        <f t="shared" si="3"/>
        <v>NG</v>
      </c>
    </row>
    <row r="229" spans="1:31" ht="12" customHeight="1">
      <c r="A229" s="383"/>
      <c r="B229" s="383"/>
      <c r="C229" s="383"/>
      <c r="D229" s="383"/>
      <c r="E229" s="383"/>
      <c r="F229" s="383"/>
      <c r="G229" s="383"/>
      <c r="H229" s="383"/>
      <c r="I229" s="383"/>
      <c r="J229" s="383"/>
      <c r="K229" s="383"/>
      <c r="L229" s="381"/>
      <c r="M229" s="381"/>
      <c r="N229" s="381"/>
      <c r="O229" s="381"/>
      <c r="P229" s="381"/>
      <c r="Q229" s="381"/>
      <c r="R229" s="380"/>
      <c r="S229" s="380"/>
      <c r="T229" s="379"/>
      <c r="U229" s="379"/>
      <c r="V229" s="379"/>
      <c r="W229" s="378" t="str">
        <f t="shared" si="1"/>
        <v/>
      </c>
      <c r="X229" s="378"/>
      <c r="Y229" s="378"/>
      <c r="Z229" s="378" t="str">
        <f t="shared" si="2"/>
        <v/>
      </c>
      <c r="AA229" s="378"/>
      <c r="AB229" s="378"/>
      <c r="AC229" s="112"/>
      <c r="AE229" s="115" t="str">
        <f t="shared" si="3"/>
        <v>NG</v>
      </c>
    </row>
    <row r="230" spans="1:31" ht="12" customHeight="1">
      <c r="A230" s="383"/>
      <c r="B230" s="383"/>
      <c r="C230" s="383"/>
      <c r="D230" s="383"/>
      <c r="E230" s="383"/>
      <c r="F230" s="383"/>
      <c r="G230" s="383"/>
      <c r="H230" s="383"/>
      <c r="I230" s="383"/>
      <c r="J230" s="383"/>
      <c r="K230" s="383"/>
      <c r="L230" s="381"/>
      <c r="M230" s="381"/>
      <c r="N230" s="381"/>
      <c r="O230" s="381"/>
      <c r="P230" s="381"/>
      <c r="Q230" s="381"/>
      <c r="R230" s="380"/>
      <c r="S230" s="380"/>
      <c r="T230" s="379"/>
      <c r="U230" s="379"/>
      <c r="V230" s="379"/>
      <c r="W230" s="378" t="str">
        <f t="shared" si="1"/>
        <v/>
      </c>
      <c r="X230" s="378"/>
      <c r="Y230" s="378"/>
      <c r="Z230" s="378" t="str">
        <f t="shared" si="2"/>
        <v/>
      </c>
      <c r="AA230" s="378"/>
      <c r="AB230" s="378"/>
      <c r="AC230" s="112"/>
      <c r="AE230" s="115" t="str">
        <f t="shared" si="3"/>
        <v>NG</v>
      </c>
    </row>
    <row r="231" spans="1:31" ht="12" customHeight="1">
      <c r="A231" s="383"/>
      <c r="B231" s="383"/>
      <c r="C231" s="383"/>
      <c r="D231" s="383"/>
      <c r="E231" s="383"/>
      <c r="F231" s="383"/>
      <c r="G231" s="383"/>
      <c r="H231" s="383"/>
      <c r="I231" s="383"/>
      <c r="J231" s="383"/>
      <c r="K231" s="383"/>
      <c r="L231" s="381"/>
      <c r="M231" s="381"/>
      <c r="N231" s="381"/>
      <c r="O231" s="381"/>
      <c r="P231" s="381"/>
      <c r="Q231" s="381"/>
      <c r="R231" s="380"/>
      <c r="S231" s="380"/>
      <c r="T231" s="379"/>
      <c r="U231" s="379"/>
      <c r="V231" s="379"/>
      <c r="W231" s="378" t="str">
        <f t="shared" si="1"/>
        <v/>
      </c>
      <c r="X231" s="378"/>
      <c r="Y231" s="378"/>
      <c r="Z231" s="378" t="str">
        <f t="shared" si="2"/>
        <v/>
      </c>
      <c r="AA231" s="378"/>
      <c r="AB231" s="378"/>
      <c r="AC231" s="112"/>
      <c r="AE231" s="115" t="str">
        <f t="shared" si="3"/>
        <v>NG</v>
      </c>
    </row>
    <row r="232" spans="1:31" ht="12" customHeight="1">
      <c r="A232" s="383"/>
      <c r="B232" s="383"/>
      <c r="C232" s="383"/>
      <c r="D232" s="383"/>
      <c r="E232" s="383"/>
      <c r="F232" s="383"/>
      <c r="G232" s="383"/>
      <c r="H232" s="383"/>
      <c r="I232" s="383"/>
      <c r="J232" s="383"/>
      <c r="K232" s="383"/>
      <c r="L232" s="381"/>
      <c r="M232" s="381"/>
      <c r="N232" s="381"/>
      <c r="O232" s="381"/>
      <c r="P232" s="381"/>
      <c r="Q232" s="381"/>
      <c r="R232" s="380"/>
      <c r="S232" s="380"/>
      <c r="T232" s="379"/>
      <c r="U232" s="379"/>
      <c r="V232" s="379"/>
      <c r="W232" s="378" t="str">
        <f t="shared" si="1"/>
        <v/>
      </c>
      <c r="X232" s="378"/>
      <c r="Y232" s="378"/>
      <c r="Z232" s="378" t="str">
        <f t="shared" si="2"/>
        <v/>
      </c>
      <c r="AA232" s="378"/>
      <c r="AB232" s="378"/>
      <c r="AC232" s="112"/>
      <c r="AE232" s="115" t="str">
        <f t="shared" si="3"/>
        <v>NG</v>
      </c>
    </row>
    <row r="233" spans="1:31" ht="12" customHeight="1">
      <c r="A233" s="383"/>
      <c r="B233" s="383"/>
      <c r="C233" s="383"/>
      <c r="D233" s="383"/>
      <c r="E233" s="383"/>
      <c r="F233" s="383"/>
      <c r="G233" s="383"/>
      <c r="H233" s="383"/>
      <c r="I233" s="383"/>
      <c r="J233" s="383"/>
      <c r="K233" s="383"/>
      <c r="L233" s="381"/>
      <c r="M233" s="381"/>
      <c r="N233" s="381"/>
      <c r="O233" s="381"/>
      <c r="P233" s="381"/>
      <c r="Q233" s="381"/>
      <c r="R233" s="380"/>
      <c r="S233" s="380"/>
      <c r="T233" s="379"/>
      <c r="U233" s="379"/>
      <c r="V233" s="379"/>
      <c r="W233" s="378" t="str">
        <f t="shared" si="1"/>
        <v/>
      </c>
      <c r="X233" s="378"/>
      <c r="Y233" s="378"/>
      <c r="Z233" s="378" t="str">
        <f t="shared" si="2"/>
        <v/>
      </c>
      <c r="AA233" s="378"/>
      <c r="AB233" s="378"/>
      <c r="AC233" s="112"/>
      <c r="AE233" s="115" t="str">
        <f t="shared" si="3"/>
        <v>NG</v>
      </c>
    </row>
    <row r="234" spans="1:31" ht="12" customHeight="1">
      <c r="A234" s="383"/>
      <c r="B234" s="383"/>
      <c r="C234" s="383"/>
      <c r="D234" s="383"/>
      <c r="E234" s="383"/>
      <c r="F234" s="383"/>
      <c r="G234" s="383"/>
      <c r="H234" s="383"/>
      <c r="I234" s="383"/>
      <c r="J234" s="383"/>
      <c r="K234" s="383"/>
      <c r="L234" s="381"/>
      <c r="M234" s="381"/>
      <c r="N234" s="381"/>
      <c r="O234" s="381"/>
      <c r="P234" s="381"/>
      <c r="Q234" s="381"/>
      <c r="R234" s="380"/>
      <c r="S234" s="380"/>
      <c r="T234" s="379"/>
      <c r="U234" s="379"/>
      <c r="V234" s="379"/>
      <c r="W234" s="378" t="str">
        <f t="shared" si="1"/>
        <v/>
      </c>
      <c r="X234" s="378"/>
      <c r="Y234" s="378"/>
      <c r="Z234" s="378" t="str">
        <f t="shared" si="2"/>
        <v/>
      </c>
      <c r="AA234" s="378"/>
      <c r="AB234" s="378"/>
      <c r="AC234" s="112"/>
      <c r="AE234" s="115" t="str">
        <f t="shared" si="3"/>
        <v>NG</v>
      </c>
    </row>
    <row r="235" spans="1:31" ht="12" customHeight="1">
      <c r="A235" s="383"/>
      <c r="B235" s="383"/>
      <c r="C235" s="383"/>
      <c r="D235" s="383"/>
      <c r="E235" s="383"/>
      <c r="F235" s="383"/>
      <c r="G235" s="383"/>
      <c r="H235" s="383"/>
      <c r="I235" s="383"/>
      <c r="J235" s="383"/>
      <c r="K235" s="383"/>
      <c r="L235" s="381"/>
      <c r="M235" s="381"/>
      <c r="N235" s="381"/>
      <c r="O235" s="381"/>
      <c r="P235" s="381"/>
      <c r="Q235" s="381"/>
      <c r="R235" s="380"/>
      <c r="S235" s="380"/>
      <c r="T235" s="379"/>
      <c r="U235" s="379"/>
      <c r="V235" s="379"/>
      <c r="W235" s="378" t="str">
        <f t="shared" si="1"/>
        <v/>
      </c>
      <c r="X235" s="378"/>
      <c r="Y235" s="378"/>
      <c r="Z235" s="378" t="str">
        <f t="shared" si="2"/>
        <v/>
      </c>
      <c r="AA235" s="378"/>
      <c r="AB235" s="378"/>
      <c r="AC235" s="112"/>
      <c r="AE235" s="115" t="str">
        <f t="shared" si="3"/>
        <v>NG</v>
      </c>
    </row>
    <row r="236" spans="1:31" ht="12" customHeight="1">
      <c r="A236" s="383"/>
      <c r="B236" s="383"/>
      <c r="C236" s="383"/>
      <c r="D236" s="383"/>
      <c r="E236" s="383"/>
      <c r="F236" s="383"/>
      <c r="G236" s="383"/>
      <c r="H236" s="383"/>
      <c r="I236" s="383"/>
      <c r="J236" s="383"/>
      <c r="K236" s="383"/>
      <c r="L236" s="381"/>
      <c r="M236" s="381"/>
      <c r="N236" s="381"/>
      <c r="O236" s="381"/>
      <c r="P236" s="381"/>
      <c r="Q236" s="381"/>
      <c r="R236" s="380"/>
      <c r="S236" s="380"/>
      <c r="T236" s="379"/>
      <c r="U236" s="379"/>
      <c r="V236" s="379"/>
      <c r="W236" s="378" t="str">
        <f t="shared" si="1"/>
        <v/>
      </c>
      <c r="X236" s="378"/>
      <c r="Y236" s="378"/>
      <c r="Z236" s="378" t="str">
        <f t="shared" si="2"/>
        <v/>
      </c>
      <c r="AA236" s="378"/>
      <c r="AB236" s="378"/>
      <c r="AC236" s="112"/>
      <c r="AE236" s="115" t="str">
        <f t="shared" si="3"/>
        <v>NG</v>
      </c>
    </row>
    <row r="237" spans="1:31" ht="12" customHeight="1">
      <c r="A237" s="383"/>
      <c r="B237" s="383"/>
      <c r="C237" s="383"/>
      <c r="D237" s="383"/>
      <c r="E237" s="383"/>
      <c r="F237" s="383"/>
      <c r="G237" s="383"/>
      <c r="H237" s="383"/>
      <c r="I237" s="383"/>
      <c r="J237" s="383"/>
      <c r="K237" s="383"/>
      <c r="L237" s="381"/>
      <c r="M237" s="381"/>
      <c r="N237" s="381"/>
      <c r="O237" s="381"/>
      <c r="P237" s="381"/>
      <c r="Q237" s="381"/>
      <c r="R237" s="380"/>
      <c r="S237" s="380"/>
      <c r="T237" s="379"/>
      <c r="U237" s="379"/>
      <c r="V237" s="379"/>
      <c r="W237" s="378" t="str">
        <f t="shared" si="1"/>
        <v/>
      </c>
      <c r="X237" s="378"/>
      <c r="Y237" s="378"/>
      <c r="Z237" s="378" t="str">
        <f t="shared" si="2"/>
        <v/>
      </c>
      <c r="AA237" s="378"/>
      <c r="AB237" s="378"/>
      <c r="AC237" s="112"/>
      <c r="AE237" s="115" t="str">
        <f t="shared" si="3"/>
        <v>NG</v>
      </c>
    </row>
    <row r="238" spans="1:31" ht="12" customHeight="1" thickBot="1">
      <c r="A238" s="394"/>
      <c r="B238" s="394"/>
      <c r="C238" s="394"/>
      <c r="D238" s="394"/>
      <c r="E238" s="394"/>
      <c r="F238" s="394"/>
      <c r="G238" s="394"/>
      <c r="H238" s="394"/>
      <c r="I238" s="394"/>
      <c r="J238" s="394"/>
      <c r="K238" s="394"/>
      <c r="L238" s="395"/>
      <c r="M238" s="395"/>
      <c r="N238" s="395"/>
      <c r="O238" s="395"/>
      <c r="P238" s="395"/>
      <c r="Q238" s="395"/>
      <c r="R238" s="396"/>
      <c r="S238" s="396"/>
      <c r="T238" s="397"/>
      <c r="U238" s="397"/>
      <c r="V238" s="397"/>
      <c r="W238" s="398" t="str">
        <f>IF(OR(P238="",T238=""),"",P238*T238)</f>
        <v/>
      </c>
      <c r="X238" s="398"/>
      <c r="Y238" s="398"/>
      <c r="Z238" s="398" t="str">
        <f>IF(W238="","",W238*1.1)</f>
        <v/>
      </c>
      <c r="AA238" s="398"/>
      <c r="AB238" s="398"/>
      <c r="AC238" s="113"/>
      <c r="AE238" s="115" t="str">
        <f t="shared" si="3"/>
        <v>NG</v>
      </c>
    </row>
    <row r="239" spans="1:31" ht="12" customHeight="1" thickTop="1">
      <c r="A239" s="404" t="s">
        <v>407</v>
      </c>
      <c r="B239" s="404"/>
      <c r="C239" s="404"/>
      <c r="D239" s="404"/>
      <c r="E239" s="404"/>
      <c r="F239" s="404"/>
      <c r="G239" s="404"/>
      <c r="H239" s="404"/>
      <c r="I239" s="404"/>
      <c r="J239" s="404"/>
      <c r="K239" s="404"/>
      <c r="L239" s="404"/>
      <c r="M239" s="404"/>
      <c r="N239" s="404"/>
      <c r="O239" s="404"/>
      <c r="P239" s="404"/>
      <c r="Q239" s="404"/>
      <c r="R239" s="404"/>
      <c r="S239" s="404"/>
      <c r="T239" s="404"/>
      <c r="U239" s="404"/>
      <c r="V239" s="404"/>
      <c r="W239" s="405">
        <f>SUM(W219:Y238)</f>
        <v>0</v>
      </c>
      <c r="X239" s="405"/>
      <c r="Y239" s="405"/>
      <c r="Z239" s="405">
        <f>SUM(Z219:AB238)</f>
        <v>0</v>
      </c>
      <c r="AA239" s="405"/>
      <c r="AB239" s="405"/>
      <c r="AC239" s="110"/>
    </row>
    <row r="240" spans="1:31" ht="15" customHeight="1"/>
    <row r="241" spans="1:31" ht="15" customHeight="1">
      <c r="A241" s="360" t="s">
        <v>378</v>
      </c>
      <c r="B241" s="361"/>
      <c r="C241" s="361"/>
      <c r="D241" s="361"/>
      <c r="E241" s="361"/>
      <c r="F241" s="361"/>
      <c r="G241" s="361"/>
      <c r="H241" s="361"/>
      <c r="I241" s="361"/>
      <c r="J241" s="361"/>
      <c r="K241" s="361"/>
      <c r="L241" s="361"/>
      <c r="M241" s="361"/>
      <c r="N241" s="361"/>
      <c r="O241" s="361"/>
      <c r="P241" s="361"/>
      <c r="Q241" s="361"/>
      <c r="R241" s="361"/>
      <c r="S241" s="362"/>
      <c r="T241" s="399"/>
      <c r="U241" s="400"/>
      <c r="V241" s="400"/>
      <c r="W241" s="400"/>
      <c r="X241" s="400"/>
      <c r="Y241" s="400"/>
      <c r="Z241" s="400"/>
      <c r="AA241" s="400"/>
      <c r="AB241" s="400"/>
      <c r="AC241" s="401"/>
    </row>
    <row r="242" spans="1:31" ht="15" customHeight="1">
      <c r="A242" s="360" t="s">
        <v>377</v>
      </c>
      <c r="B242" s="361"/>
      <c r="C242" s="361"/>
      <c r="D242" s="361"/>
      <c r="E242" s="361"/>
      <c r="F242" s="361"/>
      <c r="G242" s="361"/>
      <c r="H242" s="361"/>
      <c r="I242" s="361"/>
      <c r="J242" s="361"/>
      <c r="K242" s="361"/>
      <c r="L242" s="361"/>
      <c r="M242" s="361"/>
      <c r="N242" s="361"/>
      <c r="O242" s="361"/>
      <c r="P242" s="361"/>
      <c r="Q242" s="361"/>
      <c r="R242" s="361"/>
      <c r="S242" s="362"/>
      <c r="T242" s="402"/>
      <c r="U242" s="403"/>
      <c r="V242" s="403"/>
      <c r="W242" s="403"/>
      <c r="X242" s="403"/>
      <c r="Y242" s="403"/>
      <c r="Z242" s="403"/>
      <c r="AA242" s="403"/>
      <c r="AB242" s="403"/>
      <c r="AC242" s="114" t="s">
        <v>379</v>
      </c>
    </row>
    <row r="243" spans="1:31" ht="6" customHeight="1"/>
    <row r="244" spans="1:31" ht="15" customHeight="1">
      <c r="A244" s="1" t="s">
        <v>346</v>
      </c>
    </row>
    <row r="245" spans="1:31" ht="15" customHeight="1">
      <c r="B245" s="116" t="s">
        <v>353</v>
      </c>
      <c r="C245" s="384" t="s">
        <v>354</v>
      </c>
      <c r="D245" s="384"/>
      <c r="E245" s="384"/>
      <c r="F245" s="384"/>
      <c r="G245" s="384"/>
      <c r="H245" s="384"/>
      <c r="I245" s="384"/>
      <c r="J245" s="384"/>
      <c r="K245" s="384"/>
      <c r="L245" s="384"/>
      <c r="M245" s="384"/>
      <c r="N245" s="384"/>
      <c r="O245" s="384"/>
      <c r="P245" s="384"/>
      <c r="Q245" s="384"/>
      <c r="R245" s="384"/>
      <c r="S245" s="384"/>
      <c r="T245" s="384"/>
      <c r="U245" s="384"/>
      <c r="V245" s="384"/>
      <c r="W245" s="384"/>
      <c r="X245" s="384"/>
      <c r="Y245" s="384"/>
      <c r="Z245" s="384"/>
      <c r="AA245" s="384"/>
      <c r="AB245" s="384"/>
      <c r="AC245" s="384"/>
    </row>
    <row r="246" spans="1:31" ht="25.2" customHeight="1">
      <c r="B246" s="116" t="s">
        <v>380</v>
      </c>
      <c r="C246" s="384" t="s">
        <v>491</v>
      </c>
      <c r="D246" s="384"/>
      <c r="E246" s="384"/>
      <c r="F246" s="384"/>
      <c r="G246" s="384"/>
      <c r="H246" s="384"/>
      <c r="I246" s="384"/>
      <c r="J246" s="384"/>
      <c r="K246" s="384"/>
      <c r="L246" s="384"/>
      <c r="M246" s="384"/>
      <c r="N246" s="384"/>
      <c r="O246" s="384"/>
      <c r="P246" s="384"/>
      <c r="Q246" s="384"/>
      <c r="R246" s="384"/>
      <c r="S246" s="384"/>
      <c r="T246" s="384"/>
      <c r="U246" s="384"/>
      <c r="V246" s="384"/>
      <c r="W246" s="384"/>
      <c r="X246" s="384"/>
      <c r="Y246" s="384"/>
      <c r="Z246" s="384"/>
      <c r="AA246" s="384"/>
      <c r="AB246" s="384"/>
      <c r="AC246" s="384"/>
    </row>
    <row r="247" spans="1:31" ht="25.2" customHeight="1">
      <c r="B247" s="116" t="s">
        <v>381</v>
      </c>
      <c r="C247" s="384" t="s">
        <v>383</v>
      </c>
      <c r="D247" s="384"/>
      <c r="E247" s="384"/>
      <c r="F247" s="384"/>
      <c r="G247" s="384"/>
      <c r="H247" s="384"/>
      <c r="I247" s="384"/>
      <c r="J247" s="384"/>
      <c r="K247" s="384"/>
      <c r="L247" s="384"/>
      <c r="M247" s="384"/>
      <c r="N247" s="384"/>
      <c r="O247" s="384"/>
      <c r="P247" s="384"/>
      <c r="Q247" s="384"/>
      <c r="R247" s="384"/>
      <c r="S247" s="384"/>
      <c r="T247" s="384"/>
      <c r="U247" s="384"/>
      <c r="V247" s="384"/>
      <c r="W247" s="384"/>
      <c r="X247" s="384"/>
      <c r="Y247" s="384"/>
      <c r="Z247" s="384"/>
      <c r="AA247" s="384"/>
      <c r="AB247" s="384"/>
      <c r="AC247" s="384"/>
    </row>
    <row r="248" spans="1:31" ht="49.95" customHeight="1">
      <c r="B248" s="116" t="s">
        <v>351</v>
      </c>
      <c r="C248" s="384" t="s">
        <v>384</v>
      </c>
      <c r="D248" s="384"/>
      <c r="E248" s="384"/>
      <c r="F248" s="384"/>
      <c r="G248" s="384"/>
      <c r="H248" s="384"/>
      <c r="I248" s="384"/>
      <c r="J248" s="384"/>
      <c r="K248" s="384"/>
      <c r="L248" s="384"/>
      <c r="M248" s="384"/>
      <c r="N248" s="384"/>
      <c r="O248" s="384"/>
      <c r="P248" s="384"/>
      <c r="Q248" s="384"/>
      <c r="R248" s="384"/>
      <c r="S248" s="384"/>
      <c r="T248" s="384"/>
      <c r="U248" s="384"/>
      <c r="V248" s="384"/>
      <c r="W248" s="384"/>
      <c r="X248" s="384"/>
      <c r="Y248" s="384"/>
      <c r="Z248" s="384"/>
      <c r="AA248" s="384"/>
      <c r="AB248" s="384"/>
      <c r="AC248" s="384"/>
    </row>
    <row r="249" spans="1:31" ht="25.2" customHeight="1">
      <c r="B249" s="116" t="s">
        <v>382</v>
      </c>
      <c r="C249" s="384" t="s">
        <v>385</v>
      </c>
      <c r="D249" s="384"/>
      <c r="E249" s="384"/>
      <c r="F249" s="384"/>
      <c r="G249" s="384"/>
      <c r="H249" s="384"/>
      <c r="I249" s="384"/>
      <c r="J249" s="384"/>
      <c r="K249" s="384"/>
      <c r="L249" s="384"/>
      <c r="M249" s="384"/>
      <c r="N249" s="384"/>
      <c r="O249" s="384"/>
      <c r="P249" s="384"/>
      <c r="Q249" s="384"/>
      <c r="R249" s="384"/>
      <c r="S249" s="384"/>
      <c r="T249" s="384"/>
      <c r="U249" s="384"/>
      <c r="V249" s="384"/>
      <c r="W249" s="384"/>
      <c r="X249" s="384"/>
      <c r="Y249" s="384"/>
      <c r="Z249" s="384"/>
      <c r="AA249" s="384"/>
      <c r="AB249" s="384"/>
      <c r="AC249" s="384"/>
    </row>
    <row r="250" spans="1:31" ht="15" customHeight="1">
      <c r="A250" s="33" t="s">
        <v>408</v>
      </c>
      <c r="B250" s="82"/>
    </row>
    <row r="251" spans="1:31" ht="15" customHeight="1"/>
    <row r="252" spans="1:31" ht="15" customHeight="1">
      <c r="A252" s="10"/>
      <c r="B252" s="10"/>
      <c r="W252" s="306" t="str">
        <f>$W$2</f>
        <v>令和　年　月　日</v>
      </c>
      <c r="X252" s="307"/>
      <c r="Y252" s="296"/>
      <c r="Z252" s="296"/>
      <c r="AA252" s="296"/>
      <c r="AB252" s="296"/>
      <c r="AC252" s="297"/>
      <c r="AE252"/>
    </row>
    <row r="253" spans="1:31" ht="15" customHeight="1">
      <c r="A253" s="7"/>
      <c r="B253" s="7"/>
      <c r="AE253"/>
    </row>
    <row r="254" spans="1:31" ht="15" customHeight="1">
      <c r="C254" s="1" t="s">
        <v>328</v>
      </c>
      <c r="S254" s="285" t="str">
        <f>IF($S$4="","",$S$4)</f>
        <v/>
      </c>
      <c r="T254" s="286"/>
      <c r="U254" s="286"/>
      <c r="V254" s="286"/>
      <c r="W254" s="286"/>
      <c r="X254" s="286"/>
      <c r="Y254" s="286"/>
      <c r="Z254" s="286"/>
      <c r="AA254" s="286"/>
      <c r="AB254" s="286"/>
      <c r="AC254" s="287"/>
      <c r="AE254"/>
    </row>
    <row r="255" spans="1:31" ht="15" customHeight="1">
      <c r="O255" s="7" t="s">
        <v>2</v>
      </c>
      <c r="P255" s="7"/>
      <c r="Q255" s="1" t="s">
        <v>3</v>
      </c>
      <c r="S255" s="288"/>
      <c r="T255" s="289"/>
      <c r="U255" s="290"/>
      <c r="V255" s="290"/>
      <c r="W255" s="290"/>
      <c r="X255" s="290"/>
      <c r="Y255" s="290"/>
      <c r="Z255" s="290"/>
      <c r="AA255" s="290"/>
      <c r="AB255" s="290"/>
      <c r="AC255" s="291"/>
      <c r="AE255"/>
    </row>
    <row r="256" spans="1:31" ht="15" customHeight="1">
      <c r="S256" s="292"/>
      <c r="T256" s="293"/>
      <c r="U256" s="293"/>
      <c r="V256" s="293"/>
      <c r="W256" s="293"/>
      <c r="X256" s="293"/>
      <c r="Y256" s="293"/>
      <c r="Z256" s="293"/>
      <c r="AA256" s="293"/>
      <c r="AB256" s="293"/>
      <c r="AC256" s="294"/>
      <c r="AE256"/>
    </row>
    <row r="257" spans="1:31" ht="15" customHeight="1">
      <c r="Q257" s="1" t="s">
        <v>4</v>
      </c>
      <c r="S257" s="295" t="str">
        <f>IF($S$7="","",$S$7)</f>
        <v/>
      </c>
      <c r="T257" s="296"/>
      <c r="U257" s="296"/>
      <c r="V257" s="296"/>
      <c r="W257" s="296"/>
      <c r="X257" s="296"/>
      <c r="Y257" s="296"/>
      <c r="Z257" s="296"/>
      <c r="AA257" s="296"/>
      <c r="AB257" s="296"/>
      <c r="AC257" s="297"/>
      <c r="AE257"/>
    </row>
    <row r="258" spans="1:31" ht="15" customHeight="1">
      <c r="S258" s="298" t="str">
        <f>IF($S$8="","",$S$8)</f>
        <v/>
      </c>
      <c r="T258" s="299"/>
      <c r="U258" s="299"/>
      <c r="V258" s="299"/>
      <c r="W258" s="299"/>
      <c r="X258" s="299"/>
      <c r="Y258" s="299"/>
      <c r="Z258" s="299"/>
      <c r="AA258" s="299"/>
      <c r="AB258" s="299"/>
      <c r="AC258" s="300"/>
      <c r="AE258"/>
    </row>
    <row r="259" spans="1:31" ht="15" customHeight="1">
      <c r="S259" s="298" t="str">
        <f>IF($S$9="","",$S$9)</f>
        <v/>
      </c>
      <c r="T259" s="299"/>
      <c r="U259" s="299"/>
      <c r="V259" s="299"/>
      <c r="W259" s="299"/>
      <c r="X259" s="299"/>
      <c r="Y259" s="299"/>
      <c r="Z259" s="299"/>
      <c r="AA259" s="299"/>
      <c r="AB259" s="299"/>
      <c r="AC259" s="300"/>
      <c r="AE259"/>
    </row>
    <row r="260" spans="1:31" ht="15" customHeight="1">
      <c r="AC260" s="7" t="s">
        <v>6</v>
      </c>
      <c r="AE260"/>
    </row>
    <row r="261" spans="1:31" ht="15" customHeight="1">
      <c r="AC261" s="7"/>
      <c r="AE261"/>
    </row>
    <row r="262" spans="1:31" ht="15" customHeight="1">
      <c r="AC262" s="7"/>
      <c r="AE262"/>
    </row>
    <row r="263" spans="1:31" ht="15" customHeight="1">
      <c r="AC263" s="7"/>
      <c r="AE263"/>
    </row>
    <row r="264" spans="1:31" ht="19.95" customHeight="1">
      <c r="A264" s="301" t="s">
        <v>386</v>
      </c>
      <c r="B264" s="301"/>
      <c r="C264" s="301"/>
      <c r="D264" s="301"/>
      <c r="E264" s="301"/>
      <c r="F264" s="301"/>
      <c r="G264" s="301"/>
      <c r="H264" s="301"/>
      <c r="I264" s="301"/>
      <c r="J264" s="301"/>
      <c r="K264" s="301"/>
      <c r="L264" s="301"/>
      <c r="M264" s="301"/>
      <c r="N264" s="301"/>
      <c r="O264" s="301"/>
      <c r="P264" s="301"/>
      <c r="Q264" s="301"/>
      <c r="R264" s="301"/>
      <c r="S264" s="301"/>
      <c r="T264" s="301"/>
      <c r="U264" s="301"/>
      <c r="V264" s="301"/>
      <c r="W264" s="301"/>
      <c r="X264" s="301"/>
      <c r="Y264" s="301"/>
      <c r="Z264" s="301"/>
      <c r="AA264" s="301"/>
      <c r="AB264" s="301"/>
      <c r="AC264" s="301"/>
    </row>
    <row r="265" spans="1:31" ht="15" customHeight="1">
      <c r="A265" s="92"/>
      <c r="B265" s="92"/>
      <c r="C265" s="92"/>
      <c r="D265" s="92"/>
      <c r="E265" s="92"/>
      <c r="F265" s="92"/>
      <c r="G265" s="92"/>
      <c r="H265" s="92"/>
      <c r="I265" s="92"/>
      <c r="J265" s="92"/>
      <c r="K265" s="92"/>
      <c r="L265" s="92"/>
      <c r="M265" s="92"/>
      <c r="N265" s="92"/>
      <c r="O265" s="92"/>
      <c r="P265" s="92"/>
      <c r="Q265" s="92"/>
      <c r="R265" s="92"/>
      <c r="S265" s="92"/>
      <c r="T265" s="92"/>
      <c r="U265" s="92"/>
      <c r="V265" s="92"/>
      <c r="W265" s="92"/>
      <c r="X265" s="92"/>
      <c r="Y265" s="92"/>
      <c r="Z265" s="92"/>
      <c r="AA265" s="92"/>
      <c r="AB265" s="92"/>
      <c r="AC265" s="92"/>
    </row>
    <row r="266" spans="1:31" ht="15" customHeight="1"/>
    <row r="267" spans="1:31" ht="15" customHeight="1">
      <c r="A267" s="302" t="s">
        <v>401</v>
      </c>
      <c r="B267" s="302"/>
      <c r="C267" s="302"/>
      <c r="D267" s="302"/>
      <c r="E267" s="302"/>
      <c r="F267" s="302"/>
      <c r="G267" s="302"/>
      <c r="H267" s="302"/>
      <c r="I267" s="302"/>
      <c r="J267" s="302"/>
      <c r="K267" s="302"/>
      <c r="L267" s="302"/>
      <c r="M267" s="302"/>
      <c r="N267" s="302"/>
      <c r="O267" s="302"/>
      <c r="P267" s="302"/>
      <c r="Q267" s="302"/>
      <c r="R267" s="302"/>
      <c r="S267" s="302"/>
      <c r="T267" s="302"/>
      <c r="U267" s="302"/>
      <c r="V267" s="302"/>
      <c r="W267" s="302"/>
      <c r="X267" s="302"/>
      <c r="Y267" s="302"/>
      <c r="Z267" s="302"/>
      <c r="AA267" s="302"/>
      <c r="AB267" s="302"/>
      <c r="AC267" s="302"/>
    </row>
    <row r="268" spans="1:31" ht="1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row>
    <row r="269" spans="1:31" ht="15" customHeight="1">
      <c r="A269" s="303" t="s">
        <v>402</v>
      </c>
      <c r="B269" s="303"/>
      <c r="C269" s="303"/>
      <c r="D269" s="303"/>
      <c r="E269" s="303"/>
      <c r="F269" s="303"/>
      <c r="G269" s="303"/>
      <c r="H269" s="303"/>
      <c r="I269" s="303"/>
      <c r="J269" s="303"/>
      <c r="K269" s="303"/>
      <c r="L269" s="303"/>
      <c r="M269" s="303"/>
      <c r="N269" s="303"/>
      <c r="O269" s="303"/>
      <c r="P269" s="303"/>
      <c r="Q269" s="303"/>
      <c r="R269" s="303"/>
      <c r="S269" s="303"/>
      <c r="T269" s="303"/>
      <c r="U269" s="303"/>
      <c r="V269" s="303"/>
      <c r="W269" s="303"/>
      <c r="X269" s="303"/>
      <c r="Y269" s="303"/>
      <c r="Z269" s="303"/>
      <c r="AA269" s="303"/>
      <c r="AB269" s="303"/>
      <c r="AC269" s="303"/>
    </row>
    <row r="270" spans="1:31" ht="15" customHeight="1">
      <c r="A270" s="2"/>
      <c r="B270" s="77"/>
      <c r="C270" s="2"/>
      <c r="D270" s="77"/>
      <c r="E270" s="2"/>
      <c r="F270" s="77"/>
      <c r="G270" s="2"/>
      <c r="H270" s="77"/>
      <c r="I270" s="2"/>
      <c r="J270" s="77"/>
      <c r="K270" s="2"/>
      <c r="L270" s="77"/>
      <c r="M270" s="2"/>
      <c r="N270" s="77"/>
      <c r="O270" s="2"/>
      <c r="P270" s="77"/>
      <c r="Q270" s="2"/>
      <c r="R270" s="77"/>
      <c r="S270" s="2"/>
      <c r="T270" s="77"/>
      <c r="U270" s="2"/>
      <c r="V270" s="77"/>
      <c r="W270" s="2"/>
      <c r="X270" s="77"/>
      <c r="Y270" s="2"/>
      <c r="Z270" s="77"/>
      <c r="AA270" s="2"/>
      <c r="AB270" s="77"/>
      <c r="AC270" s="2"/>
    </row>
    <row r="271" spans="1:31" ht="15" customHeight="1">
      <c r="A271" s="284"/>
      <c r="B271" s="284"/>
      <c r="C271" s="284"/>
      <c r="D271" s="284"/>
      <c r="E271" s="284"/>
      <c r="F271" s="284"/>
      <c r="G271" s="284"/>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row>
    <row r="272" spans="1:31" ht="15" customHeight="1">
      <c r="A272" s="11"/>
      <c r="B272" s="76"/>
      <c r="C272" s="11"/>
      <c r="D272" s="76"/>
      <c r="E272" s="11"/>
      <c r="F272" s="76"/>
      <c r="G272" s="11"/>
      <c r="H272" s="76"/>
      <c r="I272" s="11"/>
      <c r="J272" s="76"/>
      <c r="K272" s="11"/>
      <c r="L272" s="76"/>
      <c r="M272" s="11"/>
      <c r="N272" s="76"/>
      <c r="O272" s="11"/>
      <c r="P272" s="76"/>
      <c r="Q272" s="11"/>
      <c r="R272" s="76"/>
      <c r="S272" s="11"/>
      <c r="T272" s="76"/>
      <c r="U272" s="11"/>
      <c r="V272" s="76"/>
      <c r="W272" s="11"/>
      <c r="X272" s="76"/>
      <c r="Y272" s="11"/>
      <c r="Z272" s="76"/>
      <c r="AA272" s="11"/>
      <c r="AB272" s="76"/>
      <c r="AC272" s="11"/>
    </row>
    <row r="273" spans="1:29" ht="15" customHeight="1">
      <c r="A273"/>
      <c r="B273"/>
      <c r="C273"/>
      <c r="D273"/>
      <c r="E273"/>
      <c r="F273"/>
      <c r="G273"/>
      <c r="H273"/>
      <c r="I273" s="117"/>
      <c r="J273" s="117"/>
      <c r="K273" s="119"/>
      <c r="L273" s="119"/>
      <c r="M273" s="119"/>
      <c r="N273" s="119"/>
      <c r="O273" s="119"/>
      <c r="P273" s="119"/>
      <c r="Q273" s="119"/>
      <c r="R273" s="119"/>
      <c r="S273" s="119"/>
      <c r="T273" s="119"/>
      <c r="U273" s="119"/>
      <c r="V273" s="119"/>
      <c r="W273" s="119"/>
      <c r="X273" s="119"/>
      <c r="Y273" s="119"/>
      <c r="Z273" s="119"/>
      <c r="AA273" s="119"/>
      <c r="AB273" s="119"/>
      <c r="AC273"/>
    </row>
    <row r="274" spans="1:29" ht="15" customHeight="1">
      <c r="A274" s="19"/>
      <c r="B274" s="19"/>
      <c r="I274" s="118"/>
      <c r="J274" s="118"/>
      <c r="K274" s="119"/>
      <c r="L274" s="119"/>
      <c r="M274" s="119"/>
      <c r="N274" s="119"/>
      <c r="O274" s="119"/>
      <c r="P274" s="119"/>
      <c r="Q274" s="119"/>
      <c r="R274" s="119"/>
      <c r="S274" s="119"/>
      <c r="T274" s="119"/>
      <c r="U274" s="119"/>
      <c r="V274" s="119"/>
      <c r="W274" s="119"/>
      <c r="X274" s="119"/>
      <c r="Y274" s="119"/>
      <c r="Z274" s="119"/>
      <c r="AA274" s="119"/>
      <c r="AB274" s="119"/>
    </row>
    <row r="275" spans="1:29" ht="15" customHeight="1">
      <c r="I275" s="118"/>
      <c r="J275" s="118"/>
      <c r="K275" s="119"/>
      <c r="L275" s="119"/>
      <c r="M275" s="119"/>
      <c r="N275" s="119"/>
      <c r="O275" s="119"/>
      <c r="P275" s="119"/>
      <c r="Q275" s="119"/>
      <c r="R275" s="119"/>
      <c r="S275" s="119"/>
      <c r="T275" s="119"/>
      <c r="U275" s="119"/>
      <c r="V275" s="119"/>
      <c r="W275" s="119"/>
      <c r="X275" s="119"/>
      <c r="Y275" s="119"/>
      <c r="Z275" s="119"/>
      <c r="AA275" s="119"/>
      <c r="AB275" s="119"/>
    </row>
    <row r="276" spans="1:29" ht="15" customHeight="1">
      <c r="I276" s="118"/>
      <c r="J276" s="118"/>
      <c r="K276" s="119"/>
      <c r="L276" s="119"/>
      <c r="M276" s="119"/>
      <c r="N276" s="119"/>
      <c r="O276" s="119"/>
      <c r="P276" s="119"/>
      <c r="Q276" s="119"/>
      <c r="R276" s="119"/>
      <c r="S276" s="119"/>
      <c r="T276" s="119"/>
      <c r="U276" s="119"/>
      <c r="V276" s="119"/>
      <c r="W276" s="119"/>
      <c r="X276" s="119"/>
      <c r="Y276" s="119"/>
      <c r="Z276" s="119"/>
      <c r="AA276" s="119"/>
      <c r="AB276" s="119"/>
    </row>
    <row r="277" spans="1:29" ht="15" customHeight="1">
      <c r="I277" s="118"/>
      <c r="J277" s="118"/>
      <c r="K277" s="119"/>
      <c r="L277" s="119"/>
      <c r="M277" s="119"/>
      <c r="N277" s="119"/>
      <c r="O277" s="119"/>
      <c r="P277" s="119"/>
      <c r="Q277" s="119"/>
      <c r="R277" s="119"/>
      <c r="S277" s="119"/>
      <c r="T277" s="119"/>
      <c r="U277" s="119"/>
      <c r="V277" s="119"/>
      <c r="W277" s="119"/>
      <c r="X277" s="119"/>
      <c r="Y277" s="119"/>
      <c r="Z277" s="119"/>
      <c r="AA277" s="119"/>
      <c r="AB277" s="119"/>
    </row>
    <row r="278" spans="1:29" ht="15" customHeight="1">
      <c r="I278" s="118"/>
      <c r="J278" s="118"/>
      <c r="K278" s="119"/>
      <c r="L278" s="119"/>
      <c r="M278" s="119"/>
      <c r="N278" s="119"/>
      <c r="O278" s="119"/>
      <c r="P278" s="119"/>
      <c r="Q278" s="119"/>
      <c r="R278" s="119"/>
      <c r="S278" s="119"/>
      <c r="T278" s="119"/>
      <c r="U278" s="119"/>
      <c r="V278" s="119"/>
      <c r="W278" s="119"/>
      <c r="X278" s="119"/>
      <c r="Y278" s="119"/>
      <c r="Z278" s="119"/>
      <c r="AA278" s="119"/>
      <c r="AB278" s="119"/>
    </row>
    <row r="279" spans="1:29" ht="15" customHeight="1">
      <c r="I279" s="118"/>
      <c r="J279" s="118"/>
      <c r="K279" s="119"/>
      <c r="L279" s="119"/>
      <c r="M279" s="119"/>
      <c r="N279" s="119"/>
      <c r="O279" s="119"/>
      <c r="P279" s="119"/>
      <c r="Q279" s="119"/>
      <c r="R279" s="119"/>
      <c r="S279" s="119"/>
      <c r="T279" s="119"/>
      <c r="U279" s="119"/>
      <c r="V279" s="119"/>
      <c r="W279" s="119"/>
      <c r="X279" s="119"/>
      <c r="Y279" s="119"/>
      <c r="Z279" s="119"/>
      <c r="AA279" s="119"/>
      <c r="AB279" s="119"/>
    </row>
    <row r="280" spans="1:29" ht="15" customHeight="1">
      <c r="I280" s="118"/>
      <c r="J280" s="118"/>
      <c r="K280" s="119"/>
      <c r="L280" s="119"/>
      <c r="M280" s="119"/>
      <c r="N280" s="119"/>
      <c r="O280" s="119"/>
      <c r="P280" s="119"/>
      <c r="Q280" s="119"/>
      <c r="R280" s="119"/>
      <c r="S280" s="119"/>
      <c r="T280" s="119"/>
      <c r="U280" s="119"/>
      <c r="V280" s="119"/>
      <c r="W280" s="119"/>
      <c r="X280" s="119"/>
      <c r="Y280" s="119"/>
      <c r="Z280" s="119"/>
      <c r="AA280" s="119"/>
      <c r="AB280" s="119"/>
    </row>
    <row r="281" spans="1:29" ht="15" customHeight="1">
      <c r="I281" s="118"/>
      <c r="J281" s="118"/>
      <c r="K281" s="119"/>
      <c r="L281" s="119"/>
      <c r="M281" s="119"/>
      <c r="N281" s="119"/>
      <c r="O281" s="119"/>
      <c r="P281" s="119"/>
      <c r="Q281" s="119"/>
      <c r="R281" s="119"/>
      <c r="S281" s="119"/>
      <c r="T281" s="119"/>
      <c r="U281" s="119"/>
      <c r="V281" s="119"/>
      <c r="W281" s="119"/>
      <c r="X281" s="119"/>
      <c r="Y281" s="119"/>
      <c r="Z281" s="119"/>
      <c r="AA281" s="119"/>
      <c r="AB281" s="119"/>
    </row>
    <row r="282" spans="1:29" ht="15" customHeight="1">
      <c r="I282" s="118"/>
      <c r="J282" s="118"/>
      <c r="K282" s="119"/>
      <c r="L282" s="119"/>
      <c r="M282" s="119"/>
      <c r="N282" s="119"/>
      <c r="O282" s="119"/>
      <c r="P282" s="119"/>
      <c r="Q282" s="119"/>
      <c r="R282" s="119"/>
      <c r="S282" s="119"/>
      <c r="T282" s="119"/>
      <c r="U282" s="119"/>
      <c r="V282" s="119"/>
      <c r="W282" s="119"/>
      <c r="X282" s="119"/>
      <c r="Y282" s="119"/>
      <c r="Z282" s="119"/>
      <c r="AA282" s="119"/>
      <c r="AB282" s="119"/>
    </row>
    <row r="283" spans="1:29" ht="15" customHeight="1">
      <c r="I283" s="118"/>
      <c r="J283" s="118"/>
      <c r="K283" s="119"/>
      <c r="L283" s="119"/>
      <c r="M283" s="119"/>
      <c r="N283" s="119"/>
      <c r="O283" s="119"/>
      <c r="P283" s="119"/>
      <c r="Q283" s="119"/>
      <c r="R283" s="119"/>
      <c r="S283" s="119"/>
      <c r="T283" s="119"/>
      <c r="U283" s="119"/>
      <c r="V283" s="119"/>
      <c r="W283" s="119"/>
      <c r="X283" s="119"/>
      <c r="Y283" s="119"/>
      <c r="Z283" s="119"/>
      <c r="AA283" s="119"/>
      <c r="AB283" s="119"/>
    </row>
    <row r="284" spans="1:29" ht="15" customHeight="1">
      <c r="I284" s="118"/>
      <c r="J284" s="118"/>
      <c r="K284" s="119"/>
      <c r="L284" s="119"/>
      <c r="M284" s="119"/>
      <c r="N284" s="119"/>
      <c r="O284" s="119"/>
      <c r="P284" s="119"/>
      <c r="Q284" s="119"/>
      <c r="R284" s="119"/>
      <c r="S284" s="119"/>
      <c r="T284" s="119"/>
      <c r="U284" s="119"/>
      <c r="V284" s="119"/>
      <c r="W284" s="119"/>
      <c r="X284" s="119"/>
      <c r="Y284" s="119"/>
      <c r="Z284" s="119"/>
      <c r="AA284" s="119"/>
      <c r="AB284" s="119"/>
    </row>
    <row r="285" spans="1:29" ht="15" customHeight="1">
      <c r="I285" s="118"/>
      <c r="J285" s="118"/>
      <c r="K285" s="119"/>
      <c r="L285" s="119"/>
      <c r="M285" s="119"/>
      <c r="N285" s="119"/>
      <c r="O285" s="119"/>
      <c r="P285" s="119"/>
      <c r="Q285" s="119"/>
      <c r="R285" s="119"/>
      <c r="S285" s="119"/>
      <c r="T285" s="119"/>
      <c r="U285" s="119"/>
      <c r="V285" s="119"/>
      <c r="W285" s="119"/>
      <c r="X285" s="119"/>
      <c r="Y285" s="119"/>
      <c r="Z285" s="119"/>
      <c r="AA285" s="119"/>
      <c r="AB285" s="119"/>
    </row>
    <row r="286" spans="1:29" ht="15" customHeight="1"/>
    <row r="287" spans="1:29" ht="15" customHeight="1"/>
    <row r="289" spans="1:31" ht="15" customHeight="1"/>
    <row r="290" spans="1:31" ht="15" customHeight="1"/>
    <row r="291" spans="1:31" ht="15" customHeight="1"/>
    <row r="292" spans="1:31" ht="15" customHeight="1"/>
    <row r="293" spans="1:31" ht="15" customHeight="1"/>
    <row r="294" spans="1:31" ht="15" customHeight="1"/>
    <row r="295" spans="1:31" ht="15" customHeight="1"/>
    <row r="296" spans="1:31" ht="15" customHeight="1"/>
    <row r="297" spans="1:31" ht="15" customHeight="1"/>
    <row r="298" spans="1:31" ht="15" customHeight="1"/>
    <row r="299" spans="1:31" ht="15" customHeight="1"/>
    <row r="300" spans="1:31" ht="15" customHeight="1"/>
    <row r="301" spans="1:31" ht="15" customHeight="1"/>
    <row r="302" spans="1:31" ht="15" customHeight="1">
      <c r="A302" s="140" t="s">
        <v>364</v>
      </c>
      <c r="B302" s="140"/>
      <c r="C302" s="140"/>
      <c r="D302" s="140"/>
      <c r="E302" s="140"/>
      <c r="F302" s="140"/>
      <c r="G302" s="140"/>
      <c r="H302" s="140"/>
      <c r="I302" s="140"/>
      <c r="J302" s="140"/>
      <c r="K302" s="140"/>
      <c r="L302" s="140"/>
      <c r="M302" s="140"/>
      <c r="N302" s="140"/>
      <c r="O302" s="140"/>
      <c r="P302" s="140"/>
      <c r="Q302" s="140"/>
      <c r="R302" s="140"/>
      <c r="S302" s="140"/>
      <c r="T302" s="140"/>
      <c r="U302" s="140"/>
      <c r="V302" s="140"/>
      <c r="W302" s="140"/>
      <c r="X302" s="140"/>
      <c r="Y302" s="140"/>
      <c r="Z302" s="140"/>
      <c r="AA302" s="140"/>
      <c r="AB302" s="140"/>
      <c r="AC302" s="140"/>
    </row>
    <row r="303" spans="1:31" ht="15" customHeight="1">
      <c r="A303" s="140"/>
      <c r="B303" s="140"/>
      <c r="C303" s="140"/>
      <c r="D303" s="140"/>
      <c r="E303" s="140"/>
      <c r="F303" s="140"/>
      <c r="G303" s="140"/>
      <c r="H303" s="140"/>
      <c r="I303" s="140"/>
      <c r="J303" s="140"/>
      <c r="K303" s="140"/>
      <c r="L303" s="140"/>
      <c r="M303" s="140"/>
      <c r="N303" s="140"/>
      <c r="O303" s="140"/>
      <c r="P303" s="140"/>
      <c r="Q303" s="140"/>
      <c r="R303" s="140"/>
      <c r="S303" s="140"/>
      <c r="T303" s="140"/>
      <c r="U303" s="140"/>
      <c r="V303" s="140"/>
      <c r="W303" s="306" t="str">
        <f>$W$2</f>
        <v>令和　年　月　日</v>
      </c>
      <c r="X303" s="307"/>
      <c r="Y303" s="296"/>
      <c r="Z303" s="296"/>
      <c r="AA303" s="296"/>
      <c r="AB303" s="296"/>
      <c r="AC303" s="297"/>
      <c r="AE303"/>
    </row>
    <row r="304" spans="1:31" ht="15" customHeight="1">
      <c r="A304" s="140"/>
      <c r="B304" s="140"/>
      <c r="C304" s="140"/>
      <c r="D304" s="140"/>
      <c r="E304" s="140"/>
      <c r="F304" s="140"/>
      <c r="G304" s="140"/>
      <c r="H304" s="140"/>
      <c r="I304" s="140"/>
      <c r="J304" s="140"/>
      <c r="K304" s="140"/>
      <c r="L304" s="140"/>
      <c r="M304" s="140"/>
      <c r="N304" s="140"/>
      <c r="O304" s="139" t="s">
        <v>365</v>
      </c>
      <c r="P304" s="140"/>
      <c r="Q304" s="140"/>
      <c r="R304" s="140"/>
      <c r="S304" s="140"/>
      <c r="T304" s="140"/>
      <c r="U304" s="140"/>
      <c r="V304" s="140"/>
      <c r="W304" s="375" t="s">
        <v>486</v>
      </c>
      <c r="X304" s="376"/>
      <c r="Y304" s="376"/>
      <c r="Z304" s="376"/>
      <c r="AA304" s="376"/>
      <c r="AB304" s="376"/>
      <c r="AC304" s="377"/>
      <c r="AE304"/>
    </row>
    <row r="305" spans="1:31" ht="6" customHeight="1">
      <c r="A305" s="140"/>
      <c r="B305" s="140"/>
      <c r="C305" s="140"/>
      <c r="D305" s="140"/>
      <c r="E305" s="140"/>
      <c r="F305" s="140"/>
      <c r="G305" s="140"/>
      <c r="H305" s="140"/>
      <c r="I305" s="140"/>
      <c r="J305" s="140"/>
      <c r="K305" s="140"/>
      <c r="L305" s="140"/>
      <c r="M305" s="140"/>
      <c r="N305" s="140"/>
      <c r="O305" s="140"/>
      <c r="P305" s="140"/>
      <c r="Q305" s="140"/>
      <c r="R305" s="140"/>
      <c r="S305" s="140"/>
      <c r="T305" s="140"/>
      <c r="U305" s="140"/>
      <c r="V305" s="140"/>
      <c r="W305" s="140"/>
      <c r="X305" s="140"/>
      <c r="Y305" s="140"/>
      <c r="Z305" s="140"/>
      <c r="AA305" s="140"/>
      <c r="AB305" s="140"/>
      <c r="AC305" s="140"/>
    </row>
    <row r="306" spans="1:31" ht="15" customHeight="1">
      <c r="A306" s="358" t="s">
        <v>368</v>
      </c>
      <c r="B306" s="358"/>
      <c r="C306" s="358"/>
      <c r="D306" s="358"/>
      <c r="E306" s="358"/>
      <c r="F306" s="358"/>
      <c r="G306" s="358"/>
      <c r="H306" s="358"/>
      <c r="I306" s="358"/>
      <c r="J306" s="358"/>
      <c r="K306" s="358"/>
      <c r="L306" s="359" t="s">
        <v>373</v>
      </c>
      <c r="M306" s="359"/>
      <c r="N306" s="359"/>
      <c r="O306" s="359"/>
      <c r="P306" s="359"/>
      <c r="Q306" s="359"/>
      <c r="R306" s="359"/>
      <c r="S306" s="359"/>
      <c r="T306" s="360" t="s">
        <v>376</v>
      </c>
      <c r="U306" s="361"/>
      <c r="V306" s="361"/>
      <c r="W306" s="361"/>
      <c r="X306" s="361"/>
      <c r="Y306" s="361"/>
      <c r="Z306" s="361"/>
      <c r="AA306" s="361"/>
      <c r="AB306" s="362"/>
      <c r="AC306" s="363" t="s">
        <v>374</v>
      </c>
    </row>
    <row r="307" spans="1:31" ht="79.8" customHeight="1">
      <c r="A307" s="374" t="s">
        <v>366</v>
      </c>
      <c r="B307" s="374"/>
      <c r="C307" s="374"/>
      <c r="D307" s="374" t="s">
        <v>367</v>
      </c>
      <c r="E307" s="374"/>
      <c r="F307" s="374"/>
      <c r="G307" s="374"/>
      <c r="H307" s="374"/>
      <c r="I307" s="374"/>
      <c r="J307" s="374"/>
      <c r="K307" s="374"/>
      <c r="L307" s="356" t="s">
        <v>489</v>
      </c>
      <c r="M307" s="357"/>
      <c r="N307" s="354" t="s">
        <v>487</v>
      </c>
      <c r="O307" s="355"/>
      <c r="P307" s="352" t="s">
        <v>488</v>
      </c>
      <c r="Q307" s="353"/>
      <c r="R307" s="351" t="s">
        <v>372</v>
      </c>
      <c r="S307" s="351"/>
      <c r="T307" s="350" t="s">
        <v>371</v>
      </c>
      <c r="U307" s="351"/>
      <c r="V307" s="351"/>
      <c r="W307" s="350" t="s">
        <v>370</v>
      </c>
      <c r="X307" s="351"/>
      <c r="Y307" s="351"/>
      <c r="Z307" s="350" t="s">
        <v>369</v>
      </c>
      <c r="AA307" s="351"/>
      <c r="AB307" s="351"/>
      <c r="AC307" s="364"/>
      <c r="AE307" s="111" t="s">
        <v>442</v>
      </c>
    </row>
    <row r="308" spans="1:31" ht="12" customHeight="1">
      <c r="A308" s="383"/>
      <c r="B308" s="383"/>
      <c r="C308" s="383"/>
      <c r="D308" s="383"/>
      <c r="E308" s="383"/>
      <c r="F308" s="383"/>
      <c r="G308" s="383"/>
      <c r="H308" s="383"/>
      <c r="I308" s="383"/>
      <c r="J308" s="383"/>
      <c r="K308" s="383"/>
      <c r="L308" s="382"/>
      <c r="M308" s="382"/>
      <c r="N308" s="381"/>
      <c r="O308" s="381"/>
      <c r="P308" s="381"/>
      <c r="Q308" s="381"/>
      <c r="R308" s="380"/>
      <c r="S308" s="380"/>
      <c r="T308" s="379"/>
      <c r="U308" s="379"/>
      <c r="V308" s="379"/>
      <c r="W308" s="378" t="str">
        <f>IF(OR(P308="",T308=""),"",P308*T308)</f>
        <v/>
      </c>
      <c r="X308" s="378"/>
      <c r="Y308" s="378"/>
      <c r="Z308" s="378" t="str">
        <f>IF(W308="","",W308*1.1)</f>
        <v/>
      </c>
      <c r="AA308" s="378"/>
      <c r="AB308" s="378"/>
      <c r="AC308" s="137"/>
      <c r="AE308" s="115" t="str">
        <f>IF(OR(L308="",N308="",P308=""),"NG",IF(P308&gt;MIN(L308,N308),"購入可能数量超過 or 購入最小ロットか確認が必要","OK"))</f>
        <v>NG</v>
      </c>
    </row>
    <row r="309" spans="1:31" ht="12" customHeight="1">
      <c r="A309" s="383"/>
      <c r="B309" s="383"/>
      <c r="C309" s="383"/>
      <c r="D309" s="383"/>
      <c r="E309" s="383"/>
      <c r="F309" s="383"/>
      <c r="G309" s="383"/>
      <c r="H309" s="383"/>
      <c r="I309" s="383"/>
      <c r="J309" s="383"/>
      <c r="K309" s="383"/>
      <c r="L309" s="381"/>
      <c r="M309" s="381"/>
      <c r="N309" s="381"/>
      <c r="O309" s="381"/>
      <c r="P309" s="381"/>
      <c r="Q309" s="381"/>
      <c r="R309" s="380"/>
      <c r="S309" s="380"/>
      <c r="T309" s="379"/>
      <c r="U309" s="379"/>
      <c r="V309" s="379"/>
      <c r="W309" s="378" t="str">
        <f t="shared" ref="W309:W326" si="4">IF(OR(P309="",T309=""),"",P309*T309)</f>
        <v/>
      </c>
      <c r="X309" s="378"/>
      <c r="Y309" s="378"/>
      <c r="Z309" s="378" t="str">
        <f t="shared" ref="Z309:Z326" si="5">IF(W309="","",W309*1.1)</f>
        <v/>
      </c>
      <c r="AA309" s="378"/>
      <c r="AB309" s="378"/>
      <c r="AC309" s="137"/>
      <c r="AE309" s="115" t="str">
        <f>IF(OR(L309="",N309="",P309=""),"NG",IF(P309&gt;MIN(L309,N309),"購入可能数量超過 or 購入最小ロットか確認が必要","OK"))</f>
        <v>NG</v>
      </c>
    </row>
    <row r="310" spans="1:31" ht="12" customHeight="1">
      <c r="A310" s="383"/>
      <c r="B310" s="383"/>
      <c r="C310" s="383"/>
      <c r="D310" s="383"/>
      <c r="E310" s="383"/>
      <c r="F310" s="383"/>
      <c r="G310" s="383"/>
      <c r="H310" s="383"/>
      <c r="I310" s="383"/>
      <c r="J310" s="383"/>
      <c r="K310" s="383"/>
      <c r="L310" s="381"/>
      <c r="M310" s="381"/>
      <c r="N310" s="381"/>
      <c r="O310" s="381"/>
      <c r="P310" s="381"/>
      <c r="Q310" s="381"/>
      <c r="R310" s="380"/>
      <c r="S310" s="380"/>
      <c r="T310" s="379"/>
      <c r="U310" s="379"/>
      <c r="V310" s="379"/>
      <c r="W310" s="378" t="str">
        <f t="shared" si="4"/>
        <v/>
      </c>
      <c r="X310" s="378"/>
      <c r="Y310" s="378"/>
      <c r="Z310" s="378" t="str">
        <f t="shared" si="5"/>
        <v/>
      </c>
      <c r="AA310" s="378"/>
      <c r="AB310" s="378"/>
      <c r="AC310" s="137"/>
      <c r="AE310" s="115" t="str">
        <f t="shared" ref="AE310:AE327" si="6">IF(OR(L310="",N310="",P310=""),"NG",IF(P310&gt;MIN(L310,N310/3),"購入可能数量超過 or 購入最小ロットか確認が必要","OK"))</f>
        <v>NG</v>
      </c>
    </row>
    <row r="311" spans="1:31" ht="12" customHeight="1">
      <c r="A311" s="383"/>
      <c r="B311" s="383"/>
      <c r="C311" s="383"/>
      <c r="D311" s="383"/>
      <c r="E311" s="383"/>
      <c r="F311" s="383"/>
      <c r="G311" s="383"/>
      <c r="H311" s="383"/>
      <c r="I311" s="383"/>
      <c r="J311" s="383"/>
      <c r="K311" s="383"/>
      <c r="L311" s="381"/>
      <c r="M311" s="381"/>
      <c r="N311" s="381"/>
      <c r="O311" s="381"/>
      <c r="P311" s="381"/>
      <c r="Q311" s="381"/>
      <c r="R311" s="380"/>
      <c r="S311" s="380"/>
      <c r="T311" s="379"/>
      <c r="U311" s="379"/>
      <c r="V311" s="379"/>
      <c r="W311" s="378" t="str">
        <f t="shared" si="4"/>
        <v/>
      </c>
      <c r="X311" s="378"/>
      <c r="Y311" s="378"/>
      <c r="Z311" s="378" t="str">
        <f t="shared" si="5"/>
        <v/>
      </c>
      <c r="AA311" s="378"/>
      <c r="AB311" s="378"/>
      <c r="AC311" s="137"/>
      <c r="AE311" s="115" t="str">
        <f t="shared" si="6"/>
        <v>NG</v>
      </c>
    </row>
    <row r="312" spans="1:31" ht="12" customHeight="1">
      <c r="A312" s="383"/>
      <c r="B312" s="383"/>
      <c r="C312" s="383"/>
      <c r="D312" s="383"/>
      <c r="E312" s="383"/>
      <c r="F312" s="383"/>
      <c r="G312" s="383"/>
      <c r="H312" s="383"/>
      <c r="I312" s="383"/>
      <c r="J312" s="383"/>
      <c r="K312" s="383"/>
      <c r="L312" s="381"/>
      <c r="M312" s="381"/>
      <c r="N312" s="381"/>
      <c r="O312" s="381"/>
      <c r="P312" s="381"/>
      <c r="Q312" s="381"/>
      <c r="R312" s="380"/>
      <c r="S312" s="380"/>
      <c r="T312" s="379"/>
      <c r="U312" s="379"/>
      <c r="V312" s="379"/>
      <c r="W312" s="378" t="str">
        <f t="shared" si="4"/>
        <v/>
      </c>
      <c r="X312" s="378"/>
      <c r="Y312" s="378"/>
      <c r="Z312" s="378" t="str">
        <f t="shared" si="5"/>
        <v/>
      </c>
      <c r="AA312" s="378"/>
      <c r="AB312" s="378"/>
      <c r="AC312" s="137"/>
      <c r="AE312" s="115" t="str">
        <f t="shared" si="6"/>
        <v>NG</v>
      </c>
    </row>
    <row r="313" spans="1:31" ht="12" customHeight="1">
      <c r="A313" s="383"/>
      <c r="B313" s="383"/>
      <c r="C313" s="383"/>
      <c r="D313" s="383"/>
      <c r="E313" s="383"/>
      <c r="F313" s="383"/>
      <c r="G313" s="383"/>
      <c r="H313" s="383"/>
      <c r="I313" s="383"/>
      <c r="J313" s="383"/>
      <c r="K313" s="383"/>
      <c r="L313" s="381"/>
      <c r="M313" s="381"/>
      <c r="N313" s="381"/>
      <c r="O313" s="381"/>
      <c r="P313" s="381"/>
      <c r="Q313" s="381"/>
      <c r="R313" s="380"/>
      <c r="S313" s="380"/>
      <c r="T313" s="379"/>
      <c r="U313" s="379"/>
      <c r="V313" s="379"/>
      <c r="W313" s="378" t="str">
        <f t="shared" si="4"/>
        <v/>
      </c>
      <c r="X313" s="378"/>
      <c r="Y313" s="378"/>
      <c r="Z313" s="378" t="str">
        <f t="shared" si="5"/>
        <v/>
      </c>
      <c r="AA313" s="378"/>
      <c r="AB313" s="378"/>
      <c r="AC313" s="137"/>
      <c r="AE313" s="115" t="str">
        <f t="shared" si="6"/>
        <v>NG</v>
      </c>
    </row>
    <row r="314" spans="1:31" ht="12" customHeight="1">
      <c r="A314" s="383"/>
      <c r="B314" s="383"/>
      <c r="C314" s="383"/>
      <c r="D314" s="383"/>
      <c r="E314" s="383"/>
      <c r="F314" s="383"/>
      <c r="G314" s="383"/>
      <c r="H314" s="383"/>
      <c r="I314" s="383"/>
      <c r="J314" s="383"/>
      <c r="K314" s="383"/>
      <c r="L314" s="381"/>
      <c r="M314" s="381"/>
      <c r="N314" s="381"/>
      <c r="O314" s="381"/>
      <c r="P314" s="381"/>
      <c r="Q314" s="381"/>
      <c r="R314" s="380"/>
      <c r="S314" s="380"/>
      <c r="T314" s="379"/>
      <c r="U314" s="379"/>
      <c r="V314" s="379"/>
      <c r="W314" s="378" t="str">
        <f t="shared" si="4"/>
        <v/>
      </c>
      <c r="X314" s="378"/>
      <c r="Y314" s="378"/>
      <c r="Z314" s="378" t="str">
        <f t="shared" si="5"/>
        <v/>
      </c>
      <c r="AA314" s="378"/>
      <c r="AB314" s="378"/>
      <c r="AC314" s="137"/>
      <c r="AE314" s="115" t="str">
        <f t="shared" si="6"/>
        <v>NG</v>
      </c>
    </row>
    <row r="315" spans="1:31" ht="12" customHeight="1">
      <c r="A315" s="383"/>
      <c r="B315" s="383"/>
      <c r="C315" s="383"/>
      <c r="D315" s="383"/>
      <c r="E315" s="383"/>
      <c r="F315" s="383"/>
      <c r="G315" s="383"/>
      <c r="H315" s="383"/>
      <c r="I315" s="383"/>
      <c r="J315" s="383"/>
      <c r="K315" s="383"/>
      <c r="L315" s="381"/>
      <c r="M315" s="381"/>
      <c r="N315" s="381"/>
      <c r="O315" s="381"/>
      <c r="P315" s="381"/>
      <c r="Q315" s="381"/>
      <c r="R315" s="380"/>
      <c r="S315" s="380"/>
      <c r="T315" s="379"/>
      <c r="U315" s="379"/>
      <c r="V315" s="379"/>
      <c r="W315" s="378" t="str">
        <f t="shared" si="4"/>
        <v/>
      </c>
      <c r="X315" s="378"/>
      <c r="Y315" s="378"/>
      <c r="Z315" s="378" t="str">
        <f t="shared" si="5"/>
        <v/>
      </c>
      <c r="AA315" s="378"/>
      <c r="AB315" s="378"/>
      <c r="AC315" s="137"/>
      <c r="AE315" s="115" t="str">
        <f t="shared" si="6"/>
        <v>NG</v>
      </c>
    </row>
    <row r="316" spans="1:31" ht="12" customHeight="1">
      <c r="A316" s="383"/>
      <c r="B316" s="383"/>
      <c r="C316" s="383"/>
      <c r="D316" s="383"/>
      <c r="E316" s="383"/>
      <c r="F316" s="383"/>
      <c r="G316" s="383"/>
      <c r="H316" s="383"/>
      <c r="I316" s="383"/>
      <c r="J316" s="383"/>
      <c r="K316" s="383"/>
      <c r="L316" s="381"/>
      <c r="M316" s="381"/>
      <c r="N316" s="381"/>
      <c r="O316" s="381"/>
      <c r="P316" s="381"/>
      <c r="Q316" s="381"/>
      <c r="R316" s="380"/>
      <c r="S316" s="380"/>
      <c r="T316" s="379"/>
      <c r="U316" s="379"/>
      <c r="V316" s="379"/>
      <c r="W316" s="378" t="str">
        <f t="shared" si="4"/>
        <v/>
      </c>
      <c r="X316" s="378"/>
      <c r="Y316" s="378"/>
      <c r="Z316" s="378" t="str">
        <f t="shared" si="5"/>
        <v/>
      </c>
      <c r="AA316" s="378"/>
      <c r="AB316" s="378"/>
      <c r="AC316" s="137"/>
      <c r="AE316" s="115" t="str">
        <f t="shared" si="6"/>
        <v>NG</v>
      </c>
    </row>
    <row r="317" spans="1:31" ht="12" customHeight="1">
      <c r="A317" s="383"/>
      <c r="B317" s="383"/>
      <c r="C317" s="383"/>
      <c r="D317" s="383"/>
      <c r="E317" s="383"/>
      <c r="F317" s="383"/>
      <c r="G317" s="383"/>
      <c r="H317" s="383"/>
      <c r="I317" s="383"/>
      <c r="J317" s="383"/>
      <c r="K317" s="383"/>
      <c r="L317" s="381"/>
      <c r="M317" s="381"/>
      <c r="N317" s="381"/>
      <c r="O317" s="381"/>
      <c r="P317" s="381"/>
      <c r="Q317" s="381"/>
      <c r="R317" s="380"/>
      <c r="S317" s="380"/>
      <c r="T317" s="379"/>
      <c r="U317" s="379"/>
      <c r="V317" s="379"/>
      <c r="W317" s="378" t="str">
        <f t="shared" si="4"/>
        <v/>
      </c>
      <c r="X317" s="378"/>
      <c r="Y317" s="378"/>
      <c r="Z317" s="378" t="str">
        <f t="shared" si="5"/>
        <v/>
      </c>
      <c r="AA317" s="378"/>
      <c r="AB317" s="378"/>
      <c r="AC317" s="137"/>
      <c r="AE317" s="115" t="str">
        <f t="shared" si="6"/>
        <v>NG</v>
      </c>
    </row>
    <row r="318" spans="1:31" ht="12" customHeight="1">
      <c r="A318" s="383"/>
      <c r="B318" s="383"/>
      <c r="C318" s="383"/>
      <c r="D318" s="383"/>
      <c r="E318" s="383"/>
      <c r="F318" s="383"/>
      <c r="G318" s="383"/>
      <c r="H318" s="383"/>
      <c r="I318" s="383"/>
      <c r="J318" s="383"/>
      <c r="K318" s="383"/>
      <c r="L318" s="381"/>
      <c r="M318" s="381"/>
      <c r="N318" s="381"/>
      <c r="O318" s="381"/>
      <c r="P318" s="381"/>
      <c r="Q318" s="381"/>
      <c r="R318" s="380"/>
      <c r="S318" s="380"/>
      <c r="T318" s="379"/>
      <c r="U318" s="379"/>
      <c r="V318" s="379"/>
      <c r="W318" s="378" t="str">
        <f t="shared" si="4"/>
        <v/>
      </c>
      <c r="X318" s="378"/>
      <c r="Y318" s="378"/>
      <c r="Z318" s="378" t="str">
        <f t="shared" si="5"/>
        <v/>
      </c>
      <c r="AA318" s="378"/>
      <c r="AB318" s="378"/>
      <c r="AC318" s="137"/>
      <c r="AE318" s="115" t="str">
        <f t="shared" si="6"/>
        <v>NG</v>
      </c>
    </row>
    <row r="319" spans="1:31" ht="12" customHeight="1">
      <c r="A319" s="383"/>
      <c r="B319" s="383"/>
      <c r="C319" s="383"/>
      <c r="D319" s="383"/>
      <c r="E319" s="383"/>
      <c r="F319" s="383"/>
      <c r="G319" s="383"/>
      <c r="H319" s="383"/>
      <c r="I319" s="383"/>
      <c r="J319" s="383"/>
      <c r="K319" s="383"/>
      <c r="L319" s="381"/>
      <c r="M319" s="381"/>
      <c r="N319" s="381"/>
      <c r="O319" s="381"/>
      <c r="P319" s="381"/>
      <c r="Q319" s="381"/>
      <c r="R319" s="380"/>
      <c r="S319" s="380"/>
      <c r="T319" s="379"/>
      <c r="U319" s="379"/>
      <c r="V319" s="379"/>
      <c r="W319" s="378" t="str">
        <f t="shared" si="4"/>
        <v/>
      </c>
      <c r="X319" s="378"/>
      <c r="Y319" s="378"/>
      <c r="Z319" s="378" t="str">
        <f t="shared" si="5"/>
        <v/>
      </c>
      <c r="AA319" s="378"/>
      <c r="AB319" s="378"/>
      <c r="AC319" s="137"/>
      <c r="AE319" s="115" t="str">
        <f t="shared" si="6"/>
        <v>NG</v>
      </c>
    </row>
    <row r="320" spans="1:31" ht="12" customHeight="1">
      <c r="A320" s="383"/>
      <c r="B320" s="383"/>
      <c r="C320" s="383"/>
      <c r="D320" s="383"/>
      <c r="E320" s="383"/>
      <c r="F320" s="383"/>
      <c r="G320" s="383"/>
      <c r="H320" s="383"/>
      <c r="I320" s="383"/>
      <c r="J320" s="383"/>
      <c r="K320" s="383"/>
      <c r="L320" s="381"/>
      <c r="M320" s="381"/>
      <c r="N320" s="381"/>
      <c r="O320" s="381"/>
      <c r="P320" s="381"/>
      <c r="Q320" s="381"/>
      <c r="R320" s="380"/>
      <c r="S320" s="380"/>
      <c r="T320" s="379"/>
      <c r="U320" s="379"/>
      <c r="V320" s="379"/>
      <c r="W320" s="378" t="str">
        <f t="shared" si="4"/>
        <v/>
      </c>
      <c r="X320" s="378"/>
      <c r="Y320" s="378"/>
      <c r="Z320" s="378" t="str">
        <f t="shared" si="5"/>
        <v/>
      </c>
      <c r="AA320" s="378"/>
      <c r="AB320" s="378"/>
      <c r="AC320" s="137"/>
      <c r="AE320" s="115" t="str">
        <f t="shared" si="6"/>
        <v>NG</v>
      </c>
    </row>
    <row r="321" spans="1:31" ht="12" customHeight="1">
      <c r="A321" s="383"/>
      <c r="B321" s="383"/>
      <c r="C321" s="383"/>
      <c r="D321" s="383"/>
      <c r="E321" s="383"/>
      <c r="F321" s="383"/>
      <c r="G321" s="383"/>
      <c r="H321" s="383"/>
      <c r="I321" s="383"/>
      <c r="J321" s="383"/>
      <c r="K321" s="383"/>
      <c r="L321" s="381"/>
      <c r="M321" s="381"/>
      <c r="N321" s="381"/>
      <c r="O321" s="381"/>
      <c r="P321" s="381"/>
      <c r="Q321" s="381"/>
      <c r="R321" s="380"/>
      <c r="S321" s="380"/>
      <c r="T321" s="379"/>
      <c r="U321" s="379"/>
      <c r="V321" s="379"/>
      <c r="W321" s="378" t="str">
        <f t="shared" si="4"/>
        <v/>
      </c>
      <c r="X321" s="378"/>
      <c r="Y321" s="378"/>
      <c r="Z321" s="378" t="str">
        <f t="shared" si="5"/>
        <v/>
      </c>
      <c r="AA321" s="378"/>
      <c r="AB321" s="378"/>
      <c r="AC321" s="137"/>
      <c r="AE321" s="115" t="str">
        <f t="shared" si="6"/>
        <v>NG</v>
      </c>
    </row>
    <row r="322" spans="1:31" ht="12" customHeight="1">
      <c r="A322" s="383"/>
      <c r="B322" s="383"/>
      <c r="C322" s="383"/>
      <c r="D322" s="383"/>
      <c r="E322" s="383"/>
      <c r="F322" s="383"/>
      <c r="G322" s="383"/>
      <c r="H322" s="383"/>
      <c r="I322" s="383"/>
      <c r="J322" s="383"/>
      <c r="K322" s="383"/>
      <c r="L322" s="381"/>
      <c r="M322" s="381"/>
      <c r="N322" s="381"/>
      <c r="O322" s="381"/>
      <c r="P322" s="381"/>
      <c r="Q322" s="381"/>
      <c r="R322" s="380"/>
      <c r="S322" s="380"/>
      <c r="T322" s="379"/>
      <c r="U322" s="379"/>
      <c r="V322" s="379"/>
      <c r="W322" s="378" t="str">
        <f t="shared" si="4"/>
        <v/>
      </c>
      <c r="X322" s="378"/>
      <c r="Y322" s="378"/>
      <c r="Z322" s="378" t="str">
        <f t="shared" si="5"/>
        <v/>
      </c>
      <c r="AA322" s="378"/>
      <c r="AB322" s="378"/>
      <c r="AC322" s="137"/>
      <c r="AE322" s="115" t="str">
        <f t="shared" si="6"/>
        <v>NG</v>
      </c>
    </row>
    <row r="323" spans="1:31" ht="12" customHeight="1">
      <c r="A323" s="383"/>
      <c r="B323" s="383"/>
      <c r="C323" s="383"/>
      <c r="D323" s="383"/>
      <c r="E323" s="383"/>
      <c r="F323" s="383"/>
      <c r="G323" s="383"/>
      <c r="H323" s="383"/>
      <c r="I323" s="383"/>
      <c r="J323" s="383"/>
      <c r="K323" s="383"/>
      <c r="L323" s="381"/>
      <c r="M323" s="381"/>
      <c r="N323" s="381"/>
      <c r="O323" s="381"/>
      <c r="P323" s="381"/>
      <c r="Q323" s="381"/>
      <c r="R323" s="380"/>
      <c r="S323" s="380"/>
      <c r="T323" s="379"/>
      <c r="U323" s="379"/>
      <c r="V323" s="379"/>
      <c r="W323" s="378" t="str">
        <f t="shared" si="4"/>
        <v/>
      </c>
      <c r="X323" s="378"/>
      <c r="Y323" s="378"/>
      <c r="Z323" s="378" t="str">
        <f t="shared" si="5"/>
        <v/>
      </c>
      <c r="AA323" s="378"/>
      <c r="AB323" s="378"/>
      <c r="AC323" s="137"/>
      <c r="AE323" s="115" t="str">
        <f t="shared" si="6"/>
        <v>NG</v>
      </c>
    </row>
    <row r="324" spans="1:31" ht="12" customHeight="1">
      <c r="A324" s="383"/>
      <c r="B324" s="383"/>
      <c r="C324" s="383"/>
      <c r="D324" s="383"/>
      <c r="E324" s="383"/>
      <c r="F324" s="383"/>
      <c r="G324" s="383"/>
      <c r="H324" s="383"/>
      <c r="I324" s="383"/>
      <c r="J324" s="383"/>
      <c r="K324" s="383"/>
      <c r="L324" s="381"/>
      <c r="M324" s="381"/>
      <c r="N324" s="381"/>
      <c r="O324" s="381"/>
      <c r="P324" s="381"/>
      <c r="Q324" s="381"/>
      <c r="R324" s="380"/>
      <c r="S324" s="380"/>
      <c r="T324" s="379"/>
      <c r="U324" s="379"/>
      <c r="V324" s="379"/>
      <c r="W324" s="378" t="str">
        <f t="shared" si="4"/>
        <v/>
      </c>
      <c r="X324" s="378"/>
      <c r="Y324" s="378"/>
      <c r="Z324" s="378" t="str">
        <f t="shared" si="5"/>
        <v/>
      </c>
      <c r="AA324" s="378"/>
      <c r="AB324" s="378"/>
      <c r="AC324" s="137"/>
      <c r="AE324" s="115" t="str">
        <f t="shared" si="6"/>
        <v>NG</v>
      </c>
    </row>
    <row r="325" spans="1:31" ht="12" customHeight="1">
      <c r="A325" s="383"/>
      <c r="B325" s="383"/>
      <c r="C325" s="383"/>
      <c r="D325" s="383"/>
      <c r="E325" s="383"/>
      <c r="F325" s="383"/>
      <c r="G325" s="383"/>
      <c r="H325" s="383"/>
      <c r="I325" s="383"/>
      <c r="J325" s="383"/>
      <c r="K325" s="383"/>
      <c r="L325" s="381"/>
      <c r="M325" s="381"/>
      <c r="N325" s="381"/>
      <c r="O325" s="381"/>
      <c r="P325" s="381"/>
      <c r="Q325" s="381"/>
      <c r="R325" s="380"/>
      <c r="S325" s="380"/>
      <c r="T325" s="379"/>
      <c r="U325" s="379"/>
      <c r="V325" s="379"/>
      <c r="W325" s="378" t="str">
        <f t="shared" si="4"/>
        <v/>
      </c>
      <c r="X325" s="378"/>
      <c r="Y325" s="378"/>
      <c r="Z325" s="378" t="str">
        <f>IF(W325="","",W325*1.1)</f>
        <v/>
      </c>
      <c r="AA325" s="378"/>
      <c r="AB325" s="378"/>
      <c r="AC325" s="137"/>
      <c r="AE325" s="115" t="str">
        <f t="shared" si="6"/>
        <v>NG</v>
      </c>
    </row>
    <row r="326" spans="1:31" ht="12" customHeight="1">
      <c r="A326" s="383"/>
      <c r="B326" s="383"/>
      <c r="C326" s="383"/>
      <c r="D326" s="383"/>
      <c r="E326" s="383"/>
      <c r="F326" s="383"/>
      <c r="G326" s="383"/>
      <c r="H326" s="383"/>
      <c r="I326" s="383"/>
      <c r="J326" s="383"/>
      <c r="K326" s="383"/>
      <c r="L326" s="381"/>
      <c r="M326" s="381"/>
      <c r="N326" s="381"/>
      <c r="O326" s="381"/>
      <c r="P326" s="381"/>
      <c r="Q326" s="381"/>
      <c r="R326" s="380"/>
      <c r="S326" s="380"/>
      <c r="T326" s="379"/>
      <c r="U326" s="379"/>
      <c r="V326" s="379"/>
      <c r="W326" s="378" t="str">
        <f t="shared" si="4"/>
        <v/>
      </c>
      <c r="X326" s="378"/>
      <c r="Y326" s="378"/>
      <c r="Z326" s="378" t="str">
        <f t="shared" si="5"/>
        <v/>
      </c>
      <c r="AA326" s="378"/>
      <c r="AB326" s="378"/>
      <c r="AC326" s="137"/>
      <c r="AE326" s="115" t="str">
        <f t="shared" si="6"/>
        <v>NG</v>
      </c>
    </row>
    <row r="327" spans="1:31" ht="12" customHeight="1" thickBot="1">
      <c r="A327" s="394"/>
      <c r="B327" s="394"/>
      <c r="C327" s="394"/>
      <c r="D327" s="394"/>
      <c r="E327" s="394"/>
      <c r="F327" s="394"/>
      <c r="G327" s="394"/>
      <c r="H327" s="394"/>
      <c r="I327" s="394"/>
      <c r="J327" s="394"/>
      <c r="K327" s="394"/>
      <c r="L327" s="395"/>
      <c r="M327" s="395"/>
      <c r="N327" s="395"/>
      <c r="O327" s="395"/>
      <c r="P327" s="395"/>
      <c r="Q327" s="395"/>
      <c r="R327" s="396"/>
      <c r="S327" s="396"/>
      <c r="T327" s="397"/>
      <c r="U327" s="397"/>
      <c r="V327" s="397"/>
      <c r="W327" s="398" t="str">
        <f>IF(OR(P327="",T327=""),"",P327*T327)</f>
        <v/>
      </c>
      <c r="X327" s="398"/>
      <c r="Y327" s="398"/>
      <c r="Z327" s="398" t="str">
        <f>IF(W327="","",W327*1.1)</f>
        <v/>
      </c>
      <c r="AA327" s="398"/>
      <c r="AB327" s="398"/>
      <c r="AC327" s="138"/>
      <c r="AE327" s="115" t="str">
        <f t="shared" si="6"/>
        <v>NG</v>
      </c>
    </row>
    <row r="328" spans="1:31" ht="12" customHeight="1" thickTop="1">
      <c r="A328" s="404" t="s">
        <v>407</v>
      </c>
      <c r="B328" s="404"/>
      <c r="C328" s="404"/>
      <c r="D328" s="404"/>
      <c r="E328" s="404"/>
      <c r="F328" s="404"/>
      <c r="G328" s="404"/>
      <c r="H328" s="404"/>
      <c r="I328" s="404"/>
      <c r="J328" s="404"/>
      <c r="K328" s="404"/>
      <c r="L328" s="404"/>
      <c r="M328" s="404"/>
      <c r="N328" s="404"/>
      <c r="O328" s="404"/>
      <c r="P328" s="404"/>
      <c r="Q328" s="404"/>
      <c r="R328" s="404"/>
      <c r="S328" s="404"/>
      <c r="T328" s="404"/>
      <c r="U328" s="404"/>
      <c r="V328" s="404"/>
      <c r="W328" s="405">
        <f>SUM(W308:Y327)</f>
        <v>0</v>
      </c>
      <c r="X328" s="405"/>
      <c r="Y328" s="405"/>
      <c r="Z328" s="405">
        <f>SUM(Z308:AB327)</f>
        <v>0</v>
      </c>
      <c r="AA328" s="405"/>
      <c r="AB328" s="405"/>
      <c r="AC328" s="110"/>
    </row>
    <row r="329" spans="1:31" ht="15" customHeight="1">
      <c r="A329" s="140"/>
      <c r="B329" s="140"/>
      <c r="C329" s="140"/>
      <c r="D329" s="140"/>
      <c r="E329" s="140"/>
      <c r="F329" s="140"/>
      <c r="G329" s="140"/>
      <c r="H329" s="140"/>
      <c r="I329" s="140"/>
      <c r="J329" s="140"/>
      <c r="K329" s="140"/>
      <c r="L329" s="140"/>
      <c r="M329" s="140"/>
      <c r="N329" s="140"/>
      <c r="O329" s="140"/>
      <c r="P329" s="140"/>
      <c r="Q329" s="140"/>
      <c r="R329" s="140"/>
      <c r="S329" s="140"/>
      <c r="T329" s="140"/>
      <c r="U329" s="140"/>
      <c r="V329" s="140"/>
      <c r="W329" s="140"/>
      <c r="X329" s="140"/>
      <c r="Y329" s="140"/>
      <c r="Z329" s="140"/>
      <c r="AA329" s="140"/>
      <c r="AB329" s="140"/>
      <c r="AC329" s="140"/>
    </row>
    <row r="330" spans="1:31" ht="15" customHeight="1">
      <c r="A330" s="360" t="s">
        <v>378</v>
      </c>
      <c r="B330" s="361"/>
      <c r="C330" s="361"/>
      <c r="D330" s="361"/>
      <c r="E330" s="361"/>
      <c r="F330" s="361"/>
      <c r="G330" s="361"/>
      <c r="H330" s="361"/>
      <c r="I330" s="361"/>
      <c r="J330" s="361"/>
      <c r="K330" s="361"/>
      <c r="L330" s="361"/>
      <c r="M330" s="361"/>
      <c r="N330" s="361"/>
      <c r="O330" s="361"/>
      <c r="P330" s="361"/>
      <c r="Q330" s="361"/>
      <c r="R330" s="361"/>
      <c r="S330" s="362"/>
      <c r="T330" s="399"/>
      <c r="U330" s="400"/>
      <c r="V330" s="400"/>
      <c r="W330" s="400"/>
      <c r="X330" s="400"/>
      <c r="Y330" s="400"/>
      <c r="Z330" s="400"/>
      <c r="AA330" s="400"/>
      <c r="AB330" s="400"/>
      <c r="AC330" s="401"/>
    </row>
    <row r="331" spans="1:31" ht="15" customHeight="1">
      <c r="A331" s="360" t="s">
        <v>377</v>
      </c>
      <c r="B331" s="361"/>
      <c r="C331" s="361"/>
      <c r="D331" s="361"/>
      <c r="E331" s="361"/>
      <c r="F331" s="361"/>
      <c r="G331" s="361"/>
      <c r="H331" s="361"/>
      <c r="I331" s="361"/>
      <c r="J331" s="361"/>
      <c r="K331" s="361"/>
      <c r="L331" s="361"/>
      <c r="M331" s="361"/>
      <c r="N331" s="361"/>
      <c r="O331" s="361"/>
      <c r="P331" s="361"/>
      <c r="Q331" s="361"/>
      <c r="R331" s="361"/>
      <c r="S331" s="362"/>
      <c r="T331" s="402"/>
      <c r="U331" s="403"/>
      <c r="V331" s="403"/>
      <c r="W331" s="403"/>
      <c r="X331" s="403"/>
      <c r="Y331" s="403"/>
      <c r="Z331" s="403"/>
      <c r="AA331" s="403"/>
      <c r="AB331" s="403"/>
      <c r="AC331" s="114" t="s">
        <v>100</v>
      </c>
    </row>
    <row r="332" spans="1:31" ht="6" customHeight="1">
      <c r="A332" s="140"/>
      <c r="B332" s="140"/>
      <c r="C332" s="140"/>
      <c r="D332" s="140"/>
      <c r="E332" s="140"/>
      <c r="F332" s="140"/>
      <c r="G332" s="140"/>
      <c r="H332" s="140"/>
      <c r="I332" s="140"/>
      <c r="J332" s="140"/>
      <c r="K332" s="140"/>
      <c r="L332" s="140"/>
      <c r="M332" s="140"/>
      <c r="N332" s="140"/>
      <c r="O332" s="140"/>
      <c r="P332" s="140"/>
      <c r="Q332" s="140"/>
      <c r="R332" s="140"/>
      <c r="S332" s="140"/>
      <c r="T332" s="140"/>
      <c r="U332" s="140"/>
      <c r="V332" s="140"/>
      <c r="W332" s="140"/>
      <c r="X332" s="140"/>
      <c r="Y332" s="140"/>
      <c r="Z332" s="140"/>
      <c r="AA332" s="140"/>
      <c r="AB332" s="140"/>
      <c r="AC332" s="140"/>
    </row>
    <row r="333" spans="1:31" ht="15" customHeight="1">
      <c r="A333" s="140" t="s">
        <v>346</v>
      </c>
      <c r="B333" s="140"/>
      <c r="C333" s="140"/>
      <c r="D333" s="140"/>
      <c r="E333" s="140"/>
      <c r="F333" s="140"/>
      <c r="G333" s="140"/>
      <c r="H333" s="140"/>
      <c r="I333" s="140"/>
      <c r="J333" s="140"/>
      <c r="K333" s="140"/>
      <c r="L333" s="140"/>
      <c r="M333" s="140"/>
      <c r="N333" s="140"/>
      <c r="O333" s="140"/>
      <c r="P333" s="140"/>
      <c r="Q333" s="140"/>
      <c r="R333" s="140"/>
      <c r="S333" s="140"/>
      <c r="T333" s="140"/>
      <c r="U333" s="140"/>
      <c r="V333" s="140"/>
      <c r="W333" s="140"/>
      <c r="X333" s="140"/>
      <c r="Y333" s="140"/>
      <c r="Z333" s="140"/>
      <c r="AA333" s="140"/>
      <c r="AB333" s="140"/>
      <c r="AC333" s="140"/>
    </row>
    <row r="334" spans="1:31" ht="15" customHeight="1">
      <c r="A334" s="140"/>
      <c r="B334" s="116" t="s">
        <v>353</v>
      </c>
      <c r="C334" s="384" t="s">
        <v>354</v>
      </c>
      <c r="D334" s="384"/>
      <c r="E334" s="384"/>
      <c r="F334" s="384"/>
      <c r="G334" s="384"/>
      <c r="H334" s="384"/>
      <c r="I334" s="384"/>
      <c r="J334" s="384"/>
      <c r="K334" s="384"/>
      <c r="L334" s="384"/>
      <c r="M334" s="384"/>
      <c r="N334" s="384"/>
      <c r="O334" s="384"/>
      <c r="P334" s="384"/>
      <c r="Q334" s="384"/>
      <c r="R334" s="384"/>
      <c r="S334" s="384"/>
      <c r="T334" s="384"/>
      <c r="U334" s="384"/>
      <c r="V334" s="384"/>
      <c r="W334" s="384"/>
      <c r="X334" s="384"/>
      <c r="Y334" s="384"/>
      <c r="Z334" s="384"/>
      <c r="AA334" s="384"/>
      <c r="AB334" s="384"/>
      <c r="AC334" s="384"/>
    </row>
    <row r="335" spans="1:31" ht="25.2" customHeight="1">
      <c r="A335" s="140"/>
      <c r="B335" s="116" t="s">
        <v>355</v>
      </c>
      <c r="C335" s="384" t="s">
        <v>491</v>
      </c>
      <c r="D335" s="384"/>
      <c r="E335" s="384"/>
      <c r="F335" s="384"/>
      <c r="G335" s="384"/>
      <c r="H335" s="384"/>
      <c r="I335" s="384"/>
      <c r="J335" s="384"/>
      <c r="K335" s="384"/>
      <c r="L335" s="384"/>
      <c r="M335" s="384"/>
      <c r="N335" s="384"/>
      <c r="O335" s="384"/>
      <c r="P335" s="384"/>
      <c r="Q335" s="384"/>
      <c r="R335" s="384"/>
      <c r="S335" s="384"/>
      <c r="T335" s="384"/>
      <c r="U335" s="384"/>
      <c r="V335" s="384"/>
      <c r="W335" s="384"/>
      <c r="X335" s="384"/>
      <c r="Y335" s="384"/>
      <c r="Z335" s="384"/>
      <c r="AA335" s="384"/>
      <c r="AB335" s="384"/>
      <c r="AC335" s="384"/>
    </row>
    <row r="336" spans="1:31" ht="25.2" customHeight="1">
      <c r="A336" s="140"/>
      <c r="B336" s="116" t="s">
        <v>357</v>
      </c>
      <c r="C336" s="384" t="s">
        <v>383</v>
      </c>
      <c r="D336" s="384"/>
      <c r="E336" s="384"/>
      <c r="F336" s="384"/>
      <c r="G336" s="384"/>
      <c r="H336" s="384"/>
      <c r="I336" s="384"/>
      <c r="J336" s="384"/>
      <c r="K336" s="384"/>
      <c r="L336" s="384"/>
      <c r="M336" s="384"/>
      <c r="N336" s="384"/>
      <c r="O336" s="384"/>
      <c r="P336" s="384"/>
      <c r="Q336" s="384"/>
      <c r="R336" s="384"/>
      <c r="S336" s="384"/>
      <c r="T336" s="384"/>
      <c r="U336" s="384"/>
      <c r="V336" s="384"/>
      <c r="W336" s="384"/>
      <c r="X336" s="384"/>
      <c r="Y336" s="384"/>
      <c r="Z336" s="384"/>
      <c r="AA336" s="384"/>
      <c r="AB336" s="384"/>
      <c r="AC336" s="384"/>
    </row>
    <row r="337" spans="1:31" ht="49.8" customHeight="1">
      <c r="A337" s="140"/>
      <c r="B337" s="116" t="s">
        <v>351</v>
      </c>
      <c r="C337" s="384" t="s">
        <v>384</v>
      </c>
      <c r="D337" s="384"/>
      <c r="E337" s="384"/>
      <c r="F337" s="384"/>
      <c r="G337" s="384"/>
      <c r="H337" s="384"/>
      <c r="I337" s="384"/>
      <c r="J337" s="384"/>
      <c r="K337" s="384"/>
      <c r="L337" s="384"/>
      <c r="M337" s="384"/>
      <c r="N337" s="384"/>
      <c r="O337" s="384"/>
      <c r="P337" s="384"/>
      <c r="Q337" s="384"/>
      <c r="R337" s="384"/>
      <c r="S337" s="384"/>
      <c r="T337" s="384"/>
      <c r="U337" s="384"/>
      <c r="V337" s="384"/>
      <c r="W337" s="384"/>
      <c r="X337" s="384"/>
      <c r="Y337" s="384"/>
      <c r="Z337" s="384"/>
      <c r="AA337" s="384"/>
      <c r="AB337" s="384"/>
      <c r="AC337" s="384"/>
    </row>
    <row r="338" spans="1:31" ht="25.2" customHeight="1">
      <c r="A338" s="140"/>
      <c r="B338" s="116" t="s">
        <v>360</v>
      </c>
      <c r="C338" s="384" t="s">
        <v>385</v>
      </c>
      <c r="D338" s="384"/>
      <c r="E338" s="384"/>
      <c r="F338" s="384"/>
      <c r="G338" s="384"/>
      <c r="H338" s="384"/>
      <c r="I338" s="384"/>
      <c r="J338" s="384"/>
      <c r="K338" s="384"/>
      <c r="L338" s="384"/>
      <c r="M338" s="384"/>
      <c r="N338" s="384"/>
      <c r="O338" s="384"/>
      <c r="P338" s="384"/>
      <c r="Q338" s="384"/>
      <c r="R338" s="384"/>
      <c r="S338" s="384"/>
      <c r="T338" s="384"/>
      <c r="U338" s="384"/>
      <c r="V338" s="384"/>
      <c r="W338" s="384"/>
      <c r="X338" s="384"/>
      <c r="Y338" s="384"/>
      <c r="Z338" s="384"/>
      <c r="AA338" s="384"/>
      <c r="AB338" s="384"/>
      <c r="AC338" s="384"/>
    </row>
    <row r="339" spans="1:31" ht="15" customHeight="1">
      <c r="A339" s="140" t="s">
        <v>364</v>
      </c>
      <c r="B339" s="140"/>
      <c r="C339" s="140"/>
      <c r="D339" s="140"/>
      <c r="E339" s="140"/>
      <c r="F339" s="140"/>
      <c r="G339" s="140"/>
      <c r="H339" s="140"/>
      <c r="I339" s="140"/>
      <c r="J339" s="140"/>
      <c r="K339" s="140"/>
      <c r="L339" s="140"/>
      <c r="M339" s="140"/>
      <c r="N339" s="140"/>
      <c r="O339" s="140"/>
      <c r="P339" s="140"/>
      <c r="Q339" s="140"/>
      <c r="R339" s="140"/>
      <c r="S339" s="140"/>
      <c r="T339" s="140"/>
      <c r="U339" s="140"/>
      <c r="V339" s="140"/>
      <c r="W339" s="140"/>
      <c r="X339" s="140"/>
      <c r="Y339" s="140"/>
      <c r="Z339" s="140"/>
      <c r="AA339" s="140"/>
      <c r="AB339" s="140"/>
      <c r="AC339" s="140"/>
    </row>
    <row r="340" spans="1:31" ht="15" customHeight="1">
      <c r="A340" s="140"/>
      <c r="B340" s="140"/>
      <c r="C340" s="140"/>
      <c r="D340" s="140"/>
      <c r="E340" s="140"/>
      <c r="F340" s="140"/>
      <c r="G340" s="140"/>
      <c r="H340" s="140"/>
      <c r="I340" s="140"/>
      <c r="J340" s="140"/>
      <c r="K340" s="140"/>
      <c r="L340" s="140"/>
      <c r="M340" s="140"/>
      <c r="N340" s="140"/>
      <c r="O340" s="140"/>
      <c r="P340" s="140"/>
      <c r="Q340" s="140"/>
      <c r="R340" s="140"/>
      <c r="S340" s="140"/>
      <c r="T340" s="140"/>
      <c r="U340" s="140"/>
      <c r="V340" s="140"/>
      <c r="W340" s="306" t="str">
        <f>$W$2</f>
        <v>令和　年　月　日</v>
      </c>
      <c r="X340" s="307"/>
      <c r="Y340" s="296"/>
      <c r="Z340" s="296"/>
      <c r="AA340" s="296"/>
      <c r="AB340" s="296"/>
      <c r="AC340" s="297"/>
      <c r="AE340"/>
    </row>
    <row r="341" spans="1:31" ht="15" customHeight="1">
      <c r="A341" s="140"/>
      <c r="B341" s="140"/>
      <c r="C341" s="140"/>
      <c r="D341" s="140"/>
      <c r="E341" s="140"/>
      <c r="F341" s="140"/>
      <c r="G341" s="140"/>
      <c r="H341" s="140"/>
      <c r="I341" s="140"/>
      <c r="J341" s="140"/>
      <c r="K341" s="140"/>
      <c r="L341" s="140"/>
      <c r="M341" s="140"/>
      <c r="N341" s="140"/>
      <c r="O341" s="139" t="s">
        <v>365</v>
      </c>
      <c r="P341" s="140"/>
      <c r="Q341" s="140"/>
      <c r="R341" s="140"/>
      <c r="S341" s="140"/>
      <c r="T341" s="140"/>
      <c r="U341" s="140"/>
      <c r="V341" s="140"/>
      <c r="W341" s="375" t="s">
        <v>486</v>
      </c>
      <c r="X341" s="376"/>
      <c r="Y341" s="376"/>
      <c r="Z341" s="376"/>
      <c r="AA341" s="376"/>
      <c r="AB341" s="376"/>
      <c r="AC341" s="377"/>
      <c r="AE341"/>
    </row>
    <row r="342" spans="1:31" ht="6" customHeight="1">
      <c r="A342" s="140"/>
      <c r="B342" s="140"/>
      <c r="C342" s="140"/>
      <c r="D342" s="140"/>
      <c r="E342" s="140"/>
      <c r="F342" s="140"/>
      <c r="G342" s="140"/>
      <c r="H342" s="140"/>
      <c r="I342" s="140"/>
      <c r="J342" s="140"/>
      <c r="K342" s="140"/>
      <c r="L342" s="140"/>
      <c r="M342" s="140"/>
      <c r="N342" s="140"/>
      <c r="O342" s="140"/>
      <c r="P342" s="140"/>
      <c r="Q342" s="140"/>
      <c r="R342" s="140"/>
      <c r="S342" s="140"/>
      <c r="T342" s="140"/>
      <c r="U342" s="140"/>
      <c r="V342" s="140"/>
      <c r="W342" s="140"/>
      <c r="X342" s="140"/>
      <c r="Y342" s="140"/>
      <c r="Z342" s="140"/>
      <c r="AA342" s="140"/>
      <c r="AB342" s="140"/>
      <c r="AC342" s="140"/>
    </row>
    <row r="343" spans="1:31" ht="15" customHeight="1">
      <c r="A343" s="358" t="s">
        <v>368</v>
      </c>
      <c r="B343" s="358"/>
      <c r="C343" s="358"/>
      <c r="D343" s="358"/>
      <c r="E343" s="358"/>
      <c r="F343" s="358"/>
      <c r="G343" s="358"/>
      <c r="H343" s="358"/>
      <c r="I343" s="358"/>
      <c r="J343" s="358"/>
      <c r="K343" s="358"/>
      <c r="L343" s="359" t="s">
        <v>373</v>
      </c>
      <c r="M343" s="359"/>
      <c r="N343" s="359"/>
      <c r="O343" s="359"/>
      <c r="P343" s="359"/>
      <c r="Q343" s="359"/>
      <c r="R343" s="359"/>
      <c r="S343" s="359"/>
      <c r="T343" s="360" t="s">
        <v>376</v>
      </c>
      <c r="U343" s="361"/>
      <c r="V343" s="361"/>
      <c r="W343" s="361"/>
      <c r="X343" s="361"/>
      <c r="Y343" s="361"/>
      <c r="Z343" s="361"/>
      <c r="AA343" s="361"/>
      <c r="AB343" s="362"/>
      <c r="AC343" s="363" t="s">
        <v>374</v>
      </c>
    </row>
    <row r="344" spans="1:31" ht="79.8" customHeight="1">
      <c r="A344" s="374" t="s">
        <v>366</v>
      </c>
      <c r="B344" s="374"/>
      <c r="C344" s="374"/>
      <c r="D344" s="374" t="s">
        <v>367</v>
      </c>
      <c r="E344" s="374"/>
      <c r="F344" s="374"/>
      <c r="G344" s="374"/>
      <c r="H344" s="374"/>
      <c r="I344" s="374"/>
      <c r="J344" s="374"/>
      <c r="K344" s="374"/>
      <c r="L344" s="356" t="s">
        <v>489</v>
      </c>
      <c r="M344" s="357"/>
      <c r="N344" s="354" t="s">
        <v>487</v>
      </c>
      <c r="O344" s="355"/>
      <c r="P344" s="352" t="s">
        <v>488</v>
      </c>
      <c r="Q344" s="353"/>
      <c r="R344" s="351" t="s">
        <v>372</v>
      </c>
      <c r="S344" s="351"/>
      <c r="T344" s="350" t="s">
        <v>371</v>
      </c>
      <c r="U344" s="351"/>
      <c r="V344" s="351"/>
      <c r="W344" s="350" t="s">
        <v>370</v>
      </c>
      <c r="X344" s="351"/>
      <c r="Y344" s="351"/>
      <c r="Z344" s="350" t="s">
        <v>369</v>
      </c>
      <c r="AA344" s="351"/>
      <c r="AB344" s="351"/>
      <c r="AC344" s="364"/>
      <c r="AE344" s="111" t="s">
        <v>442</v>
      </c>
    </row>
    <row r="345" spans="1:31" ht="12" customHeight="1">
      <c r="A345" s="383"/>
      <c r="B345" s="383"/>
      <c r="C345" s="383"/>
      <c r="D345" s="383"/>
      <c r="E345" s="383"/>
      <c r="F345" s="383"/>
      <c r="G345" s="383"/>
      <c r="H345" s="383"/>
      <c r="I345" s="383"/>
      <c r="J345" s="383"/>
      <c r="K345" s="383"/>
      <c r="L345" s="382"/>
      <c r="M345" s="382"/>
      <c r="N345" s="381"/>
      <c r="O345" s="381"/>
      <c r="P345" s="381"/>
      <c r="Q345" s="381"/>
      <c r="R345" s="380"/>
      <c r="S345" s="380"/>
      <c r="T345" s="379"/>
      <c r="U345" s="379"/>
      <c r="V345" s="379"/>
      <c r="W345" s="378" t="str">
        <f>IF(OR(P345="",T345=""),"",P345*T345)</f>
        <v/>
      </c>
      <c r="X345" s="378"/>
      <c r="Y345" s="378"/>
      <c r="Z345" s="378" t="str">
        <f>IF(W345="","",W345*1.1)</f>
        <v/>
      </c>
      <c r="AA345" s="378"/>
      <c r="AB345" s="378"/>
      <c r="AC345" s="137"/>
      <c r="AE345" s="115" t="str">
        <f>IF(OR(L345="",N345="",P345=""),"NG",IF(P345&gt;MIN(L345,N345),"購入可能数量超過 or 購入最小ロットか確認が必要","OK"))</f>
        <v>NG</v>
      </c>
    </row>
    <row r="346" spans="1:31" ht="12" customHeight="1">
      <c r="A346" s="383"/>
      <c r="B346" s="383"/>
      <c r="C346" s="383"/>
      <c r="D346" s="383"/>
      <c r="E346" s="383"/>
      <c r="F346" s="383"/>
      <c r="G346" s="383"/>
      <c r="H346" s="383"/>
      <c r="I346" s="383"/>
      <c r="J346" s="383"/>
      <c r="K346" s="383"/>
      <c r="L346" s="381"/>
      <c r="M346" s="381"/>
      <c r="N346" s="381"/>
      <c r="O346" s="381"/>
      <c r="P346" s="381"/>
      <c r="Q346" s="381"/>
      <c r="R346" s="380"/>
      <c r="S346" s="380"/>
      <c r="T346" s="379"/>
      <c r="U346" s="379"/>
      <c r="V346" s="379"/>
      <c r="W346" s="378" t="str">
        <f t="shared" ref="W346:W363" si="7">IF(OR(P346="",T346=""),"",P346*T346)</f>
        <v/>
      </c>
      <c r="X346" s="378"/>
      <c r="Y346" s="378"/>
      <c r="Z346" s="378" t="str">
        <f t="shared" ref="Z346:Z363" si="8">IF(W346="","",W346*1.1)</f>
        <v/>
      </c>
      <c r="AA346" s="378"/>
      <c r="AB346" s="378"/>
      <c r="AC346" s="137"/>
      <c r="AE346" s="115" t="str">
        <f>IF(OR(L346="",N346="",P346=""),"NG",IF(P346&gt;MIN(L346,N346),"購入可能数量超過 or 購入最小ロットか確認が必要","OK"))</f>
        <v>NG</v>
      </c>
    </row>
    <row r="347" spans="1:31" ht="12" customHeight="1">
      <c r="A347" s="383"/>
      <c r="B347" s="383"/>
      <c r="C347" s="383"/>
      <c r="D347" s="383"/>
      <c r="E347" s="383"/>
      <c r="F347" s="383"/>
      <c r="G347" s="383"/>
      <c r="H347" s="383"/>
      <c r="I347" s="383"/>
      <c r="J347" s="383"/>
      <c r="K347" s="383"/>
      <c r="L347" s="381"/>
      <c r="M347" s="381"/>
      <c r="N347" s="381"/>
      <c r="O347" s="381"/>
      <c r="P347" s="381"/>
      <c r="Q347" s="381"/>
      <c r="R347" s="380"/>
      <c r="S347" s="380"/>
      <c r="T347" s="379"/>
      <c r="U347" s="379"/>
      <c r="V347" s="379"/>
      <c r="W347" s="378" t="str">
        <f t="shared" si="7"/>
        <v/>
      </c>
      <c r="X347" s="378"/>
      <c r="Y347" s="378"/>
      <c r="Z347" s="378" t="str">
        <f t="shared" si="8"/>
        <v/>
      </c>
      <c r="AA347" s="378"/>
      <c r="AB347" s="378"/>
      <c r="AC347" s="137"/>
      <c r="AE347" s="115" t="str">
        <f t="shared" ref="AE347:AE364" si="9">IF(OR(L347="",N347="",P347=""),"NG",IF(P347&gt;MIN(L347,N347/3),"購入可能数量超過 or 購入最小ロットか確認が必要","OK"))</f>
        <v>NG</v>
      </c>
    </row>
    <row r="348" spans="1:31" ht="12" customHeight="1">
      <c r="A348" s="383"/>
      <c r="B348" s="383"/>
      <c r="C348" s="383"/>
      <c r="D348" s="383"/>
      <c r="E348" s="383"/>
      <c r="F348" s="383"/>
      <c r="G348" s="383"/>
      <c r="H348" s="383"/>
      <c r="I348" s="383"/>
      <c r="J348" s="383"/>
      <c r="K348" s="383"/>
      <c r="L348" s="381"/>
      <c r="M348" s="381"/>
      <c r="N348" s="381"/>
      <c r="O348" s="381"/>
      <c r="P348" s="381"/>
      <c r="Q348" s="381"/>
      <c r="R348" s="380"/>
      <c r="S348" s="380"/>
      <c r="T348" s="379"/>
      <c r="U348" s="379"/>
      <c r="V348" s="379"/>
      <c r="W348" s="378" t="str">
        <f t="shared" si="7"/>
        <v/>
      </c>
      <c r="X348" s="378"/>
      <c r="Y348" s="378"/>
      <c r="Z348" s="378" t="str">
        <f t="shared" si="8"/>
        <v/>
      </c>
      <c r="AA348" s="378"/>
      <c r="AB348" s="378"/>
      <c r="AC348" s="137"/>
      <c r="AE348" s="115" t="str">
        <f t="shared" si="9"/>
        <v>NG</v>
      </c>
    </row>
    <row r="349" spans="1:31" ht="12" customHeight="1">
      <c r="A349" s="383"/>
      <c r="B349" s="383"/>
      <c r="C349" s="383"/>
      <c r="D349" s="383"/>
      <c r="E349" s="383"/>
      <c r="F349" s="383"/>
      <c r="G349" s="383"/>
      <c r="H349" s="383"/>
      <c r="I349" s="383"/>
      <c r="J349" s="383"/>
      <c r="K349" s="383"/>
      <c r="L349" s="381"/>
      <c r="M349" s="381"/>
      <c r="N349" s="381"/>
      <c r="O349" s="381"/>
      <c r="P349" s="381"/>
      <c r="Q349" s="381"/>
      <c r="R349" s="380"/>
      <c r="S349" s="380"/>
      <c r="T349" s="379"/>
      <c r="U349" s="379"/>
      <c r="V349" s="379"/>
      <c r="W349" s="378" t="str">
        <f t="shared" si="7"/>
        <v/>
      </c>
      <c r="X349" s="378"/>
      <c r="Y349" s="378"/>
      <c r="Z349" s="378" t="str">
        <f t="shared" si="8"/>
        <v/>
      </c>
      <c r="AA349" s="378"/>
      <c r="AB349" s="378"/>
      <c r="AC349" s="137"/>
      <c r="AE349" s="115" t="str">
        <f t="shared" si="9"/>
        <v>NG</v>
      </c>
    </row>
    <row r="350" spans="1:31" ht="12" customHeight="1">
      <c r="A350" s="383"/>
      <c r="B350" s="383"/>
      <c r="C350" s="383"/>
      <c r="D350" s="383"/>
      <c r="E350" s="383"/>
      <c r="F350" s="383"/>
      <c r="G350" s="383"/>
      <c r="H350" s="383"/>
      <c r="I350" s="383"/>
      <c r="J350" s="383"/>
      <c r="K350" s="383"/>
      <c r="L350" s="381"/>
      <c r="M350" s="381"/>
      <c r="N350" s="381"/>
      <c r="O350" s="381"/>
      <c r="P350" s="381"/>
      <c r="Q350" s="381"/>
      <c r="R350" s="380"/>
      <c r="S350" s="380"/>
      <c r="T350" s="379"/>
      <c r="U350" s="379"/>
      <c r="V350" s="379"/>
      <c r="W350" s="378" t="str">
        <f t="shared" si="7"/>
        <v/>
      </c>
      <c r="X350" s="378"/>
      <c r="Y350" s="378"/>
      <c r="Z350" s="378" t="str">
        <f t="shared" si="8"/>
        <v/>
      </c>
      <c r="AA350" s="378"/>
      <c r="AB350" s="378"/>
      <c r="AC350" s="137"/>
      <c r="AE350" s="115" t="str">
        <f t="shared" si="9"/>
        <v>NG</v>
      </c>
    </row>
    <row r="351" spans="1:31" ht="12" customHeight="1">
      <c r="A351" s="383"/>
      <c r="B351" s="383"/>
      <c r="C351" s="383"/>
      <c r="D351" s="383"/>
      <c r="E351" s="383"/>
      <c r="F351" s="383"/>
      <c r="G351" s="383"/>
      <c r="H351" s="383"/>
      <c r="I351" s="383"/>
      <c r="J351" s="383"/>
      <c r="K351" s="383"/>
      <c r="L351" s="381"/>
      <c r="M351" s="381"/>
      <c r="N351" s="381"/>
      <c r="O351" s="381"/>
      <c r="P351" s="381"/>
      <c r="Q351" s="381"/>
      <c r="R351" s="380"/>
      <c r="S351" s="380"/>
      <c r="T351" s="379"/>
      <c r="U351" s="379"/>
      <c r="V351" s="379"/>
      <c r="W351" s="378" t="str">
        <f t="shared" si="7"/>
        <v/>
      </c>
      <c r="X351" s="378"/>
      <c r="Y351" s="378"/>
      <c r="Z351" s="378" t="str">
        <f t="shared" si="8"/>
        <v/>
      </c>
      <c r="AA351" s="378"/>
      <c r="AB351" s="378"/>
      <c r="AC351" s="137"/>
      <c r="AE351" s="115" t="str">
        <f t="shared" si="9"/>
        <v>NG</v>
      </c>
    </row>
    <row r="352" spans="1:31" ht="12" customHeight="1">
      <c r="A352" s="383"/>
      <c r="B352" s="383"/>
      <c r="C352" s="383"/>
      <c r="D352" s="383"/>
      <c r="E352" s="383"/>
      <c r="F352" s="383"/>
      <c r="G352" s="383"/>
      <c r="H352" s="383"/>
      <c r="I352" s="383"/>
      <c r="J352" s="383"/>
      <c r="K352" s="383"/>
      <c r="L352" s="381"/>
      <c r="M352" s="381"/>
      <c r="N352" s="381"/>
      <c r="O352" s="381"/>
      <c r="P352" s="381"/>
      <c r="Q352" s="381"/>
      <c r="R352" s="380"/>
      <c r="S352" s="380"/>
      <c r="T352" s="379"/>
      <c r="U352" s="379"/>
      <c r="V352" s="379"/>
      <c r="W352" s="378" t="str">
        <f t="shared" si="7"/>
        <v/>
      </c>
      <c r="X352" s="378"/>
      <c r="Y352" s="378"/>
      <c r="Z352" s="378" t="str">
        <f t="shared" si="8"/>
        <v/>
      </c>
      <c r="AA352" s="378"/>
      <c r="AB352" s="378"/>
      <c r="AC352" s="137"/>
      <c r="AE352" s="115" t="str">
        <f t="shared" si="9"/>
        <v>NG</v>
      </c>
    </row>
    <row r="353" spans="1:31" ht="12" customHeight="1">
      <c r="A353" s="383"/>
      <c r="B353" s="383"/>
      <c r="C353" s="383"/>
      <c r="D353" s="383"/>
      <c r="E353" s="383"/>
      <c r="F353" s="383"/>
      <c r="G353" s="383"/>
      <c r="H353" s="383"/>
      <c r="I353" s="383"/>
      <c r="J353" s="383"/>
      <c r="K353" s="383"/>
      <c r="L353" s="381"/>
      <c r="M353" s="381"/>
      <c r="N353" s="381"/>
      <c r="O353" s="381"/>
      <c r="P353" s="381"/>
      <c r="Q353" s="381"/>
      <c r="R353" s="380"/>
      <c r="S353" s="380"/>
      <c r="T353" s="379"/>
      <c r="U353" s="379"/>
      <c r="V353" s="379"/>
      <c r="W353" s="378" t="str">
        <f t="shared" si="7"/>
        <v/>
      </c>
      <c r="X353" s="378"/>
      <c r="Y353" s="378"/>
      <c r="Z353" s="378" t="str">
        <f t="shared" si="8"/>
        <v/>
      </c>
      <c r="AA353" s="378"/>
      <c r="AB353" s="378"/>
      <c r="AC353" s="137"/>
      <c r="AE353" s="115" t="str">
        <f t="shared" si="9"/>
        <v>NG</v>
      </c>
    </row>
    <row r="354" spans="1:31" ht="12" customHeight="1">
      <c r="A354" s="383"/>
      <c r="B354" s="383"/>
      <c r="C354" s="383"/>
      <c r="D354" s="383"/>
      <c r="E354" s="383"/>
      <c r="F354" s="383"/>
      <c r="G354" s="383"/>
      <c r="H354" s="383"/>
      <c r="I354" s="383"/>
      <c r="J354" s="383"/>
      <c r="K354" s="383"/>
      <c r="L354" s="381"/>
      <c r="M354" s="381"/>
      <c r="N354" s="381"/>
      <c r="O354" s="381"/>
      <c r="P354" s="381"/>
      <c r="Q354" s="381"/>
      <c r="R354" s="380"/>
      <c r="S354" s="380"/>
      <c r="T354" s="379"/>
      <c r="U354" s="379"/>
      <c r="V354" s="379"/>
      <c r="W354" s="378" t="str">
        <f t="shared" si="7"/>
        <v/>
      </c>
      <c r="X354" s="378"/>
      <c r="Y354" s="378"/>
      <c r="Z354" s="378" t="str">
        <f t="shared" si="8"/>
        <v/>
      </c>
      <c r="AA354" s="378"/>
      <c r="AB354" s="378"/>
      <c r="AC354" s="137"/>
      <c r="AE354" s="115" t="str">
        <f t="shared" si="9"/>
        <v>NG</v>
      </c>
    </row>
    <row r="355" spans="1:31" ht="12" customHeight="1">
      <c r="A355" s="383"/>
      <c r="B355" s="383"/>
      <c r="C355" s="383"/>
      <c r="D355" s="383"/>
      <c r="E355" s="383"/>
      <c r="F355" s="383"/>
      <c r="G355" s="383"/>
      <c r="H355" s="383"/>
      <c r="I355" s="383"/>
      <c r="J355" s="383"/>
      <c r="K355" s="383"/>
      <c r="L355" s="381"/>
      <c r="M355" s="381"/>
      <c r="N355" s="381"/>
      <c r="O355" s="381"/>
      <c r="P355" s="381"/>
      <c r="Q355" s="381"/>
      <c r="R355" s="380"/>
      <c r="S355" s="380"/>
      <c r="T355" s="379"/>
      <c r="U355" s="379"/>
      <c r="V355" s="379"/>
      <c r="W355" s="378" t="str">
        <f t="shared" si="7"/>
        <v/>
      </c>
      <c r="X355" s="378"/>
      <c r="Y355" s="378"/>
      <c r="Z355" s="378" t="str">
        <f t="shared" si="8"/>
        <v/>
      </c>
      <c r="AA355" s="378"/>
      <c r="AB355" s="378"/>
      <c r="AC355" s="137"/>
      <c r="AE355" s="115" t="str">
        <f t="shared" si="9"/>
        <v>NG</v>
      </c>
    </row>
    <row r="356" spans="1:31" ht="12" customHeight="1">
      <c r="A356" s="383"/>
      <c r="B356" s="383"/>
      <c r="C356" s="383"/>
      <c r="D356" s="383"/>
      <c r="E356" s="383"/>
      <c r="F356" s="383"/>
      <c r="G356" s="383"/>
      <c r="H356" s="383"/>
      <c r="I356" s="383"/>
      <c r="J356" s="383"/>
      <c r="K356" s="383"/>
      <c r="L356" s="381"/>
      <c r="M356" s="381"/>
      <c r="N356" s="381"/>
      <c r="O356" s="381"/>
      <c r="P356" s="381"/>
      <c r="Q356" s="381"/>
      <c r="R356" s="380"/>
      <c r="S356" s="380"/>
      <c r="T356" s="379"/>
      <c r="U356" s="379"/>
      <c r="V356" s="379"/>
      <c r="W356" s="378" t="str">
        <f t="shared" si="7"/>
        <v/>
      </c>
      <c r="X356" s="378"/>
      <c r="Y356" s="378"/>
      <c r="Z356" s="378" t="str">
        <f t="shared" si="8"/>
        <v/>
      </c>
      <c r="AA356" s="378"/>
      <c r="AB356" s="378"/>
      <c r="AC356" s="137"/>
      <c r="AE356" s="115" t="str">
        <f t="shared" si="9"/>
        <v>NG</v>
      </c>
    </row>
    <row r="357" spans="1:31" ht="12" customHeight="1">
      <c r="A357" s="383"/>
      <c r="B357" s="383"/>
      <c r="C357" s="383"/>
      <c r="D357" s="383"/>
      <c r="E357" s="383"/>
      <c r="F357" s="383"/>
      <c r="G357" s="383"/>
      <c r="H357" s="383"/>
      <c r="I357" s="383"/>
      <c r="J357" s="383"/>
      <c r="K357" s="383"/>
      <c r="L357" s="381"/>
      <c r="M357" s="381"/>
      <c r="N357" s="381"/>
      <c r="O357" s="381"/>
      <c r="P357" s="381"/>
      <c r="Q357" s="381"/>
      <c r="R357" s="380"/>
      <c r="S357" s="380"/>
      <c r="T357" s="379"/>
      <c r="U357" s="379"/>
      <c r="V357" s="379"/>
      <c r="W357" s="378" t="str">
        <f t="shared" si="7"/>
        <v/>
      </c>
      <c r="X357" s="378"/>
      <c r="Y357" s="378"/>
      <c r="Z357" s="378" t="str">
        <f t="shared" si="8"/>
        <v/>
      </c>
      <c r="AA357" s="378"/>
      <c r="AB357" s="378"/>
      <c r="AC357" s="137"/>
      <c r="AE357" s="115" t="str">
        <f t="shared" si="9"/>
        <v>NG</v>
      </c>
    </row>
    <row r="358" spans="1:31" ht="12" customHeight="1">
      <c r="A358" s="383"/>
      <c r="B358" s="383"/>
      <c r="C358" s="383"/>
      <c r="D358" s="383"/>
      <c r="E358" s="383"/>
      <c r="F358" s="383"/>
      <c r="G358" s="383"/>
      <c r="H358" s="383"/>
      <c r="I358" s="383"/>
      <c r="J358" s="383"/>
      <c r="K358" s="383"/>
      <c r="L358" s="381"/>
      <c r="M358" s="381"/>
      <c r="N358" s="381"/>
      <c r="O358" s="381"/>
      <c r="P358" s="381"/>
      <c r="Q358" s="381"/>
      <c r="R358" s="380"/>
      <c r="S358" s="380"/>
      <c r="T358" s="379"/>
      <c r="U358" s="379"/>
      <c r="V358" s="379"/>
      <c r="W358" s="378" t="str">
        <f t="shared" si="7"/>
        <v/>
      </c>
      <c r="X358" s="378"/>
      <c r="Y358" s="378"/>
      <c r="Z358" s="378" t="str">
        <f t="shared" si="8"/>
        <v/>
      </c>
      <c r="AA358" s="378"/>
      <c r="AB358" s="378"/>
      <c r="AC358" s="137"/>
      <c r="AE358" s="115" t="str">
        <f t="shared" si="9"/>
        <v>NG</v>
      </c>
    </row>
    <row r="359" spans="1:31" ht="12" customHeight="1">
      <c r="A359" s="383"/>
      <c r="B359" s="383"/>
      <c r="C359" s="383"/>
      <c r="D359" s="383"/>
      <c r="E359" s="383"/>
      <c r="F359" s="383"/>
      <c r="G359" s="383"/>
      <c r="H359" s="383"/>
      <c r="I359" s="383"/>
      <c r="J359" s="383"/>
      <c r="K359" s="383"/>
      <c r="L359" s="381"/>
      <c r="M359" s="381"/>
      <c r="N359" s="381"/>
      <c r="O359" s="381"/>
      <c r="P359" s="381"/>
      <c r="Q359" s="381"/>
      <c r="R359" s="380"/>
      <c r="S359" s="380"/>
      <c r="T359" s="379"/>
      <c r="U359" s="379"/>
      <c r="V359" s="379"/>
      <c r="W359" s="378" t="str">
        <f t="shared" si="7"/>
        <v/>
      </c>
      <c r="X359" s="378"/>
      <c r="Y359" s="378"/>
      <c r="Z359" s="378" t="str">
        <f t="shared" si="8"/>
        <v/>
      </c>
      <c r="AA359" s="378"/>
      <c r="AB359" s="378"/>
      <c r="AC359" s="137"/>
      <c r="AE359" s="115" t="str">
        <f t="shared" si="9"/>
        <v>NG</v>
      </c>
    </row>
    <row r="360" spans="1:31" ht="12" customHeight="1">
      <c r="A360" s="383"/>
      <c r="B360" s="383"/>
      <c r="C360" s="383"/>
      <c r="D360" s="383"/>
      <c r="E360" s="383"/>
      <c r="F360" s="383"/>
      <c r="G360" s="383"/>
      <c r="H360" s="383"/>
      <c r="I360" s="383"/>
      <c r="J360" s="383"/>
      <c r="K360" s="383"/>
      <c r="L360" s="381"/>
      <c r="M360" s="381"/>
      <c r="N360" s="381"/>
      <c r="O360" s="381"/>
      <c r="P360" s="381"/>
      <c r="Q360" s="381"/>
      <c r="R360" s="380"/>
      <c r="S360" s="380"/>
      <c r="T360" s="379"/>
      <c r="U360" s="379"/>
      <c r="V360" s="379"/>
      <c r="W360" s="378" t="str">
        <f t="shared" si="7"/>
        <v/>
      </c>
      <c r="X360" s="378"/>
      <c r="Y360" s="378"/>
      <c r="Z360" s="378" t="str">
        <f t="shared" si="8"/>
        <v/>
      </c>
      <c r="AA360" s="378"/>
      <c r="AB360" s="378"/>
      <c r="AC360" s="137"/>
      <c r="AE360" s="115" t="str">
        <f t="shared" si="9"/>
        <v>NG</v>
      </c>
    </row>
    <row r="361" spans="1:31" ht="12" customHeight="1">
      <c r="A361" s="383"/>
      <c r="B361" s="383"/>
      <c r="C361" s="383"/>
      <c r="D361" s="383"/>
      <c r="E361" s="383"/>
      <c r="F361" s="383"/>
      <c r="G361" s="383"/>
      <c r="H361" s="383"/>
      <c r="I361" s="383"/>
      <c r="J361" s="383"/>
      <c r="K361" s="383"/>
      <c r="L361" s="381"/>
      <c r="M361" s="381"/>
      <c r="N361" s="381"/>
      <c r="O361" s="381"/>
      <c r="P361" s="381"/>
      <c r="Q361" s="381"/>
      <c r="R361" s="380"/>
      <c r="S361" s="380"/>
      <c r="T361" s="379"/>
      <c r="U361" s="379"/>
      <c r="V361" s="379"/>
      <c r="W361" s="378" t="str">
        <f t="shared" si="7"/>
        <v/>
      </c>
      <c r="X361" s="378"/>
      <c r="Y361" s="378"/>
      <c r="Z361" s="378" t="str">
        <f t="shared" si="8"/>
        <v/>
      </c>
      <c r="AA361" s="378"/>
      <c r="AB361" s="378"/>
      <c r="AC361" s="137"/>
      <c r="AE361" s="115" t="str">
        <f t="shared" si="9"/>
        <v>NG</v>
      </c>
    </row>
    <row r="362" spans="1:31" ht="12" customHeight="1">
      <c r="A362" s="383"/>
      <c r="B362" s="383"/>
      <c r="C362" s="383"/>
      <c r="D362" s="383"/>
      <c r="E362" s="383"/>
      <c r="F362" s="383"/>
      <c r="G362" s="383"/>
      <c r="H362" s="383"/>
      <c r="I362" s="383"/>
      <c r="J362" s="383"/>
      <c r="K362" s="383"/>
      <c r="L362" s="381"/>
      <c r="M362" s="381"/>
      <c r="N362" s="381"/>
      <c r="O362" s="381"/>
      <c r="P362" s="381"/>
      <c r="Q362" s="381"/>
      <c r="R362" s="380"/>
      <c r="S362" s="380"/>
      <c r="T362" s="379"/>
      <c r="U362" s="379"/>
      <c r="V362" s="379"/>
      <c r="W362" s="378" t="str">
        <f t="shared" si="7"/>
        <v/>
      </c>
      <c r="X362" s="378"/>
      <c r="Y362" s="378"/>
      <c r="Z362" s="378" t="str">
        <f t="shared" si="8"/>
        <v/>
      </c>
      <c r="AA362" s="378"/>
      <c r="AB362" s="378"/>
      <c r="AC362" s="137"/>
      <c r="AE362" s="115" t="str">
        <f t="shared" si="9"/>
        <v>NG</v>
      </c>
    </row>
    <row r="363" spans="1:31" ht="12" customHeight="1">
      <c r="A363" s="383"/>
      <c r="B363" s="383"/>
      <c r="C363" s="383"/>
      <c r="D363" s="383"/>
      <c r="E363" s="383"/>
      <c r="F363" s="383"/>
      <c r="G363" s="383"/>
      <c r="H363" s="383"/>
      <c r="I363" s="383"/>
      <c r="J363" s="383"/>
      <c r="K363" s="383"/>
      <c r="L363" s="381"/>
      <c r="M363" s="381"/>
      <c r="N363" s="381"/>
      <c r="O363" s="381"/>
      <c r="P363" s="381"/>
      <c r="Q363" s="381"/>
      <c r="R363" s="380"/>
      <c r="S363" s="380"/>
      <c r="T363" s="379"/>
      <c r="U363" s="379"/>
      <c r="V363" s="379"/>
      <c r="W363" s="378" t="str">
        <f t="shared" si="7"/>
        <v/>
      </c>
      <c r="X363" s="378"/>
      <c r="Y363" s="378"/>
      <c r="Z363" s="378" t="str">
        <f t="shared" si="8"/>
        <v/>
      </c>
      <c r="AA363" s="378"/>
      <c r="AB363" s="378"/>
      <c r="AC363" s="137"/>
      <c r="AE363" s="115" t="str">
        <f t="shared" si="9"/>
        <v>NG</v>
      </c>
    </row>
    <row r="364" spans="1:31" ht="12" customHeight="1" thickBot="1">
      <c r="A364" s="394"/>
      <c r="B364" s="394"/>
      <c r="C364" s="394"/>
      <c r="D364" s="394"/>
      <c r="E364" s="394"/>
      <c r="F364" s="394"/>
      <c r="G364" s="394"/>
      <c r="H364" s="394"/>
      <c r="I364" s="394"/>
      <c r="J364" s="394"/>
      <c r="K364" s="394"/>
      <c r="L364" s="395"/>
      <c r="M364" s="395"/>
      <c r="N364" s="395"/>
      <c r="O364" s="395"/>
      <c r="P364" s="395"/>
      <c r="Q364" s="395"/>
      <c r="R364" s="396"/>
      <c r="S364" s="396"/>
      <c r="T364" s="397"/>
      <c r="U364" s="397"/>
      <c r="V364" s="397"/>
      <c r="W364" s="398" t="str">
        <f>IF(OR(P364="",T364=""),"",P364*T364)</f>
        <v/>
      </c>
      <c r="X364" s="398"/>
      <c r="Y364" s="398"/>
      <c r="Z364" s="398" t="str">
        <f>IF(W364="","",W364*1.1)</f>
        <v/>
      </c>
      <c r="AA364" s="398"/>
      <c r="AB364" s="398"/>
      <c r="AC364" s="138"/>
      <c r="AE364" s="115" t="str">
        <f t="shared" si="9"/>
        <v>NG</v>
      </c>
    </row>
    <row r="365" spans="1:31" ht="12" customHeight="1" thickTop="1">
      <c r="A365" s="404" t="s">
        <v>407</v>
      </c>
      <c r="B365" s="404"/>
      <c r="C365" s="404"/>
      <c r="D365" s="404"/>
      <c r="E365" s="404"/>
      <c r="F365" s="404"/>
      <c r="G365" s="404"/>
      <c r="H365" s="404"/>
      <c r="I365" s="404"/>
      <c r="J365" s="404"/>
      <c r="K365" s="404"/>
      <c r="L365" s="404"/>
      <c r="M365" s="404"/>
      <c r="N365" s="404"/>
      <c r="O365" s="404"/>
      <c r="P365" s="404"/>
      <c r="Q365" s="404"/>
      <c r="R365" s="404"/>
      <c r="S365" s="404"/>
      <c r="T365" s="404"/>
      <c r="U365" s="404"/>
      <c r="V365" s="404"/>
      <c r="W365" s="405">
        <f>SUM(W345:Y364)</f>
        <v>0</v>
      </c>
      <c r="X365" s="405"/>
      <c r="Y365" s="405"/>
      <c r="Z365" s="405">
        <f>SUM(Z345:AB364)</f>
        <v>0</v>
      </c>
      <c r="AA365" s="405"/>
      <c r="AB365" s="405"/>
      <c r="AC365" s="110"/>
    </row>
    <row r="366" spans="1:31" ht="15" customHeight="1">
      <c r="A366" s="140"/>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c r="AA366" s="140"/>
      <c r="AB366" s="140"/>
      <c r="AC366" s="140"/>
    </row>
    <row r="367" spans="1:31" ht="15" customHeight="1">
      <c r="A367" s="360" t="s">
        <v>378</v>
      </c>
      <c r="B367" s="361"/>
      <c r="C367" s="361"/>
      <c r="D367" s="361"/>
      <c r="E367" s="361"/>
      <c r="F367" s="361"/>
      <c r="G367" s="361"/>
      <c r="H367" s="361"/>
      <c r="I367" s="361"/>
      <c r="J367" s="361"/>
      <c r="K367" s="361"/>
      <c r="L367" s="361"/>
      <c r="M367" s="361"/>
      <c r="N367" s="361"/>
      <c r="O367" s="361"/>
      <c r="P367" s="361"/>
      <c r="Q367" s="361"/>
      <c r="R367" s="361"/>
      <c r="S367" s="362"/>
      <c r="T367" s="399"/>
      <c r="U367" s="400"/>
      <c r="V367" s="400"/>
      <c r="W367" s="400"/>
      <c r="X367" s="400"/>
      <c r="Y367" s="400"/>
      <c r="Z367" s="400"/>
      <c r="AA367" s="400"/>
      <c r="AB367" s="400"/>
      <c r="AC367" s="401"/>
    </row>
    <row r="368" spans="1:31" ht="15" customHeight="1">
      <c r="A368" s="360" t="s">
        <v>377</v>
      </c>
      <c r="B368" s="361"/>
      <c r="C368" s="361"/>
      <c r="D368" s="361"/>
      <c r="E368" s="361"/>
      <c r="F368" s="361"/>
      <c r="G368" s="361"/>
      <c r="H368" s="361"/>
      <c r="I368" s="361"/>
      <c r="J368" s="361"/>
      <c r="K368" s="361"/>
      <c r="L368" s="361"/>
      <c r="M368" s="361"/>
      <c r="N368" s="361"/>
      <c r="O368" s="361"/>
      <c r="P368" s="361"/>
      <c r="Q368" s="361"/>
      <c r="R368" s="361"/>
      <c r="S368" s="362"/>
      <c r="T368" s="402"/>
      <c r="U368" s="403"/>
      <c r="V368" s="403"/>
      <c r="W368" s="403"/>
      <c r="X368" s="403"/>
      <c r="Y368" s="403"/>
      <c r="Z368" s="403"/>
      <c r="AA368" s="403"/>
      <c r="AB368" s="403"/>
      <c r="AC368" s="114" t="s">
        <v>100</v>
      </c>
    </row>
    <row r="369" spans="1:29" ht="6" customHeight="1">
      <c r="A369" s="140"/>
      <c r="B369" s="140"/>
      <c r="C369" s="140"/>
      <c r="D369" s="140"/>
      <c r="E369" s="140"/>
      <c r="F369" s="140"/>
      <c r="G369" s="140"/>
      <c r="H369" s="140"/>
      <c r="I369" s="140"/>
      <c r="J369" s="140"/>
      <c r="K369" s="140"/>
      <c r="L369" s="140"/>
      <c r="M369" s="140"/>
      <c r="N369" s="140"/>
      <c r="O369" s="140"/>
      <c r="P369" s="140"/>
      <c r="Q369" s="140"/>
      <c r="R369" s="140"/>
      <c r="S369" s="140"/>
      <c r="T369" s="140"/>
      <c r="U369" s="140"/>
      <c r="V369" s="140"/>
      <c r="W369" s="140"/>
      <c r="X369" s="140"/>
      <c r="Y369" s="140"/>
      <c r="Z369" s="140"/>
      <c r="AA369" s="140"/>
      <c r="AB369" s="140"/>
      <c r="AC369" s="140"/>
    </row>
    <row r="370" spans="1:29" ht="15" customHeight="1">
      <c r="A370" s="140" t="s">
        <v>346</v>
      </c>
      <c r="B370" s="140"/>
      <c r="C370" s="140"/>
      <c r="D370" s="140"/>
      <c r="E370" s="140"/>
      <c r="F370" s="140"/>
      <c r="G370" s="140"/>
      <c r="H370" s="140"/>
      <c r="I370" s="140"/>
      <c r="J370" s="140"/>
      <c r="K370" s="140"/>
      <c r="L370" s="140"/>
      <c r="M370" s="140"/>
      <c r="N370" s="140"/>
      <c r="O370" s="140"/>
      <c r="P370" s="140"/>
      <c r="Q370" s="140"/>
      <c r="R370" s="140"/>
      <c r="S370" s="140"/>
      <c r="T370" s="140"/>
      <c r="U370" s="140"/>
      <c r="V370" s="140"/>
      <c r="W370" s="140"/>
      <c r="X370" s="140"/>
      <c r="Y370" s="140"/>
      <c r="Z370" s="140"/>
      <c r="AA370" s="140"/>
      <c r="AB370" s="140"/>
      <c r="AC370" s="140"/>
    </row>
    <row r="371" spans="1:29" ht="15" customHeight="1">
      <c r="A371" s="140"/>
      <c r="B371" s="116" t="s">
        <v>353</v>
      </c>
      <c r="C371" s="384" t="s">
        <v>354</v>
      </c>
      <c r="D371" s="384"/>
      <c r="E371" s="384"/>
      <c r="F371" s="384"/>
      <c r="G371" s="384"/>
      <c r="H371" s="384"/>
      <c r="I371" s="384"/>
      <c r="J371" s="384"/>
      <c r="K371" s="384"/>
      <c r="L371" s="384"/>
      <c r="M371" s="384"/>
      <c r="N371" s="384"/>
      <c r="O371" s="384"/>
      <c r="P371" s="384"/>
      <c r="Q371" s="384"/>
      <c r="R371" s="384"/>
      <c r="S371" s="384"/>
      <c r="T371" s="384"/>
      <c r="U371" s="384"/>
      <c r="V371" s="384"/>
      <c r="W371" s="384"/>
      <c r="X371" s="384"/>
      <c r="Y371" s="384"/>
      <c r="Z371" s="384"/>
      <c r="AA371" s="384"/>
      <c r="AB371" s="384"/>
      <c r="AC371" s="384"/>
    </row>
    <row r="372" spans="1:29" ht="25.2" customHeight="1">
      <c r="A372" s="140"/>
      <c r="B372" s="116" t="s">
        <v>355</v>
      </c>
      <c r="C372" s="384" t="s">
        <v>491</v>
      </c>
      <c r="D372" s="384"/>
      <c r="E372" s="384"/>
      <c r="F372" s="384"/>
      <c r="G372" s="384"/>
      <c r="H372" s="384"/>
      <c r="I372" s="384"/>
      <c r="J372" s="384"/>
      <c r="K372" s="384"/>
      <c r="L372" s="384"/>
      <c r="M372" s="384"/>
      <c r="N372" s="384"/>
      <c r="O372" s="384"/>
      <c r="P372" s="384"/>
      <c r="Q372" s="384"/>
      <c r="R372" s="384"/>
      <c r="S372" s="384"/>
      <c r="T372" s="384"/>
      <c r="U372" s="384"/>
      <c r="V372" s="384"/>
      <c r="W372" s="384"/>
      <c r="X372" s="384"/>
      <c r="Y372" s="384"/>
      <c r="Z372" s="384"/>
      <c r="AA372" s="384"/>
      <c r="AB372" s="384"/>
      <c r="AC372" s="384"/>
    </row>
    <row r="373" spans="1:29" ht="25.2" customHeight="1">
      <c r="A373" s="140"/>
      <c r="B373" s="116" t="s">
        <v>357</v>
      </c>
      <c r="C373" s="384" t="s">
        <v>383</v>
      </c>
      <c r="D373" s="384"/>
      <c r="E373" s="384"/>
      <c r="F373" s="384"/>
      <c r="G373" s="384"/>
      <c r="H373" s="384"/>
      <c r="I373" s="384"/>
      <c r="J373" s="384"/>
      <c r="K373" s="384"/>
      <c r="L373" s="384"/>
      <c r="M373" s="384"/>
      <c r="N373" s="384"/>
      <c r="O373" s="384"/>
      <c r="P373" s="384"/>
      <c r="Q373" s="384"/>
      <c r="R373" s="384"/>
      <c r="S373" s="384"/>
      <c r="T373" s="384"/>
      <c r="U373" s="384"/>
      <c r="V373" s="384"/>
      <c r="W373" s="384"/>
      <c r="X373" s="384"/>
      <c r="Y373" s="384"/>
      <c r="Z373" s="384"/>
      <c r="AA373" s="384"/>
      <c r="AB373" s="384"/>
      <c r="AC373" s="384"/>
    </row>
    <row r="374" spans="1:29" ht="49.8" customHeight="1">
      <c r="A374" s="140"/>
      <c r="B374" s="116" t="s">
        <v>351</v>
      </c>
      <c r="C374" s="384" t="s">
        <v>384</v>
      </c>
      <c r="D374" s="384"/>
      <c r="E374" s="384"/>
      <c r="F374" s="384"/>
      <c r="G374" s="384"/>
      <c r="H374" s="384"/>
      <c r="I374" s="384"/>
      <c r="J374" s="384"/>
      <c r="K374" s="384"/>
      <c r="L374" s="384"/>
      <c r="M374" s="384"/>
      <c r="N374" s="384"/>
      <c r="O374" s="384"/>
      <c r="P374" s="384"/>
      <c r="Q374" s="384"/>
      <c r="R374" s="384"/>
      <c r="S374" s="384"/>
      <c r="T374" s="384"/>
      <c r="U374" s="384"/>
      <c r="V374" s="384"/>
      <c r="W374" s="384"/>
      <c r="X374" s="384"/>
      <c r="Y374" s="384"/>
      <c r="Z374" s="384"/>
      <c r="AA374" s="384"/>
      <c r="AB374" s="384"/>
      <c r="AC374" s="384"/>
    </row>
    <row r="375" spans="1:29" ht="25.2" customHeight="1">
      <c r="A375" s="140"/>
      <c r="B375" s="116" t="s">
        <v>360</v>
      </c>
      <c r="C375" s="384" t="s">
        <v>385</v>
      </c>
      <c r="D375" s="384"/>
      <c r="E375" s="384"/>
      <c r="F375" s="384"/>
      <c r="G375" s="384"/>
      <c r="H375" s="384"/>
      <c r="I375" s="384"/>
      <c r="J375" s="384"/>
      <c r="K375" s="384"/>
      <c r="L375" s="384"/>
      <c r="M375" s="384"/>
      <c r="N375" s="384"/>
      <c r="O375" s="384"/>
      <c r="P375" s="384"/>
      <c r="Q375" s="384"/>
      <c r="R375" s="384"/>
      <c r="S375" s="384"/>
      <c r="T375" s="384"/>
      <c r="U375" s="384"/>
      <c r="V375" s="384"/>
      <c r="W375" s="384"/>
      <c r="X375" s="384"/>
      <c r="Y375" s="384"/>
      <c r="Z375" s="384"/>
      <c r="AA375" s="384"/>
      <c r="AB375" s="384"/>
      <c r="AC375" s="384"/>
    </row>
    <row r="376" spans="1:29" ht="15" customHeight="1"/>
    <row r="377" spans="1:29" ht="15" customHeight="1"/>
    <row r="378" spans="1:29" ht="15" customHeight="1"/>
    <row r="379" spans="1:29" ht="15" customHeight="1"/>
    <row r="380" spans="1:29" ht="15" customHeight="1"/>
    <row r="381" spans="1:29" ht="15" customHeight="1"/>
  </sheetData>
  <mergeCells count="762">
    <mergeCell ref="C373:AC373"/>
    <mergeCell ref="C374:AC374"/>
    <mergeCell ref="C375:AC375"/>
    <mergeCell ref="A365:V365"/>
    <mergeCell ref="W365:Y365"/>
    <mergeCell ref="Z365:AB365"/>
    <mergeCell ref="A367:S367"/>
    <mergeCell ref="T367:AC367"/>
    <mergeCell ref="A368:S368"/>
    <mergeCell ref="T368:AB368"/>
    <mergeCell ref="C371:AC371"/>
    <mergeCell ref="C372:AC372"/>
    <mergeCell ref="A364:C364"/>
    <mergeCell ref="D364:K364"/>
    <mergeCell ref="L364:M364"/>
    <mergeCell ref="N364:O364"/>
    <mergeCell ref="P364:Q364"/>
    <mergeCell ref="R364:S364"/>
    <mergeCell ref="T364:V364"/>
    <mergeCell ref="W364:Y364"/>
    <mergeCell ref="Z364:AB364"/>
    <mergeCell ref="A363:C363"/>
    <mergeCell ref="D363:K363"/>
    <mergeCell ref="L363:M363"/>
    <mergeCell ref="N363:O363"/>
    <mergeCell ref="P363:Q363"/>
    <mergeCell ref="R363:S363"/>
    <mergeCell ref="T363:V363"/>
    <mergeCell ref="W363:Y363"/>
    <mergeCell ref="Z363:AB363"/>
    <mergeCell ref="A362:C362"/>
    <mergeCell ref="D362:K362"/>
    <mergeCell ref="L362:M362"/>
    <mergeCell ref="N362:O362"/>
    <mergeCell ref="P362:Q362"/>
    <mergeCell ref="R362:S362"/>
    <mergeCell ref="T362:V362"/>
    <mergeCell ref="W362:Y362"/>
    <mergeCell ref="Z362:AB362"/>
    <mergeCell ref="A361:C361"/>
    <mergeCell ref="D361:K361"/>
    <mergeCell ref="L361:M361"/>
    <mergeCell ref="N361:O361"/>
    <mergeCell ref="P361:Q361"/>
    <mergeCell ref="R361:S361"/>
    <mergeCell ref="T361:V361"/>
    <mergeCell ref="W361:Y361"/>
    <mergeCell ref="Z361:AB361"/>
    <mergeCell ref="A360:C360"/>
    <mergeCell ref="D360:K360"/>
    <mergeCell ref="L360:M360"/>
    <mergeCell ref="N360:O360"/>
    <mergeCell ref="P360:Q360"/>
    <mergeCell ref="R360:S360"/>
    <mergeCell ref="T360:V360"/>
    <mergeCell ref="W360:Y360"/>
    <mergeCell ref="Z360:AB360"/>
    <mergeCell ref="A359:C359"/>
    <mergeCell ref="D359:K359"/>
    <mergeCell ref="L359:M359"/>
    <mergeCell ref="N359:O359"/>
    <mergeCell ref="P359:Q359"/>
    <mergeCell ref="R359:S359"/>
    <mergeCell ref="T359:V359"/>
    <mergeCell ref="W359:Y359"/>
    <mergeCell ref="Z359:AB359"/>
    <mergeCell ref="A358:C358"/>
    <mergeCell ref="D358:K358"/>
    <mergeCell ref="L358:M358"/>
    <mergeCell ref="N358:O358"/>
    <mergeCell ref="P358:Q358"/>
    <mergeCell ref="R358:S358"/>
    <mergeCell ref="T358:V358"/>
    <mergeCell ref="W358:Y358"/>
    <mergeCell ref="Z358:AB358"/>
    <mergeCell ref="A357:C357"/>
    <mergeCell ref="D357:K357"/>
    <mergeCell ref="L357:M357"/>
    <mergeCell ref="N357:O357"/>
    <mergeCell ref="P357:Q357"/>
    <mergeCell ref="R357:S357"/>
    <mergeCell ref="T357:V357"/>
    <mergeCell ref="W357:Y357"/>
    <mergeCell ref="Z357:AB357"/>
    <mergeCell ref="A356:C356"/>
    <mergeCell ref="D356:K356"/>
    <mergeCell ref="L356:M356"/>
    <mergeCell ref="N356:O356"/>
    <mergeCell ref="P356:Q356"/>
    <mergeCell ref="R356:S356"/>
    <mergeCell ref="T356:V356"/>
    <mergeCell ref="W356:Y356"/>
    <mergeCell ref="Z356:AB356"/>
    <mergeCell ref="A355:C355"/>
    <mergeCell ref="D355:K355"/>
    <mergeCell ref="L355:M355"/>
    <mergeCell ref="N355:O355"/>
    <mergeCell ref="P355:Q355"/>
    <mergeCell ref="R355:S355"/>
    <mergeCell ref="T355:V355"/>
    <mergeCell ref="W355:Y355"/>
    <mergeCell ref="Z355:AB355"/>
    <mergeCell ref="A354:C354"/>
    <mergeCell ref="D354:K354"/>
    <mergeCell ref="L354:M354"/>
    <mergeCell ref="N354:O354"/>
    <mergeCell ref="P354:Q354"/>
    <mergeCell ref="R354:S354"/>
    <mergeCell ref="T354:V354"/>
    <mergeCell ref="W354:Y354"/>
    <mergeCell ref="Z354:AB354"/>
    <mergeCell ref="A353:C353"/>
    <mergeCell ref="D353:K353"/>
    <mergeCell ref="L353:M353"/>
    <mergeCell ref="N353:O353"/>
    <mergeCell ref="P353:Q353"/>
    <mergeCell ref="R353:S353"/>
    <mergeCell ref="T353:V353"/>
    <mergeCell ref="W353:Y353"/>
    <mergeCell ref="Z353:AB353"/>
    <mergeCell ref="A352:C352"/>
    <mergeCell ref="D352:K352"/>
    <mergeCell ref="L352:M352"/>
    <mergeCell ref="N352:O352"/>
    <mergeCell ref="P352:Q352"/>
    <mergeCell ref="R352:S352"/>
    <mergeCell ref="T352:V352"/>
    <mergeCell ref="W352:Y352"/>
    <mergeCell ref="Z352:AB352"/>
    <mergeCell ref="A351:C351"/>
    <mergeCell ref="D351:K351"/>
    <mergeCell ref="L351:M351"/>
    <mergeCell ref="N351:O351"/>
    <mergeCell ref="P351:Q351"/>
    <mergeCell ref="R351:S351"/>
    <mergeCell ref="T351:V351"/>
    <mergeCell ref="W351:Y351"/>
    <mergeCell ref="Z351:AB351"/>
    <mergeCell ref="A350:C350"/>
    <mergeCell ref="D350:K350"/>
    <mergeCell ref="L350:M350"/>
    <mergeCell ref="N350:O350"/>
    <mergeCell ref="P350:Q350"/>
    <mergeCell ref="R350:S350"/>
    <mergeCell ref="T350:V350"/>
    <mergeCell ref="W350:Y350"/>
    <mergeCell ref="Z350:AB350"/>
    <mergeCell ref="A349:C349"/>
    <mergeCell ref="D349:K349"/>
    <mergeCell ref="L349:M349"/>
    <mergeCell ref="N349:O349"/>
    <mergeCell ref="P349:Q349"/>
    <mergeCell ref="R349:S349"/>
    <mergeCell ref="T349:V349"/>
    <mergeCell ref="W349:Y349"/>
    <mergeCell ref="Z349:AB349"/>
    <mergeCell ref="A348:C348"/>
    <mergeCell ref="D348:K348"/>
    <mergeCell ref="L348:M348"/>
    <mergeCell ref="N348:O348"/>
    <mergeCell ref="P348:Q348"/>
    <mergeCell ref="R348:S348"/>
    <mergeCell ref="T348:V348"/>
    <mergeCell ref="W348:Y348"/>
    <mergeCell ref="Z348:AB348"/>
    <mergeCell ref="A347:C347"/>
    <mergeCell ref="D347:K347"/>
    <mergeCell ref="L347:M347"/>
    <mergeCell ref="N347:O347"/>
    <mergeCell ref="P347:Q347"/>
    <mergeCell ref="R347:S347"/>
    <mergeCell ref="T347:V347"/>
    <mergeCell ref="W347:Y347"/>
    <mergeCell ref="Z347:AB347"/>
    <mergeCell ref="A346:C346"/>
    <mergeCell ref="D346:K346"/>
    <mergeCell ref="L346:M346"/>
    <mergeCell ref="N346:O346"/>
    <mergeCell ref="P346:Q346"/>
    <mergeCell ref="R346:S346"/>
    <mergeCell ref="T346:V346"/>
    <mergeCell ref="W346:Y346"/>
    <mergeCell ref="Z346:AB346"/>
    <mergeCell ref="A345:C345"/>
    <mergeCell ref="D345:K345"/>
    <mergeCell ref="L345:M345"/>
    <mergeCell ref="N345:O345"/>
    <mergeCell ref="P345:Q345"/>
    <mergeCell ref="R345:S345"/>
    <mergeCell ref="T345:V345"/>
    <mergeCell ref="W345:Y345"/>
    <mergeCell ref="Z345:AB345"/>
    <mergeCell ref="C336:AC336"/>
    <mergeCell ref="C337:AC337"/>
    <mergeCell ref="C338:AC338"/>
    <mergeCell ref="W340:AC340"/>
    <mergeCell ref="W341:AC341"/>
    <mergeCell ref="A343:K343"/>
    <mergeCell ref="L343:S343"/>
    <mergeCell ref="T343:AB343"/>
    <mergeCell ref="AC343:AC344"/>
    <mergeCell ref="A344:C344"/>
    <mergeCell ref="D344:K344"/>
    <mergeCell ref="L344:M344"/>
    <mergeCell ref="N344:O344"/>
    <mergeCell ref="P344:Q344"/>
    <mergeCell ref="R344:S344"/>
    <mergeCell ref="T344:V344"/>
    <mergeCell ref="W344:Y344"/>
    <mergeCell ref="Z344:AB344"/>
    <mergeCell ref="A328:V328"/>
    <mergeCell ref="W328:Y328"/>
    <mergeCell ref="Z328:AB328"/>
    <mergeCell ref="A330:S330"/>
    <mergeCell ref="T330:AC330"/>
    <mergeCell ref="A331:S331"/>
    <mergeCell ref="T331:AB331"/>
    <mergeCell ref="C334:AC334"/>
    <mergeCell ref="C335:AC335"/>
    <mergeCell ref="A327:C327"/>
    <mergeCell ref="D327:K327"/>
    <mergeCell ref="L327:M327"/>
    <mergeCell ref="N327:O327"/>
    <mergeCell ref="P327:Q327"/>
    <mergeCell ref="R327:S327"/>
    <mergeCell ref="T327:V327"/>
    <mergeCell ref="W327:Y327"/>
    <mergeCell ref="Z327:AB327"/>
    <mergeCell ref="A326:C326"/>
    <mergeCell ref="D326:K326"/>
    <mergeCell ref="L326:M326"/>
    <mergeCell ref="N326:O326"/>
    <mergeCell ref="P326:Q326"/>
    <mergeCell ref="R326:S326"/>
    <mergeCell ref="T326:V326"/>
    <mergeCell ref="W326:Y326"/>
    <mergeCell ref="Z326:AB326"/>
    <mergeCell ref="A325:C325"/>
    <mergeCell ref="D325:K325"/>
    <mergeCell ref="L325:M325"/>
    <mergeCell ref="N325:O325"/>
    <mergeCell ref="P325:Q325"/>
    <mergeCell ref="R325:S325"/>
    <mergeCell ref="T325:V325"/>
    <mergeCell ref="W325:Y325"/>
    <mergeCell ref="Z325:AB325"/>
    <mergeCell ref="A324:C324"/>
    <mergeCell ref="D324:K324"/>
    <mergeCell ref="L324:M324"/>
    <mergeCell ref="N324:O324"/>
    <mergeCell ref="P324:Q324"/>
    <mergeCell ref="R324:S324"/>
    <mergeCell ref="T324:V324"/>
    <mergeCell ref="W324:Y324"/>
    <mergeCell ref="Z324:AB324"/>
    <mergeCell ref="A323:C323"/>
    <mergeCell ref="D323:K323"/>
    <mergeCell ref="L323:M323"/>
    <mergeCell ref="N323:O323"/>
    <mergeCell ref="P323:Q323"/>
    <mergeCell ref="R323:S323"/>
    <mergeCell ref="T323:V323"/>
    <mergeCell ref="W323:Y323"/>
    <mergeCell ref="Z323:AB323"/>
    <mergeCell ref="A322:C322"/>
    <mergeCell ref="D322:K322"/>
    <mergeCell ref="L322:M322"/>
    <mergeCell ref="N322:O322"/>
    <mergeCell ref="P322:Q322"/>
    <mergeCell ref="R322:S322"/>
    <mergeCell ref="T322:V322"/>
    <mergeCell ref="W322:Y322"/>
    <mergeCell ref="Z322:AB322"/>
    <mergeCell ref="A321:C321"/>
    <mergeCell ref="D321:K321"/>
    <mergeCell ref="L321:M321"/>
    <mergeCell ref="N321:O321"/>
    <mergeCell ref="P321:Q321"/>
    <mergeCell ref="R321:S321"/>
    <mergeCell ref="T321:V321"/>
    <mergeCell ref="W321:Y321"/>
    <mergeCell ref="Z321:AB321"/>
    <mergeCell ref="A320:C320"/>
    <mergeCell ref="D320:K320"/>
    <mergeCell ref="L320:M320"/>
    <mergeCell ref="N320:O320"/>
    <mergeCell ref="P320:Q320"/>
    <mergeCell ref="R320:S320"/>
    <mergeCell ref="T320:V320"/>
    <mergeCell ref="W320:Y320"/>
    <mergeCell ref="Z320:AB320"/>
    <mergeCell ref="A319:C319"/>
    <mergeCell ref="D319:K319"/>
    <mergeCell ref="L319:M319"/>
    <mergeCell ref="N319:O319"/>
    <mergeCell ref="P319:Q319"/>
    <mergeCell ref="R319:S319"/>
    <mergeCell ref="T319:V319"/>
    <mergeCell ref="W319:Y319"/>
    <mergeCell ref="Z319:AB319"/>
    <mergeCell ref="A318:C318"/>
    <mergeCell ref="D318:K318"/>
    <mergeCell ref="L318:M318"/>
    <mergeCell ref="N318:O318"/>
    <mergeCell ref="P318:Q318"/>
    <mergeCell ref="R318:S318"/>
    <mergeCell ref="T318:V318"/>
    <mergeCell ref="W318:Y318"/>
    <mergeCell ref="Z318:AB318"/>
    <mergeCell ref="A317:C317"/>
    <mergeCell ref="D317:K317"/>
    <mergeCell ref="L317:M317"/>
    <mergeCell ref="N317:O317"/>
    <mergeCell ref="P317:Q317"/>
    <mergeCell ref="R317:S317"/>
    <mergeCell ref="T317:V317"/>
    <mergeCell ref="W317:Y317"/>
    <mergeCell ref="Z317:AB317"/>
    <mergeCell ref="A316:C316"/>
    <mergeCell ref="D316:K316"/>
    <mergeCell ref="L316:M316"/>
    <mergeCell ref="N316:O316"/>
    <mergeCell ref="P316:Q316"/>
    <mergeCell ref="R316:S316"/>
    <mergeCell ref="T316:V316"/>
    <mergeCell ref="W316:Y316"/>
    <mergeCell ref="Z316:AB316"/>
    <mergeCell ref="A315:C315"/>
    <mergeCell ref="D315:K315"/>
    <mergeCell ref="L315:M315"/>
    <mergeCell ref="N315:O315"/>
    <mergeCell ref="P315:Q315"/>
    <mergeCell ref="R315:S315"/>
    <mergeCell ref="T315:V315"/>
    <mergeCell ref="W315:Y315"/>
    <mergeCell ref="Z315:AB315"/>
    <mergeCell ref="A314:C314"/>
    <mergeCell ref="D314:K314"/>
    <mergeCell ref="L314:M314"/>
    <mergeCell ref="N314:O314"/>
    <mergeCell ref="P314:Q314"/>
    <mergeCell ref="R314:S314"/>
    <mergeCell ref="T314:V314"/>
    <mergeCell ref="W314:Y314"/>
    <mergeCell ref="Z314:AB314"/>
    <mergeCell ref="A313:C313"/>
    <mergeCell ref="D313:K313"/>
    <mergeCell ref="L313:M313"/>
    <mergeCell ref="N313:O313"/>
    <mergeCell ref="P313:Q313"/>
    <mergeCell ref="R313:S313"/>
    <mergeCell ref="T313:V313"/>
    <mergeCell ref="W313:Y313"/>
    <mergeCell ref="Z313:AB313"/>
    <mergeCell ref="A312:C312"/>
    <mergeCell ref="D312:K312"/>
    <mergeCell ref="L312:M312"/>
    <mergeCell ref="N312:O312"/>
    <mergeCell ref="P312:Q312"/>
    <mergeCell ref="R312:S312"/>
    <mergeCell ref="T312:V312"/>
    <mergeCell ref="W312:Y312"/>
    <mergeCell ref="Z312:AB312"/>
    <mergeCell ref="A311:C311"/>
    <mergeCell ref="D311:K311"/>
    <mergeCell ref="L311:M311"/>
    <mergeCell ref="N311:O311"/>
    <mergeCell ref="P311:Q311"/>
    <mergeCell ref="R311:S311"/>
    <mergeCell ref="T311:V311"/>
    <mergeCell ref="W311:Y311"/>
    <mergeCell ref="Z311:AB311"/>
    <mergeCell ref="A310:C310"/>
    <mergeCell ref="D310:K310"/>
    <mergeCell ref="L310:M310"/>
    <mergeCell ref="N310:O310"/>
    <mergeCell ref="P310:Q310"/>
    <mergeCell ref="R310:S310"/>
    <mergeCell ref="T310:V310"/>
    <mergeCell ref="W310:Y310"/>
    <mergeCell ref="Z310:AB310"/>
    <mergeCell ref="A309:C309"/>
    <mergeCell ref="D309:K309"/>
    <mergeCell ref="L309:M309"/>
    <mergeCell ref="N309:O309"/>
    <mergeCell ref="P309:Q309"/>
    <mergeCell ref="R309:S309"/>
    <mergeCell ref="T309:V309"/>
    <mergeCell ref="W309:Y309"/>
    <mergeCell ref="Z309:AB309"/>
    <mergeCell ref="A308:C308"/>
    <mergeCell ref="D308:K308"/>
    <mergeCell ref="L308:M308"/>
    <mergeCell ref="N308:O308"/>
    <mergeCell ref="P308:Q308"/>
    <mergeCell ref="R308:S308"/>
    <mergeCell ref="T308:V308"/>
    <mergeCell ref="W308:Y308"/>
    <mergeCell ref="Z308:AB308"/>
    <mergeCell ref="W303:AC303"/>
    <mergeCell ref="W304:AC304"/>
    <mergeCell ref="A306:K306"/>
    <mergeCell ref="L306:S306"/>
    <mergeCell ref="T306:AB306"/>
    <mergeCell ref="AC306:AC307"/>
    <mergeCell ref="A307:C307"/>
    <mergeCell ref="D307:K307"/>
    <mergeCell ref="L307:M307"/>
    <mergeCell ref="N307:O307"/>
    <mergeCell ref="P307:Q307"/>
    <mergeCell ref="R307:S307"/>
    <mergeCell ref="T307:V307"/>
    <mergeCell ref="W307:Y307"/>
    <mergeCell ref="Z307:AB307"/>
    <mergeCell ref="A242:S242"/>
    <mergeCell ref="T241:AC241"/>
    <mergeCell ref="T242:AB242"/>
    <mergeCell ref="A239:V239"/>
    <mergeCell ref="Z239:AB239"/>
    <mergeCell ref="W239:Y239"/>
    <mergeCell ref="C167:V167"/>
    <mergeCell ref="I58:AC58"/>
    <mergeCell ref="A174:H174"/>
    <mergeCell ref="A241:S241"/>
    <mergeCell ref="Z237:AB237"/>
    <mergeCell ref="A236:C236"/>
    <mergeCell ref="D236:K236"/>
    <mergeCell ref="L236:M236"/>
    <mergeCell ref="N236:O236"/>
    <mergeCell ref="P236:Q236"/>
    <mergeCell ref="R236:S236"/>
    <mergeCell ref="T236:V236"/>
    <mergeCell ref="W236:Y236"/>
    <mergeCell ref="Z236:AB236"/>
    <mergeCell ref="A235:C235"/>
    <mergeCell ref="D235:K235"/>
    <mergeCell ref="L235:M235"/>
    <mergeCell ref="N235:O235"/>
    <mergeCell ref="C249:AC249"/>
    <mergeCell ref="C248:AC248"/>
    <mergeCell ref="C247:AC247"/>
    <mergeCell ref="C246:AC246"/>
    <mergeCell ref="C245:AC245"/>
    <mergeCell ref="C82:Z103"/>
    <mergeCell ref="C104:Z125"/>
    <mergeCell ref="A238:C238"/>
    <mergeCell ref="D238:K238"/>
    <mergeCell ref="L238:M238"/>
    <mergeCell ref="N238:O238"/>
    <mergeCell ref="P238:Q238"/>
    <mergeCell ref="R238:S238"/>
    <mergeCell ref="T238:V238"/>
    <mergeCell ref="W238:Y238"/>
    <mergeCell ref="Z238:AB238"/>
    <mergeCell ref="A237:C237"/>
    <mergeCell ref="D237:K237"/>
    <mergeCell ref="L237:M237"/>
    <mergeCell ref="N237:O237"/>
    <mergeCell ref="P237:Q237"/>
    <mergeCell ref="R237:S237"/>
    <mergeCell ref="T237:V237"/>
    <mergeCell ref="W237:Y237"/>
    <mergeCell ref="P235:Q235"/>
    <mergeCell ref="R235:S235"/>
    <mergeCell ref="T235:V235"/>
    <mergeCell ref="W235:Y235"/>
    <mergeCell ref="Z235:AB235"/>
    <mergeCell ref="A234:C234"/>
    <mergeCell ref="D234:K234"/>
    <mergeCell ref="L234:M234"/>
    <mergeCell ref="N234:O234"/>
    <mergeCell ref="P234:Q234"/>
    <mergeCell ref="R234:S234"/>
    <mergeCell ref="T234:V234"/>
    <mergeCell ref="W234:Y234"/>
    <mergeCell ref="Z234:AB234"/>
    <mergeCell ref="A233:C233"/>
    <mergeCell ref="D233:K233"/>
    <mergeCell ref="L233:M233"/>
    <mergeCell ref="N233:O233"/>
    <mergeCell ref="P233:Q233"/>
    <mergeCell ref="R233:S233"/>
    <mergeCell ref="T233:V233"/>
    <mergeCell ref="W233:Y233"/>
    <mergeCell ref="Z233:AB233"/>
    <mergeCell ref="A232:C232"/>
    <mergeCell ref="D232:K232"/>
    <mergeCell ref="L232:M232"/>
    <mergeCell ref="N232:O232"/>
    <mergeCell ref="P232:Q232"/>
    <mergeCell ref="R232:S232"/>
    <mergeCell ref="T232:V232"/>
    <mergeCell ref="W232:Y232"/>
    <mergeCell ref="Z232:AB232"/>
    <mergeCell ref="A231:C231"/>
    <mergeCell ref="D231:K231"/>
    <mergeCell ref="L231:M231"/>
    <mergeCell ref="N231:O231"/>
    <mergeCell ref="P231:Q231"/>
    <mergeCell ref="R231:S231"/>
    <mergeCell ref="T231:V231"/>
    <mergeCell ref="W231:Y231"/>
    <mergeCell ref="Z231:AB231"/>
    <mergeCell ref="A230:C230"/>
    <mergeCell ref="D230:K230"/>
    <mergeCell ref="L230:M230"/>
    <mergeCell ref="N230:O230"/>
    <mergeCell ref="P230:Q230"/>
    <mergeCell ref="R230:S230"/>
    <mergeCell ref="T230:V230"/>
    <mergeCell ref="W230:Y230"/>
    <mergeCell ref="Z230:AB230"/>
    <mergeCell ref="A229:C229"/>
    <mergeCell ref="D229:K229"/>
    <mergeCell ref="L229:M229"/>
    <mergeCell ref="N229:O229"/>
    <mergeCell ref="P229:Q229"/>
    <mergeCell ref="R229:S229"/>
    <mergeCell ref="T229:V229"/>
    <mergeCell ref="W229:Y229"/>
    <mergeCell ref="Z229:AB229"/>
    <mergeCell ref="A228:C228"/>
    <mergeCell ref="D228:K228"/>
    <mergeCell ref="L228:M228"/>
    <mergeCell ref="N228:O228"/>
    <mergeCell ref="P228:Q228"/>
    <mergeCell ref="R228:S228"/>
    <mergeCell ref="T228:V228"/>
    <mergeCell ref="W228:Y228"/>
    <mergeCell ref="Z228:AB228"/>
    <mergeCell ref="A226:C226"/>
    <mergeCell ref="D226:K226"/>
    <mergeCell ref="L226:M226"/>
    <mergeCell ref="N226:O226"/>
    <mergeCell ref="P226:Q226"/>
    <mergeCell ref="R226:S226"/>
    <mergeCell ref="T226:V226"/>
    <mergeCell ref="W226:Y226"/>
    <mergeCell ref="Z226:AB226"/>
    <mergeCell ref="A227:C227"/>
    <mergeCell ref="D227:K227"/>
    <mergeCell ref="L227:M227"/>
    <mergeCell ref="N227:O227"/>
    <mergeCell ref="P227:Q227"/>
    <mergeCell ref="R227:S227"/>
    <mergeCell ref="T227:V227"/>
    <mergeCell ref="W227:Y227"/>
    <mergeCell ref="Z227:AB227"/>
    <mergeCell ref="A225:C225"/>
    <mergeCell ref="D225:K225"/>
    <mergeCell ref="L225:M225"/>
    <mergeCell ref="N225:O225"/>
    <mergeCell ref="P225:Q225"/>
    <mergeCell ref="R225:S225"/>
    <mergeCell ref="T225:V225"/>
    <mergeCell ref="W225:Y225"/>
    <mergeCell ref="Z225:AB225"/>
    <mergeCell ref="A224:C224"/>
    <mergeCell ref="D224:K224"/>
    <mergeCell ref="L224:M224"/>
    <mergeCell ref="N224:O224"/>
    <mergeCell ref="P224:Q224"/>
    <mergeCell ref="R224:S224"/>
    <mergeCell ref="T224:V224"/>
    <mergeCell ref="W224:Y224"/>
    <mergeCell ref="Z224:AB224"/>
    <mergeCell ref="A223:C223"/>
    <mergeCell ref="D223:K223"/>
    <mergeCell ref="L223:M223"/>
    <mergeCell ref="N223:O223"/>
    <mergeCell ref="P223:Q223"/>
    <mergeCell ref="R223:S223"/>
    <mergeCell ref="T223:V223"/>
    <mergeCell ref="W223:Y223"/>
    <mergeCell ref="Z223:AB223"/>
    <mergeCell ref="A222:C222"/>
    <mergeCell ref="D222:K222"/>
    <mergeCell ref="L222:M222"/>
    <mergeCell ref="N222:O222"/>
    <mergeCell ref="P222:Q222"/>
    <mergeCell ref="R222:S222"/>
    <mergeCell ref="T222:V222"/>
    <mergeCell ref="W222:Y222"/>
    <mergeCell ref="Z222:AB222"/>
    <mergeCell ref="A221:C221"/>
    <mergeCell ref="D221:K221"/>
    <mergeCell ref="L221:M221"/>
    <mergeCell ref="N221:O221"/>
    <mergeCell ref="P221:Q221"/>
    <mergeCell ref="R221:S221"/>
    <mergeCell ref="T221:V221"/>
    <mergeCell ref="W221:Y221"/>
    <mergeCell ref="Z221:AB221"/>
    <mergeCell ref="A220:C220"/>
    <mergeCell ref="D220:K220"/>
    <mergeCell ref="L220:M220"/>
    <mergeCell ref="N220:O220"/>
    <mergeCell ref="P220:Q220"/>
    <mergeCell ref="R220:S220"/>
    <mergeCell ref="T220:V220"/>
    <mergeCell ref="W220:Y220"/>
    <mergeCell ref="Z220:AB220"/>
    <mergeCell ref="Z219:AB219"/>
    <mergeCell ref="W219:Y219"/>
    <mergeCell ref="T219:V219"/>
    <mergeCell ref="R219:S219"/>
    <mergeCell ref="P219:Q219"/>
    <mergeCell ref="N219:O219"/>
    <mergeCell ref="L219:M219"/>
    <mergeCell ref="D219:K219"/>
    <mergeCell ref="A219:C219"/>
    <mergeCell ref="D154:AC154"/>
    <mergeCell ref="D155:AC155"/>
    <mergeCell ref="D157:AC157"/>
    <mergeCell ref="D147:J149"/>
    <mergeCell ref="W214:AC214"/>
    <mergeCell ref="T218:V218"/>
    <mergeCell ref="W218:Y218"/>
    <mergeCell ref="Z218:AB218"/>
    <mergeCell ref="P218:Q218"/>
    <mergeCell ref="N218:O218"/>
    <mergeCell ref="L218:M218"/>
    <mergeCell ref="R218:S218"/>
    <mergeCell ref="A217:K217"/>
    <mergeCell ref="L217:S217"/>
    <mergeCell ref="T217:AB217"/>
    <mergeCell ref="AC217:AC218"/>
    <mergeCell ref="Z150:AC152"/>
    <mergeCell ref="U152:X152"/>
    <mergeCell ref="S151:Y151"/>
    <mergeCell ref="S150:Y150"/>
    <mergeCell ref="A218:C218"/>
    <mergeCell ref="D218:K218"/>
    <mergeCell ref="C201:AA201"/>
    <mergeCell ref="W215:AC215"/>
    <mergeCell ref="U62:AB62"/>
    <mergeCell ref="I64:P64"/>
    <mergeCell ref="Q62:T62"/>
    <mergeCell ref="Q64:T64"/>
    <mergeCell ref="I62:N62"/>
    <mergeCell ref="Z146:AC146"/>
    <mergeCell ref="Z145:AC145"/>
    <mergeCell ref="Z144:AC144"/>
    <mergeCell ref="O144:R144"/>
    <mergeCell ref="S144:Y146"/>
    <mergeCell ref="I141:P141"/>
    <mergeCell ref="I140:P140"/>
    <mergeCell ref="K145:N145"/>
    <mergeCell ref="K144:N144"/>
    <mergeCell ref="C69:L71"/>
    <mergeCell ref="M71:AC71"/>
    <mergeCell ref="M70:AC70"/>
    <mergeCell ref="W252:AC252"/>
    <mergeCell ref="M77:AC77"/>
    <mergeCell ref="M69:AC69"/>
    <mergeCell ref="M75:Y75"/>
    <mergeCell ref="M73:Y73"/>
    <mergeCell ref="M74:Y74"/>
    <mergeCell ref="I65:AC65"/>
    <mergeCell ref="M68:AC68"/>
    <mergeCell ref="U64:AC64"/>
    <mergeCell ref="Q136:AC136"/>
    <mergeCell ref="Q141:AC141"/>
    <mergeCell ref="Q140:AC140"/>
    <mergeCell ref="Z75:AC75"/>
    <mergeCell ref="D144:J146"/>
    <mergeCell ref="C76:L76"/>
    <mergeCell ref="C75:L75"/>
    <mergeCell ref="C74:L74"/>
    <mergeCell ref="C73:L73"/>
    <mergeCell ref="C72:L72"/>
    <mergeCell ref="C68:L68"/>
    <mergeCell ref="Z73:AC73"/>
    <mergeCell ref="Z74:AC74"/>
    <mergeCell ref="M76:AC76"/>
    <mergeCell ref="D156:AC156"/>
    <mergeCell ref="A271:AC271"/>
    <mergeCell ref="S254:AC256"/>
    <mergeCell ref="S257:AC257"/>
    <mergeCell ref="S258:AC258"/>
    <mergeCell ref="S259:AC259"/>
    <mergeCell ref="A264:AC264"/>
    <mergeCell ref="A267:AC267"/>
    <mergeCell ref="A269:AC269"/>
    <mergeCell ref="A12:AC12"/>
    <mergeCell ref="A13:AC15"/>
    <mergeCell ref="I63:AC63"/>
    <mergeCell ref="A54:AC54"/>
    <mergeCell ref="I57:AC57"/>
    <mergeCell ref="I59:AC59"/>
    <mergeCell ref="I61:AC61"/>
    <mergeCell ref="A43:AC43"/>
    <mergeCell ref="A42:AC42"/>
    <mergeCell ref="A133:AC133"/>
    <mergeCell ref="M72:AC72"/>
    <mergeCell ref="C65:H65"/>
    <mergeCell ref="C64:H64"/>
    <mergeCell ref="C63:H63"/>
    <mergeCell ref="C62:H62"/>
    <mergeCell ref="C77:L77"/>
    <mergeCell ref="W2:AC2"/>
    <mergeCell ref="S4:AC6"/>
    <mergeCell ref="A41:AC41"/>
    <mergeCell ref="A38:AC38"/>
    <mergeCell ref="A39:AC39"/>
    <mergeCell ref="A33:AC33"/>
    <mergeCell ref="A36:AC36"/>
    <mergeCell ref="A37:AC37"/>
    <mergeCell ref="S7:AC7"/>
    <mergeCell ref="S8:AC8"/>
    <mergeCell ref="S9:AC9"/>
    <mergeCell ref="A27:AC27"/>
    <mergeCell ref="A30:AC30"/>
    <mergeCell ref="A21:AC21"/>
    <mergeCell ref="A24:AC24"/>
    <mergeCell ref="A16:AC16"/>
    <mergeCell ref="A18:AC18"/>
    <mergeCell ref="C19:AA19"/>
    <mergeCell ref="C28:H28"/>
    <mergeCell ref="K150:N152"/>
    <mergeCell ref="O150:R152"/>
    <mergeCell ref="I138:P138"/>
    <mergeCell ref="C139:H139"/>
    <mergeCell ref="C138:H138"/>
    <mergeCell ref="C137:H137"/>
    <mergeCell ref="C136:H136"/>
    <mergeCell ref="I136:P136"/>
    <mergeCell ref="I137:P137"/>
    <mergeCell ref="I139:P139"/>
    <mergeCell ref="Q138:AC138"/>
    <mergeCell ref="Q137:AC137"/>
    <mergeCell ref="C147:C149"/>
    <mergeCell ref="K147:N149"/>
    <mergeCell ref="O147:R149"/>
    <mergeCell ref="S147:Y149"/>
    <mergeCell ref="C141:H141"/>
    <mergeCell ref="C140:H140"/>
    <mergeCell ref="Z147:AC149"/>
    <mergeCell ref="I60:AC60"/>
    <mergeCell ref="C60:H60"/>
    <mergeCell ref="C57:H57"/>
    <mergeCell ref="C204:AA204"/>
    <mergeCell ref="O176:AC178"/>
    <mergeCell ref="O181:AC181"/>
    <mergeCell ref="O182:AC182"/>
    <mergeCell ref="A164:AC164"/>
    <mergeCell ref="O180:AC180"/>
    <mergeCell ref="O183:AC183"/>
    <mergeCell ref="K170:AC170"/>
    <mergeCell ref="C190:AA193"/>
    <mergeCell ref="C197:AA197"/>
    <mergeCell ref="C198:AA198"/>
    <mergeCell ref="C61:H61"/>
    <mergeCell ref="C59:H59"/>
    <mergeCell ref="C58:H58"/>
    <mergeCell ref="Q139:AC139"/>
    <mergeCell ref="C150:C152"/>
    <mergeCell ref="O146:R146"/>
    <mergeCell ref="O145:R145"/>
    <mergeCell ref="K146:N146"/>
    <mergeCell ref="C144:C146"/>
    <mergeCell ref="D150:J152"/>
  </mergeCells>
  <phoneticPr fontId="2"/>
  <conditionalFormatting sqref="AE219:AE238">
    <cfRule type="containsText" dxfId="26" priority="7" operator="containsText" text="購入可能数量超過 or 購入最小ロットか確認が必要">
      <formula>NOT(ISERROR(SEARCH("購入可能数量超過 or 購入最小ロットか確認が必要",AE219)))</formula>
    </cfRule>
    <cfRule type="containsText" dxfId="25" priority="8" operator="containsText" text="OK">
      <formula>NOT(ISERROR(SEARCH("OK",AE219)))</formula>
    </cfRule>
    <cfRule type="containsText" dxfId="24" priority="9" operator="containsText" text="NG">
      <formula>NOT(ISERROR(SEARCH("NG",AE219)))</formula>
    </cfRule>
  </conditionalFormatting>
  <conditionalFormatting sqref="AE308:AE327">
    <cfRule type="containsText" dxfId="23" priority="4" operator="containsText" text="購入可能数量超過 or 購入最小ロットか確認が必要">
      <formula>NOT(ISERROR(SEARCH("購入可能数量超過 or 購入最小ロットか確認が必要",AE308)))</formula>
    </cfRule>
    <cfRule type="containsText" dxfId="22" priority="5" operator="containsText" text="OK">
      <formula>NOT(ISERROR(SEARCH("OK",AE308)))</formula>
    </cfRule>
    <cfRule type="containsText" dxfId="21" priority="6" operator="containsText" text="NG">
      <formula>NOT(ISERROR(SEARCH("NG",AE308)))</formula>
    </cfRule>
  </conditionalFormatting>
  <conditionalFormatting sqref="AE345:AE364">
    <cfRule type="containsText" dxfId="20" priority="1" operator="containsText" text="購入可能数量超過 or 購入最小ロットか確認が必要">
      <formula>NOT(ISERROR(SEARCH("購入可能数量超過 or 購入最小ロットか確認が必要",AE345)))</formula>
    </cfRule>
    <cfRule type="containsText" dxfId="19" priority="2" operator="containsText" text="OK">
      <formula>NOT(ISERROR(SEARCH("OK",AE345)))</formula>
    </cfRule>
    <cfRule type="containsText" dxfId="18" priority="3" operator="containsText" text="NG">
      <formula>NOT(ISERROR(SEARCH("NG",AE345)))</formula>
    </cfRule>
  </conditionalFormatting>
  <dataValidations count="1">
    <dataValidation type="list" allowBlank="1" showInputMessage="1" showErrorMessage="1" sqref="T241:AC241 T330:AC330 T367:AC367" xr:uid="{618AE1F6-6832-49F4-BB74-FF6D2084AAC5}">
      <formula1>"あり,なし"</formula1>
    </dataValidation>
  </dataValidations>
  <pageMargins left="0.78740157480314965" right="0.39370078740157483" top="0.59055118110236227" bottom="0.55118110236220474" header="0.31496062992125984" footer="0.31496062992125984"/>
  <pageSetup paperSize="9" scale="94" orientation="portrait" blackAndWhite="1" r:id="rId1"/>
  <rowBreaks count="8" manualBreakCount="8">
    <brk id="51" max="16383" man="1"/>
    <brk id="78" max="28" man="1"/>
    <brk id="130" max="28" man="1"/>
    <brk id="160" max="16383" man="1"/>
    <brk id="212" max="28" man="1"/>
    <brk id="249" max="28" man="1"/>
    <brk id="301" max="16383" man="1"/>
    <brk id="338" max="28"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CAC6C-B644-4F52-95BE-1EA1B9501614}">
  <sheetPr>
    <tabColor rgb="FFFF0000"/>
  </sheetPr>
  <dimension ref="A1:AO381"/>
  <sheetViews>
    <sheetView showGridLines="0" view="pageBreakPreview" topLeftCell="A307" zoomScaleNormal="100" zoomScaleSheetLayoutView="100" workbookViewId="0">
      <selection activeCell="AE140" sqref="AE140"/>
    </sheetView>
  </sheetViews>
  <sheetFormatPr defaultColWidth="8.69921875" defaultRowHeight="18"/>
  <cols>
    <col min="1" max="29" width="3" style="154" customWidth="1"/>
    <col min="30" max="30" width="5.69921875" customWidth="1"/>
    <col min="31" max="31" width="40.59765625" style="3" customWidth="1"/>
    <col min="32" max="33" width="5.69921875" customWidth="1"/>
    <col min="40" max="40" width="23.19921875" bestFit="1" customWidth="1"/>
    <col min="41" max="41" width="43.8984375" bestFit="1" customWidth="1"/>
  </cols>
  <sheetData>
    <row r="1" spans="1:29" ht="15" customHeight="1">
      <c r="A1" s="155" t="s">
        <v>400</v>
      </c>
      <c r="B1" s="155"/>
    </row>
    <row r="2" spans="1:29" ht="15" customHeight="1">
      <c r="W2" s="258">
        <v>46325</v>
      </c>
      <c r="X2" s="259"/>
      <c r="Y2" s="260"/>
      <c r="Z2" s="260"/>
      <c r="AA2" s="260"/>
      <c r="AB2" s="260"/>
      <c r="AC2" s="261"/>
    </row>
    <row r="3" spans="1:29" ht="15" customHeight="1"/>
    <row r="4" spans="1:29" ht="15" customHeight="1">
      <c r="C4" s="154" t="s">
        <v>328</v>
      </c>
      <c r="S4" s="262" t="s">
        <v>448</v>
      </c>
      <c r="T4" s="263"/>
      <c r="U4" s="263"/>
      <c r="V4" s="263"/>
      <c r="W4" s="263"/>
      <c r="X4" s="263"/>
      <c r="Y4" s="263"/>
      <c r="Z4" s="263"/>
      <c r="AA4" s="263"/>
      <c r="AB4" s="263"/>
      <c r="AC4" s="264"/>
    </row>
    <row r="5" spans="1:29" ht="15" customHeight="1">
      <c r="O5" s="7" t="s">
        <v>2</v>
      </c>
      <c r="P5" s="7"/>
      <c r="Q5" s="154" t="s">
        <v>3</v>
      </c>
      <c r="S5" s="265"/>
      <c r="T5" s="267"/>
      <c r="U5" s="267"/>
      <c r="V5" s="267"/>
      <c r="W5" s="267"/>
      <c r="X5" s="267"/>
      <c r="Y5" s="267"/>
      <c r="Z5" s="267"/>
      <c r="AA5" s="267"/>
      <c r="AB5" s="267"/>
      <c r="AC5" s="268"/>
    </row>
    <row r="6" spans="1:29" ht="15" customHeight="1">
      <c r="S6" s="269"/>
      <c r="T6" s="270"/>
      <c r="U6" s="270"/>
      <c r="V6" s="270"/>
      <c r="W6" s="270"/>
      <c r="X6" s="270"/>
      <c r="Y6" s="270"/>
      <c r="Z6" s="270"/>
      <c r="AA6" s="270"/>
      <c r="AB6" s="270"/>
      <c r="AC6" s="271"/>
    </row>
    <row r="7" spans="1:29" ht="15" customHeight="1">
      <c r="Q7" s="154" t="s">
        <v>4</v>
      </c>
      <c r="S7" s="275" t="s">
        <v>449</v>
      </c>
      <c r="T7" s="276"/>
      <c r="U7" s="276"/>
      <c r="V7" s="276"/>
      <c r="W7" s="276"/>
      <c r="X7" s="276"/>
      <c r="Y7" s="276"/>
      <c r="Z7" s="276"/>
      <c r="AA7" s="276"/>
      <c r="AB7" s="276"/>
      <c r="AC7" s="277"/>
    </row>
    <row r="8" spans="1:29" ht="15" customHeight="1">
      <c r="S8" s="278" t="s">
        <v>450</v>
      </c>
      <c r="T8" s="279"/>
      <c r="U8" s="279"/>
      <c r="V8" s="279"/>
      <c r="W8" s="279"/>
      <c r="X8" s="279"/>
      <c r="Y8" s="279"/>
      <c r="Z8" s="279"/>
      <c r="AA8" s="279"/>
      <c r="AB8" s="279"/>
      <c r="AC8" s="280"/>
    </row>
    <row r="9" spans="1:29" ht="15" customHeight="1">
      <c r="S9" s="278" t="s">
        <v>451</v>
      </c>
      <c r="T9" s="279"/>
      <c r="U9" s="279"/>
      <c r="V9" s="279"/>
      <c r="W9" s="279"/>
      <c r="X9" s="279"/>
      <c r="Y9" s="279"/>
      <c r="Z9" s="279"/>
      <c r="AA9" s="279"/>
      <c r="AB9" s="279"/>
      <c r="AC9" s="280"/>
    </row>
    <row r="10" spans="1:29" ht="15" customHeight="1">
      <c r="AC10" s="7" t="s">
        <v>6</v>
      </c>
    </row>
    <row r="11" spans="1:29" ht="15" customHeight="1"/>
    <row r="12" spans="1:29" ht="15" customHeight="1">
      <c r="A12" s="284" t="s">
        <v>329</v>
      </c>
      <c r="B12" s="284"/>
      <c r="C12" s="284"/>
      <c r="D12" s="284"/>
      <c r="E12" s="284"/>
      <c r="F12" s="284"/>
      <c r="G12" s="284"/>
      <c r="H12" s="284"/>
      <c r="I12" s="284"/>
      <c r="J12" s="284"/>
      <c r="K12" s="284"/>
      <c r="L12" s="284"/>
      <c r="M12" s="284"/>
      <c r="N12" s="284"/>
      <c r="O12" s="284"/>
      <c r="P12" s="284"/>
      <c r="Q12" s="284"/>
      <c r="R12" s="284"/>
      <c r="S12" s="284"/>
      <c r="T12" s="284"/>
      <c r="U12" s="284"/>
      <c r="V12" s="284"/>
      <c r="W12" s="284"/>
      <c r="X12" s="284"/>
      <c r="Y12" s="284"/>
      <c r="Z12" s="284"/>
      <c r="AA12" s="284"/>
      <c r="AB12" s="284"/>
      <c r="AC12" s="284"/>
    </row>
    <row r="13" spans="1:29" ht="15" customHeight="1">
      <c r="A13" s="303" t="s">
        <v>330</v>
      </c>
      <c r="B13" s="303"/>
      <c r="C13" s="303"/>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row>
    <row r="14" spans="1:29" ht="15" customHeight="1">
      <c r="A14" s="303"/>
      <c r="B14" s="303"/>
      <c r="C14" s="303"/>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row>
    <row r="15" spans="1:29" ht="15" customHeight="1">
      <c r="A15" s="303"/>
      <c r="B15" s="303"/>
      <c r="C15" s="303"/>
      <c r="D15" s="303"/>
      <c r="E15" s="303"/>
      <c r="F15" s="303"/>
      <c r="G15" s="303"/>
      <c r="H15" s="303"/>
      <c r="I15" s="303"/>
      <c r="J15" s="303"/>
      <c r="K15" s="303"/>
      <c r="L15" s="303"/>
      <c r="M15" s="303"/>
      <c r="N15" s="303"/>
      <c r="O15" s="303"/>
      <c r="P15" s="303"/>
      <c r="Q15" s="303"/>
      <c r="R15" s="303"/>
      <c r="S15" s="303"/>
      <c r="T15" s="303"/>
      <c r="U15" s="303"/>
      <c r="V15" s="303"/>
      <c r="W15" s="303"/>
      <c r="X15" s="303"/>
      <c r="Y15" s="303"/>
      <c r="Z15" s="303"/>
      <c r="AA15" s="303"/>
      <c r="AB15" s="303"/>
      <c r="AC15" s="303"/>
    </row>
    <row r="16" spans="1:29" ht="15" customHeight="1">
      <c r="A16" s="281" t="s">
        <v>7</v>
      </c>
      <c r="B16" s="281"/>
      <c r="C16" s="274"/>
      <c r="D16" s="274"/>
      <c r="E16" s="274"/>
      <c r="F16" s="274"/>
      <c r="G16" s="274"/>
      <c r="H16" s="274"/>
      <c r="I16" s="274"/>
      <c r="J16" s="274"/>
      <c r="K16" s="274"/>
      <c r="L16" s="274"/>
      <c r="M16" s="274"/>
      <c r="N16" s="274"/>
      <c r="O16" s="274"/>
      <c r="P16" s="274"/>
      <c r="Q16" s="274"/>
      <c r="R16" s="274"/>
      <c r="S16" s="274"/>
      <c r="T16" s="274"/>
      <c r="U16" s="274"/>
      <c r="V16" s="274"/>
      <c r="W16" s="274"/>
      <c r="X16" s="274"/>
      <c r="Y16" s="274"/>
      <c r="Z16" s="274"/>
      <c r="AA16" s="274"/>
      <c r="AB16" s="274"/>
      <c r="AC16" s="274"/>
    </row>
    <row r="17" spans="1:31" ht="15" customHeight="1">
      <c r="A17" s="145"/>
      <c r="B17" s="145"/>
    </row>
    <row r="18" spans="1:31" ht="15" customHeight="1">
      <c r="A18" s="273" t="s">
        <v>8</v>
      </c>
      <c r="B18" s="273"/>
      <c r="C18" s="274"/>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row>
    <row r="19" spans="1:31" ht="15" customHeight="1">
      <c r="A19" s="9"/>
      <c r="B19" s="9"/>
      <c r="C19" s="282" t="s">
        <v>331</v>
      </c>
      <c r="D19" s="282"/>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146"/>
    </row>
    <row r="20" spans="1:31" ht="15" customHeight="1"/>
    <row r="21" spans="1:31" ht="15" customHeight="1">
      <c r="A21" s="273" t="s">
        <v>9</v>
      </c>
      <c r="B21" s="273"/>
      <c r="C21" s="274"/>
      <c r="D21" s="274"/>
      <c r="E21" s="274"/>
      <c r="F21" s="274"/>
      <c r="G21" s="274"/>
      <c r="H21" s="274"/>
      <c r="I21" s="274"/>
      <c r="J21" s="274"/>
      <c r="K21" s="274"/>
      <c r="L21" s="274"/>
      <c r="M21" s="274"/>
      <c r="N21" s="274"/>
      <c r="O21" s="274"/>
      <c r="P21" s="274"/>
      <c r="Q21" s="274"/>
      <c r="R21" s="274"/>
      <c r="S21" s="274"/>
      <c r="T21" s="274"/>
      <c r="U21" s="274"/>
      <c r="V21" s="274"/>
      <c r="W21" s="274"/>
      <c r="X21" s="274"/>
      <c r="Y21" s="274"/>
      <c r="Z21" s="274"/>
      <c r="AA21" s="274"/>
      <c r="AB21" s="274"/>
      <c r="AC21" s="274"/>
    </row>
    <row r="22" spans="1:31" ht="15" customHeight="1">
      <c r="A22" s="10"/>
      <c r="B22" s="10"/>
      <c r="C22" s="154" t="s">
        <v>10</v>
      </c>
    </row>
    <row r="23" spans="1:31" ht="15" customHeight="1"/>
    <row r="24" spans="1:31" ht="15" customHeight="1">
      <c r="A24" s="273" t="s">
        <v>11</v>
      </c>
      <c r="B24" s="273"/>
      <c r="C24" s="274"/>
      <c r="D24" s="274"/>
      <c r="E24" s="274"/>
      <c r="F24" s="274"/>
      <c r="G24" s="274"/>
      <c r="H24" s="274"/>
      <c r="I24" s="274"/>
      <c r="J24" s="274"/>
      <c r="K24" s="274"/>
      <c r="L24" s="274"/>
      <c r="M24" s="274"/>
      <c r="N24" s="274"/>
      <c r="O24" s="274"/>
      <c r="P24" s="274"/>
      <c r="Q24" s="274"/>
      <c r="R24" s="274"/>
      <c r="S24" s="274"/>
      <c r="T24" s="274"/>
      <c r="U24" s="274"/>
      <c r="V24" s="274"/>
      <c r="W24" s="274"/>
      <c r="X24" s="274"/>
      <c r="Y24" s="274"/>
      <c r="Z24" s="274"/>
      <c r="AA24" s="274"/>
      <c r="AB24" s="274"/>
      <c r="AC24" s="274"/>
    </row>
    <row r="25" spans="1:31" ht="15" customHeight="1">
      <c r="A25" s="10"/>
      <c r="B25" s="10"/>
      <c r="C25" s="154" t="s">
        <v>10</v>
      </c>
    </row>
    <row r="26" spans="1:31" ht="15" customHeight="1"/>
    <row r="27" spans="1:31" ht="15" customHeight="1">
      <c r="A27" s="273" t="s">
        <v>12</v>
      </c>
      <c r="B27" s="273"/>
      <c r="C27" s="273"/>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row>
    <row r="28" spans="1:31" ht="15" customHeight="1">
      <c r="C28" s="283" t="str">
        <f>Z150</f>
        <v>2,500,000</v>
      </c>
      <c r="D28" s="283"/>
      <c r="E28" s="283"/>
      <c r="F28" s="283"/>
      <c r="G28" s="283"/>
      <c r="H28" s="283"/>
      <c r="I28" s="10" t="s">
        <v>13</v>
      </c>
      <c r="J28" s="10"/>
    </row>
    <row r="29" spans="1:31" ht="15" customHeight="1"/>
    <row r="30" spans="1:31" ht="15" customHeight="1">
      <c r="A30" s="273" t="s">
        <v>14</v>
      </c>
      <c r="B30" s="273"/>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E30" s="4"/>
    </row>
    <row r="31" spans="1:31" ht="15" customHeight="1">
      <c r="A31" s="10"/>
      <c r="B31" s="10"/>
      <c r="C31" s="154" t="s">
        <v>15</v>
      </c>
    </row>
    <row r="32" spans="1:31" ht="15" customHeight="1"/>
    <row r="33" spans="1:29" ht="15" customHeight="1">
      <c r="A33" s="273" t="s">
        <v>16</v>
      </c>
      <c r="B33" s="273"/>
      <c r="C33" s="274"/>
      <c r="D33" s="274"/>
      <c r="E33" s="274"/>
      <c r="F33" s="274"/>
      <c r="G33" s="274"/>
      <c r="H33" s="274"/>
      <c r="I33" s="274"/>
      <c r="J33" s="274"/>
      <c r="K33" s="274"/>
      <c r="L33" s="274"/>
      <c r="M33" s="274"/>
      <c r="N33" s="274"/>
      <c r="O33" s="274"/>
      <c r="P33" s="274"/>
      <c r="Q33" s="274"/>
      <c r="R33" s="274"/>
      <c r="S33" s="274"/>
      <c r="T33" s="274"/>
      <c r="U33" s="274"/>
      <c r="V33" s="274"/>
      <c r="W33" s="274"/>
      <c r="X33" s="274"/>
      <c r="Y33" s="274"/>
      <c r="Z33" s="274"/>
      <c r="AA33" s="274"/>
      <c r="AB33" s="274"/>
      <c r="AC33" s="274"/>
    </row>
    <row r="34" spans="1:29" ht="15" customHeight="1">
      <c r="A34" s="10"/>
      <c r="B34" s="10"/>
      <c r="C34" s="154" t="s">
        <v>15</v>
      </c>
    </row>
    <row r="35" spans="1:29" ht="15" customHeight="1"/>
    <row r="36" spans="1:29" ht="15" customHeight="1">
      <c r="A36" s="273" t="s">
        <v>17</v>
      </c>
      <c r="B36" s="273"/>
      <c r="C36" s="274"/>
      <c r="D36" s="274"/>
      <c r="E36" s="274"/>
      <c r="F36" s="274"/>
      <c r="G36" s="274"/>
      <c r="H36" s="274"/>
      <c r="I36" s="274"/>
      <c r="J36" s="274"/>
      <c r="K36" s="274"/>
      <c r="L36" s="274"/>
      <c r="M36" s="274"/>
      <c r="N36" s="274"/>
      <c r="O36" s="274"/>
      <c r="P36" s="274"/>
      <c r="Q36" s="274"/>
      <c r="R36" s="274"/>
      <c r="S36" s="274"/>
      <c r="T36" s="274"/>
      <c r="U36" s="274"/>
      <c r="V36" s="274"/>
      <c r="W36" s="274"/>
      <c r="X36" s="274"/>
      <c r="Y36" s="274"/>
      <c r="Z36" s="274"/>
      <c r="AA36" s="274"/>
      <c r="AB36" s="274"/>
      <c r="AC36" s="274"/>
    </row>
    <row r="37" spans="1:29" ht="15" customHeight="1">
      <c r="A37" s="272" t="s">
        <v>18</v>
      </c>
      <c r="B37" s="272"/>
      <c r="C37" s="272"/>
      <c r="D37" s="272"/>
      <c r="E37" s="272"/>
      <c r="F37" s="272"/>
      <c r="G37" s="272"/>
      <c r="H37" s="272"/>
      <c r="I37" s="272"/>
      <c r="J37" s="272"/>
      <c r="K37" s="272"/>
      <c r="L37" s="272"/>
      <c r="M37" s="272"/>
      <c r="N37" s="272"/>
      <c r="O37" s="272"/>
      <c r="P37" s="272"/>
      <c r="Q37" s="272"/>
      <c r="R37" s="272"/>
      <c r="S37" s="272"/>
      <c r="T37" s="272"/>
      <c r="U37" s="272"/>
      <c r="V37" s="272"/>
      <c r="W37" s="272"/>
      <c r="X37" s="272"/>
      <c r="Y37" s="272"/>
      <c r="Z37" s="272"/>
      <c r="AA37" s="272"/>
      <c r="AB37" s="272"/>
      <c r="AC37" s="272"/>
    </row>
    <row r="38" spans="1:29" ht="15" customHeight="1">
      <c r="A38" s="272" t="s">
        <v>19</v>
      </c>
      <c r="B38" s="272"/>
      <c r="C38" s="272"/>
      <c r="D38" s="272"/>
      <c r="E38" s="272"/>
      <c r="F38" s="272"/>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row>
    <row r="39" spans="1:29" ht="15" customHeight="1">
      <c r="A39" s="272" t="s">
        <v>20</v>
      </c>
      <c r="B39" s="272"/>
      <c r="C39" s="272"/>
      <c r="D39" s="272"/>
      <c r="E39" s="272"/>
      <c r="F39" s="272"/>
      <c r="G39" s="272"/>
      <c r="H39" s="272"/>
      <c r="I39" s="272"/>
      <c r="J39" s="272"/>
      <c r="K39" s="272"/>
      <c r="L39" s="272"/>
      <c r="M39" s="272"/>
      <c r="N39" s="272"/>
      <c r="O39" s="272"/>
      <c r="P39" s="272"/>
      <c r="Q39" s="272"/>
      <c r="R39" s="272"/>
      <c r="S39" s="272"/>
      <c r="T39" s="272"/>
      <c r="U39" s="272"/>
      <c r="V39" s="272"/>
      <c r="W39" s="272"/>
      <c r="X39" s="272"/>
      <c r="Y39" s="272"/>
      <c r="Z39" s="272"/>
      <c r="AA39" s="272"/>
      <c r="AB39" s="272"/>
      <c r="AC39" s="272"/>
    </row>
    <row r="40" spans="1:29" ht="15" customHeight="1">
      <c r="A40" s="144" t="s">
        <v>332</v>
      </c>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c r="AA40" s="144"/>
      <c r="AB40" s="144"/>
      <c r="AC40" s="144"/>
    </row>
    <row r="41" spans="1:29" ht="15" customHeight="1">
      <c r="A41" s="272" t="s">
        <v>333</v>
      </c>
      <c r="B41" s="272"/>
      <c r="C41" s="272"/>
      <c r="D41" s="272"/>
      <c r="E41" s="272"/>
      <c r="F41" s="272"/>
      <c r="G41" s="272"/>
      <c r="H41" s="272"/>
      <c r="I41" s="272"/>
      <c r="J41" s="272"/>
      <c r="K41" s="272"/>
      <c r="L41" s="272"/>
      <c r="M41" s="272"/>
      <c r="N41" s="272"/>
      <c r="O41" s="272"/>
      <c r="P41" s="272"/>
      <c r="Q41" s="272"/>
      <c r="R41" s="272"/>
      <c r="S41" s="272"/>
      <c r="T41" s="272"/>
      <c r="U41" s="272"/>
      <c r="V41" s="272"/>
      <c r="W41" s="272"/>
      <c r="X41" s="272"/>
      <c r="Y41" s="272"/>
      <c r="Z41" s="272"/>
      <c r="AA41" s="272"/>
      <c r="AB41" s="272"/>
      <c r="AC41" s="272"/>
    </row>
    <row r="42" spans="1:29" ht="15" customHeight="1">
      <c r="A42" s="272" t="s">
        <v>336</v>
      </c>
      <c r="B42" s="272"/>
      <c r="C42" s="272"/>
      <c r="D42" s="272"/>
      <c r="E42" s="272"/>
      <c r="F42" s="272"/>
      <c r="G42" s="272"/>
      <c r="H42" s="272"/>
      <c r="I42" s="272"/>
      <c r="J42" s="272"/>
      <c r="K42" s="272"/>
      <c r="L42" s="272"/>
      <c r="M42" s="272"/>
      <c r="N42" s="272"/>
      <c r="O42" s="272"/>
      <c r="P42" s="272"/>
      <c r="Q42" s="272"/>
      <c r="R42" s="272"/>
      <c r="S42" s="272"/>
      <c r="T42" s="272"/>
      <c r="U42" s="272"/>
      <c r="V42" s="272"/>
      <c r="W42" s="272"/>
      <c r="X42" s="272"/>
      <c r="Y42" s="272"/>
      <c r="Z42" s="272"/>
      <c r="AA42" s="272"/>
      <c r="AB42" s="272"/>
      <c r="AC42" s="272"/>
    </row>
    <row r="43" spans="1:29" ht="15" customHeight="1">
      <c r="A43" s="272" t="s">
        <v>335</v>
      </c>
      <c r="B43" s="272"/>
      <c r="C43" s="272"/>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row>
    <row r="44" spans="1:29" ht="15" customHeight="1">
      <c r="A44" s="144" t="s">
        <v>334</v>
      </c>
      <c r="B44" s="144"/>
      <c r="C44" s="144"/>
      <c r="D44" s="144"/>
      <c r="E44" s="144"/>
      <c r="F44" s="144"/>
      <c r="G44" s="144"/>
      <c r="H44" s="144"/>
      <c r="I44" s="144"/>
      <c r="J44" s="144"/>
      <c r="K44" s="144"/>
      <c r="L44" s="144"/>
      <c r="M44" s="144"/>
      <c r="N44" s="144"/>
      <c r="O44" s="144"/>
      <c r="P44" s="144"/>
      <c r="Q44" s="144"/>
      <c r="R44" s="144"/>
      <c r="S44" s="144"/>
      <c r="T44" s="144"/>
      <c r="U44" s="144"/>
      <c r="V44" s="144"/>
      <c r="W44" s="144"/>
      <c r="X44" s="144"/>
      <c r="Y44" s="144"/>
      <c r="Z44" s="144"/>
      <c r="AA44" s="144"/>
      <c r="AB44" s="144"/>
      <c r="AC44" s="144"/>
    </row>
    <row r="45" spans="1:29" ht="15" customHeight="1">
      <c r="A45" s="144"/>
      <c r="B45" s="144"/>
      <c r="C45" s="144"/>
      <c r="D45" s="144"/>
      <c r="E45" s="144"/>
      <c r="F45" s="144"/>
      <c r="G45" s="144"/>
      <c r="H45" s="144"/>
      <c r="I45" s="144"/>
      <c r="J45" s="144"/>
      <c r="K45" s="144"/>
      <c r="L45" s="144"/>
      <c r="M45" s="144"/>
      <c r="N45" s="144"/>
      <c r="O45" s="144"/>
      <c r="P45" s="144"/>
      <c r="Q45" s="144"/>
      <c r="R45" s="144"/>
      <c r="S45" s="144"/>
      <c r="T45" s="144"/>
      <c r="U45" s="144"/>
      <c r="V45" s="144"/>
      <c r="W45" s="144"/>
      <c r="X45" s="144"/>
      <c r="Y45" s="144"/>
      <c r="Z45" s="144"/>
      <c r="AA45" s="144"/>
      <c r="AB45" s="144"/>
      <c r="AC45" s="144"/>
    </row>
    <row r="46" spans="1:29" s="75" customFormat="1" ht="15" customHeight="1">
      <c r="A46" s="144"/>
      <c r="B46" s="144"/>
      <c r="C46" s="144"/>
      <c r="D46" s="144"/>
      <c r="E46" s="144"/>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row>
    <row r="47" spans="1:29" s="75" customFormat="1" ht="15" customHeight="1">
      <c r="A47" s="144"/>
      <c r="B47" s="144"/>
      <c r="E47" s="144"/>
      <c r="F47" s="144"/>
      <c r="G47" s="144"/>
      <c r="H47" s="144"/>
      <c r="I47" s="144"/>
      <c r="J47" s="144"/>
      <c r="K47" s="144"/>
      <c r="L47" s="144"/>
      <c r="M47" s="144"/>
      <c r="N47" s="144"/>
      <c r="O47" s="144"/>
      <c r="P47" s="144"/>
      <c r="Q47" s="144"/>
      <c r="R47" s="144"/>
      <c r="S47" s="144"/>
      <c r="T47" s="144"/>
      <c r="U47" s="144"/>
      <c r="V47" s="144"/>
      <c r="W47" s="144"/>
      <c r="X47" s="144"/>
      <c r="Y47" s="144"/>
      <c r="Z47" s="144"/>
      <c r="AA47" s="144"/>
      <c r="AB47" s="144"/>
      <c r="AC47" s="144"/>
    </row>
    <row r="48" spans="1:29" ht="15" customHeight="1">
      <c r="A48" s="144"/>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row>
    <row r="49" spans="1:41" ht="15" customHeight="1">
      <c r="A49" s="144"/>
      <c r="B49" s="144"/>
      <c r="C49" s="144"/>
      <c r="D49" s="144"/>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row>
    <row r="50" spans="1:41" ht="15" customHeight="1">
      <c r="A50" s="144"/>
      <c r="B50" s="144"/>
      <c r="C50" s="144"/>
      <c r="D50" s="144"/>
      <c r="E50" s="144"/>
      <c r="F50" s="144"/>
      <c r="G50" s="144"/>
      <c r="H50" s="144"/>
      <c r="I50" s="144"/>
      <c r="J50" s="144"/>
      <c r="K50" s="144"/>
      <c r="L50" s="144"/>
      <c r="M50" s="144"/>
      <c r="N50" s="144"/>
      <c r="O50" s="144"/>
      <c r="P50" s="144"/>
      <c r="Q50" s="144"/>
      <c r="R50" s="144"/>
      <c r="S50" s="144"/>
      <c r="T50" s="144"/>
      <c r="U50" s="144"/>
      <c r="V50" s="144"/>
      <c r="W50" s="144"/>
      <c r="X50" s="144"/>
      <c r="Y50" s="144"/>
      <c r="Z50" s="144"/>
      <c r="AA50" s="144"/>
      <c r="AB50" s="144"/>
      <c r="AC50" s="144"/>
    </row>
    <row r="51" spans="1:41" ht="15" customHeight="1">
      <c r="A51" s="144"/>
      <c r="B51" s="144"/>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c r="AA51" s="144"/>
      <c r="AB51" s="144"/>
      <c r="AC51" s="144"/>
    </row>
    <row r="52" spans="1:41" ht="15" customHeight="1">
      <c r="A52" s="154" t="s">
        <v>21</v>
      </c>
    </row>
    <row r="53" spans="1:41" ht="15" customHeight="1"/>
    <row r="54" spans="1:41" ht="15" customHeight="1">
      <c r="A54" s="284" t="s">
        <v>22</v>
      </c>
      <c r="B54" s="284"/>
      <c r="C54" s="284"/>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A54" s="284"/>
      <c r="AB54" s="284"/>
      <c r="AC54" s="284"/>
    </row>
    <row r="55" spans="1:41" ht="15" customHeight="1">
      <c r="A55" s="147"/>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row>
    <row r="56" spans="1:41" ht="15" customHeight="1">
      <c r="A56" s="154" t="s">
        <v>23</v>
      </c>
    </row>
    <row r="57" spans="1:41" ht="30" customHeight="1">
      <c r="C57" s="157" t="s">
        <v>24</v>
      </c>
      <c r="D57" s="158"/>
      <c r="E57" s="158"/>
      <c r="F57" s="158"/>
      <c r="G57" s="158"/>
      <c r="H57" s="159"/>
      <c r="I57" s="304" t="str">
        <f>IF(S7="","",S7)</f>
        <v>福井県株式会社</v>
      </c>
      <c r="J57" s="304"/>
      <c r="K57" s="304"/>
      <c r="L57" s="304"/>
      <c r="M57" s="304"/>
      <c r="N57" s="304"/>
      <c r="O57" s="304"/>
      <c r="P57" s="304"/>
      <c r="Q57" s="304"/>
      <c r="R57" s="304"/>
      <c r="S57" s="304"/>
      <c r="T57" s="304"/>
      <c r="U57" s="304"/>
      <c r="V57" s="304"/>
      <c r="W57" s="304"/>
      <c r="X57" s="304"/>
      <c r="Y57" s="304"/>
      <c r="Z57" s="304"/>
      <c r="AA57" s="304"/>
      <c r="AB57" s="304"/>
      <c r="AC57" s="304"/>
    </row>
    <row r="58" spans="1:41" ht="30" customHeight="1">
      <c r="C58" s="157" t="s">
        <v>25</v>
      </c>
      <c r="D58" s="158"/>
      <c r="E58" s="158"/>
      <c r="F58" s="158"/>
      <c r="G58" s="158"/>
      <c r="H58" s="159"/>
      <c r="I58" s="407" t="str">
        <f>IF(AND(S8="",S9=""),"",S8&amp;"　"&amp;S9)</f>
        <v>代表取締役社長　福井　県太郎</v>
      </c>
      <c r="J58" s="408"/>
      <c r="K58" s="408"/>
      <c r="L58" s="408"/>
      <c r="M58" s="408"/>
      <c r="N58" s="408"/>
      <c r="O58" s="408"/>
      <c r="P58" s="408"/>
      <c r="Q58" s="408"/>
      <c r="R58" s="408"/>
      <c r="S58" s="408"/>
      <c r="T58" s="408"/>
      <c r="U58" s="408"/>
      <c r="V58" s="408"/>
      <c r="W58" s="408"/>
      <c r="X58" s="408"/>
      <c r="Y58" s="408"/>
      <c r="Z58" s="408"/>
      <c r="AA58" s="408"/>
      <c r="AB58" s="408"/>
      <c r="AC58" s="409"/>
    </row>
    <row r="59" spans="1:41" ht="30" customHeight="1">
      <c r="C59" s="157" t="s">
        <v>26</v>
      </c>
      <c r="D59" s="158"/>
      <c r="E59" s="158"/>
      <c r="F59" s="158"/>
      <c r="G59" s="158"/>
      <c r="H59" s="159"/>
      <c r="I59" s="304" t="str">
        <f>IF(S4="","",S4)</f>
        <v>福井県福井市大手
３丁目○－○</v>
      </c>
      <c r="J59" s="304"/>
      <c r="K59" s="304"/>
      <c r="L59" s="304"/>
      <c r="M59" s="304"/>
      <c r="N59" s="304"/>
      <c r="O59" s="304"/>
      <c r="P59" s="304"/>
      <c r="Q59" s="304"/>
      <c r="R59" s="304"/>
      <c r="S59" s="304"/>
      <c r="T59" s="304"/>
      <c r="U59" s="304"/>
      <c r="V59" s="304"/>
      <c r="W59" s="304"/>
      <c r="X59" s="304"/>
      <c r="Y59" s="304"/>
      <c r="Z59" s="304"/>
      <c r="AA59" s="304"/>
      <c r="AB59" s="304"/>
      <c r="AC59" s="304"/>
      <c r="AN59" s="127"/>
      <c r="AO59" s="127" t="s">
        <v>420</v>
      </c>
    </row>
    <row r="60" spans="1:41" ht="30" customHeight="1">
      <c r="C60" s="157" t="s">
        <v>484</v>
      </c>
      <c r="D60" s="158"/>
      <c r="E60" s="158"/>
      <c r="F60" s="158"/>
      <c r="G60" s="158"/>
      <c r="H60" s="159"/>
      <c r="I60" s="156" t="s">
        <v>493</v>
      </c>
      <c r="J60" s="156"/>
      <c r="K60" s="156"/>
      <c r="L60" s="156"/>
      <c r="M60" s="156"/>
      <c r="N60" s="156"/>
      <c r="O60" s="156"/>
      <c r="P60" s="156"/>
      <c r="Q60" s="156"/>
      <c r="R60" s="156"/>
      <c r="S60" s="156"/>
      <c r="T60" s="156"/>
      <c r="U60" s="156"/>
      <c r="V60" s="156"/>
      <c r="W60" s="156"/>
      <c r="X60" s="156"/>
      <c r="Y60" s="156"/>
      <c r="Z60" s="156"/>
      <c r="AA60" s="156"/>
      <c r="AB60" s="156"/>
      <c r="AC60" s="156"/>
      <c r="AN60" s="127" t="s">
        <v>484</v>
      </c>
      <c r="AO60" s="129" t="str">
        <f>IF(I60="","",I60)</f>
        <v>日本標準産業分類　大分類Ｅ「製造業」における中分類１１「繊維工業」</v>
      </c>
    </row>
    <row r="61" spans="1:41" ht="30" customHeight="1">
      <c r="C61" s="157" t="s">
        <v>30</v>
      </c>
      <c r="D61" s="158"/>
      <c r="E61" s="158"/>
      <c r="F61" s="158"/>
      <c r="G61" s="158"/>
      <c r="H61" s="159"/>
      <c r="I61" s="156" t="s">
        <v>452</v>
      </c>
      <c r="J61" s="156"/>
      <c r="K61" s="156"/>
      <c r="L61" s="156"/>
      <c r="M61" s="156"/>
      <c r="N61" s="156"/>
      <c r="O61" s="156"/>
      <c r="P61" s="156"/>
      <c r="Q61" s="156"/>
      <c r="R61" s="156"/>
      <c r="S61" s="156"/>
      <c r="T61" s="156"/>
      <c r="U61" s="156"/>
      <c r="V61" s="156"/>
      <c r="W61" s="156"/>
      <c r="X61" s="156"/>
      <c r="Y61" s="156"/>
      <c r="Z61" s="156"/>
      <c r="AA61" s="156"/>
      <c r="AB61" s="156"/>
      <c r="AC61" s="156"/>
      <c r="AN61" s="127" t="s">
        <v>421</v>
      </c>
      <c r="AO61" s="129" t="str">
        <f>IF(I61="","",I61)</f>
        <v>織物製造</v>
      </c>
    </row>
    <row r="62" spans="1:41" ht="30" customHeight="1">
      <c r="C62" s="157" t="s">
        <v>31</v>
      </c>
      <c r="D62" s="158"/>
      <c r="E62" s="158"/>
      <c r="F62" s="158"/>
      <c r="G62" s="158"/>
      <c r="H62" s="159"/>
      <c r="I62" s="330">
        <v>1000</v>
      </c>
      <c r="J62" s="331"/>
      <c r="K62" s="331"/>
      <c r="L62" s="331"/>
      <c r="M62" s="331"/>
      <c r="N62" s="331"/>
      <c r="O62" s="89" t="s">
        <v>32</v>
      </c>
      <c r="P62" s="12"/>
      <c r="Q62" s="157" t="s">
        <v>33</v>
      </c>
      <c r="R62" s="158"/>
      <c r="S62" s="158"/>
      <c r="T62" s="159"/>
      <c r="U62" s="325">
        <v>10</v>
      </c>
      <c r="V62" s="326"/>
      <c r="W62" s="326"/>
      <c r="X62" s="326"/>
      <c r="Y62" s="326"/>
      <c r="Z62" s="326"/>
      <c r="AA62" s="326"/>
      <c r="AB62" s="326"/>
      <c r="AC62" s="12" t="s">
        <v>34</v>
      </c>
      <c r="AN62" s="127" t="s">
        <v>422</v>
      </c>
      <c r="AO62" s="129">
        <f>IF(I62="","",I62)</f>
        <v>1000</v>
      </c>
    </row>
    <row r="63" spans="1:41" ht="30" customHeight="1">
      <c r="C63" s="157" t="s">
        <v>445</v>
      </c>
      <c r="D63" s="158"/>
      <c r="E63" s="158"/>
      <c r="F63" s="158"/>
      <c r="G63" s="158"/>
      <c r="H63" s="159"/>
      <c r="I63" s="156" t="s">
        <v>453</v>
      </c>
      <c r="J63" s="156"/>
      <c r="K63" s="156"/>
      <c r="L63" s="156"/>
      <c r="M63" s="156"/>
      <c r="N63" s="156"/>
      <c r="O63" s="156"/>
      <c r="P63" s="156"/>
      <c r="Q63" s="156"/>
      <c r="R63" s="156"/>
      <c r="S63" s="156"/>
      <c r="T63" s="156"/>
      <c r="U63" s="156"/>
      <c r="V63" s="156"/>
      <c r="W63" s="156"/>
      <c r="X63" s="156"/>
      <c r="Y63" s="156"/>
      <c r="Z63" s="156"/>
      <c r="AA63" s="156"/>
      <c r="AB63" s="156"/>
      <c r="AC63" s="156"/>
      <c r="AN63" s="127" t="s">
        <v>423</v>
      </c>
      <c r="AO63" s="129">
        <f>IF(U62="","",U62)</f>
        <v>10</v>
      </c>
    </row>
    <row r="64" spans="1:41" ht="30" customHeight="1">
      <c r="C64" s="157" t="s">
        <v>36</v>
      </c>
      <c r="D64" s="158"/>
      <c r="E64" s="158"/>
      <c r="F64" s="158"/>
      <c r="G64" s="158"/>
      <c r="H64" s="159"/>
      <c r="I64" s="327" t="s">
        <v>134</v>
      </c>
      <c r="J64" s="328"/>
      <c r="K64" s="328"/>
      <c r="L64" s="328"/>
      <c r="M64" s="328"/>
      <c r="N64" s="328"/>
      <c r="O64" s="328"/>
      <c r="P64" s="329"/>
      <c r="Q64" s="157" t="s">
        <v>37</v>
      </c>
      <c r="R64" s="158"/>
      <c r="S64" s="158"/>
      <c r="T64" s="159"/>
      <c r="U64" s="156" t="s">
        <v>454</v>
      </c>
      <c r="V64" s="156"/>
      <c r="W64" s="156"/>
      <c r="X64" s="156"/>
      <c r="Y64" s="156"/>
      <c r="Z64" s="156"/>
      <c r="AA64" s="156"/>
      <c r="AB64" s="156"/>
      <c r="AC64" s="156"/>
      <c r="AN64" s="128" t="s">
        <v>445</v>
      </c>
      <c r="AO64" s="129" t="str">
        <f>IF(U63="","",U63)</f>
        <v/>
      </c>
    </row>
    <row r="65" spans="1:41" ht="30" customHeight="1">
      <c r="C65" s="157" t="s">
        <v>38</v>
      </c>
      <c r="D65" s="158"/>
      <c r="E65" s="158"/>
      <c r="F65" s="158"/>
      <c r="G65" s="158"/>
      <c r="H65" s="159"/>
      <c r="I65" s="314" t="s">
        <v>495</v>
      </c>
      <c r="J65" s="314"/>
      <c r="K65" s="156"/>
      <c r="L65" s="156"/>
      <c r="M65" s="156"/>
      <c r="N65" s="156"/>
      <c r="O65" s="156"/>
      <c r="P65" s="156"/>
      <c r="Q65" s="156"/>
      <c r="R65" s="156"/>
      <c r="S65" s="156"/>
      <c r="T65" s="156"/>
      <c r="U65" s="156"/>
      <c r="V65" s="156"/>
      <c r="W65" s="156"/>
      <c r="X65" s="156"/>
      <c r="Y65" s="156"/>
      <c r="Z65" s="156"/>
      <c r="AA65" s="156"/>
      <c r="AB65" s="156"/>
      <c r="AC65" s="156"/>
      <c r="AN65" s="127" t="s">
        <v>424</v>
      </c>
      <c r="AO65" s="129" t="str">
        <f>IF(I64="","",I64)</f>
        <v>0776-20-XXXX</v>
      </c>
    </row>
    <row r="66" spans="1:41" ht="15" customHeight="1">
      <c r="AN66" s="127" t="s">
        <v>425</v>
      </c>
      <c r="AO66" s="129" t="str">
        <f>IF(U64="","",U64)</f>
        <v>0776-20-YYYY</v>
      </c>
    </row>
    <row r="67" spans="1:41" ht="15" customHeight="1">
      <c r="A67" s="154" t="s">
        <v>39</v>
      </c>
      <c r="AN67" s="127" t="s">
        <v>426</v>
      </c>
      <c r="AO67" s="129" t="str">
        <f>IF(I65="","",I65)</f>
        <v>fukuiken@XXX.co.jp</v>
      </c>
    </row>
    <row r="68" spans="1:41" ht="30" customHeight="1">
      <c r="C68" s="157" t="s">
        <v>40</v>
      </c>
      <c r="D68" s="158"/>
      <c r="E68" s="158"/>
      <c r="F68" s="158"/>
      <c r="G68" s="158"/>
      <c r="H68" s="158"/>
      <c r="I68" s="158"/>
      <c r="J68" s="158"/>
      <c r="K68" s="158"/>
      <c r="L68" s="159"/>
      <c r="M68" s="156" t="s">
        <v>496</v>
      </c>
      <c r="N68" s="156"/>
      <c r="O68" s="156"/>
      <c r="P68" s="156"/>
      <c r="Q68" s="156"/>
      <c r="R68" s="156"/>
      <c r="S68" s="156"/>
      <c r="T68" s="156"/>
      <c r="U68" s="156"/>
      <c r="V68" s="156"/>
      <c r="W68" s="156"/>
      <c r="X68" s="156"/>
      <c r="Y68" s="156"/>
      <c r="Z68" s="156"/>
      <c r="AA68" s="156"/>
      <c r="AB68" s="156"/>
      <c r="AC68" s="156"/>
      <c r="AN68" s="128" t="s">
        <v>427</v>
      </c>
      <c r="AO68" s="129" t="str">
        <f>IF(M68="","",M68)</f>
        <v>第一工場、第二工場、第三工場</v>
      </c>
    </row>
    <row r="69" spans="1:41" ht="30" customHeight="1">
      <c r="C69" s="189" t="s">
        <v>26</v>
      </c>
      <c r="D69" s="320"/>
      <c r="E69" s="320"/>
      <c r="F69" s="320"/>
      <c r="G69" s="320"/>
      <c r="H69" s="320"/>
      <c r="I69" s="320"/>
      <c r="J69" s="320"/>
      <c r="K69" s="320"/>
      <c r="L69" s="321"/>
      <c r="M69" s="310" t="s">
        <v>498</v>
      </c>
      <c r="N69" s="311"/>
      <c r="O69" s="311"/>
      <c r="P69" s="311"/>
      <c r="Q69" s="311"/>
      <c r="R69" s="311"/>
      <c r="S69" s="311"/>
      <c r="T69" s="311"/>
      <c r="U69" s="311"/>
      <c r="V69" s="311"/>
      <c r="W69" s="311"/>
      <c r="X69" s="311"/>
      <c r="Y69" s="311"/>
      <c r="Z69" s="311"/>
      <c r="AA69" s="311"/>
      <c r="AB69" s="311"/>
      <c r="AC69" s="311"/>
      <c r="AN69" s="128" t="s">
        <v>428</v>
      </c>
      <c r="AO69" s="129" t="str">
        <f>IF(M69="","",M69)</f>
        <v>[第一工場]　福井県福井市大手〇丁目〇－〇</v>
      </c>
    </row>
    <row r="70" spans="1:41" ht="30" customHeight="1">
      <c r="C70" s="190"/>
      <c r="D70" s="322"/>
      <c r="E70" s="322"/>
      <c r="F70" s="322"/>
      <c r="G70" s="322"/>
      <c r="H70" s="322"/>
      <c r="I70" s="322"/>
      <c r="J70" s="322"/>
      <c r="K70" s="322"/>
      <c r="L70" s="323"/>
      <c r="M70" s="338" t="s">
        <v>497</v>
      </c>
      <c r="N70" s="339"/>
      <c r="O70" s="339"/>
      <c r="P70" s="339"/>
      <c r="Q70" s="339"/>
      <c r="R70" s="339"/>
      <c r="S70" s="339"/>
      <c r="T70" s="339"/>
      <c r="U70" s="339"/>
      <c r="V70" s="339"/>
      <c r="W70" s="339"/>
      <c r="X70" s="339"/>
      <c r="Y70" s="339"/>
      <c r="Z70" s="339"/>
      <c r="AA70" s="339"/>
      <c r="AB70" s="339"/>
      <c r="AC70" s="340"/>
      <c r="AN70" s="128" t="s">
        <v>428</v>
      </c>
      <c r="AO70" s="129" t="str">
        <f t="shared" ref="AO70:AO71" si="0">IF(M70="","",M70)</f>
        <v>[第二工場]　福井県福井市大手〇丁目〇－〇</v>
      </c>
    </row>
    <row r="71" spans="1:41" ht="30" customHeight="1">
      <c r="C71" s="191"/>
      <c r="D71" s="192"/>
      <c r="E71" s="192"/>
      <c r="F71" s="192"/>
      <c r="G71" s="192"/>
      <c r="H71" s="192"/>
      <c r="I71" s="192"/>
      <c r="J71" s="192"/>
      <c r="K71" s="192"/>
      <c r="L71" s="193"/>
      <c r="M71" s="335" t="s">
        <v>499</v>
      </c>
      <c r="N71" s="336"/>
      <c r="O71" s="336"/>
      <c r="P71" s="336"/>
      <c r="Q71" s="336"/>
      <c r="R71" s="336"/>
      <c r="S71" s="336"/>
      <c r="T71" s="336"/>
      <c r="U71" s="336"/>
      <c r="V71" s="336"/>
      <c r="W71" s="336"/>
      <c r="X71" s="336"/>
      <c r="Y71" s="336"/>
      <c r="Z71" s="336"/>
      <c r="AA71" s="336"/>
      <c r="AB71" s="336"/>
      <c r="AC71" s="337"/>
      <c r="AN71" s="128" t="s">
        <v>428</v>
      </c>
      <c r="AO71" s="129" t="str">
        <f t="shared" si="0"/>
        <v>[第三工場]　福井県坂井市丸岡町〇丁目〇－〇</v>
      </c>
    </row>
    <row r="72" spans="1:41" ht="30" customHeight="1">
      <c r="C72" s="157" t="s">
        <v>41</v>
      </c>
      <c r="D72" s="158"/>
      <c r="E72" s="158"/>
      <c r="F72" s="158"/>
      <c r="G72" s="158"/>
      <c r="H72" s="158"/>
      <c r="I72" s="158"/>
      <c r="J72" s="158"/>
      <c r="K72" s="158"/>
      <c r="L72" s="159"/>
      <c r="M72" s="305" t="str">
        <f>C19</f>
        <v>大雨被害を受けた繊維原材料再購入支援事業</v>
      </c>
      <c r="N72" s="305"/>
      <c r="O72" s="305"/>
      <c r="P72" s="305"/>
      <c r="Q72" s="305"/>
      <c r="R72" s="305"/>
      <c r="S72" s="305"/>
      <c r="T72" s="305"/>
      <c r="U72" s="305"/>
      <c r="V72" s="305"/>
      <c r="W72" s="305"/>
      <c r="X72" s="305"/>
      <c r="Y72" s="305"/>
      <c r="Z72" s="305"/>
      <c r="AA72" s="305"/>
      <c r="AB72" s="305"/>
      <c r="AC72" s="305"/>
    </row>
    <row r="73" spans="1:41" ht="30" customHeight="1">
      <c r="C73" s="157" t="s">
        <v>42</v>
      </c>
      <c r="D73" s="158"/>
      <c r="E73" s="158"/>
      <c r="F73" s="158"/>
      <c r="G73" s="158"/>
      <c r="H73" s="158"/>
      <c r="I73" s="158"/>
      <c r="J73" s="158"/>
      <c r="K73" s="158"/>
      <c r="L73" s="159"/>
      <c r="M73" s="312">
        <f>K150</f>
        <v>12926848</v>
      </c>
      <c r="N73" s="312"/>
      <c r="O73" s="312"/>
      <c r="P73" s="312"/>
      <c r="Q73" s="312"/>
      <c r="R73" s="312"/>
      <c r="S73" s="312"/>
      <c r="T73" s="312"/>
      <c r="U73" s="312"/>
      <c r="V73" s="312"/>
      <c r="W73" s="312"/>
      <c r="X73" s="313"/>
      <c r="Y73" s="313"/>
      <c r="Z73" s="318" t="s">
        <v>43</v>
      </c>
      <c r="AA73" s="318"/>
      <c r="AB73" s="318"/>
      <c r="AC73" s="319"/>
    </row>
    <row r="74" spans="1:41" ht="30" customHeight="1">
      <c r="C74" s="157" t="s">
        <v>44</v>
      </c>
      <c r="D74" s="158"/>
      <c r="E74" s="158"/>
      <c r="F74" s="158"/>
      <c r="G74" s="158"/>
      <c r="H74" s="158"/>
      <c r="I74" s="158"/>
      <c r="J74" s="158"/>
      <c r="K74" s="158"/>
      <c r="L74" s="159"/>
      <c r="M74" s="312">
        <f>O150</f>
        <v>10051680</v>
      </c>
      <c r="N74" s="312"/>
      <c r="O74" s="312"/>
      <c r="P74" s="312"/>
      <c r="Q74" s="312"/>
      <c r="R74" s="312"/>
      <c r="S74" s="312"/>
      <c r="T74" s="312"/>
      <c r="U74" s="312"/>
      <c r="V74" s="312"/>
      <c r="W74" s="312"/>
      <c r="X74" s="313"/>
      <c r="Y74" s="313"/>
      <c r="Z74" s="318" t="s">
        <v>338</v>
      </c>
      <c r="AA74" s="318"/>
      <c r="AB74" s="318"/>
      <c r="AC74" s="319"/>
    </row>
    <row r="75" spans="1:41" ht="30" customHeight="1">
      <c r="C75" s="157" t="s">
        <v>46</v>
      </c>
      <c r="D75" s="158"/>
      <c r="E75" s="158"/>
      <c r="F75" s="158"/>
      <c r="G75" s="158"/>
      <c r="H75" s="158"/>
      <c r="I75" s="158"/>
      <c r="J75" s="158"/>
      <c r="K75" s="158"/>
      <c r="L75" s="159"/>
      <c r="M75" s="312" t="str">
        <f>Z150</f>
        <v>2,500,000</v>
      </c>
      <c r="N75" s="312"/>
      <c r="O75" s="312"/>
      <c r="P75" s="312"/>
      <c r="Q75" s="312"/>
      <c r="R75" s="312"/>
      <c r="S75" s="312"/>
      <c r="T75" s="312"/>
      <c r="U75" s="312"/>
      <c r="V75" s="312"/>
      <c r="W75" s="312"/>
      <c r="X75" s="313"/>
      <c r="Y75" s="313"/>
      <c r="Z75" s="318" t="s">
        <v>13</v>
      </c>
      <c r="AA75" s="318"/>
      <c r="AB75" s="318"/>
      <c r="AC75" s="319"/>
    </row>
    <row r="76" spans="1:41" ht="30" customHeight="1">
      <c r="C76" s="157" t="s">
        <v>47</v>
      </c>
      <c r="D76" s="158"/>
      <c r="E76" s="158"/>
      <c r="F76" s="158"/>
      <c r="G76" s="158"/>
      <c r="H76" s="158"/>
      <c r="I76" s="158"/>
      <c r="J76" s="158"/>
      <c r="K76" s="158"/>
      <c r="L76" s="159"/>
      <c r="M76" s="308">
        <v>46269</v>
      </c>
      <c r="N76" s="308"/>
      <c r="O76" s="309"/>
      <c r="P76" s="309"/>
      <c r="Q76" s="309"/>
      <c r="R76" s="309"/>
      <c r="S76" s="309"/>
      <c r="T76" s="309"/>
      <c r="U76" s="309"/>
      <c r="V76" s="309"/>
      <c r="W76" s="309"/>
      <c r="X76" s="309"/>
      <c r="Y76" s="309"/>
      <c r="Z76" s="309"/>
      <c r="AA76" s="309"/>
      <c r="AB76" s="309"/>
      <c r="AC76" s="309"/>
    </row>
    <row r="77" spans="1:41" ht="30" customHeight="1">
      <c r="C77" s="157" t="s">
        <v>49</v>
      </c>
      <c r="D77" s="158"/>
      <c r="E77" s="158"/>
      <c r="F77" s="158"/>
      <c r="G77" s="158"/>
      <c r="H77" s="158"/>
      <c r="I77" s="158"/>
      <c r="J77" s="158"/>
      <c r="K77" s="158"/>
      <c r="L77" s="159"/>
      <c r="M77" s="308">
        <v>46444</v>
      </c>
      <c r="N77" s="308"/>
      <c r="O77" s="309"/>
      <c r="P77" s="309"/>
      <c r="Q77" s="309"/>
      <c r="R77" s="309"/>
      <c r="S77" s="309"/>
      <c r="T77" s="309"/>
      <c r="U77" s="309"/>
      <c r="V77" s="309"/>
      <c r="W77" s="309"/>
      <c r="X77" s="309"/>
      <c r="Y77" s="309"/>
      <c r="Z77" s="309"/>
      <c r="AA77" s="309"/>
      <c r="AB77" s="309"/>
      <c r="AC77" s="309"/>
    </row>
    <row r="78" spans="1:41" ht="30" customHeight="1">
      <c r="C78" s="145"/>
      <c r="D78" s="145"/>
      <c r="E78" s="145"/>
      <c r="F78" s="145"/>
      <c r="G78" s="145"/>
      <c r="H78" s="145"/>
      <c r="I78" s="145"/>
      <c r="J78" s="145"/>
      <c r="K78" s="145"/>
      <c r="L78" s="145"/>
      <c r="M78" s="71"/>
      <c r="N78" s="71"/>
      <c r="O78" s="72"/>
      <c r="P78" s="72"/>
      <c r="Q78" s="72"/>
      <c r="R78" s="72"/>
      <c r="S78" s="72"/>
      <c r="T78" s="72"/>
      <c r="U78" s="72"/>
      <c r="V78" s="72"/>
      <c r="W78" s="72"/>
      <c r="X78" s="72"/>
      <c r="Y78" s="72"/>
      <c r="Z78" s="72"/>
      <c r="AA78" s="72"/>
      <c r="AB78" s="72"/>
      <c r="AC78" s="72"/>
      <c r="AD78" s="73"/>
    </row>
    <row r="79" spans="1:41" ht="15" customHeight="1">
      <c r="A79" s="149" t="s">
        <v>345</v>
      </c>
      <c r="B79" s="149"/>
      <c r="C79" s="150"/>
      <c r="D79" s="150"/>
      <c r="E79" s="150"/>
      <c r="F79" s="150"/>
      <c r="G79" s="150"/>
      <c r="H79" s="150"/>
      <c r="I79" s="150"/>
      <c r="J79" s="150"/>
      <c r="K79" s="150"/>
      <c r="L79" s="150"/>
      <c r="M79" s="101"/>
      <c r="N79" s="101"/>
      <c r="O79" s="133"/>
      <c r="P79" s="133"/>
      <c r="Q79" s="133"/>
      <c r="R79" s="133"/>
      <c r="S79" s="133"/>
      <c r="T79" s="133"/>
      <c r="U79" s="133"/>
      <c r="V79" s="133"/>
      <c r="W79" s="133"/>
      <c r="X79" s="133"/>
      <c r="Y79" s="133"/>
      <c r="Z79" s="133"/>
      <c r="AA79" s="133"/>
      <c r="AB79" s="133"/>
      <c r="AC79" s="133"/>
      <c r="AD79" s="73"/>
    </row>
    <row r="80" spans="1:41" ht="15" customHeight="1">
      <c r="A80" s="149"/>
      <c r="B80" s="149"/>
      <c r="C80" s="150"/>
      <c r="D80" s="150"/>
      <c r="E80" s="150"/>
      <c r="F80" s="150"/>
      <c r="G80" s="150"/>
      <c r="H80" s="150"/>
      <c r="I80" s="150"/>
      <c r="J80" s="150"/>
      <c r="K80" s="150"/>
      <c r="L80" s="150"/>
      <c r="M80" s="101"/>
      <c r="N80" s="101"/>
      <c r="O80" s="133"/>
      <c r="P80" s="133"/>
      <c r="Q80" s="133"/>
      <c r="R80" s="133"/>
      <c r="S80" s="133"/>
      <c r="T80" s="133"/>
      <c r="U80" s="133"/>
      <c r="V80" s="133"/>
      <c r="W80" s="133"/>
      <c r="X80" s="133"/>
      <c r="Y80" s="133"/>
      <c r="Z80" s="133"/>
      <c r="AA80" s="133"/>
      <c r="AB80" s="133"/>
      <c r="AC80" s="133"/>
      <c r="AD80" s="73"/>
    </row>
    <row r="81" spans="1:30" ht="15" customHeight="1">
      <c r="A81" s="149"/>
      <c r="B81" s="24"/>
      <c r="C81" s="151"/>
      <c r="D81" s="151"/>
      <c r="E81" s="151"/>
      <c r="F81" s="151"/>
      <c r="G81" s="151"/>
      <c r="H81" s="151"/>
      <c r="I81" s="151"/>
      <c r="J81" s="151"/>
      <c r="K81" s="151"/>
      <c r="L81" s="151"/>
      <c r="M81" s="102"/>
      <c r="N81" s="102" t="s">
        <v>350</v>
      </c>
      <c r="O81" s="104"/>
      <c r="P81" s="104"/>
      <c r="Q81" s="104"/>
      <c r="R81" s="104"/>
      <c r="S81" s="104"/>
      <c r="T81" s="104"/>
      <c r="U81" s="104"/>
      <c r="V81" s="104"/>
      <c r="W81" s="104"/>
      <c r="X81" s="104"/>
      <c r="Y81" s="104"/>
      <c r="Z81" s="104"/>
      <c r="AA81" s="107"/>
      <c r="AB81" s="105"/>
      <c r="AC81" s="105"/>
      <c r="AD81" s="73"/>
    </row>
    <row r="82" spans="1:30" ht="15" customHeight="1">
      <c r="A82" s="149"/>
      <c r="B82" s="24"/>
      <c r="C82" s="385" t="s">
        <v>455</v>
      </c>
      <c r="D82" s="386"/>
      <c r="E82" s="386"/>
      <c r="F82" s="386"/>
      <c r="G82" s="386"/>
      <c r="H82" s="386"/>
      <c r="I82" s="386"/>
      <c r="J82" s="386"/>
      <c r="K82" s="386"/>
      <c r="L82" s="386"/>
      <c r="M82" s="386"/>
      <c r="N82" s="386"/>
      <c r="O82" s="386"/>
      <c r="P82" s="386"/>
      <c r="Q82" s="386"/>
      <c r="R82" s="386"/>
      <c r="S82" s="386"/>
      <c r="T82" s="386"/>
      <c r="U82" s="386"/>
      <c r="V82" s="386"/>
      <c r="W82" s="386"/>
      <c r="X82" s="386"/>
      <c r="Y82" s="386"/>
      <c r="Z82" s="387"/>
      <c r="AA82" s="107"/>
      <c r="AB82" s="105"/>
      <c r="AC82" s="105"/>
      <c r="AD82" s="73"/>
    </row>
    <row r="83" spans="1:30" ht="15" customHeight="1">
      <c r="A83" s="149"/>
      <c r="B83" s="24"/>
      <c r="C83" s="388"/>
      <c r="D83" s="414"/>
      <c r="E83" s="414"/>
      <c r="F83" s="414"/>
      <c r="G83" s="414"/>
      <c r="H83" s="414"/>
      <c r="I83" s="414"/>
      <c r="J83" s="414"/>
      <c r="K83" s="414"/>
      <c r="L83" s="414"/>
      <c r="M83" s="414"/>
      <c r="N83" s="414"/>
      <c r="O83" s="414"/>
      <c r="P83" s="414"/>
      <c r="Q83" s="414"/>
      <c r="R83" s="414"/>
      <c r="S83" s="414"/>
      <c r="T83" s="414"/>
      <c r="U83" s="414"/>
      <c r="V83" s="414"/>
      <c r="W83" s="414"/>
      <c r="X83" s="414"/>
      <c r="Y83" s="414"/>
      <c r="Z83" s="390"/>
      <c r="AA83" s="107"/>
      <c r="AB83" s="105"/>
      <c r="AC83" s="105"/>
      <c r="AD83" s="73"/>
    </row>
    <row r="84" spans="1:30" ht="15" customHeight="1">
      <c r="A84" s="149"/>
      <c r="B84" s="24"/>
      <c r="C84" s="388"/>
      <c r="D84" s="414"/>
      <c r="E84" s="414"/>
      <c r="F84" s="414"/>
      <c r="G84" s="414"/>
      <c r="H84" s="414"/>
      <c r="I84" s="414"/>
      <c r="J84" s="414"/>
      <c r="K84" s="414"/>
      <c r="L84" s="414"/>
      <c r="M84" s="414"/>
      <c r="N84" s="414"/>
      <c r="O84" s="414"/>
      <c r="P84" s="414"/>
      <c r="Q84" s="414"/>
      <c r="R84" s="414"/>
      <c r="S84" s="414"/>
      <c r="T84" s="414"/>
      <c r="U84" s="414"/>
      <c r="V84" s="414"/>
      <c r="W84" s="414"/>
      <c r="X84" s="414"/>
      <c r="Y84" s="414"/>
      <c r="Z84" s="390"/>
      <c r="AA84" s="107"/>
      <c r="AB84" s="105"/>
      <c r="AC84" s="105"/>
      <c r="AD84" s="73"/>
    </row>
    <row r="85" spans="1:30" ht="15" customHeight="1">
      <c r="A85" s="149"/>
      <c r="B85" s="24"/>
      <c r="C85" s="388"/>
      <c r="D85" s="414"/>
      <c r="E85" s="414"/>
      <c r="F85" s="414"/>
      <c r="G85" s="414"/>
      <c r="H85" s="414"/>
      <c r="I85" s="414"/>
      <c r="J85" s="414"/>
      <c r="K85" s="414"/>
      <c r="L85" s="414"/>
      <c r="M85" s="414"/>
      <c r="N85" s="414"/>
      <c r="O85" s="414"/>
      <c r="P85" s="414"/>
      <c r="Q85" s="414"/>
      <c r="R85" s="414"/>
      <c r="S85" s="414"/>
      <c r="T85" s="414"/>
      <c r="U85" s="414"/>
      <c r="V85" s="414"/>
      <c r="W85" s="414"/>
      <c r="X85" s="414"/>
      <c r="Y85" s="414"/>
      <c r="Z85" s="390"/>
      <c r="AA85" s="107"/>
      <c r="AB85" s="105"/>
      <c r="AC85" s="105"/>
      <c r="AD85" s="73"/>
    </row>
    <row r="86" spans="1:30" ht="15" customHeight="1">
      <c r="A86" s="149"/>
      <c r="B86" s="24"/>
      <c r="C86" s="388"/>
      <c r="D86" s="414"/>
      <c r="E86" s="414"/>
      <c r="F86" s="414"/>
      <c r="G86" s="414"/>
      <c r="H86" s="414"/>
      <c r="I86" s="414"/>
      <c r="J86" s="414"/>
      <c r="K86" s="414"/>
      <c r="L86" s="414"/>
      <c r="M86" s="414"/>
      <c r="N86" s="414"/>
      <c r="O86" s="414"/>
      <c r="P86" s="414"/>
      <c r="Q86" s="414"/>
      <c r="R86" s="414"/>
      <c r="S86" s="414"/>
      <c r="T86" s="414"/>
      <c r="U86" s="414"/>
      <c r="V86" s="414"/>
      <c r="W86" s="414"/>
      <c r="X86" s="414"/>
      <c r="Y86" s="414"/>
      <c r="Z86" s="390"/>
      <c r="AA86" s="107"/>
      <c r="AB86" s="105"/>
      <c r="AC86" s="105"/>
      <c r="AD86" s="73"/>
    </row>
    <row r="87" spans="1:30" ht="15" customHeight="1">
      <c r="A87" s="149"/>
      <c r="B87" s="24"/>
      <c r="C87" s="388"/>
      <c r="D87" s="414"/>
      <c r="E87" s="414"/>
      <c r="F87" s="414"/>
      <c r="G87" s="414"/>
      <c r="H87" s="414"/>
      <c r="I87" s="414"/>
      <c r="J87" s="414"/>
      <c r="K87" s="414"/>
      <c r="L87" s="414"/>
      <c r="M87" s="414"/>
      <c r="N87" s="414"/>
      <c r="O87" s="414"/>
      <c r="P87" s="414"/>
      <c r="Q87" s="414"/>
      <c r="R87" s="414"/>
      <c r="S87" s="414"/>
      <c r="T87" s="414"/>
      <c r="U87" s="414"/>
      <c r="V87" s="414"/>
      <c r="W87" s="414"/>
      <c r="X87" s="414"/>
      <c r="Y87" s="414"/>
      <c r="Z87" s="390"/>
      <c r="AA87" s="107"/>
      <c r="AB87" s="105"/>
      <c r="AC87" s="105"/>
      <c r="AD87" s="73"/>
    </row>
    <row r="88" spans="1:30" ht="15" customHeight="1">
      <c r="A88" s="149"/>
      <c r="B88" s="24"/>
      <c r="C88" s="388"/>
      <c r="D88" s="414"/>
      <c r="E88" s="414"/>
      <c r="F88" s="414"/>
      <c r="G88" s="414"/>
      <c r="H88" s="414"/>
      <c r="I88" s="414"/>
      <c r="J88" s="414"/>
      <c r="K88" s="414"/>
      <c r="L88" s="414"/>
      <c r="M88" s="414"/>
      <c r="N88" s="414"/>
      <c r="O88" s="414"/>
      <c r="P88" s="414"/>
      <c r="Q88" s="414"/>
      <c r="R88" s="414"/>
      <c r="S88" s="414"/>
      <c r="T88" s="414"/>
      <c r="U88" s="414"/>
      <c r="V88" s="414"/>
      <c r="W88" s="414"/>
      <c r="X88" s="414"/>
      <c r="Y88" s="414"/>
      <c r="Z88" s="390"/>
      <c r="AA88" s="107"/>
      <c r="AB88" s="105"/>
      <c r="AC88" s="105"/>
      <c r="AD88" s="73"/>
    </row>
    <row r="89" spans="1:30" ht="15" customHeight="1">
      <c r="A89" s="149"/>
      <c r="B89" s="24"/>
      <c r="C89" s="388"/>
      <c r="D89" s="414"/>
      <c r="E89" s="414"/>
      <c r="F89" s="414"/>
      <c r="G89" s="414"/>
      <c r="H89" s="414"/>
      <c r="I89" s="414"/>
      <c r="J89" s="414"/>
      <c r="K89" s="414"/>
      <c r="L89" s="414"/>
      <c r="M89" s="414"/>
      <c r="N89" s="414"/>
      <c r="O89" s="414"/>
      <c r="P89" s="414"/>
      <c r="Q89" s="414"/>
      <c r="R89" s="414"/>
      <c r="S89" s="414"/>
      <c r="T89" s="414"/>
      <c r="U89" s="414"/>
      <c r="V89" s="414"/>
      <c r="W89" s="414"/>
      <c r="X89" s="414"/>
      <c r="Y89" s="414"/>
      <c r="Z89" s="390"/>
      <c r="AA89" s="107"/>
      <c r="AB89" s="105"/>
      <c r="AC89" s="105"/>
      <c r="AD89" s="73"/>
    </row>
    <row r="90" spans="1:30" ht="15" customHeight="1">
      <c r="A90" s="149"/>
      <c r="B90" s="24"/>
      <c r="C90" s="388"/>
      <c r="D90" s="414"/>
      <c r="E90" s="414"/>
      <c r="F90" s="414"/>
      <c r="G90" s="414"/>
      <c r="H90" s="414"/>
      <c r="I90" s="414"/>
      <c r="J90" s="414"/>
      <c r="K90" s="414"/>
      <c r="L90" s="414"/>
      <c r="M90" s="414"/>
      <c r="N90" s="414"/>
      <c r="O90" s="414"/>
      <c r="P90" s="414"/>
      <c r="Q90" s="414"/>
      <c r="R90" s="414"/>
      <c r="S90" s="414"/>
      <c r="T90" s="414"/>
      <c r="U90" s="414"/>
      <c r="V90" s="414"/>
      <c r="W90" s="414"/>
      <c r="X90" s="414"/>
      <c r="Y90" s="414"/>
      <c r="Z90" s="390"/>
      <c r="AA90" s="107"/>
      <c r="AB90" s="105"/>
      <c r="AC90" s="105"/>
      <c r="AD90" s="73"/>
    </row>
    <row r="91" spans="1:30" ht="15" customHeight="1">
      <c r="A91" s="149"/>
      <c r="B91" s="24"/>
      <c r="C91" s="388"/>
      <c r="D91" s="414"/>
      <c r="E91" s="414"/>
      <c r="F91" s="414"/>
      <c r="G91" s="414"/>
      <c r="H91" s="414"/>
      <c r="I91" s="414"/>
      <c r="J91" s="414"/>
      <c r="K91" s="414"/>
      <c r="L91" s="414"/>
      <c r="M91" s="414"/>
      <c r="N91" s="414"/>
      <c r="O91" s="414"/>
      <c r="P91" s="414"/>
      <c r="Q91" s="414"/>
      <c r="R91" s="414"/>
      <c r="S91" s="414"/>
      <c r="T91" s="414"/>
      <c r="U91" s="414"/>
      <c r="V91" s="414"/>
      <c r="W91" s="414"/>
      <c r="X91" s="414"/>
      <c r="Y91" s="414"/>
      <c r="Z91" s="390"/>
      <c r="AA91" s="107"/>
      <c r="AB91" s="105"/>
      <c r="AC91" s="105"/>
      <c r="AD91" s="73"/>
    </row>
    <row r="92" spans="1:30" ht="15" customHeight="1">
      <c r="A92" s="149"/>
      <c r="B92" s="24"/>
      <c r="C92" s="388"/>
      <c r="D92" s="414"/>
      <c r="E92" s="414"/>
      <c r="F92" s="414"/>
      <c r="G92" s="414"/>
      <c r="H92" s="414"/>
      <c r="I92" s="414"/>
      <c r="J92" s="414"/>
      <c r="K92" s="414"/>
      <c r="L92" s="414"/>
      <c r="M92" s="414"/>
      <c r="N92" s="414"/>
      <c r="O92" s="414"/>
      <c r="P92" s="414"/>
      <c r="Q92" s="414"/>
      <c r="R92" s="414"/>
      <c r="S92" s="414"/>
      <c r="T92" s="414"/>
      <c r="U92" s="414"/>
      <c r="V92" s="414"/>
      <c r="W92" s="414"/>
      <c r="X92" s="414"/>
      <c r="Y92" s="414"/>
      <c r="Z92" s="390"/>
      <c r="AA92" s="107"/>
      <c r="AB92" s="105"/>
      <c r="AC92" s="105"/>
      <c r="AD92" s="73"/>
    </row>
    <row r="93" spans="1:30" ht="15" customHeight="1">
      <c r="A93" s="149"/>
      <c r="B93" s="24"/>
      <c r="C93" s="388"/>
      <c r="D93" s="414"/>
      <c r="E93" s="414"/>
      <c r="F93" s="414"/>
      <c r="G93" s="414"/>
      <c r="H93" s="414"/>
      <c r="I93" s="414"/>
      <c r="J93" s="414"/>
      <c r="K93" s="414"/>
      <c r="L93" s="414"/>
      <c r="M93" s="414"/>
      <c r="N93" s="414"/>
      <c r="O93" s="414"/>
      <c r="P93" s="414"/>
      <c r="Q93" s="414"/>
      <c r="R93" s="414"/>
      <c r="S93" s="414"/>
      <c r="T93" s="414"/>
      <c r="U93" s="414"/>
      <c r="V93" s="414"/>
      <c r="W93" s="414"/>
      <c r="X93" s="414"/>
      <c r="Y93" s="414"/>
      <c r="Z93" s="390"/>
      <c r="AA93" s="107"/>
      <c r="AB93" s="105"/>
      <c r="AC93" s="105"/>
      <c r="AD93" s="73"/>
    </row>
    <row r="94" spans="1:30" ht="15" customHeight="1">
      <c r="A94" s="149"/>
      <c r="B94" s="24"/>
      <c r="C94" s="388"/>
      <c r="D94" s="414"/>
      <c r="E94" s="414"/>
      <c r="F94" s="414"/>
      <c r="G94" s="414"/>
      <c r="H94" s="414"/>
      <c r="I94" s="414"/>
      <c r="J94" s="414"/>
      <c r="K94" s="414"/>
      <c r="L94" s="414"/>
      <c r="M94" s="414"/>
      <c r="N94" s="414"/>
      <c r="O94" s="414"/>
      <c r="P94" s="414"/>
      <c r="Q94" s="414"/>
      <c r="R94" s="414"/>
      <c r="S94" s="414"/>
      <c r="T94" s="414"/>
      <c r="U94" s="414"/>
      <c r="V94" s="414"/>
      <c r="W94" s="414"/>
      <c r="X94" s="414"/>
      <c r="Y94" s="414"/>
      <c r="Z94" s="390"/>
      <c r="AA94" s="107"/>
      <c r="AB94" s="105"/>
      <c r="AC94" s="105"/>
      <c r="AD94" s="73"/>
    </row>
    <row r="95" spans="1:30" ht="15" customHeight="1">
      <c r="A95" s="149"/>
      <c r="B95" s="24"/>
      <c r="C95" s="388"/>
      <c r="D95" s="414"/>
      <c r="E95" s="414"/>
      <c r="F95" s="414"/>
      <c r="G95" s="414"/>
      <c r="H95" s="414"/>
      <c r="I95" s="414"/>
      <c r="J95" s="414"/>
      <c r="K95" s="414"/>
      <c r="L95" s="414"/>
      <c r="M95" s="414"/>
      <c r="N95" s="414"/>
      <c r="O95" s="414"/>
      <c r="P95" s="414"/>
      <c r="Q95" s="414"/>
      <c r="R95" s="414"/>
      <c r="S95" s="414"/>
      <c r="T95" s="414"/>
      <c r="U95" s="414"/>
      <c r="V95" s="414"/>
      <c r="W95" s="414"/>
      <c r="X95" s="414"/>
      <c r="Y95" s="414"/>
      <c r="Z95" s="390"/>
      <c r="AA95" s="107"/>
      <c r="AB95" s="105"/>
      <c r="AC95" s="105"/>
      <c r="AD95" s="73"/>
    </row>
    <row r="96" spans="1:30" ht="15" customHeight="1">
      <c r="A96" s="149"/>
      <c r="B96" s="24"/>
      <c r="C96" s="388"/>
      <c r="D96" s="414"/>
      <c r="E96" s="414"/>
      <c r="F96" s="414"/>
      <c r="G96" s="414"/>
      <c r="H96" s="414"/>
      <c r="I96" s="414"/>
      <c r="J96" s="414"/>
      <c r="K96" s="414"/>
      <c r="L96" s="414"/>
      <c r="M96" s="414"/>
      <c r="N96" s="414"/>
      <c r="O96" s="414"/>
      <c r="P96" s="414"/>
      <c r="Q96" s="414"/>
      <c r="R96" s="414"/>
      <c r="S96" s="414"/>
      <c r="T96" s="414"/>
      <c r="U96" s="414"/>
      <c r="V96" s="414"/>
      <c r="W96" s="414"/>
      <c r="X96" s="414"/>
      <c r="Y96" s="414"/>
      <c r="Z96" s="390"/>
      <c r="AA96" s="107"/>
      <c r="AB96" s="105"/>
      <c r="AC96" s="105"/>
      <c r="AD96" s="73"/>
    </row>
    <row r="97" spans="1:30" ht="15" customHeight="1">
      <c r="A97" s="149"/>
      <c r="B97" s="24"/>
      <c r="C97" s="388"/>
      <c r="D97" s="414"/>
      <c r="E97" s="414"/>
      <c r="F97" s="414"/>
      <c r="G97" s="414"/>
      <c r="H97" s="414"/>
      <c r="I97" s="414"/>
      <c r="J97" s="414"/>
      <c r="K97" s="414"/>
      <c r="L97" s="414"/>
      <c r="M97" s="414"/>
      <c r="N97" s="414"/>
      <c r="O97" s="414"/>
      <c r="P97" s="414"/>
      <c r="Q97" s="414"/>
      <c r="R97" s="414"/>
      <c r="S97" s="414"/>
      <c r="T97" s="414"/>
      <c r="U97" s="414"/>
      <c r="V97" s="414"/>
      <c r="W97" s="414"/>
      <c r="X97" s="414"/>
      <c r="Y97" s="414"/>
      <c r="Z97" s="390"/>
      <c r="AA97" s="107"/>
      <c r="AB97" s="105"/>
      <c r="AC97" s="105"/>
      <c r="AD97" s="73"/>
    </row>
    <row r="98" spans="1:30" ht="15" customHeight="1">
      <c r="A98" s="149"/>
      <c r="B98" s="24"/>
      <c r="C98" s="388"/>
      <c r="D98" s="414"/>
      <c r="E98" s="414"/>
      <c r="F98" s="414"/>
      <c r="G98" s="414"/>
      <c r="H98" s="414"/>
      <c r="I98" s="414"/>
      <c r="J98" s="414"/>
      <c r="K98" s="414"/>
      <c r="L98" s="414"/>
      <c r="M98" s="414"/>
      <c r="N98" s="414"/>
      <c r="O98" s="414"/>
      <c r="P98" s="414"/>
      <c r="Q98" s="414"/>
      <c r="R98" s="414"/>
      <c r="S98" s="414"/>
      <c r="T98" s="414"/>
      <c r="U98" s="414"/>
      <c r="V98" s="414"/>
      <c r="W98" s="414"/>
      <c r="X98" s="414"/>
      <c r="Y98" s="414"/>
      <c r="Z98" s="390"/>
      <c r="AA98" s="107"/>
      <c r="AB98" s="105"/>
      <c r="AC98" s="105"/>
      <c r="AD98" s="73"/>
    </row>
    <row r="99" spans="1:30" ht="15" customHeight="1">
      <c r="A99" s="149"/>
      <c r="B99" s="24"/>
      <c r="C99" s="388"/>
      <c r="D99" s="414"/>
      <c r="E99" s="414"/>
      <c r="F99" s="414"/>
      <c r="G99" s="414"/>
      <c r="H99" s="414"/>
      <c r="I99" s="414"/>
      <c r="J99" s="414"/>
      <c r="K99" s="414"/>
      <c r="L99" s="414"/>
      <c r="M99" s="414"/>
      <c r="N99" s="414"/>
      <c r="O99" s="414"/>
      <c r="P99" s="414"/>
      <c r="Q99" s="414"/>
      <c r="R99" s="414"/>
      <c r="S99" s="414"/>
      <c r="T99" s="414"/>
      <c r="U99" s="414"/>
      <c r="V99" s="414"/>
      <c r="W99" s="414"/>
      <c r="X99" s="414"/>
      <c r="Y99" s="414"/>
      <c r="Z99" s="390"/>
      <c r="AA99" s="107"/>
      <c r="AB99" s="105"/>
      <c r="AC99" s="105"/>
      <c r="AD99" s="73"/>
    </row>
    <row r="100" spans="1:30" ht="15" customHeight="1">
      <c r="A100" s="149"/>
      <c r="B100" s="24"/>
      <c r="C100" s="388"/>
      <c r="D100" s="414"/>
      <c r="E100" s="414"/>
      <c r="F100" s="414"/>
      <c r="G100" s="414"/>
      <c r="H100" s="414"/>
      <c r="I100" s="414"/>
      <c r="J100" s="414"/>
      <c r="K100" s="414"/>
      <c r="L100" s="414"/>
      <c r="M100" s="414"/>
      <c r="N100" s="414"/>
      <c r="O100" s="414"/>
      <c r="P100" s="414"/>
      <c r="Q100" s="414"/>
      <c r="R100" s="414"/>
      <c r="S100" s="414"/>
      <c r="T100" s="414"/>
      <c r="U100" s="414"/>
      <c r="V100" s="414"/>
      <c r="W100" s="414"/>
      <c r="X100" s="414"/>
      <c r="Y100" s="414"/>
      <c r="Z100" s="390"/>
      <c r="AA100" s="107"/>
      <c r="AB100" s="105"/>
      <c r="AC100" s="105"/>
      <c r="AD100" s="73"/>
    </row>
    <row r="101" spans="1:30" ht="15" customHeight="1">
      <c r="A101" s="149"/>
      <c r="B101" s="24"/>
      <c r="C101" s="388"/>
      <c r="D101" s="414"/>
      <c r="E101" s="414"/>
      <c r="F101" s="414"/>
      <c r="G101" s="414"/>
      <c r="H101" s="414"/>
      <c r="I101" s="414"/>
      <c r="J101" s="414"/>
      <c r="K101" s="414"/>
      <c r="L101" s="414"/>
      <c r="M101" s="414"/>
      <c r="N101" s="414"/>
      <c r="O101" s="414"/>
      <c r="P101" s="414"/>
      <c r="Q101" s="414"/>
      <c r="R101" s="414"/>
      <c r="S101" s="414"/>
      <c r="T101" s="414"/>
      <c r="U101" s="414"/>
      <c r="V101" s="414"/>
      <c r="W101" s="414"/>
      <c r="X101" s="414"/>
      <c r="Y101" s="414"/>
      <c r="Z101" s="390"/>
      <c r="AA101" s="107"/>
      <c r="AB101" s="105"/>
      <c r="AC101" s="105"/>
      <c r="AD101" s="73"/>
    </row>
    <row r="102" spans="1:30" ht="15" customHeight="1">
      <c r="A102" s="149"/>
      <c r="B102" s="24"/>
      <c r="C102" s="388"/>
      <c r="D102" s="414"/>
      <c r="E102" s="414"/>
      <c r="F102" s="414"/>
      <c r="G102" s="414"/>
      <c r="H102" s="414"/>
      <c r="I102" s="414"/>
      <c r="J102" s="414"/>
      <c r="K102" s="414"/>
      <c r="L102" s="414"/>
      <c r="M102" s="414"/>
      <c r="N102" s="414"/>
      <c r="O102" s="414"/>
      <c r="P102" s="414"/>
      <c r="Q102" s="414"/>
      <c r="R102" s="414"/>
      <c r="S102" s="414"/>
      <c r="T102" s="414"/>
      <c r="U102" s="414"/>
      <c r="V102" s="414"/>
      <c r="W102" s="414"/>
      <c r="X102" s="414"/>
      <c r="Y102" s="414"/>
      <c r="Z102" s="390"/>
      <c r="AA102" s="107"/>
      <c r="AB102" s="105"/>
      <c r="AC102" s="105"/>
      <c r="AD102" s="73"/>
    </row>
    <row r="103" spans="1:30" ht="15" customHeight="1">
      <c r="A103" s="149"/>
      <c r="B103" s="24"/>
      <c r="C103" s="391"/>
      <c r="D103" s="392"/>
      <c r="E103" s="392"/>
      <c r="F103" s="392"/>
      <c r="G103" s="392"/>
      <c r="H103" s="392"/>
      <c r="I103" s="392"/>
      <c r="J103" s="392"/>
      <c r="K103" s="392"/>
      <c r="L103" s="392"/>
      <c r="M103" s="392"/>
      <c r="N103" s="392"/>
      <c r="O103" s="392"/>
      <c r="P103" s="392"/>
      <c r="Q103" s="392"/>
      <c r="R103" s="392"/>
      <c r="S103" s="392"/>
      <c r="T103" s="392"/>
      <c r="U103" s="392"/>
      <c r="V103" s="392"/>
      <c r="W103" s="392"/>
      <c r="X103" s="392"/>
      <c r="Y103" s="392"/>
      <c r="Z103" s="393"/>
      <c r="AA103" s="107"/>
      <c r="AB103" s="105"/>
      <c r="AC103" s="105"/>
      <c r="AD103" s="73"/>
    </row>
    <row r="104" spans="1:30" ht="15" customHeight="1">
      <c r="A104" s="149"/>
      <c r="B104" s="24"/>
      <c r="C104" s="385" t="s">
        <v>455</v>
      </c>
      <c r="D104" s="386"/>
      <c r="E104" s="386"/>
      <c r="F104" s="386"/>
      <c r="G104" s="386"/>
      <c r="H104" s="386"/>
      <c r="I104" s="386"/>
      <c r="J104" s="386"/>
      <c r="K104" s="386"/>
      <c r="L104" s="386"/>
      <c r="M104" s="386"/>
      <c r="N104" s="386"/>
      <c r="O104" s="386"/>
      <c r="P104" s="386"/>
      <c r="Q104" s="386"/>
      <c r="R104" s="386"/>
      <c r="S104" s="386"/>
      <c r="T104" s="386"/>
      <c r="U104" s="386"/>
      <c r="V104" s="386"/>
      <c r="W104" s="386"/>
      <c r="X104" s="386"/>
      <c r="Y104" s="386"/>
      <c r="Z104" s="387"/>
      <c r="AA104" s="107"/>
      <c r="AB104" s="105"/>
      <c r="AC104" s="105"/>
      <c r="AD104" s="73"/>
    </row>
    <row r="105" spans="1:30" ht="15" customHeight="1">
      <c r="A105" s="149"/>
      <c r="B105" s="24"/>
      <c r="C105" s="388"/>
      <c r="D105" s="414"/>
      <c r="E105" s="414"/>
      <c r="F105" s="414"/>
      <c r="G105" s="414"/>
      <c r="H105" s="414"/>
      <c r="I105" s="414"/>
      <c r="J105" s="414"/>
      <c r="K105" s="414"/>
      <c r="L105" s="414"/>
      <c r="M105" s="414"/>
      <c r="N105" s="414"/>
      <c r="O105" s="414"/>
      <c r="P105" s="414"/>
      <c r="Q105" s="414"/>
      <c r="R105" s="414"/>
      <c r="S105" s="414"/>
      <c r="T105" s="414"/>
      <c r="U105" s="414"/>
      <c r="V105" s="414"/>
      <c r="W105" s="414"/>
      <c r="X105" s="414"/>
      <c r="Y105" s="414"/>
      <c r="Z105" s="390"/>
      <c r="AA105" s="107"/>
      <c r="AB105" s="105"/>
      <c r="AC105" s="105"/>
      <c r="AD105" s="73"/>
    </row>
    <row r="106" spans="1:30" ht="15" customHeight="1">
      <c r="A106" s="149"/>
      <c r="B106" s="24"/>
      <c r="C106" s="388"/>
      <c r="D106" s="414"/>
      <c r="E106" s="414"/>
      <c r="F106" s="414"/>
      <c r="G106" s="414"/>
      <c r="H106" s="414"/>
      <c r="I106" s="414"/>
      <c r="J106" s="414"/>
      <c r="K106" s="414"/>
      <c r="L106" s="414"/>
      <c r="M106" s="414"/>
      <c r="N106" s="414"/>
      <c r="O106" s="414"/>
      <c r="P106" s="414"/>
      <c r="Q106" s="414"/>
      <c r="R106" s="414"/>
      <c r="S106" s="414"/>
      <c r="T106" s="414"/>
      <c r="U106" s="414"/>
      <c r="V106" s="414"/>
      <c r="W106" s="414"/>
      <c r="X106" s="414"/>
      <c r="Y106" s="414"/>
      <c r="Z106" s="390"/>
      <c r="AA106" s="107"/>
      <c r="AB106" s="105"/>
      <c r="AC106" s="105"/>
      <c r="AD106" s="73"/>
    </row>
    <row r="107" spans="1:30" ht="15" customHeight="1">
      <c r="A107" s="149"/>
      <c r="B107" s="24"/>
      <c r="C107" s="388"/>
      <c r="D107" s="414"/>
      <c r="E107" s="414"/>
      <c r="F107" s="414"/>
      <c r="G107" s="414"/>
      <c r="H107" s="414"/>
      <c r="I107" s="414"/>
      <c r="J107" s="414"/>
      <c r="K107" s="414"/>
      <c r="L107" s="414"/>
      <c r="M107" s="414"/>
      <c r="N107" s="414"/>
      <c r="O107" s="414"/>
      <c r="P107" s="414"/>
      <c r="Q107" s="414"/>
      <c r="R107" s="414"/>
      <c r="S107" s="414"/>
      <c r="T107" s="414"/>
      <c r="U107" s="414"/>
      <c r="V107" s="414"/>
      <c r="W107" s="414"/>
      <c r="X107" s="414"/>
      <c r="Y107" s="414"/>
      <c r="Z107" s="390"/>
      <c r="AA107" s="107"/>
      <c r="AB107" s="105"/>
      <c r="AC107" s="105"/>
      <c r="AD107" s="73"/>
    </row>
    <row r="108" spans="1:30" ht="15" customHeight="1">
      <c r="A108" s="149"/>
      <c r="B108" s="24"/>
      <c r="C108" s="388"/>
      <c r="D108" s="414"/>
      <c r="E108" s="414"/>
      <c r="F108" s="414"/>
      <c r="G108" s="414"/>
      <c r="H108" s="414"/>
      <c r="I108" s="414"/>
      <c r="J108" s="414"/>
      <c r="K108" s="414"/>
      <c r="L108" s="414"/>
      <c r="M108" s="414"/>
      <c r="N108" s="414"/>
      <c r="O108" s="414"/>
      <c r="P108" s="414"/>
      <c r="Q108" s="414"/>
      <c r="R108" s="414"/>
      <c r="S108" s="414"/>
      <c r="T108" s="414"/>
      <c r="U108" s="414"/>
      <c r="V108" s="414"/>
      <c r="W108" s="414"/>
      <c r="X108" s="414"/>
      <c r="Y108" s="414"/>
      <c r="Z108" s="390"/>
      <c r="AA108" s="107"/>
      <c r="AB108" s="105"/>
      <c r="AC108" s="105"/>
      <c r="AD108" s="73"/>
    </row>
    <row r="109" spans="1:30" ht="15" customHeight="1">
      <c r="A109" s="149"/>
      <c r="B109" s="24"/>
      <c r="C109" s="388"/>
      <c r="D109" s="414"/>
      <c r="E109" s="414"/>
      <c r="F109" s="414"/>
      <c r="G109" s="414"/>
      <c r="H109" s="414"/>
      <c r="I109" s="414"/>
      <c r="J109" s="414"/>
      <c r="K109" s="414"/>
      <c r="L109" s="414"/>
      <c r="M109" s="414"/>
      <c r="N109" s="414"/>
      <c r="O109" s="414"/>
      <c r="P109" s="414"/>
      <c r="Q109" s="414"/>
      <c r="R109" s="414"/>
      <c r="S109" s="414"/>
      <c r="T109" s="414"/>
      <c r="U109" s="414"/>
      <c r="V109" s="414"/>
      <c r="W109" s="414"/>
      <c r="X109" s="414"/>
      <c r="Y109" s="414"/>
      <c r="Z109" s="390"/>
      <c r="AA109" s="107"/>
      <c r="AB109" s="105"/>
      <c r="AC109" s="105"/>
      <c r="AD109" s="73"/>
    </row>
    <row r="110" spans="1:30" ht="15" customHeight="1">
      <c r="A110" s="149"/>
      <c r="B110" s="24"/>
      <c r="C110" s="388"/>
      <c r="D110" s="414"/>
      <c r="E110" s="414"/>
      <c r="F110" s="414"/>
      <c r="G110" s="414"/>
      <c r="H110" s="414"/>
      <c r="I110" s="414"/>
      <c r="J110" s="414"/>
      <c r="K110" s="414"/>
      <c r="L110" s="414"/>
      <c r="M110" s="414"/>
      <c r="N110" s="414"/>
      <c r="O110" s="414"/>
      <c r="P110" s="414"/>
      <c r="Q110" s="414"/>
      <c r="R110" s="414"/>
      <c r="S110" s="414"/>
      <c r="T110" s="414"/>
      <c r="U110" s="414"/>
      <c r="V110" s="414"/>
      <c r="W110" s="414"/>
      <c r="X110" s="414"/>
      <c r="Y110" s="414"/>
      <c r="Z110" s="390"/>
      <c r="AA110" s="107"/>
      <c r="AB110" s="105"/>
      <c r="AC110" s="105"/>
      <c r="AD110" s="73"/>
    </row>
    <row r="111" spans="1:30" ht="15" customHeight="1">
      <c r="A111" s="149"/>
      <c r="B111" s="24"/>
      <c r="C111" s="388"/>
      <c r="D111" s="414"/>
      <c r="E111" s="414"/>
      <c r="F111" s="414"/>
      <c r="G111" s="414"/>
      <c r="H111" s="414"/>
      <c r="I111" s="414"/>
      <c r="J111" s="414"/>
      <c r="K111" s="414"/>
      <c r="L111" s="414"/>
      <c r="M111" s="414"/>
      <c r="N111" s="414"/>
      <c r="O111" s="414"/>
      <c r="P111" s="414"/>
      <c r="Q111" s="414"/>
      <c r="R111" s="414"/>
      <c r="S111" s="414"/>
      <c r="T111" s="414"/>
      <c r="U111" s="414"/>
      <c r="V111" s="414"/>
      <c r="W111" s="414"/>
      <c r="X111" s="414"/>
      <c r="Y111" s="414"/>
      <c r="Z111" s="390"/>
      <c r="AA111" s="107"/>
      <c r="AB111" s="105"/>
      <c r="AC111" s="105"/>
      <c r="AD111" s="73"/>
    </row>
    <row r="112" spans="1:30" ht="15" customHeight="1">
      <c r="A112" s="149"/>
      <c r="B112" s="24"/>
      <c r="C112" s="388"/>
      <c r="D112" s="414"/>
      <c r="E112" s="414"/>
      <c r="F112" s="414"/>
      <c r="G112" s="414"/>
      <c r="H112" s="414"/>
      <c r="I112" s="414"/>
      <c r="J112" s="414"/>
      <c r="K112" s="414"/>
      <c r="L112" s="414"/>
      <c r="M112" s="414"/>
      <c r="N112" s="414"/>
      <c r="O112" s="414"/>
      <c r="P112" s="414"/>
      <c r="Q112" s="414"/>
      <c r="R112" s="414"/>
      <c r="S112" s="414"/>
      <c r="T112" s="414"/>
      <c r="U112" s="414"/>
      <c r="V112" s="414"/>
      <c r="W112" s="414"/>
      <c r="X112" s="414"/>
      <c r="Y112" s="414"/>
      <c r="Z112" s="390"/>
      <c r="AA112" s="107"/>
      <c r="AB112" s="105"/>
      <c r="AC112" s="105"/>
      <c r="AD112" s="73"/>
    </row>
    <row r="113" spans="1:30" ht="15" customHeight="1">
      <c r="A113" s="149"/>
      <c r="B113" s="24"/>
      <c r="C113" s="388"/>
      <c r="D113" s="414"/>
      <c r="E113" s="414"/>
      <c r="F113" s="414"/>
      <c r="G113" s="414"/>
      <c r="H113" s="414"/>
      <c r="I113" s="414"/>
      <c r="J113" s="414"/>
      <c r="K113" s="414"/>
      <c r="L113" s="414"/>
      <c r="M113" s="414"/>
      <c r="N113" s="414"/>
      <c r="O113" s="414"/>
      <c r="P113" s="414"/>
      <c r="Q113" s="414"/>
      <c r="R113" s="414"/>
      <c r="S113" s="414"/>
      <c r="T113" s="414"/>
      <c r="U113" s="414"/>
      <c r="V113" s="414"/>
      <c r="W113" s="414"/>
      <c r="X113" s="414"/>
      <c r="Y113" s="414"/>
      <c r="Z113" s="390"/>
      <c r="AA113" s="107"/>
      <c r="AB113" s="105"/>
      <c r="AC113" s="105"/>
      <c r="AD113" s="73"/>
    </row>
    <row r="114" spans="1:30" ht="15" customHeight="1">
      <c r="A114" s="149"/>
      <c r="B114" s="24"/>
      <c r="C114" s="388"/>
      <c r="D114" s="414"/>
      <c r="E114" s="414"/>
      <c r="F114" s="414"/>
      <c r="G114" s="414"/>
      <c r="H114" s="414"/>
      <c r="I114" s="414"/>
      <c r="J114" s="414"/>
      <c r="K114" s="414"/>
      <c r="L114" s="414"/>
      <c r="M114" s="414"/>
      <c r="N114" s="414"/>
      <c r="O114" s="414"/>
      <c r="P114" s="414"/>
      <c r="Q114" s="414"/>
      <c r="R114" s="414"/>
      <c r="S114" s="414"/>
      <c r="T114" s="414"/>
      <c r="U114" s="414"/>
      <c r="V114" s="414"/>
      <c r="W114" s="414"/>
      <c r="X114" s="414"/>
      <c r="Y114" s="414"/>
      <c r="Z114" s="390"/>
      <c r="AA114" s="107"/>
      <c r="AB114" s="105"/>
      <c r="AC114" s="105"/>
      <c r="AD114" s="73"/>
    </row>
    <row r="115" spans="1:30" ht="15" customHeight="1">
      <c r="A115" s="149"/>
      <c r="B115" s="24"/>
      <c r="C115" s="388"/>
      <c r="D115" s="414"/>
      <c r="E115" s="414"/>
      <c r="F115" s="414"/>
      <c r="G115" s="414"/>
      <c r="H115" s="414"/>
      <c r="I115" s="414"/>
      <c r="J115" s="414"/>
      <c r="K115" s="414"/>
      <c r="L115" s="414"/>
      <c r="M115" s="414"/>
      <c r="N115" s="414"/>
      <c r="O115" s="414"/>
      <c r="P115" s="414"/>
      <c r="Q115" s="414"/>
      <c r="R115" s="414"/>
      <c r="S115" s="414"/>
      <c r="T115" s="414"/>
      <c r="U115" s="414"/>
      <c r="V115" s="414"/>
      <c r="W115" s="414"/>
      <c r="X115" s="414"/>
      <c r="Y115" s="414"/>
      <c r="Z115" s="390"/>
      <c r="AA115" s="107"/>
      <c r="AB115" s="105"/>
      <c r="AC115" s="105"/>
      <c r="AD115" s="73"/>
    </row>
    <row r="116" spans="1:30" ht="15" customHeight="1">
      <c r="A116" s="149"/>
      <c r="B116" s="24"/>
      <c r="C116" s="388"/>
      <c r="D116" s="414"/>
      <c r="E116" s="414"/>
      <c r="F116" s="414"/>
      <c r="G116" s="414"/>
      <c r="H116" s="414"/>
      <c r="I116" s="414"/>
      <c r="J116" s="414"/>
      <c r="K116" s="414"/>
      <c r="L116" s="414"/>
      <c r="M116" s="414"/>
      <c r="N116" s="414"/>
      <c r="O116" s="414"/>
      <c r="P116" s="414"/>
      <c r="Q116" s="414"/>
      <c r="R116" s="414"/>
      <c r="S116" s="414"/>
      <c r="T116" s="414"/>
      <c r="U116" s="414"/>
      <c r="V116" s="414"/>
      <c r="W116" s="414"/>
      <c r="X116" s="414"/>
      <c r="Y116" s="414"/>
      <c r="Z116" s="390"/>
      <c r="AA116" s="107"/>
      <c r="AB116" s="105"/>
      <c r="AC116" s="105"/>
      <c r="AD116" s="73"/>
    </row>
    <row r="117" spans="1:30" ht="15" customHeight="1">
      <c r="A117" s="149"/>
      <c r="B117" s="24"/>
      <c r="C117" s="388"/>
      <c r="D117" s="414"/>
      <c r="E117" s="414"/>
      <c r="F117" s="414"/>
      <c r="G117" s="414"/>
      <c r="H117" s="414"/>
      <c r="I117" s="414"/>
      <c r="J117" s="414"/>
      <c r="K117" s="414"/>
      <c r="L117" s="414"/>
      <c r="M117" s="414"/>
      <c r="N117" s="414"/>
      <c r="O117" s="414"/>
      <c r="P117" s="414"/>
      <c r="Q117" s="414"/>
      <c r="R117" s="414"/>
      <c r="S117" s="414"/>
      <c r="T117" s="414"/>
      <c r="U117" s="414"/>
      <c r="V117" s="414"/>
      <c r="W117" s="414"/>
      <c r="X117" s="414"/>
      <c r="Y117" s="414"/>
      <c r="Z117" s="390"/>
      <c r="AA117" s="107"/>
      <c r="AB117" s="105"/>
      <c r="AC117" s="105"/>
      <c r="AD117" s="73"/>
    </row>
    <row r="118" spans="1:30" ht="15" customHeight="1">
      <c r="A118" s="149"/>
      <c r="B118" s="24"/>
      <c r="C118" s="388"/>
      <c r="D118" s="414"/>
      <c r="E118" s="414"/>
      <c r="F118" s="414"/>
      <c r="G118" s="414"/>
      <c r="H118" s="414"/>
      <c r="I118" s="414"/>
      <c r="J118" s="414"/>
      <c r="K118" s="414"/>
      <c r="L118" s="414"/>
      <c r="M118" s="414"/>
      <c r="N118" s="414"/>
      <c r="O118" s="414"/>
      <c r="P118" s="414"/>
      <c r="Q118" s="414"/>
      <c r="R118" s="414"/>
      <c r="S118" s="414"/>
      <c r="T118" s="414"/>
      <c r="U118" s="414"/>
      <c r="V118" s="414"/>
      <c r="W118" s="414"/>
      <c r="X118" s="414"/>
      <c r="Y118" s="414"/>
      <c r="Z118" s="390"/>
      <c r="AA118" s="107"/>
      <c r="AB118" s="105"/>
      <c r="AC118" s="105"/>
      <c r="AD118" s="73"/>
    </row>
    <row r="119" spans="1:30" ht="15" customHeight="1">
      <c r="A119" s="149"/>
      <c r="B119" s="24"/>
      <c r="C119" s="388"/>
      <c r="D119" s="414"/>
      <c r="E119" s="414"/>
      <c r="F119" s="414"/>
      <c r="G119" s="414"/>
      <c r="H119" s="414"/>
      <c r="I119" s="414"/>
      <c r="J119" s="414"/>
      <c r="K119" s="414"/>
      <c r="L119" s="414"/>
      <c r="M119" s="414"/>
      <c r="N119" s="414"/>
      <c r="O119" s="414"/>
      <c r="P119" s="414"/>
      <c r="Q119" s="414"/>
      <c r="R119" s="414"/>
      <c r="S119" s="414"/>
      <c r="T119" s="414"/>
      <c r="U119" s="414"/>
      <c r="V119" s="414"/>
      <c r="W119" s="414"/>
      <c r="X119" s="414"/>
      <c r="Y119" s="414"/>
      <c r="Z119" s="390"/>
      <c r="AA119" s="107"/>
      <c r="AB119" s="105"/>
      <c r="AC119" s="105"/>
      <c r="AD119" s="73"/>
    </row>
    <row r="120" spans="1:30" ht="15" customHeight="1">
      <c r="A120" s="149"/>
      <c r="B120" s="24"/>
      <c r="C120" s="388"/>
      <c r="D120" s="414"/>
      <c r="E120" s="414"/>
      <c r="F120" s="414"/>
      <c r="G120" s="414"/>
      <c r="H120" s="414"/>
      <c r="I120" s="414"/>
      <c r="J120" s="414"/>
      <c r="K120" s="414"/>
      <c r="L120" s="414"/>
      <c r="M120" s="414"/>
      <c r="N120" s="414"/>
      <c r="O120" s="414"/>
      <c r="P120" s="414"/>
      <c r="Q120" s="414"/>
      <c r="R120" s="414"/>
      <c r="S120" s="414"/>
      <c r="T120" s="414"/>
      <c r="U120" s="414"/>
      <c r="V120" s="414"/>
      <c r="W120" s="414"/>
      <c r="X120" s="414"/>
      <c r="Y120" s="414"/>
      <c r="Z120" s="390"/>
      <c r="AA120" s="107"/>
      <c r="AB120" s="105"/>
      <c r="AC120" s="105"/>
      <c r="AD120" s="73"/>
    </row>
    <row r="121" spans="1:30" ht="15" customHeight="1">
      <c r="A121" s="149"/>
      <c r="B121" s="24"/>
      <c r="C121" s="388"/>
      <c r="D121" s="414"/>
      <c r="E121" s="414"/>
      <c r="F121" s="414"/>
      <c r="G121" s="414"/>
      <c r="H121" s="414"/>
      <c r="I121" s="414"/>
      <c r="J121" s="414"/>
      <c r="K121" s="414"/>
      <c r="L121" s="414"/>
      <c r="M121" s="414"/>
      <c r="N121" s="414"/>
      <c r="O121" s="414"/>
      <c r="P121" s="414"/>
      <c r="Q121" s="414"/>
      <c r="R121" s="414"/>
      <c r="S121" s="414"/>
      <c r="T121" s="414"/>
      <c r="U121" s="414"/>
      <c r="V121" s="414"/>
      <c r="W121" s="414"/>
      <c r="X121" s="414"/>
      <c r="Y121" s="414"/>
      <c r="Z121" s="390"/>
      <c r="AA121" s="107"/>
      <c r="AB121" s="105"/>
      <c r="AC121" s="105"/>
      <c r="AD121" s="73"/>
    </row>
    <row r="122" spans="1:30" ht="15" customHeight="1">
      <c r="A122" s="149"/>
      <c r="B122" s="24"/>
      <c r="C122" s="388"/>
      <c r="D122" s="414"/>
      <c r="E122" s="414"/>
      <c r="F122" s="414"/>
      <c r="G122" s="414"/>
      <c r="H122" s="414"/>
      <c r="I122" s="414"/>
      <c r="J122" s="414"/>
      <c r="K122" s="414"/>
      <c r="L122" s="414"/>
      <c r="M122" s="414"/>
      <c r="N122" s="414"/>
      <c r="O122" s="414"/>
      <c r="P122" s="414"/>
      <c r="Q122" s="414"/>
      <c r="R122" s="414"/>
      <c r="S122" s="414"/>
      <c r="T122" s="414"/>
      <c r="U122" s="414"/>
      <c r="V122" s="414"/>
      <c r="W122" s="414"/>
      <c r="X122" s="414"/>
      <c r="Y122" s="414"/>
      <c r="Z122" s="390"/>
      <c r="AA122" s="107"/>
      <c r="AB122" s="105"/>
      <c r="AC122" s="105"/>
      <c r="AD122" s="73"/>
    </row>
    <row r="123" spans="1:30" ht="15" customHeight="1">
      <c r="A123" s="149"/>
      <c r="B123" s="24"/>
      <c r="C123" s="388"/>
      <c r="D123" s="414"/>
      <c r="E123" s="414"/>
      <c r="F123" s="414"/>
      <c r="G123" s="414"/>
      <c r="H123" s="414"/>
      <c r="I123" s="414"/>
      <c r="J123" s="414"/>
      <c r="K123" s="414"/>
      <c r="L123" s="414"/>
      <c r="M123" s="414"/>
      <c r="N123" s="414"/>
      <c r="O123" s="414"/>
      <c r="P123" s="414"/>
      <c r="Q123" s="414"/>
      <c r="R123" s="414"/>
      <c r="S123" s="414"/>
      <c r="T123" s="414"/>
      <c r="U123" s="414"/>
      <c r="V123" s="414"/>
      <c r="W123" s="414"/>
      <c r="X123" s="414"/>
      <c r="Y123" s="414"/>
      <c r="Z123" s="390"/>
      <c r="AA123" s="107"/>
      <c r="AB123" s="105"/>
      <c r="AC123" s="105"/>
      <c r="AD123" s="73"/>
    </row>
    <row r="124" spans="1:30" ht="15" customHeight="1">
      <c r="A124" s="149"/>
      <c r="B124" s="24"/>
      <c r="C124" s="388"/>
      <c r="D124" s="414"/>
      <c r="E124" s="414"/>
      <c r="F124" s="414"/>
      <c r="G124" s="414"/>
      <c r="H124" s="414"/>
      <c r="I124" s="414"/>
      <c r="J124" s="414"/>
      <c r="K124" s="414"/>
      <c r="L124" s="414"/>
      <c r="M124" s="414"/>
      <c r="N124" s="414"/>
      <c r="O124" s="414"/>
      <c r="P124" s="414"/>
      <c r="Q124" s="414"/>
      <c r="R124" s="414"/>
      <c r="S124" s="414"/>
      <c r="T124" s="414"/>
      <c r="U124" s="414"/>
      <c r="V124" s="414"/>
      <c r="W124" s="414"/>
      <c r="X124" s="414"/>
      <c r="Y124" s="414"/>
      <c r="Z124" s="390"/>
      <c r="AA124" s="107"/>
      <c r="AB124" s="105"/>
      <c r="AC124" s="105"/>
      <c r="AD124" s="73"/>
    </row>
    <row r="125" spans="1:30" ht="15" customHeight="1">
      <c r="A125" s="149"/>
      <c r="B125" s="24"/>
      <c r="C125" s="391"/>
      <c r="D125" s="392"/>
      <c r="E125" s="392"/>
      <c r="F125" s="392"/>
      <c r="G125" s="392"/>
      <c r="H125" s="392"/>
      <c r="I125" s="392"/>
      <c r="J125" s="392"/>
      <c r="K125" s="392"/>
      <c r="L125" s="392"/>
      <c r="M125" s="392"/>
      <c r="N125" s="392"/>
      <c r="O125" s="392"/>
      <c r="P125" s="392"/>
      <c r="Q125" s="392"/>
      <c r="R125" s="392"/>
      <c r="S125" s="392"/>
      <c r="T125" s="392"/>
      <c r="U125" s="392"/>
      <c r="V125" s="392"/>
      <c r="W125" s="392"/>
      <c r="X125" s="392"/>
      <c r="Y125" s="392"/>
      <c r="Z125" s="393"/>
      <c r="AA125" s="107"/>
      <c r="AB125" s="105"/>
      <c r="AC125" s="105"/>
      <c r="AD125" s="73"/>
    </row>
    <row r="126" spans="1:30" ht="15" customHeight="1">
      <c r="A126" s="149"/>
      <c r="B126" s="149" t="s">
        <v>346</v>
      </c>
      <c r="C126" s="149"/>
      <c r="D126" s="149"/>
      <c r="E126" s="149"/>
      <c r="F126" s="149"/>
      <c r="G126" s="149"/>
      <c r="H126" s="149"/>
      <c r="I126" s="149"/>
      <c r="J126" s="149"/>
      <c r="K126" s="149"/>
      <c r="L126" s="149"/>
      <c r="M126" s="106"/>
      <c r="N126" s="106"/>
      <c r="O126" s="105"/>
      <c r="P126" s="105"/>
      <c r="Q126" s="105"/>
      <c r="R126" s="105"/>
      <c r="S126" s="105"/>
      <c r="T126" s="105"/>
      <c r="U126" s="105"/>
      <c r="V126" s="105"/>
      <c r="W126" s="105"/>
      <c r="X126" s="105"/>
      <c r="Y126" s="105"/>
      <c r="Z126" s="105"/>
      <c r="AA126" s="105"/>
      <c r="AB126" s="105"/>
      <c r="AC126" s="105"/>
      <c r="AD126" s="73"/>
    </row>
    <row r="127" spans="1:30" ht="15" customHeight="1">
      <c r="A127" s="149"/>
      <c r="B127" s="149"/>
      <c r="C127" s="149" t="s">
        <v>347</v>
      </c>
      <c r="D127" s="149"/>
      <c r="E127" s="149"/>
      <c r="F127" s="149"/>
      <c r="G127" s="149"/>
      <c r="H127" s="149"/>
      <c r="I127" s="149"/>
      <c r="J127" s="149"/>
      <c r="K127" s="149"/>
      <c r="L127" s="149"/>
      <c r="M127" s="106"/>
      <c r="N127" s="106"/>
      <c r="O127" s="105"/>
      <c r="P127" s="105"/>
      <c r="Q127" s="105"/>
      <c r="R127" s="105"/>
      <c r="S127" s="105"/>
      <c r="T127" s="105"/>
      <c r="U127" s="105"/>
      <c r="V127" s="105"/>
      <c r="W127" s="105"/>
      <c r="X127" s="105"/>
      <c r="Y127" s="105"/>
      <c r="Z127" s="105"/>
      <c r="AA127" s="105"/>
      <c r="AB127" s="105"/>
      <c r="AC127" s="105"/>
      <c r="AD127" s="73"/>
    </row>
    <row r="128" spans="1:30" ht="15" customHeight="1">
      <c r="A128" s="149"/>
      <c r="B128" s="149"/>
      <c r="C128" s="149" t="s">
        <v>348</v>
      </c>
      <c r="D128" s="149"/>
      <c r="E128" s="149"/>
      <c r="F128" s="149"/>
      <c r="G128" s="149"/>
      <c r="H128" s="149"/>
      <c r="I128" s="149"/>
      <c r="J128" s="149"/>
      <c r="K128" s="149"/>
      <c r="L128" s="149"/>
      <c r="M128" s="106"/>
      <c r="N128" s="106"/>
      <c r="O128" s="105"/>
      <c r="P128" s="105"/>
      <c r="Q128" s="105"/>
      <c r="R128" s="105"/>
      <c r="S128" s="105"/>
      <c r="T128" s="105"/>
      <c r="U128" s="105"/>
      <c r="V128" s="105"/>
      <c r="W128" s="105"/>
      <c r="X128" s="105"/>
      <c r="Y128" s="105"/>
      <c r="Z128" s="105"/>
      <c r="AA128" s="105"/>
      <c r="AB128" s="105"/>
      <c r="AC128" s="105"/>
      <c r="AD128" s="73"/>
    </row>
    <row r="129" spans="1:33" ht="15" customHeight="1">
      <c r="A129" s="149"/>
      <c r="B129" s="149"/>
      <c r="C129" s="149"/>
      <c r="D129" s="149" t="s">
        <v>349</v>
      </c>
      <c r="E129" s="149"/>
      <c r="F129" s="149"/>
      <c r="G129" s="149"/>
      <c r="H129" s="149"/>
      <c r="I129" s="149"/>
      <c r="J129" s="149"/>
      <c r="K129" s="149"/>
      <c r="L129" s="149"/>
      <c r="M129" s="106"/>
      <c r="N129" s="106"/>
      <c r="O129" s="105"/>
      <c r="P129" s="105"/>
      <c r="Q129" s="105"/>
      <c r="R129" s="105"/>
      <c r="S129" s="105"/>
      <c r="T129" s="105"/>
      <c r="U129" s="105"/>
      <c r="V129" s="105"/>
      <c r="W129" s="105"/>
      <c r="X129" s="105"/>
      <c r="Y129" s="105"/>
      <c r="Z129" s="105"/>
      <c r="AA129" s="105"/>
      <c r="AB129" s="105"/>
      <c r="AC129" s="105"/>
      <c r="AD129" s="73"/>
    </row>
    <row r="130" spans="1:33" ht="15" customHeight="1">
      <c r="A130" s="149"/>
      <c r="B130" s="149"/>
      <c r="C130" s="149"/>
      <c r="D130" s="149"/>
      <c r="E130" s="149"/>
      <c r="F130" s="149"/>
      <c r="G130" s="149"/>
      <c r="H130" s="149"/>
      <c r="I130" s="149"/>
      <c r="J130" s="149"/>
      <c r="K130" s="149"/>
      <c r="L130" s="149"/>
      <c r="M130" s="106"/>
      <c r="N130" s="106"/>
      <c r="O130" s="105"/>
      <c r="P130" s="105"/>
      <c r="Q130" s="105"/>
      <c r="R130" s="105"/>
      <c r="S130" s="105"/>
      <c r="T130" s="105"/>
      <c r="U130" s="105"/>
      <c r="V130" s="105"/>
      <c r="W130" s="105"/>
      <c r="X130" s="105"/>
      <c r="Y130" s="105"/>
      <c r="Z130" s="105"/>
      <c r="AA130" s="105"/>
      <c r="AB130" s="105"/>
      <c r="AC130" s="105"/>
      <c r="AD130" s="73"/>
    </row>
    <row r="131" spans="1:33" ht="15" customHeight="1">
      <c r="A131" s="154" t="s">
        <v>71</v>
      </c>
    </row>
    <row r="132" spans="1:33" ht="15" customHeight="1"/>
    <row r="133" spans="1:33" ht="15" customHeight="1">
      <c r="A133" s="284" t="s">
        <v>72</v>
      </c>
      <c r="B133" s="284"/>
      <c r="C133" s="284"/>
      <c r="D133" s="284"/>
      <c r="E133" s="284"/>
      <c r="F133" s="284"/>
      <c r="G133" s="284"/>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row>
    <row r="134" spans="1:33" ht="15" customHeight="1"/>
    <row r="135" spans="1:33" ht="15" customHeight="1">
      <c r="A135" s="154" t="s">
        <v>73</v>
      </c>
    </row>
    <row r="136" spans="1:33" ht="36" customHeight="1">
      <c r="C136" s="157" t="s">
        <v>74</v>
      </c>
      <c r="D136" s="158"/>
      <c r="E136" s="158"/>
      <c r="F136" s="158"/>
      <c r="G136" s="158"/>
      <c r="H136" s="159"/>
      <c r="I136" s="157" t="s">
        <v>75</v>
      </c>
      <c r="J136" s="158"/>
      <c r="K136" s="158"/>
      <c r="L136" s="158"/>
      <c r="M136" s="158"/>
      <c r="N136" s="158"/>
      <c r="O136" s="158"/>
      <c r="P136" s="159"/>
      <c r="Q136" s="315" t="s">
        <v>76</v>
      </c>
      <c r="R136" s="315"/>
      <c r="S136" s="315"/>
      <c r="T136" s="315"/>
      <c r="U136" s="315"/>
      <c r="V136" s="315"/>
      <c r="W136" s="315"/>
      <c r="X136" s="315"/>
      <c r="Y136" s="315"/>
      <c r="Z136" s="315"/>
      <c r="AA136" s="315"/>
      <c r="AB136" s="315"/>
      <c r="AC136" s="315"/>
      <c r="AD136" s="154"/>
      <c r="AE136" s="5"/>
      <c r="AF136" s="154"/>
      <c r="AG136" s="154"/>
    </row>
    <row r="137" spans="1:33" ht="36" customHeight="1">
      <c r="C137" s="157" t="s">
        <v>77</v>
      </c>
      <c r="D137" s="158"/>
      <c r="E137" s="158"/>
      <c r="F137" s="158"/>
      <c r="G137" s="158"/>
      <c r="H137" s="159"/>
      <c r="I137" s="218">
        <f>I141-I138-I139-I140</f>
        <v>6926848</v>
      </c>
      <c r="J137" s="219"/>
      <c r="K137" s="219"/>
      <c r="L137" s="219"/>
      <c r="M137" s="219"/>
      <c r="N137" s="219"/>
      <c r="O137" s="219"/>
      <c r="P137" s="220"/>
      <c r="Q137" s="221"/>
      <c r="R137" s="221"/>
      <c r="S137" s="221"/>
      <c r="T137" s="221"/>
      <c r="U137" s="221"/>
      <c r="V137" s="221"/>
      <c r="W137" s="221"/>
      <c r="X137" s="221"/>
      <c r="Y137" s="221"/>
      <c r="Z137" s="221"/>
      <c r="AA137" s="221"/>
      <c r="AB137" s="221"/>
      <c r="AC137" s="221"/>
      <c r="AD137" s="154"/>
      <c r="AE137" s="5"/>
      <c r="AF137" s="154"/>
      <c r="AG137" s="154"/>
    </row>
    <row r="138" spans="1:33" ht="36" customHeight="1">
      <c r="C138" s="157" t="s">
        <v>78</v>
      </c>
      <c r="D138" s="158"/>
      <c r="E138" s="158"/>
      <c r="F138" s="158"/>
      <c r="G138" s="158"/>
      <c r="H138" s="159"/>
      <c r="I138" s="215">
        <v>2000000</v>
      </c>
      <c r="J138" s="216"/>
      <c r="K138" s="216"/>
      <c r="L138" s="216"/>
      <c r="M138" s="216"/>
      <c r="N138" s="216"/>
      <c r="O138" s="216"/>
      <c r="P138" s="217"/>
      <c r="Q138" s="156" t="s">
        <v>456</v>
      </c>
      <c r="R138" s="156"/>
      <c r="S138" s="156"/>
      <c r="T138" s="156"/>
      <c r="U138" s="156"/>
      <c r="V138" s="156"/>
      <c r="W138" s="156"/>
      <c r="X138" s="156"/>
      <c r="Y138" s="156"/>
      <c r="Z138" s="156"/>
      <c r="AA138" s="156"/>
      <c r="AB138" s="156"/>
      <c r="AC138" s="156"/>
      <c r="AD138" s="154"/>
      <c r="AE138" s="5"/>
      <c r="AF138" s="154"/>
      <c r="AG138" s="154"/>
    </row>
    <row r="139" spans="1:33" ht="36" customHeight="1">
      <c r="C139" s="157" t="s">
        <v>79</v>
      </c>
      <c r="D139" s="158"/>
      <c r="E139" s="158"/>
      <c r="F139" s="158"/>
      <c r="G139" s="158"/>
      <c r="H139" s="159"/>
      <c r="I139" s="218" t="str">
        <f>Z150</f>
        <v>2,500,000</v>
      </c>
      <c r="J139" s="219"/>
      <c r="K139" s="219"/>
      <c r="L139" s="219"/>
      <c r="M139" s="219"/>
      <c r="N139" s="219"/>
      <c r="O139" s="219"/>
      <c r="P139" s="220"/>
      <c r="Q139" s="188" t="str">
        <f>C19</f>
        <v>大雨被害を受けた繊維原材料再購入支援事業</v>
      </c>
      <c r="R139" s="188"/>
      <c r="S139" s="188"/>
      <c r="T139" s="188"/>
      <c r="U139" s="188"/>
      <c r="V139" s="188"/>
      <c r="W139" s="188"/>
      <c r="X139" s="188"/>
      <c r="Y139" s="188"/>
      <c r="Z139" s="188"/>
      <c r="AA139" s="188"/>
      <c r="AB139" s="188"/>
      <c r="AC139" s="188"/>
      <c r="AD139" s="154"/>
      <c r="AE139" s="5"/>
      <c r="AF139" s="154"/>
      <c r="AG139" s="154"/>
    </row>
    <row r="140" spans="1:33" ht="36" customHeight="1">
      <c r="C140" s="157" t="s">
        <v>81</v>
      </c>
      <c r="D140" s="158"/>
      <c r="E140" s="158"/>
      <c r="F140" s="158"/>
      <c r="G140" s="158"/>
      <c r="H140" s="159"/>
      <c r="I140" s="215">
        <v>1500000</v>
      </c>
      <c r="J140" s="216"/>
      <c r="K140" s="216"/>
      <c r="L140" s="216"/>
      <c r="M140" s="216"/>
      <c r="N140" s="216"/>
      <c r="O140" s="216"/>
      <c r="P140" s="217"/>
      <c r="Q140" s="317" t="s">
        <v>501</v>
      </c>
      <c r="R140" s="317"/>
      <c r="S140" s="317"/>
      <c r="T140" s="317"/>
      <c r="U140" s="317"/>
      <c r="V140" s="317"/>
      <c r="W140" s="317"/>
      <c r="X140" s="317"/>
      <c r="Y140" s="317"/>
      <c r="Z140" s="317"/>
      <c r="AA140" s="317"/>
      <c r="AB140" s="317"/>
      <c r="AC140" s="317"/>
      <c r="AD140" s="154"/>
      <c r="AE140" s="5"/>
      <c r="AF140" s="154"/>
      <c r="AG140" s="154"/>
    </row>
    <row r="141" spans="1:33" ht="36" customHeight="1">
      <c r="C141" s="157" t="s">
        <v>82</v>
      </c>
      <c r="D141" s="158"/>
      <c r="E141" s="158"/>
      <c r="F141" s="158"/>
      <c r="G141" s="158"/>
      <c r="H141" s="159"/>
      <c r="I141" s="218">
        <f>K150</f>
        <v>12926848</v>
      </c>
      <c r="J141" s="219"/>
      <c r="K141" s="219"/>
      <c r="L141" s="219"/>
      <c r="M141" s="219"/>
      <c r="N141" s="219"/>
      <c r="O141" s="219"/>
      <c r="P141" s="220"/>
      <c r="Q141" s="316"/>
      <c r="R141" s="316"/>
      <c r="S141" s="316"/>
      <c r="T141" s="316"/>
      <c r="U141" s="316"/>
      <c r="V141" s="316"/>
      <c r="W141" s="316"/>
      <c r="X141" s="316"/>
      <c r="Y141" s="316"/>
      <c r="Z141" s="316"/>
      <c r="AA141" s="316"/>
      <c r="AB141" s="316"/>
      <c r="AC141" s="316"/>
      <c r="AD141" s="154"/>
      <c r="AE141" s="5"/>
      <c r="AF141" s="154"/>
      <c r="AG141" s="154"/>
    </row>
    <row r="142" spans="1:33" ht="15" customHeight="1"/>
    <row r="143" spans="1:33" ht="15" customHeight="1">
      <c r="A143" s="154" t="s">
        <v>83</v>
      </c>
    </row>
    <row r="144" spans="1:33" ht="18" customHeight="1">
      <c r="C144" s="189" t="s">
        <v>84</v>
      </c>
      <c r="D144" s="189" t="s">
        <v>85</v>
      </c>
      <c r="E144" s="320"/>
      <c r="F144" s="320"/>
      <c r="G144" s="320"/>
      <c r="H144" s="320"/>
      <c r="I144" s="320"/>
      <c r="J144" s="321"/>
      <c r="K144" s="332" t="s">
        <v>86</v>
      </c>
      <c r="L144" s="333"/>
      <c r="M144" s="333"/>
      <c r="N144" s="334"/>
      <c r="O144" s="332" t="s">
        <v>87</v>
      </c>
      <c r="P144" s="333"/>
      <c r="Q144" s="333"/>
      <c r="R144" s="334"/>
      <c r="S144" s="189" t="s">
        <v>88</v>
      </c>
      <c r="T144" s="320"/>
      <c r="U144" s="320"/>
      <c r="V144" s="320"/>
      <c r="W144" s="320"/>
      <c r="X144" s="320"/>
      <c r="Y144" s="321"/>
      <c r="Z144" s="189" t="s">
        <v>342</v>
      </c>
      <c r="AA144" s="320"/>
      <c r="AB144" s="320"/>
      <c r="AC144" s="321"/>
      <c r="AD144" s="154"/>
      <c r="AE144" s="5"/>
    </row>
    <row r="145" spans="1:32" ht="18" customHeight="1">
      <c r="C145" s="190"/>
      <c r="D145" s="190"/>
      <c r="E145" s="322"/>
      <c r="F145" s="322"/>
      <c r="G145" s="322"/>
      <c r="H145" s="322"/>
      <c r="I145" s="322"/>
      <c r="J145" s="323"/>
      <c r="K145" s="194" t="s">
        <v>90</v>
      </c>
      <c r="L145" s="195"/>
      <c r="M145" s="195"/>
      <c r="N145" s="196"/>
      <c r="O145" s="194" t="s">
        <v>91</v>
      </c>
      <c r="P145" s="195"/>
      <c r="Q145" s="195"/>
      <c r="R145" s="196"/>
      <c r="S145" s="190"/>
      <c r="T145" s="322"/>
      <c r="U145" s="281"/>
      <c r="V145" s="281"/>
      <c r="W145" s="281"/>
      <c r="X145" s="281"/>
      <c r="Y145" s="323"/>
      <c r="Z145" s="190" t="s">
        <v>92</v>
      </c>
      <c r="AA145" s="322"/>
      <c r="AB145" s="322"/>
      <c r="AC145" s="323"/>
      <c r="AD145" s="154"/>
      <c r="AE145" s="5"/>
    </row>
    <row r="146" spans="1:32" ht="18" customHeight="1">
      <c r="C146" s="191"/>
      <c r="D146" s="191"/>
      <c r="E146" s="192"/>
      <c r="F146" s="192"/>
      <c r="G146" s="192"/>
      <c r="H146" s="192"/>
      <c r="I146" s="192"/>
      <c r="J146" s="193"/>
      <c r="K146" s="191" t="s">
        <v>93</v>
      </c>
      <c r="L146" s="192"/>
      <c r="M146" s="192"/>
      <c r="N146" s="193"/>
      <c r="O146" s="191" t="s">
        <v>93</v>
      </c>
      <c r="P146" s="192"/>
      <c r="Q146" s="192"/>
      <c r="R146" s="193"/>
      <c r="S146" s="191"/>
      <c r="T146" s="192"/>
      <c r="U146" s="192"/>
      <c r="V146" s="192"/>
      <c r="W146" s="192"/>
      <c r="X146" s="192"/>
      <c r="Y146" s="193"/>
      <c r="Z146" s="191" t="s">
        <v>94</v>
      </c>
      <c r="AA146" s="192"/>
      <c r="AB146" s="192"/>
      <c r="AC146" s="193"/>
      <c r="AD146" s="154"/>
      <c r="AE146" s="5"/>
    </row>
    <row r="147" spans="1:32" ht="36" customHeight="1">
      <c r="C147" s="189" t="s">
        <v>340</v>
      </c>
      <c r="D147" s="342" t="s">
        <v>457</v>
      </c>
      <c r="E147" s="343"/>
      <c r="F147" s="343"/>
      <c r="G147" s="343"/>
      <c r="H147" s="343"/>
      <c r="I147" s="343"/>
      <c r="J147" s="344"/>
      <c r="K147" s="222">
        <f>Z239+Z328+220000</f>
        <v>12926848</v>
      </c>
      <c r="L147" s="223"/>
      <c r="M147" s="223"/>
      <c r="N147" s="224"/>
      <c r="O147" s="231">
        <f>(W239-T242)+(W328-T331)+(W365-T368)</f>
        <v>10051680</v>
      </c>
      <c r="P147" s="232"/>
      <c r="Q147" s="232"/>
      <c r="R147" s="233"/>
      <c r="S147" s="240" t="s">
        <v>341</v>
      </c>
      <c r="T147" s="241"/>
      <c r="U147" s="241"/>
      <c r="V147" s="241"/>
      <c r="W147" s="241"/>
      <c r="X147" s="241"/>
      <c r="Y147" s="242"/>
      <c r="Z147" s="249"/>
      <c r="AA147" s="250"/>
      <c r="AB147" s="250"/>
      <c r="AC147" s="251"/>
      <c r="AD147" s="154"/>
      <c r="AE147" s="5"/>
    </row>
    <row r="148" spans="1:32" ht="36" customHeight="1">
      <c r="C148" s="190"/>
      <c r="D148" s="345"/>
      <c r="E148" s="267"/>
      <c r="F148" s="267"/>
      <c r="G148" s="267"/>
      <c r="H148" s="267"/>
      <c r="I148" s="267"/>
      <c r="J148" s="346"/>
      <c r="K148" s="225"/>
      <c r="L148" s="226"/>
      <c r="M148" s="226"/>
      <c r="N148" s="227"/>
      <c r="O148" s="234"/>
      <c r="P148" s="235"/>
      <c r="Q148" s="235"/>
      <c r="R148" s="236"/>
      <c r="S148" s="243"/>
      <c r="T148" s="244"/>
      <c r="U148" s="244"/>
      <c r="V148" s="244"/>
      <c r="W148" s="244"/>
      <c r="X148" s="244"/>
      <c r="Y148" s="245"/>
      <c r="Z148" s="252"/>
      <c r="AA148" s="253"/>
      <c r="AB148" s="253"/>
      <c r="AC148" s="254"/>
      <c r="AD148" s="154"/>
      <c r="AE148" s="5"/>
    </row>
    <row r="149" spans="1:32" ht="36" customHeight="1">
      <c r="C149" s="191"/>
      <c r="D149" s="347"/>
      <c r="E149" s="348"/>
      <c r="F149" s="348"/>
      <c r="G149" s="348"/>
      <c r="H149" s="348"/>
      <c r="I149" s="348"/>
      <c r="J149" s="349"/>
      <c r="K149" s="228"/>
      <c r="L149" s="229"/>
      <c r="M149" s="229"/>
      <c r="N149" s="230"/>
      <c r="O149" s="237"/>
      <c r="P149" s="238"/>
      <c r="Q149" s="238"/>
      <c r="R149" s="239"/>
      <c r="S149" s="246"/>
      <c r="T149" s="247"/>
      <c r="U149" s="247"/>
      <c r="V149" s="247"/>
      <c r="W149" s="247"/>
      <c r="X149" s="247"/>
      <c r="Y149" s="248"/>
      <c r="Z149" s="255"/>
      <c r="AA149" s="256"/>
      <c r="AB149" s="256"/>
      <c r="AC149" s="257"/>
      <c r="AD149" s="154"/>
      <c r="AE149" s="5"/>
    </row>
    <row r="150" spans="1:32" ht="18" customHeight="1">
      <c r="C150" s="189" t="s">
        <v>96</v>
      </c>
      <c r="D150" s="197"/>
      <c r="E150" s="198"/>
      <c r="F150" s="198"/>
      <c r="G150" s="198"/>
      <c r="H150" s="198"/>
      <c r="I150" s="198"/>
      <c r="J150" s="199"/>
      <c r="K150" s="206">
        <f>IF(K147="","",K147)</f>
        <v>12926848</v>
      </c>
      <c r="L150" s="207"/>
      <c r="M150" s="207"/>
      <c r="N150" s="208"/>
      <c r="O150" s="206">
        <f>O147</f>
        <v>10051680</v>
      </c>
      <c r="P150" s="207"/>
      <c r="Q150" s="207"/>
      <c r="R150" s="208"/>
      <c r="S150" s="332" t="s">
        <v>97</v>
      </c>
      <c r="T150" s="333"/>
      <c r="U150" s="333"/>
      <c r="V150" s="333"/>
      <c r="W150" s="333"/>
      <c r="X150" s="333"/>
      <c r="Y150" s="334"/>
      <c r="Z150" s="365" t="str" cm="1">
        <f t="array" ref="Z150">_xlfn.IFS(U152&lt;2500000,ROUNDDOWN(U152,-3),U152&gt;=2500000,"2,500,000")</f>
        <v>2,500,000</v>
      </c>
      <c r="AA150" s="366"/>
      <c r="AB150" s="366"/>
      <c r="AC150" s="367"/>
      <c r="AD150" s="154"/>
      <c r="AE150" s="5"/>
    </row>
    <row r="151" spans="1:32" ht="18" customHeight="1">
      <c r="C151" s="190"/>
      <c r="D151" s="200"/>
      <c r="E151" s="201"/>
      <c r="F151" s="201"/>
      <c r="G151" s="201"/>
      <c r="H151" s="201"/>
      <c r="I151" s="201"/>
      <c r="J151" s="202"/>
      <c r="K151" s="209"/>
      <c r="L151" s="210"/>
      <c r="M151" s="210"/>
      <c r="N151" s="211"/>
      <c r="O151" s="209"/>
      <c r="P151" s="210"/>
      <c r="Q151" s="210"/>
      <c r="R151" s="211"/>
      <c r="S151" s="190" t="s">
        <v>359</v>
      </c>
      <c r="T151" s="322"/>
      <c r="U151" s="281"/>
      <c r="V151" s="281"/>
      <c r="W151" s="281"/>
      <c r="X151" s="281"/>
      <c r="Y151" s="323"/>
      <c r="Z151" s="368"/>
      <c r="AA151" s="369"/>
      <c r="AB151" s="369"/>
      <c r="AC151" s="370"/>
      <c r="AD151" s="154"/>
      <c r="AE151" s="5"/>
    </row>
    <row r="152" spans="1:32" ht="18" customHeight="1">
      <c r="C152" s="191"/>
      <c r="D152" s="203"/>
      <c r="E152" s="204"/>
      <c r="F152" s="204"/>
      <c r="G152" s="204"/>
      <c r="H152" s="204"/>
      <c r="I152" s="204"/>
      <c r="J152" s="205"/>
      <c r="K152" s="212"/>
      <c r="L152" s="213"/>
      <c r="M152" s="213"/>
      <c r="N152" s="214"/>
      <c r="O152" s="212"/>
      <c r="P152" s="213"/>
      <c r="Q152" s="213"/>
      <c r="R152" s="214"/>
      <c r="S152" s="14" t="s">
        <v>99</v>
      </c>
      <c r="T152" s="88"/>
      <c r="U152" s="213">
        <f>O150/4</f>
        <v>2512920</v>
      </c>
      <c r="V152" s="213"/>
      <c r="W152" s="213"/>
      <c r="X152" s="213"/>
      <c r="Y152" s="15" t="s">
        <v>100</v>
      </c>
      <c r="Z152" s="371"/>
      <c r="AA152" s="372"/>
      <c r="AB152" s="372"/>
      <c r="AC152" s="373"/>
      <c r="AD152" s="154"/>
      <c r="AE152" s="5"/>
    </row>
    <row r="153" spans="1:32" ht="15" customHeight="1">
      <c r="A153" s="154" t="s">
        <v>50</v>
      </c>
      <c r="C153" s="108" t="s">
        <v>353</v>
      </c>
      <c r="D153" s="109" t="s">
        <v>354</v>
      </c>
      <c r="E153" s="109"/>
      <c r="F153" s="109"/>
      <c r="G153" s="109"/>
      <c r="H153" s="109"/>
      <c r="I153" s="109"/>
      <c r="J153" s="109"/>
      <c r="K153" s="109"/>
      <c r="L153" s="109"/>
      <c r="M153" s="109"/>
      <c r="N153" s="109"/>
      <c r="O153" s="109"/>
      <c r="P153" s="109"/>
      <c r="Q153" s="109"/>
      <c r="R153" s="109"/>
      <c r="S153" s="109"/>
      <c r="T153" s="109"/>
      <c r="U153" s="109"/>
      <c r="V153" s="109"/>
      <c r="W153" s="109"/>
      <c r="X153" s="109"/>
      <c r="Y153" s="109"/>
      <c r="Z153" s="109"/>
      <c r="AA153" s="109"/>
      <c r="AB153" s="109"/>
      <c r="AC153" s="109"/>
    </row>
    <row r="154" spans="1:32" ht="30" customHeight="1">
      <c r="C154" s="108" t="s">
        <v>355</v>
      </c>
      <c r="D154" s="341" t="s">
        <v>356</v>
      </c>
      <c r="E154" s="341"/>
      <c r="F154" s="341"/>
      <c r="G154" s="341"/>
      <c r="H154" s="341"/>
      <c r="I154" s="341"/>
      <c r="J154" s="341"/>
      <c r="K154" s="341"/>
      <c r="L154" s="341"/>
      <c r="M154" s="341"/>
      <c r="N154" s="341"/>
      <c r="O154" s="341"/>
      <c r="P154" s="341"/>
      <c r="Q154" s="341"/>
      <c r="R154" s="341"/>
      <c r="S154" s="341"/>
      <c r="T154" s="341"/>
      <c r="U154" s="341"/>
      <c r="V154" s="341"/>
      <c r="W154" s="341"/>
      <c r="X154" s="341"/>
      <c r="Y154" s="341"/>
      <c r="Z154" s="341"/>
      <c r="AA154" s="341"/>
      <c r="AB154" s="341"/>
      <c r="AC154" s="341"/>
    </row>
    <row r="155" spans="1:32" ht="30" customHeight="1">
      <c r="C155" s="108" t="s">
        <v>357</v>
      </c>
      <c r="D155" s="341" t="s">
        <v>358</v>
      </c>
      <c r="E155" s="341"/>
      <c r="F155" s="341"/>
      <c r="G155" s="341"/>
      <c r="H155" s="341"/>
      <c r="I155" s="341"/>
      <c r="J155" s="341"/>
      <c r="K155" s="341"/>
      <c r="L155" s="341"/>
      <c r="M155" s="341"/>
      <c r="N155" s="341"/>
      <c r="O155" s="341"/>
      <c r="P155" s="341"/>
      <c r="Q155" s="341"/>
      <c r="R155" s="341"/>
      <c r="S155" s="341"/>
      <c r="T155" s="341"/>
      <c r="U155" s="341"/>
      <c r="V155" s="341"/>
      <c r="W155" s="341"/>
      <c r="X155" s="341"/>
      <c r="Y155" s="341"/>
      <c r="Z155" s="341"/>
      <c r="AA155" s="341"/>
      <c r="AB155" s="341"/>
      <c r="AC155" s="341"/>
    </row>
    <row r="156" spans="1:32" ht="60" customHeight="1">
      <c r="C156" s="108" t="s">
        <v>351</v>
      </c>
      <c r="D156" s="341" t="s">
        <v>352</v>
      </c>
      <c r="E156" s="341"/>
      <c r="F156" s="341"/>
      <c r="G156" s="341"/>
      <c r="H156" s="341"/>
      <c r="I156" s="341"/>
      <c r="J156" s="341"/>
      <c r="K156" s="341"/>
      <c r="L156" s="341"/>
      <c r="M156" s="341"/>
      <c r="N156" s="341"/>
      <c r="O156" s="341"/>
      <c r="P156" s="341"/>
      <c r="Q156" s="341"/>
      <c r="R156" s="341"/>
      <c r="S156" s="341"/>
      <c r="T156" s="341"/>
      <c r="U156" s="341"/>
      <c r="V156" s="341"/>
      <c r="W156" s="341"/>
      <c r="X156" s="341"/>
      <c r="Y156" s="341"/>
      <c r="Z156" s="341"/>
      <c r="AA156" s="341"/>
      <c r="AB156" s="341"/>
      <c r="AC156" s="341"/>
    </row>
    <row r="157" spans="1:32" ht="45" customHeight="1">
      <c r="C157" s="108" t="s">
        <v>360</v>
      </c>
      <c r="D157" s="341" t="s">
        <v>361</v>
      </c>
      <c r="E157" s="341"/>
      <c r="F157" s="341"/>
      <c r="G157" s="341"/>
      <c r="H157" s="341"/>
      <c r="I157" s="341"/>
      <c r="J157" s="341"/>
      <c r="K157" s="341"/>
      <c r="L157" s="341"/>
      <c r="M157" s="341"/>
      <c r="N157" s="341"/>
      <c r="O157" s="341"/>
      <c r="P157" s="341"/>
      <c r="Q157" s="341"/>
      <c r="R157" s="341"/>
      <c r="S157" s="341"/>
      <c r="T157" s="341"/>
      <c r="U157" s="341"/>
      <c r="V157" s="341"/>
      <c r="W157" s="341"/>
      <c r="X157" s="341"/>
      <c r="Y157" s="341"/>
      <c r="Z157" s="341"/>
      <c r="AA157" s="341"/>
      <c r="AB157" s="341"/>
      <c r="AC157" s="341"/>
    </row>
    <row r="158" spans="1:32" ht="15" customHeight="1"/>
    <row r="159" spans="1:32" ht="15" customHeight="1">
      <c r="AF159" s="150"/>
    </row>
    <row r="160" spans="1:32" ht="15" customHeight="1"/>
    <row r="161" spans="1:29" ht="15" customHeight="1">
      <c r="A161" s="154" t="s">
        <v>109</v>
      </c>
    </row>
    <row r="162" spans="1:29" ht="15" customHeight="1"/>
    <row r="163" spans="1:29" ht="15" customHeight="1"/>
    <row r="164" spans="1:29" ht="15" customHeight="1">
      <c r="A164" s="179" t="s">
        <v>110</v>
      </c>
      <c r="B164" s="179"/>
      <c r="C164" s="179"/>
      <c r="D164" s="179"/>
      <c r="E164" s="179"/>
      <c r="F164" s="179"/>
      <c r="G164" s="179"/>
      <c r="H164" s="179"/>
      <c r="I164" s="179"/>
      <c r="J164" s="179"/>
      <c r="K164" s="179"/>
      <c r="L164" s="179"/>
      <c r="M164" s="179"/>
      <c r="N164" s="179"/>
      <c r="O164" s="179"/>
      <c r="P164" s="179"/>
      <c r="Q164" s="179"/>
      <c r="R164" s="179"/>
      <c r="S164" s="179"/>
      <c r="T164" s="179"/>
      <c r="U164" s="179"/>
      <c r="V164" s="179"/>
      <c r="W164" s="179"/>
      <c r="X164" s="179"/>
      <c r="Y164" s="179"/>
      <c r="Z164" s="179"/>
      <c r="AA164" s="179"/>
      <c r="AB164" s="179"/>
      <c r="AC164" s="179"/>
    </row>
    <row r="165" spans="1:29" ht="15" customHeight="1"/>
    <row r="166" spans="1:29" ht="15" customHeight="1"/>
    <row r="167" spans="1:29" ht="15" customHeight="1">
      <c r="A167" s="148"/>
      <c r="B167" s="148"/>
      <c r="C167" s="413" t="s">
        <v>483</v>
      </c>
      <c r="D167" s="413"/>
      <c r="E167" s="413"/>
      <c r="F167" s="413"/>
      <c r="G167" s="413"/>
      <c r="H167" s="413"/>
      <c r="I167" s="413"/>
      <c r="J167" s="413"/>
      <c r="K167" s="413"/>
      <c r="L167" s="413"/>
      <c r="M167" s="413"/>
      <c r="N167" s="413"/>
      <c r="O167" s="413"/>
      <c r="P167" s="413"/>
      <c r="Q167" s="413"/>
      <c r="R167" s="413"/>
      <c r="S167" s="413"/>
      <c r="T167" s="413"/>
      <c r="U167" s="413"/>
      <c r="V167" s="413"/>
      <c r="W167" s="17" t="s">
        <v>111</v>
      </c>
      <c r="X167" s="17"/>
      <c r="Y167"/>
      <c r="Z167"/>
      <c r="AA167" s="17"/>
      <c r="AB167" s="17"/>
      <c r="AC167" s="17"/>
    </row>
    <row r="168" spans="1:29" ht="15" customHeight="1">
      <c r="A168" s="148"/>
      <c r="B168" s="148"/>
      <c r="C168" s="18" t="s">
        <v>362</v>
      </c>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row>
    <row r="169" spans="1:29" ht="15" customHeight="1">
      <c r="A169" s="148"/>
      <c r="B169" s="148"/>
      <c r="C169" s="18" t="s">
        <v>112</v>
      </c>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row>
    <row r="170" spans="1:29" ht="15" customHeight="1">
      <c r="A170" s="148"/>
      <c r="B170" s="148"/>
      <c r="C170" s="18" t="s">
        <v>113</v>
      </c>
      <c r="D170" s="18"/>
      <c r="E170" s="18"/>
      <c r="F170" s="18"/>
      <c r="G170" s="18"/>
      <c r="H170" s="18"/>
      <c r="I170" s="18"/>
      <c r="J170" s="18"/>
      <c r="K170" s="183" t="str">
        <f>IF(C167="","",C167)</f>
        <v>福井県株式会社</v>
      </c>
      <c r="L170" s="183"/>
      <c r="M170" s="183"/>
      <c r="N170" s="183"/>
      <c r="O170" s="183"/>
      <c r="P170" s="183"/>
      <c r="Q170" s="183"/>
      <c r="R170" s="183"/>
      <c r="S170" s="183"/>
      <c r="T170" s="183"/>
      <c r="U170" s="183"/>
      <c r="V170" s="183"/>
      <c r="W170" s="183"/>
      <c r="X170" s="183"/>
      <c r="Y170" s="183"/>
      <c r="Z170" s="183"/>
      <c r="AA170" s="183"/>
      <c r="AB170" s="183"/>
      <c r="AC170" s="183"/>
    </row>
    <row r="171" spans="1:29" ht="15" customHeight="1">
      <c r="A171" s="148"/>
      <c r="B171" s="148"/>
      <c r="C171" s="18" t="s">
        <v>114</v>
      </c>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row>
    <row r="172" spans="1:29" ht="15" customHeight="1">
      <c r="A172" s="148"/>
      <c r="B172" s="14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row>
    <row r="173" spans="1:29" ht="15" customHeight="1">
      <c r="A173" s="19"/>
      <c r="B173" s="19"/>
    </row>
    <row r="174" spans="1:29" ht="15" customHeight="1">
      <c r="A174" s="410">
        <f>$W$2</f>
        <v>46325</v>
      </c>
      <c r="B174" s="411"/>
      <c r="C174" s="411"/>
      <c r="D174" s="411"/>
      <c r="E174" s="411"/>
      <c r="F174" s="411"/>
      <c r="G174" s="411"/>
      <c r="H174" s="411"/>
      <c r="O174" s="17"/>
      <c r="P174" s="17"/>
      <c r="Q174" s="17"/>
      <c r="R174" s="17"/>
      <c r="S174" s="17"/>
      <c r="T174" s="17"/>
      <c r="U174" s="17"/>
      <c r="V174" s="17"/>
      <c r="W174" s="17"/>
      <c r="X174" s="17"/>
      <c r="Y174" s="17"/>
      <c r="Z174" s="17"/>
      <c r="AA174" s="17"/>
      <c r="AB174" s="17"/>
      <c r="AC174" s="17"/>
    </row>
    <row r="175" spans="1:29" ht="15" customHeight="1">
      <c r="A175" s="19"/>
      <c r="B175" s="19"/>
      <c r="O175" s="17"/>
      <c r="P175" s="17"/>
      <c r="Q175" s="17"/>
      <c r="R175" s="17"/>
      <c r="S175" s="17"/>
      <c r="T175" s="17"/>
      <c r="U175" s="17"/>
      <c r="V175" s="17"/>
      <c r="W175" s="17"/>
      <c r="X175" s="17"/>
      <c r="Y175" s="17"/>
      <c r="Z175" s="17"/>
      <c r="AA175" s="17"/>
      <c r="AB175" s="17"/>
      <c r="AC175" s="17"/>
    </row>
    <row r="176" spans="1:29" ht="15" customHeight="1">
      <c r="A176" s="19"/>
      <c r="B176" s="19"/>
      <c r="O176" s="163" t="str">
        <f>IF(S4="","",S4)</f>
        <v>福井県福井市大手
３丁目○－○</v>
      </c>
      <c r="P176" s="164"/>
      <c r="Q176" s="164"/>
      <c r="R176" s="164"/>
      <c r="S176" s="164"/>
      <c r="T176" s="164"/>
      <c r="U176" s="164"/>
      <c r="V176" s="164"/>
      <c r="W176" s="164"/>
      <c r="X176" s="164"/>
      <c r="Y176" s="164"/>
      <c r="Z176" s="164"/>
      <c r="AA176" s="164"/>
      <c r="AB176" s="164"/>
      <c r="AC176" s="165"/>
    </row>
    <row r="177" spans="1:29" ht="15" customHeight="1">
      <c r="A177" s="17" t="s">
        <v>115</v>
      </c>
      <c r="B177" s="17"/>
      <c r="G177" s="17" t="s">
        <v>116</v>
      </c>
      <c r="H177" s="17"/>
      <c r="I177" s="17"/>
      <c r="J177" s="17"/>
      <c r="K177" s="17"/>
      <c r="L177" s="17"/>
      <c r="O177" s="166"/>
      <c r="P177" s="167"/>
      <c r="Q177" s="168"/>
      <c r="R177" s="168"/>
      <c r="S177" s="168"/>
      <c r="T177" s="168"/>
      <c r="U177" s="168"/>
      <c r="V177" s="168"/>
      <c r="W177" s="168"/>
      <c r="X177" s="168"/>
      <c r="Y177" s="168"/>
      <c r="Z177" s="168"/>
      <c r="AA177" s="168"/>
      <c r="AB177" s="168"/>
      <c r="AC177" s="169"/>
    </row>
    <row r="178" spans="1:29" ht="15" customHeight="1">
      <c r="A178" s="17"/>
      <c r="B178" s="17"/>
      <c r="G178" s="17"/>
      <c r="H178" s="17"/>
      <c r="I178" s="17"/>
      <c r="J178" s="17"/>
      <c r="K178" s="17"/>
      <c r="L178" s="17"/>
      <c r="O178" s="170"/>
      <c r="P178" s="171"/>
      <c r="Q178" s="171"/>
      <c r="R178" s="171"/>
      <c r="S178" s="171"/>
      <c r="T178" s="171"/>
      <c r="U178" s="171"/>
      <c r="V178" s="171"/>
      <c r="W178" s="171"/>
      <c r="X178" s="171"/>
      <c r="Y178" s="171"/>
      <c r="Z178" s="171"/>
      <c r="AA178" s="171"/>
      <c r="AB178" s="171"/>
      <c r="AC178" s="172"/>
    </row>
    <row r="179" spans="1:29" ht="15" customHeight="1">
      <c r="G179" s="154" t="s">
        <v>117</v>
      </c>
    </row>
    <row r="180" spans="1:29" ht="15" customHeight="1">
      <c r="G180" s="17" t="s">
        <v>118</v>
      </c>
      <c r="H180" s="17"/>
      <c r="I180" s="17"/>
      <c r="J180" s="17"/>
      <c r="K180" s="17"/>
      <c r="L180" s="17"/>
      <c r="O180" s="180" t="str">
        <f>IF(S7="","",S7)</f>
        <v>福井県株式会社</v>
      </c>
      <c r="P180" s="181"/>
      <c r="Q180" s="181"/>
      <c r="R180" s="181"/>
      <c r="S180" s="181"/>
      <c r="T180" s="181"/>
      <c r="U180" s="181"/>
      <c r="V180" s="181"/>
      <c r="W180" s="181"/>
      <c r="X180" s="181"/>
      <c r="Y180" s="181"/>
      <c r="Z180" s="181"/>
      <c r="AA180" s="181"/>
      <c r="AB180" s="181"/>
      <c r="AC180" s="182"/>
    </row>
    <row r="181" spans="1:29" ht="15" customHeight="1">
      <c r="G181" s="17" ph="1"/>
      <c r="H181" s="17" ph="1"/>
      <c r="I181" s="17" ph="1"/>
      <c r="J181" s="17" ph="1"/>
      <c r="K181" s="17" ph="1"/>
      <c r="L181" s="17" ph="1"/>
      <c r="O181" s="173" t="str">
        <f>IF(S8="","",S8)</f>
        <v>代表取締役社長</v>
      </c>
      <c r="P181" s="174"/>
      <c r="Q181" s="174"/>
      <c r="R181" s="174"/>
      <c r="S181" s="174"/>
      <c r="T181" s="174"/>
      <c r="U181" s="174"/>
      <c r="V181" s="174"/>
      <c r="W181" s="174"/>
      <c r="X181" s="174"/>
      <c r="Y181" s="174"/>
      <c r="Z181" s="174"/>
      <c r="AA181" s="174"/>
      <c r="AB181" s="174"/>
      <c r="AC181" s="175"/>
    </row>
    <row r="182" spans="1:29" ht="15" customHeight="1">
      <c r="G182" s="17" ph="1"/>
      <c r="H182" s="17" ph="1"/>
      <c r="I182" s="17" ph="1"/>
      <c r="J182" s="17" ph="1"/>
      <c r="K182" s="17" ph="1"/>
      <c r="L182" s="17" ph="1"/>
      <c r="O182" s="176" t="s">
        <v>458</v>
      </c>
      <c r="P182" s="177"/>
      <c r="Q182" s="177"/>
      <c r="R182" s="177"/>
      <c r="S182" s="177"/>
      <c r="T182" s="177"/>
      <c r="U182" s="177"/>
      <c r="V182" s="177"/>
      <c r="W182" s="177"/>
      <c r="X182" s="177"/>
      <c r="Y182" s="177"/>
      <c r="Z182" s="177"/>
      <c r="AA182" s="177"/>
      <c r="AB182" s="177"/>
      <c r="AC182" s="178"/>
    </row>
    <row r="183" spans="1:29" ht="15" customHeight="1">
      <c r="O183" s="173" t="str">
        <f>IF(S9="","",S9)</f>
        <v>福井　県太郎</v>
      </c>
      <c r="P183" s="174"/>
      <c r="Q183" s="174"/>
      <c r="R183" s="174"/>
      <c r="S183" s="174"/>
      <c r="T183" s="174"/>
      <c r="U183" s="174"/>
      <c r="V183" s="174"/>
      <c r="W183" s="174"/>
      <c r="X183" s="174"/>
      <c r="Y183" s="174"/>
      <c r="Z183" s="174"/>
      <c r="AA183" s="174"/>
      <c r="AB183" s="174"/>
      <c r="AC183" s="175"/>
    </row>
    <row r="184" spans="1:29" ht="15" customHeight="1">
      <c r="A184" s="20" t="s">
        <v>119</v>
      </c>
      <c r="B184" s="20"/>
      <c r="G184" s="21"/>
      <c r="H184" s="21"/>
      <c r="I184" s="21"/>
      <c r="J184" s="21"/>
      <c r="K184" s="21"/>
      <c r="L184" s="21"/>
      <c r="AC184" s="7" t="s">
        <v>6</v>
      </c>
    </row>
    <row r="185" spans="1:29" ht="15" customHeight="1">
      <c r="A185" s="20"/>
      <c r="B185" s="20"/>
      <c r="G185" s="21"/>
      <c r="H185" s="21"/>
      <c r="I185" s="21"/>
      <c r="J185" s="21"/>
      <c r="K185" s="21"/>
      <c r="L185" s="21"/>
      <c r="AC185" s="7"/>
    </row>
    <row r="186" spans="1:29" ht="15" customHeight="1">
      <c r="A186" s="20" t="s">
        <v>120</v>
      </c>
      <c r="B186" s="20"/>
    </row>
    <row r="187" spans="1:29" ht="15" customHeight="1">
      <c r="A187" s="17" t="s">
        <v>409</v>
      </c>
      <c r="B187" s="17"/>
    </row>
    <row r="188" spans="1:29" ht="15" customHeight="1">
      <c r="A188" s="17"/>
      <c r="B188" s="17"/>
    </row>
    <row r="189" spans="1:29" ht="15" customHeight="1">
      <c r="A189" s="19"/>
      <c r="B189" s="19"/>
      <c r="S189" s="149"/>
      <c r="T189" s="149"/>
    </row>
    <row r="190" spans="1:29" ht="15" customHeight="1">
      <c r="C190" s="184" t="s">
        <v>363</v>
      </c>
      <c r="D190" s="184"/>
      <c r="E190" s="184"/>
      <c r="F190" s="184"/>
      <c r="G190" s="184"/>
      <c r="H190" s="184"/>
      <c r="I190" s="184"/>
      <c r="J190" s="184"/>
      <c r="K190" s="184"/>
      <c r="L190" s="184"/>
      <c r="M190" s="184"/>
      <c r="N190" s="184"/>
      <c r="O190" s="184"/>
      <c r="P190" s="184"/>
      <c r="Q190" s="184"/>
      <c r="R190" s="184"/>
      <c r="S190" s="184"/>
      <c r="T190" s="184"/>
      <c r="U190" s="184"/>
      <c r="V190" s="184"/>
      <c r="W190" s="184"/>
      <c r="X190" s="184"/>
      <c r="Y190" s="184"/>
      <c r="Z190" s="184"/>
      <c r="AA190" s="184"/>
      <c r="AB190" s="84"/>
    </row>
    <row r="191" spans="1:29" ht="15" customHeight="1">
      <c r="C191" s="184"/>
      <c r="D191" s="184"/>
      <c r="E191" s="184"/>
      <c r="F191" s="184"/>
      <c r="G191" s="184"/>
      <c r="H191" s="184"/>
      <c r="I191" s="184"/>
      <c r="J191" s="184"/>
      <c r="K191" s="184"/>
      <c r="L191" s="184"/>
      <c r="M191" s="184"/>
      <c r="N191" s="184"/>
      <c r="O191" s="184"/>
      <c r="P191" s="184"/>
      <c r="Q191" s="184"/>
      <c r="R191" s="184"/>
      <c r="S191" s="184"/>
      <c r="T191" s="184"/>
      <c r="U191" s="184"/>
      <c r="V191" s="184"/>
      <c r="W191" s="184"/>
      <c r="X191" s="184"/>
      <c r="Y191" s="184"/>
      <c r="Z191" s="184"/>
      <c r="AA191" s="184"/>
      <c r="AB191" s="84"/>
    </row>
    <row r="192" spans="1:29" ht="15" customHeight="1">
      <c r="C192" s="184"/>
      <c r="D192" s="184"/>
      <c r="E192" s="184"/>
      <c r="F192" s="184"/>
      <c r="G192" s="184"/>
      <c r="H192" s="184"/>
      <c r="I192" s="184"/>
      <c r="J192" s="184"/>
      <c r="K192" s="184"/>
      <c r="L192" s="184"/>
      <c r="M192" s="184"/>
      <c r="N192" s="184"/>
      <c r="O192" s="184"/>
      <c r="P192" s="184"/>
      <c r="Q192" s="184"/>
      <c r="R192" s="184"/>
      <c r="S192" s="184"/>
      <c r="T192" s="184"/>
      <c r="U192" s="184"/>
      <c r="V192" s="184"/>
      <c r="W192" s="184"/>
      <c r="X192" s="184"/>
      <c r="Y192" s="184"/>
      <c r="Z192" s="184"/>
      <c r="AA192" s="184"/>
      <c r="AB192" s="84"/>
    </row>
    <row r="193" spans="1:28" ht="15" customHeight="1">
      <c r="A193" s="9"/>
      <c r="B193" s="9"/>
      <c r="C193" s="184"/>
      <c r="D193" s="184"/>
      <c r="E193" s="184"/>
      <c r="F193" s="184"/>
      <c r="G193" s="184"/>
      <c r="H193" s="184"/>
      <c r="I193" s="184"/>
      <c r="J193" s="184"/>
      <c r="K193" s="184"/>
      <c r="L193" s="184"/>
      <c r="M193" s="184"/>
      <c r="N193" s="184"/>
      <c r="O193" s="184"/>
      <c r="P193" s="184"/>
      <c r="Q193" s="184"/>
      <c r="R193" s="184"/>
      <c r="S193" s="184"/>
      <c r="T193" s="184"/>
      <c r="U193" s="184"/>
      <c r="V193" s="184"/>
      <c r="W193" s="184"/>
      <c r="X193" s="184"/>
      <c r="Y193" s="184"/>
      <c r="Z193" s="184"/>
      <c r="AA193" s="184"/>
      <c r="AB193" s="84"/>
    </row>
    <row r="194" spans="1:28" ht="15" customHeight="1">
      <c r="A194" s="9"/>
      <c r="B194" s="9"/>
    </row>
    <row r="195" spans="1:28" ht="15" customHeight="1">
      <c r="A195" s="9"/>
      <c r="B195" s="9"/>
    </row>
    <row r="196" spans="1:28" ht="15" customHeight="1">
      <c r="C196" s="154" t="s">
        <v>121</v>
      </c>
    </row>
    <row r="197" spans="1:28" ht="15" customHeight="1">
      <c r="C197" s="185" t="s">
        <v>122</v>
      </c>
      <c r="D197" s="186"/>
      <c r="E197" s="186"/>
      <c r="F197" s="186"/>
      <c r="G197" s="186"/>
      <c r="H197" s="186"/>
      <c r="I197" s="186"/>
      <c r="J197" s="186"/>
      <c r="K197" s="186"/>
      <c r="L197" s="186"/>
      <c r="M197" s="186"/>
      <c r="N197" s="186"/>
      <c r="O197" s="186"/>
      <c r="P197" s="186"/>
      <c r="Q197" s="186"/>
      <c r="R197" s="186"/>
      <c r="S197" s="186"/>
      <c r="T197" s="186"/>
      <c r="U197" s="186"/>
      <c r="V197" s="186"/>
      <c r="W197" s="186"/>
      <c r="X197" s="186"/>
      <c r="Y197" s="186"/>
      <c r="Z197" s="186"/>
      <c r="AA197" s="187"/>
      <c r="AB197" s="142"/>
    </row>
    <row r="198" spans="1:28" ht="15" customHeight="1">
      <c r="C198" s="160" t="s">
        <v>123</v>
      </c>
      <c r="D198" s="161"/>
      <c r="E198" s="161"/>
      <c r="F198" s="161"/>
      <c r="G198" s="161"/>
      <c r="H198" s="161"/>
      <c r="I198" s="161"/>
      <c r="J198" s="161"/>
      <c r="K198" s="161"/>
      <c r="L198" s="161"/>
      <c r="M198" s="161"/>
      <c r="N198" s="161"/>
      <c r="O198" s="161"/>
      <c r="P198" s="161"/>
      <c r="Q198" s="161"/>
      <c r="R198" s="161"/>
      <c r="S198" s="161"/>
      <c r="T198" s="161"/>
      <c r="U198" s="161"/>
      <c r="V198" s="161"/>
      <c r="W198" s="161"/>
      <c r="X198" s="161"/>
      <c r="Y198" s="161"/>
      <c r="Z198" s="161"/>
      <c r="AA198" s="162"/>
      <c r="AB198" s="142"/>
    </row>
    <row r="199" spans="1:28" ht="15" customHeight="1">
      <c r="C199" s="141"/>
      <c r="D199" s="142"/>
      <c r="E199" s="150"/>
      <c r="F199" s="150"/>
      <c r="G199" s="150"/>
      <c r="H199" s="150"/>
      <c r="I199" s="150"/>
      <c r="J199" s="150"/>
      <c r="K199" s="150"/>
      <c r="L199" s="150"/>
      <c r="M199" s="150"/>
      <c r="N199" s="150"/>
      <c r="O199" s="150"/>
      <c r="P199" s="150"/>
      <c r="Q199" s="150"/>
      <c r="R199" s="150"/>
      <c r="S199" s="150"/>
      <c r="T199" s="150"/>
      <c r="U199" s="150"/>
      <c r="V199" s="150"/>
      <c r="W199" s="150"/>
      <c r="X199" s="150"/>
      <c r="Y199" s="150"/>
      <c r="Z199" s="150"/>
      <c r="AA199" s="143"/>
      <c r="AB199" s="142"/>
    </row>
    <row r="200" spans="1:28" ht="15" customHeight="1">
      <c r="C200" s="141"/>
      <c r="D200" s="142"/>
      <c r="E200" s="150"/>
      <c r="F200" s="150"/>
      <c r="G200" s="149"/>
      <c r="H200" s="149"/>
      <c r="I200" s="149"/>
      <c r="J200" s="149"/>
      <c r="K200" s="149"/>
      <c r="L200" s="149"/>
      <c r="M200" s="149"/>
      <c r="N200" s="149"/>
      <c r="O200" s="149"/>
      <c r="P200" s="149"/>
      <c r="Q200" s="149"/>
      <c r="R200" s="149"/>
      <c r="S200" s="149"/>
      <c r="T200" s="149"/>
      <c r="U200" s="149"/>
      <c r="V200" s="149"/>
      <c r="W200" s="149"/>
      <c r="X200" s="149"/>
      <c r="Y200" s="149"/>
      <c r="Z200" s="149"/>
      <c r="AA200" s="24"/>
      <c r="AB200" s="86"/>
    </row>
    <row r="201" spans="1:28" ht="15" customHeight="1">
      <c r="C201" s="160" t="s">
        <v>124</v>
      </c>
      <c r="D201" s="161"/>
      <c r="E201" s="161"/>
      <c r="F201" s="161"/>
      <c r="G201" s="161"/>
      <c r="H201" s="161"/>
      <c r="I201" s="161"/>
      <c r="J201" s="161"/>
      <c r="K201" s="161"/>
      <c r="L201" s="161"/>
      <c r="M201" s="161"/>
      <c r="N201" s="161"/>
      <c r="O201" s="161"/>
      <c r="P201" s="161"/>
      <c r="Q201" s="161"/>
      <c r="R201" s="161"/>
      <c r="S201" s="161"/>
      <c r="T201" s="161"/>
      <c r="U201" s="161"/>
      <c r="V201" s="161"/>
      <c r="W201" s="161"/>
      <c r="X201" s="161"/>
      <c r="Y201" s="161"/>
      <c r="Z201" s="161"/>
      <c r="AA201" s="162"/>
      <c r="AB201" s="142"/>
    </row>
    <row r="202" spans="1:28" ht="15" customHeight="1">
      <c r="C202" s="141"/>
      <c r="D202" s="142"/>
      <c r="E202" s="150"/>
      <c r="F202" s="150"/>
      <c r="G202" s="150"/>
      <c r="H202" s="150"/>
      <c r="I202" s="150"/>
      <c r="J202" s="150"/>
      <c r="K202" s="150"/>
      <c r="L202" s="150"/>
      <c r="M202" s="150"/>
      <c r="N202" s="150"/>
      <c r="O202" s="150"/>
      <c r="P202" s="150"/>
      <c r="Q202" s="150"/>
      <c r="R202" s="150"/>
      <c r="S202" s="150"/>
      <c r="T202" s="150"/>
      <c r="U202" s="150"/>
      <c r="V202" s="150"/>
      <c r="W202" s="150"/>
      <c r="X202" s="150"/>
      <c r="Y202" s="150"/>
      <c r="Z202" s="150"/>
      <c r="AA202" s="143"/>
      <c r="AB202" s="142"/>
    </row>
    <row r="203" spans="1:28" ht="15" customHeight="1">
      <c r="C203" s="141"/>
      <c r="D203" s="142"/>
      <c r="E203" s="150"/>
      <c r="F203" s="150"/>
      <c r="G203" s="149"/>
      <c r="H203" s="149"/>
      <c r="I203" s="149"/>
      <c r="J203" s="149"/>
      <c r="K203" s="149"/>
      <c r="L203" s="149"/>
      <c r="M203" s="149"/>
      <c r="N203" s="149"/>
      <c r="O203" s="149"/>
      <c r="P203" s="149"/>
      <c r="Q203" s="149"/>
      <c r="R203" s="149"/>
      <c r="S203" s="149"/>
      <c r="T203" s="149"/>
      <c r="U203" s="149"/>
      <c r="V203" s="149"/>
      <c r="W203" s="149"/>
      <c r="X203" s="149"/>
      <c r="Y203" s="149"/>
      <c r="Z203" s="149"/>
      <c r="AA203" s="24"/>
      <c r="AB203" s="86"/>
    </row>
    <row r="204" spans="1:28" ht="15" customHeight="1">
      <c r="C204" s="160" t="s">
        <v>125</v>
      </c>
      <c r="D204" s="161"/>
      <c r="E204" s="161"/>
      <c r="F204" s="161"/>
      <c r="G204" s="161"/>
      <c r="H204" s="161"/>
      <c r="I204" s="161"/>
      <c r="J204" s="161"/>
      <c r="K204" s="161"/>
      <c r="L204" s="161"/>
      <c r="M204" s="161"/>
      <c r="N204" s="161"/>
      <c r="O204" s="161"/>
      <c r="P204" s="161"/>
      <c r="Q204" s="161"/>
      <c r="R204" s="161"/>
      <c r="S204" s="161"/>
      <c r="T204" s="161"/>
      <c r="U204" s="161"/>
      <c r="V204" s="161"/>
      <c r="W204" s="161"/>
      <c r="X204" s="161"/>
      <c r="Y204" s="161"/>
      <c r="Z204" s="161"/>
      <c r="AA204" s="162"/>
      <c r="AB204" s="142"/>
    </row>
    <row r="205" spans="1:28" ht="15" customHeight="1">
      <c r="C205" s="141"/>
      <c r="D205" s="142"/>
      <c r="E205" s="150"/>
      <c r="F205" s="150"/>
      <c r="G205" s="150"/>
      <c r="H205" s="150"/>
      <c r="I205" s="150"/>
      <c r="J205" s="150"/>
      <c r="K205" s="150"/>
      <c r="L205" s="150"/>
      <c r="M205" s="150"/>
      <c r="N205" s="150"/>
      <c r="O205" s="150"/>
      <c r="P205" s="150"/>
      <c r="Q205" s="150"/>
      <c r="R205" s="150"/>
      <c r="S205" s="150"/>
      <c r="T205" s="150"/>
      <c r="U205" s="150"/>
      <c r="V205" s="150"/>
      <c r="W205" s="150"/>
      <c r="X205" s="150"/>
      <c r="Y205" s="150"/>
      <c r="Z205" s="150"/>
      <c r="AA205" s="143"/>
      <c r="AB205" s="142"/>
    </row>
    <row r="206" spans="1:28" ht="15" customHeight="1">
      <c r="C206" s="25" t="s">
        <v>126</v>
      </c>
      <c r="D206" s="26"/>
      <c r="E206" s="26"/>
      <c r="F206" s="26"/>
      <c r="G206" s="27"/>
      <c r="H206" s="27"/>
      <c r="I206" s="27"/>
      <c r="J206" s="27"/>
      <c r="K206" s="27"/>
      <c r="L206" s="27"/>
      <c r="M206" s="27"/>
      <c r="N206" s="27"/>
      <c r="O206" s="27"/>
      <c r="P206" s="27"/>
      <c r="Q206" s="27"/>
      <c r="R206" s="27"/>
      <c r="S206" s="27"/>
      <c r="T206" s="27"/>
      <c r="U206" s="27"/>
      <c r="V206" s="27"/>
      <c r="W206" s="27"/>
      <c r="X206" s="27"/>
      <c r="Y206" s="27"/>
      <c r="Z206" s="27"/>
      <c r="AA206" s="28"/>
      <c r="AB206" s="87"/>
    </row>
    <row r="207" spans="1:28" ht="15" customHeight="1">
      <c r="C207" s="154" t="s">
        <v>127</v>
      </c>
    </row>
    <row r="208" spans="1:28" ht="15" customHeight="1"/>
    <row r="209" spans="1:31" ht="15" customHeight="1"/>
    <row r="210" spans="1:31" ht="15" customHeight="1"/>
    <row r="211" spans="1:31" ht="15" customHeight="1"/>
    <row r="212" spans="1:31" ht="15" customHeight="1"/>
    <row r="213" spans="1:31" ht="15" customHeight="1">
      <c r="A213" s="154" t="s">
        <v>364</v>
      </c>
    </row>
    <row r="214" spans="1:31" ht="15" customHeight="1">
      <c r="W214" s="306">
        <f>$W$2</f>
        <v>46325</v>
      </c>
      <c r="X214" s="307"/>
      <c r="Y214" s="296"/>
      <c r="Z214" s="296"/>
      <c r="AA214" s="296"/>
      <c r="AB214" s="296"/>
      <c r="AC214" s="297"/>
      <c r="AE214"/>
    </row>
    <row r="215" spans="1:31" ht="15" customHeight="1">
      <c r="O215" s="147" t="s">
        <v>365</v>
      </c>
      <c r="W215" s="375" t="s">
        <v>490</v>
      </c>
      <c r="X215" s="376"/>
      <c r="Y215" s="376"/>
      <c r="Z215" s="376"/>
      <c r="AA215" s="376"/>
      <c r="AB215" s="376"/>
      <c r="AC215" s="377"/>
      <c r="AE215"/>
    </row>
    <row r="216" spans="1:31" ht="6" customHeight="1"/>
    <row r="217" spans="1:31" ht="15" customHeight="1">
      <c r="A217" s="358" t="s">
        <v>368</v>
      </c>
      <c r="B217" s="358"/>
      <c r="C217" s="358"/>
      <c r="D217" s="358"/>
      <c r="E217" s="358"/>
      <c r="F217" s="358"/>
      <c r="G217" s="358"/>
      <c r="H217" s="358"/>
      <c r="I217" s="358"/>
      <c r="J217" s="358"/>
      <c r="K217" s="358"/>
      <c r="L217" s="359" t="s">
        <v>373</v>
      </c>
      <c r="M217" s="359"/>
      <c r="N217" s="359"/>
      <c r="O217" s="359"/>
      <c r="P217" s="359"/>
      <c r="Q217" s="359"/>
      <c r="R217" s="359"/>
      <c r="S217" s="359"/>
      <c r="T217" s="360" t="s">
        <v>376</v>
      </c>
      <c r="U217" s="361"/>
      <c r="V217" s="361"/>
      <c r="W217" s="361"/>
      <c r="X217" s="361"/>
      <c r="Y217" s="361"/>
      <c r="Z217" s="361"/>
      <c r="AA217" s="361"/>
      <c r="AB217" s="362"/>
      <c r="AC217" s="363" t="s">
        <v>374</v>
      </c>
    </row>
    <row r="218" spans="1:31" ht="79.95" customHeight="1">
      <c r="A218" s="374" t="s">
        <v>366</v>
      </c>
      <c r="B218" s="374"/>
      <c r="C218" s="374"/>
      <c r="D218" s="374" t="s">
        <v>367</v>
      </c>
      <c r="E218" s="374"/>
      <c r="F218" s="374"/>
      <c r="G218" s="374"/>
      <c r="H218" s="374"/>
      <c r="I218" s="374"/>
      <c r="J218" s="374"/>
      <c r="K218" s="374"/>
      <c r="L218" s="356" t="s">
        <v>489</v>
      </c>
      <c r="M218" s="357"/>
      <c r="N218" s="354" t="s">
        <v>487</v>
      </c>
      <c r="O218" s="355"/>
      <c r="P218" s="352" t="s">
        <v>488</v>
      </c>
      <c r="Q218" s="353"/>
      <c r="R218" s="351" t="s">
        <v>372</v>
      </c>
      <c r="S218" s="351"/>
      <c r="T218" s="350" t="s">
        <v>371</v>
      </c>
      <c r="U218" s="351"/>
      <c r="V218" s="351"/>
      <c r="W218" s="350" t="s">
        <v>370</v>
      </c>
      <c r="X218" s="351"/>
      <c r="Y218" s="351"/>
      <c r="Z218" s="350" t="s">
        <v>369</v>
      </c>
      <c r="AA218" s="351"/>
      <c r="AB218" s="351"/>
      <c r="AC218" s="364"/>
      <c r="AE218" s="111" t="s">
        <v>442</v>
      </c>
    </row>
    <row r="219" spans="1:31" ht="12" customHeight="1">
      <c r="A219" s="383" t="s">
        <v>459</v>
      </c>
      <c r="B219" s="383"/>
      <c r="C219" s="383"/>
      <c r="D219" s="383">
        <v>1111111111</v>
      </c>
      <c r="E219" s="383"/>
      <c r="F219" s="383"/>
      <c r="G219" s="383"/>
      <c r="H219" s="383"/>
      <c r="I219" s="383"/>
      <c r="J219" s="383"/>
      <c r="K219" s="383"/>
      <c r="L219" s="382">
        <v>1000</v>
      </c>
      <c r="M219" s="382"/>
      <c r="N219" s="382">
        <v>1000</v>
      </c>
      <c r="O219" s="382"/>
      <c r="P219" s="382">
        <v>1000</v>
      </c>
      <c r="Q219" s="382"/>
      <c r="R219" s="380" t="s">
        <v>460</v>
      </c>
      <c r="S219" s="380"/>
      <c r="T219" s="379">
        <v>1000</v>
      </c>
      <c r="U219" s="379"/>
      <c r="V219" s="379"/>
      <c r="W219" s="378">
        <f>IF(OR(P219="",T219=""),"",P219*T219)</f>
        <v>1000000</v>
      </c>
      <c r="X219" s="378"/>
      <c r="Y219" s="378"/>
      <c r="Z219" s="378">
        <f>IF(W219="","",W219*1.1)</f>
        <v>1100000</v>
      </c>
      <c r="AA219" s="378"/>
      <c r="AB219" s="378"/>
      <c r="AC219" s="152" t="s">
        <v>161</v>
      </c>
      <c r="AE219" s="115" t="str">
        <f>IF(OR(L219="",N219="",P219=""),"NG",IF(P219&gt;MIN(L219,N219),"購入可能数量超過 or 購入最小ロットか確認が必要","OK"))</f>
        <v>OK</v>
      </c>
    </row>
    <row r="220" spans="1:31" ht="12" customHeight="1">
      <c r="A220" s="383" t="s">
        <v>459</v>
      </c>
      <c r="B220" s="383"/>
      <c r="C220" s="383"/>
      <c r="D220" s="383">
        <v>2222222222</v>
      </c>
      <c r="E220" s="383"/>
      <c r="F220" s="383"/>
      <c r="G220" s="383"/>
      <c r="H220" s="383"/>
      <c r="I220" s="383"/>
      <c r="J220" s="383"/>
      <c r="K220" s="383"/>
      <c r="L220" s="382">
        <v>1</v>
      </c>
      <c r="M220" s="382"/>
      <c r="N220" s="382">
        <v>1</v>
      </c>
      <c r="O220" s="382"/>
      <c r="P220" s="382">
        <v>1</v>
      </c>
      <c r="Q220" s="382"/>
      <c r="R220" s="380" t="s">
        <v>461</v>
      </c>
      <c r="S220" s="380"/>
      <c r="T220" s="379">
        <v>50000</v>
      </c>
      <c r="U220" s="379"/>
      <c r="V220" s="379"/>
      <c r="W220" s="378">
        <f t="shared" ref="W220:W237" si="1">IF(OR(P220="",T220=""),"",P220*T220)</f>
        <v>50000</v>
      </c>
      <c r="X220" s="378"/>
      <c r="Y220" s="378"/>
      <c r="Z220" s="378">
        <f t="shared" ref="Z220:Z237" si="2">IF(W220="","",W220*1.1)</f>
        <v>55000.000000000007</v>
      </c>
      <c r="AA220" s="378"/>
      <c r="AB220" s="378"/>
      <c r="AC220" s="152" t="s">
        <v>161</v>
      </c>
      <c r="AE220" s="115" t="str">
        <f t="shared" ref="AE220:AE238" si="3">IF(OR(L220="",N220="",P220=""),"NG",IF(P220&gt;MIN(L220,N220),"購入可能数量超過 or 購入最小ロットか確認が必要","OK"))</f>
        <v>OK</v>
      </c>
    </row>
    <row r="221" spans="1:31" ht="12" customHeight="1">
      <c r="A221" s="383" t="s">
        <v>459</v>
      </c>
      <c r="B221" s="383"/>
      <c r="C221" s="383"/>
      <c r="D221" s="383">
        <v>3333333333</v>
      </c>
      <c r="E221" s="383"/>
      <c r="F221" s="383"/>
      <c r="G221" s="383"/>
      <c r="H221" s="383"/>
      <c r="I221" s="383"/>
      <c r="J221" s="383"/>
      <c r="K221" s="383"/>
      <c r="L221" s="382">
        <v>1200000</v>
      </c>
      <c r="M221" s="382"/>
      <c r="N221" s="382">
        <v>4800000</v>
      </c>
      <c r="O221" s="382"/>
      <c r="P221" s="382">
        <v>1200000</v>
      </c>
      <c r="Q221" s="382"/>
      <c r="R221" s="380" t="s">
        <v>462</v>
      </c>
      <c r="S221" s="380"/>
      <c r="T221" s="379">
        <v>0.04</v>
      </c>
      <c r="U221" s="379"/>
      <c r="V221" s="379"/>
      <c r="W221" s="378">
        <f t="shared" si="1"/>
        <v>48000</v>
      </c>
      <c r="X221" s="378"/>
      <c r="Y221" s="378"/>
      <c r="Z221" s="378">
        <f t="shared" si="2"/>
        <v>52800.000000000007</v>
      </c>
      <c r="AA221" s="378"/>
      <c r="AB221" s="378"/>
      <c r="AC221" s="152"/>
      <c r="AE221" s="115" t="str">
        <f t="shared" si="3"/>
        <v>OK</v>
      </c>
    </row>
    <row r="222" spans="1:31" ht="12" customHeight="1">
      <c r="A222" s="383" t="s">
        <v>459</v>
      </c>
      <c r="B222" s="383"/>
      <c r="C222" s="383"/>
      <c r="D222" s="383">
        <v>4444444444</v>
      </c>
      <c r="E222" s="383"/>
      <c r="F222" s="383"/>
      <c r="G222" s="383"/>
      <c r="H222" s="383"/>
      <c r="I222" s="383"/>
      <c r="J222" s="383"/>
      <c r="K222" s="383"/>
      <c r="L222" s="382">
        <v>3</v>
      </c>
      <c r="M222" s="382"/>
      <c r="N222" s="382">
        <v>2</v>
      </c>
      <c r="O222" s="382"/>
      <c r="P222" s="382">
        <v>2</v>
      </c>
      <c r="Q222" s="382"/>
      <c r="R222" s="380" t="s">
        <v>463</v>
      </c>
      <c r="S222" s="380"/>
      <c r="T222" s="379">
        <v>25000</v>
      </c>
      <c r="U222" s="379"/>
      <c r="V222" s="379"/>
      <c r="W222" s="378">
        <f t="shared" si="1"/>
        <v>50000</v>
      </c>
      <c r="X222" s="378"/>
      <c r="Y222" s="378"/>
      <c r="Z222" s="378">
        <f t="shared" si="2"/>
        <v>55000.000000000007</v>
      </c>
      <c r="AA222" s="378"/>
      <c r="AB222" s="378"/>
      <c r="AC222" s="152"/>
      <c r="AE222" s="115" t="str">
        <f t="shared" si="3"/>
        <v>OK</v>
      </c>
    </row>
    <row r="223" spans="1:31" ht="12" customHeight="1">
      <c r="A223" s="383" t="s">
        <v>464</v>
      </c>
      <c r="B223" s="383"/>
      <c r="C223" s="383"/>
      <c r="D223" s="383">
        <v>5555555555</v>
      </c>
      <c r="E223" s="383"/>
      <c r="F223" s="383"/>
      <c r="G223" s="383"/>
      <c r="H223" s="383"/>
      <c r="I223" s="383"/>
      <c r="J223" s="383"/>
      <c r="K223" s="383"/>
      <c r="L223" s="382">
        <v>10</v>
      </c>
      <c r="M223" s="382"/>
      <c r="N223" s="382">
        <v>10</v>
      </c>
      <c r="O223" s="382"/>
      <c r="P223" s="382">
        <v>10</v>
      </c>
      <c r="Q223" s="382"/>
      <c r="R223" s="380" t="s">
        <v>460</v>
      </c>
      <c r="S223" s="380"/>
      <c r="T223" s="379">
        <v>25000</v>
      </c>
      <c r="U223" s="379"/>
      <c r="V223" s="379"/>
      <c r="W223" s="378">
        <f t="shared" si="1"/>
        <v>250000</v>
      </c>
      <c r="X223" s="378"/>
      <c r="Y223" s="378"/>
      <c r="Z223" s="378">
        <f t="shared" si="2"/>
        <v>275000</v>
      </c>
      <c r="AA223" s="378"/>
      <c r="AB223" s="378"/>
      <c r="AC223" s="152"/>
      <c r="AE223" s="115" t="str">
        <f t="shared" si="3"/>
        <v>OK</v>
      </c>
    </row>
    <row r="224" spans="1:31" ht="12" customHeight="1">
      <c r="A224" s="383" t="s">
        <v>464</v>
      </c>
      <c r="B224" s="383"/>
      <c r="C224" s="383"/>
      <c r="D224" s="383">
        <v>6666666666</v>
      </c>
      <c r="E224" s="383"/>
      <c r="F224" s="383"/>
      <c r="G224" s="383"/>
      <c r="H224" s="383"/>
      <c r="I224" s="383"/>
      <c r="J224" s="383"/>
      <c r="K224" s="383"/>
      <c r="L224" s="382">
        <v>200</v>
      </c>
      <c r="M224" s="382"/>
      <c r="N224" s="382">
        <v>300</v>
      </c>
      <c r="O224" s="382"/>
      <c r="P224" s="382">
        <v>200</v>
      </c>
      <c r="Q224" s="382"/>
      <c r="R224" s="380" t="s">
        <v>461</v>
      </c>
      <c r="S224" s="380"/>
      <c r="T224" s="379">
        <v>2000</v>
      </c>
      <c r="U224" s="379"/>
      <c r="V224" s="379"/>
      <c r="W224" s="378">
        <f t="shared" si="1"/>
        <v>400000</v>
      </c>
      <c r="X224" s="378"/>
      <c r="Y224" s="378"/>
      <c r="Z224" s="378">
        <f t="shared" si="2"/>
        <v>440000.00000000006</v>
      </c>
      <c r="AA224" s="378"/>
      <c r="AB224" s="378"/>
      <c r="AC224" s="152" t="s">
        <v>161</v>
      </c>
      <c r="AE224" s="115" t="str">
        <f t="shared" si="3"/>
        <v>OK</v>
      </c>
    </row>
    <row r="225" spans="1:31" ht="12" customHeight="1">
      <c r="A225" s="383" t="s">
        <v>464</v>
      </c>
      <c r="B225" s="383"/>
      <c r="C225" s="383"/>
      <c r="D225" s="383">
        <v>7777777777</v>
      </c>
      <c r="E225" s="383"/>
      <c r="F225" s="383"/>
      <c r="G225" s="383"/>
      <c r="H225" s="383"/>
      <c r="I225" s="383"/>
      <c r="J225" s="383"/>
      <c r="K225" s="383"/>
      <c r="L225" s="382">
        <v>2000</v>
      </c>
      <c r="M225" s="382"/>
      <c r="N225" s="382">
        <v>4000</v>
      </c>
      <c r="O225" s="382"/>
      <c r="P225" s="382">
        <v>2000</v>
      </c>
      <c r="Q225" s="382"/>
      <c r="R225" s="380" t="s">
        <v>462</v>
      </c>
      <c r="S225" s="380"/>
      <c r="T225" s="379">
        <v>4.4999999999999998E-2</v>
      </c>
      <c r="U225" s="379"/>
      <c r="V225" s="379"/>
      <c r="W225" s="378">
        <f t="shared" si="1"/>
        <v>90</v>
      </c>
      <c r="X225" s="378"/>
      <c r="Y225" s="378"/>
      <c r="Z225" s="378">
        <f t="shared" si="2"/>
        <v>99.000000000000014</v>
      </c>
      <c r="AA225" s="378"/>
      <c r="AB225" s="378"/>
      <c r="AC225" s="152" t="s">
        <v>161</v>
      </c>
      <c r="AE225" s="115" t="str">
        <f t="shared" si="3"/>
        <v>OK</v>
      </c>
    </row>
    <row r="226" spans="1:31" ht="12" customHeight="1">
      <c r="A226" s="383" t="s">
        <v>464</v>
      </c>
      <c r="B226" s="383"/>
      <c r="C226" s="383"/>
      <c r="D226" s="383">
        <v>8888888888</v>
      </c>
      <c r="E226" s="383"/>
      <c r="F226" s="383"/>
      <c r="G226" s="383"/>
      <c r="H226" s="383"/>
      <c r="I226" s="383"/>
      <c r="J226" s="383"/>
      <c r="K226" s="383"/>
      <c r="L226" s="382">
        <v>200</v>
      </c>
      <c r="M226" s="382"/>
      <c r="N226" s="382">
        <v>100</v>
      </c>
      <c r="O226" s="382"/>
      <c r="P226" s="382">
        <v>100</v>
      </c>
      <c r="Q226" s="382"/>
      <c r="R226" s="380" t="s">
        <v>463</v>
      </c>
      <c r="S226" s="380"/>
      <c r="T226" s="379">
        <v>3000</v>
      </c>
      <c r="U226" s="379"/>
      <c r="V226" s="379"/>
      <c r="W226" s="378">
        <f t="shared" si="1"/>
        <v>300000</v>
      </c>
      <c r="X226" s="378"/>
      <c r="Y226" s="378"/>
      <c r="Z226" s="378">
        <f t="shared" si="2"/>
        <v>330000</v>
      </c>
      <c r="AA226" s="378"/>
      <c r="AB226" s="378"/>
      <c r="AC226" s="152" t="s">
        <v>161</v>
      </c>
      <c r="AE226" s="115" t="str">
        <f t="shared" si="3"/>
        <v>OK</v>
      </c>
    </row>
    <row r="227" spans="1:31" ht="12" customHeight="1">
      <c r="A227" s="383" t="s">
        <v>464</v>
      </c>
      <c r="B227" s="383"/>
      <c r="C227" s="383"/>
      <c r="D227" s="383">
        <v>9999999999</v>
      </c>
      <c r="E227" s="383"/>
      <c r="F227" s="383"/>
      <c r="G227" s="383"/>
      <c r="H227" s="383"/>
      <c r="I227" s="383"/>
      <c r="J227" s="383"/>
      <c r="K227" s="383"/>
      <c r="L227" s="382">
        <v>10</v>
      </c>
      <c r="M227" s="382"/>
      <c r="N227" s="382">
        <v>10</v>
      </c>
      <c r="O227" s="382"/>
      <c r="P227" s="382">
        <v>10</v>
      </c>
      <c r="Q227" s="382"/>
      <c r="R227" s="380" t="s">
        <v>460</v>
      </c>
      <c r="S227" s="380"/>
      <c r="T227" s="379">
        <v>10000</v>
      </c>
      <c r="U227" s="379"/>
      <c r="V227" s="379"/>
      <c r="W227" s="378">
        <f t="shared" si="1"/>
        <v>100000</v>
      </c>
      <c r="X227" s="378"/>
      <c r="Y227" s="378"/>
      <c r="Z227" s="378">
        <f t="shared" si="2"/>
        <v>110000.00000000001</v>
      </c>
      <c r="AA227" s="378"/>
      <c r="AB227" s="378"/>
      <c r="AC227" s="152" t="s">
        <v>161</v>
      </c>
      <c r="AE227" s="115" t="str">
        <f t="shared" si="3"/>
        <v>OK</v>
      </c>
    </row>
    <row r="228" spans="1:31" ht="12" customHeight="1">
      <c r="A228" s="383" t="s">
        <v>464</v>
      </c>
      <c r="B228" s="383"/>
      <c r="C228" s="383"/>
      <c r="D228" s="383" t="s">
        <v>465</v>
      </c>
      <c r="E228" s="383"/>
      <c r="F228" s="383"/>
      <c r="G228" s="383"/>
      <c r="H228" s="383"/>
      <c r="I228" s="383"/>
      <c r="J228" s="383"/>
      <c r="K228" s="383"/>
      <c r="L228" s="382">
        <v>200</v>
      </c>
      <c r="M228" s="382"/>
      <c r="N228" s="382">
        <v>300</v>
      </c>
      <c r="O228" s="382"/>
      <c r="P228" s="382">
        <v>200</v>
      </c>
      <c r="Q228" s="382"/>
      <c r="R228" s="380" t="s">
        <v>461</v>
      </c>
      <c r="S228" s="380"/>
      <c r="T228" s="379">
        <v>5678</v>
      </c>
      <c r="U228" s="379"/>
      <c r="V228" s="379"/>
      <c r="W228" s="378">
        <f t="shared" si="1"/>
        <v>1135600</v>
      </c>
      <c r="X228" s="378"/>
      <c r="Y228" s="378"/>
      <c r="Z228" s="378">
        <f t="shared" si="2"/>
        <v>1249160</v>
      </c>
      <c r="AA228" s="378"/>
      <c r="AB228" s="378"/>
      <c r="AC228" s="152"/>
      <c r="AE228" s="115" t="str">
        <f t="shared" si="3"/>
        <v>OK</v>
      </c>
    </row>
    <row r="229" spans="1:31" ht="12" customHeight="1">
      <c r="A229" s="383" t="s">
        <v>464</v>
      </c>
      <c r="B229" s="383"/>
      <c r="C229" s="383"/>
      <c r="D229" s="383" t="s">
        <v>466</v>
      </c>
      <c r="E229" s="383"/>
      <c r="F229" s="383"/>
      <c r="G229" s="383"/>
      <c r="H229" s="383"/>
      <c r="I229" s="383"/>
      <c r="J229" s="383"/>
      <c r="K229" s="383"/>
      <c r="L229" s="382">
        <v>2000</v>
      </c>
      <c r="M229" s="382"/>
      <c r="N229" s="382">
        <v>4000</v>
      </c>
      <c r="O229" s="382"/>
      <c r="P229" s="382">
        <v>2000</v>
      </c>
      <c r="Q229" s="382"/>
      <c r="R229" s="380" t="s">
        <v>462</v>
      </c>
      <c r="S229" s="380"/>
      <c r="T229" s="379">
        <v>3.5000000000000003E-2</v>
      </c>
      <c r="U229" s="379"/>
      <c r="V229" s="379"/>
      <c r="W229" s="378">
        <f t="shared" si="1"/>
        <v>70</v>
      </c>
      <c r="X229" s="378"/>
      <c r="Y229" s="378"/>
      <c r="Z229" s="378">
        <f t="shared" si="2"/>
        <v>77</v>
      </c>
      <c r="AA229" s="378"/>
      <c r="AB229" s="378"/>
      <c r="AC229" s="152"/>
      <c r="AE229" s="115" t="str">
        <f t="shared" si="3"/>
        <v>OK</v>
      </c>
    </row>
    <row r="230" spans="1:31" ht="12" customHeight="1">
      <c r="A230" s="383" t="s">
        <v>464</v>
      </c>
      <c r="B230" s="383"/>
      <c r="C230" s="383"/>
      <c r="D230" s="383" t="s">
        <v>467</v>
      </c>
      <c r="E230" s="383"/>
      <c r="F230" s="383"/>
      <c r="G230" s="383"/>
      <c r="H230" s="383"/>
      <c r="I230" s="383"/>
      <c r="J230" s="383"/>
      <c r="K230" s="383"/>
      <c r="L230" s="382">
        <v>200</v>
      </c>
      <c r="M230" s="382"/>
      <c r="N230" s="382">
        <v>100</v>
      </c>
      <c r="O230" s="382"/>
      <c r="P230" s="382">
        <v>100</v>
      </c>
      <c r="Q230" s="382"/>
      <c r="R230" s="380" t="s">
        <v>463</v>
      </c>
      <c r="S230" s="380"/>
      <c r="T230" s="379">
        <v>5000</v>
      </c>
      <c r="U230" s="379"/>
      <c r="V230" s="379"/>
      <c r="W230" s="378">
        <f t="shared" si="1"/>
        <v>500000</v>
      </c>
      <c r="X230" s="378"/>
      <c r="Y230" s="378"/>
      <c r="Z230" s="378">
        <f t="shared" si="2"/>
        <v>550000</v>
      </c>
      <c r="AA230" s="378"/>
      <c r="AB230" s="378"/>
      <c r="AC230" s="152"/>
      <c r="AE230" s="115" t="str">
        <f t="shared" si="3"/>
        <v>OK</v>
      </c>
    </row>
    <row r="231" spans="1:31" ht="12" customHeight="1">
      <c r="A231" s="383" t="s">
        <v>468</v>
      </c>
      <c r="B231" s="383"/>
      <c r="C231" s="383"/>
      <c r="D231" s="383" t="s">
        <v>469</v>
      </c>
      <c r="E231" s="383"/>
      <c r="F231" s="383"/>
      <c r="G231" s="383"/>
      <c r="H231" s="383"/>
      <c r="I231" s="383"/>
      <c r="J231" s="383"/>
      <c r="K231" s="383"/>
      <c r="L231" s="382">
        <v>5000</v>
      </c>
      <c r="M231" s="382"/>
      <c r="N231" s="382">
        <v>5000</v>
      </c>
      <c r="O231" s="382"/>
      <c r="P231" s="382">
        <v>5000</v>
      </c>
      <c r="Q231" s="382"/>
      <c r="R231" s="380" t="s">
        <v>462</v>
      </c>
      <c r="S231" s="380"/>
      <c r="T231" s="379">
        <v>400</v>
      </c>
      <c r="U231" s="379"/>
      <c r="V231" s="379"/>
      <c r="W231" s="378">
        <f t="shared" si="1"/>
        <v>2000000</v>
      </c>
      <c r="X231" s="378"/>
      <c r="Y231" s="378"/>
      <c r="Z231" s="378">
        <f t="shared" si="2"/>
        <v>2200000</v>
      </c>
      <c r="AA231" s="378"/>
      <c r="AB231" s="378"/>
      <c r="AC231" s="152" t="s">
        <v>161</v>
      </c>
      <c r="AE231" s="115" t="str">
        <f t="shared" si="3"/>
        <v>OK</v>
      </c>
    </row>
    <row r="232" spans="1:31" ht="12" customHeight="1">
      <c r="A232" s="383" t="s">
        <v>468</v>
      </c>
      <c r="B232" s="383"/>
      <c r="C232" s="383"/>
      <c r="D232" s="383" t="s">
        <v>470</v>
      </c>
      <c r="E232" s="383"/>
      <c r="F232" s="383"/>
      <c r="G232" s="383"/>
      <c r="H232" s="383"/>
      <c r="I232" s="383"/>
      <c r="J232" s="383"/>
      <c r="K232" s="383"/>
      <c r="L232" s="382">
        <v>10</v>
      </c>
      <c r="M232" s="382"/>
      <c r="N232" s="382">
        <v>30</v>
      </c>
      <c r="O232" s="382"/>
      <c r="P232" s="382">
        <v>10</v>
      </c>
      <c r="Q232" s="382"/>
      <c r="R232" s="380" t="s">
        <v>471</v>
      </c>
      <c r="S232" s="380"/>
      <c r="T232" s="379">
        <v>25000</v>
      </c>
      <c r="U232" s="379"/>
      <c r="V232" s="379"/>
      <c r="W232" s="378">
        <f t="shared" si="1"/>
        <v>250000</v>
      </c>
      <c r="X232" s="378"/>
      <c r="Y232" s="378"/>
      <c r="Z232" s="378">
        <f t="shared" si="2"/>
        <v>275000</v>
      </c>
      <c r="AA232" s="378"/>
      <c r="AB232" s="378"/>
      <c r="AC232" s="152" t="s">
        <v>161</v>
      </c>
      <c r="AE232" s="115" t="str">
        <f t="shared" si="3"/>
        <v>OK</v>
      </c>
    </row>
    <row r="233" spans="1:31" ht="12" customHeight="1">
      <c r="A233" s="383" t="s">
        <v>468</v>
      </c>
      <c r="B233" s="383"/>
      <c r="C233" s="383"/>
      <c r="D233" s="383" t="s">
        <v>472</v>
      </c>
      <c r="E233" s="383"/>
      <c r="F233" s="383"/>
      <c r="G233" s="383"/>
      <c r="H233" s="383"/>
      <c r="I233" s="383"/>
      <c r="J233" s="383"/>
      <c r="K233" s="383"/>
      <c r="L233" s="382">
        <v>1500</v>
      </c>
      <c r="M233" s="382"/>
      <c r="N233" s="382">
        <v>1000</v>
      </c>
      <c r="O233" s="382"/>
      <c r="P233" s="382">
        <v>1000</v>
      </c>
      <c r="Q233" s="382"/>
      <c r="R233" s="380" t="s">
        <v>473</v>
      </c>
      <c r="S233" s="380"/>
      <c r="T233" s="379">
        <v>250</v>
      </c>
      <c r="U233" s="379"/>
      <c r="V233" s="379"/>
      <c r="W233" s="378">
        <f t="shared" si="1"/>
        <v>250000</v>
      </c>
      <c r="X233" s="378"/>
      <c r="Y233" s="378"/>
      <c r="Z233" s="378">
        <f t="shared" si="2"/>
        <v>275000</v>
      </c>
      <c r="AA233" s="378"/>
      <c r="AB233" s="378"/>
      <c r="AC233" s="152"/>
      <c r="AE233" s="115" t="str">
        <f t="shared" si="3"/>
        <v>OK</v>
      </c>
    </row>
    <row r="234" spans="1:31" ht="12" customHeight="1">
      <c r="A234" s="383" t="s">
        <v>468</v>
      </c>
      <c r="B234" s="383"/>
      <c r="C234" s="383"/>
      <c r="D234" s="383" t="s">
        <v>474</v>
      </c>
      <c r="E234" s="383"/>
      <c r="F234" s="383"/>
      <c r="G234" s="383"/>
      <c r="H234" s="383"/>
      <c r="I234" s="383"/>
      <c r="J234" s="383"/>
      <c r="K234" s="383"/>
      <c r="L234" s="382">
        <v>50</v>
      </c>
      <c r="M234" s="382"/>
      <c r="N234" s="382">
        <v>100</v>
      </c>
      <c r="O234" s="382"/>
      <c r="P234" s="382">
        <v>50</v>
      </c>
      <c r="Q234" s="382"/>
      <c r="R234" s="380" t="s">
        <v>460</v>
      </c>
      <c r="S234" s="380"/>
      <c r="T234" s="379">
        <v>2500</v>
      </c>
      <c r="U234" s="379"/>
      <c r="V234" s="379"/>
      <c r="W234" s="378">
        <f t="shared" si="1"/>
        <v>125000</v>
      </c>
      <c r="X234" s="378"/>
      <c r="Y234" s="378"/>
      <c r="Z234" s="378">
        <f t="shared" si="2"/>
        <v>137500</v>
      </c>
      <c r="AA234" s="378"/>
      <c r="AB234" s="378"/>
      <c r="AC234" s="152"/>
      <c r="AE234" s="115" t="str">
        <f t="shared" si="3"/>
        <v>OK</v>
      </c>
    </row>
    <row r="235" spans="1:31" ht="12" customHeight="1">
      <c r="A235" s="383" t="s">
        <v>475</v>
      </c>
      <c r="B235" s="383"/>
      <c r="C235" s="383"/>
      <c r="D235" s="383" t="s">
        <v>476</v>
      </c>
      <c r="E235" s="383"/>
      <c r="F235" s="383"/>
      <c r="G235" s="383"/>
      <c r="H235" s="383"/>
      <c r="I235" s="383"/>
      <c r="J235" s="383"/>
      <c r="K235" s="383"/>
      <c r="L235" s="382">
        <v>200</v>
      </c>
      <c r="M235" s="382"/>
      <c r="N235" s="382">
        <v>300</v>
      </c>
      <c r="O235" s="382"/>
      <c r="P235" s="382">
        <v>200</v>
      </c>
      <c r="Q235" s="382"/>
      <c r="R235" s="380" t="s">
        <v>460</v>
      </c>
      <c r="S235" s="380"/>
      <c r="T235" s="379">
        <v>2500</v>
      </c>
      <c r="U235" s="379"/>
      <c r="V235" s="379"/>
      <c r="W235" s="378">
        <f t="shared" si="1"/>
        <v>500000</v>
      </c>
      <c r="X235" s="378"/>
      <c r="Y235" s="378"/>
      <c r="Z235" s="378">
        <f t="shared" si="2"/>
        <v>550000</v>
      </c>
      <c r="AA235" s="378"/>
      <c r="AB235" s="378"/>
      <c r="AC235" s="152" t="s">
        <v>161</v>
      </c>
      <c r="AE235" s="115" t="str">
        <f t="shared" si="3"/>
        <v>OK</v>
      </c>
    </row>
    <row r="236" spans="1:31" ht="12" customHeight="1">
      <c r="A236" s="383" t="s">
        <v>475</v>
      </c>
      <c r="B236" s="383"/>
      <c r="C236" s="383"/>
      <c r="D236" s="383" t="s">
        <v>477</v>
      </c>
      <c r="E236" s="383"/>
      <c r="F236" s="383"/>
      <c r="G236" s="383"/>
      <c r="H236" s="383"/>
      <c r="I236" s="383"/>
      <c r="J236" s="383"/>
      <c r="K236" s="383"/>
      <c r="L236" s="382">
        <v>300</v>
      </c>
      <c r="M236" s="382"/>
      <c r="N236" s="382">
        <v>200</v>
      </c>
      <c r="O236" s="382"/>
      <c r="P236" s="382">
        <v>200</v>
      </c>
      <c r="Q236" s="382"/>
      <c r="R236" s="380" t="s">
        <v>478</v>
      </c>
      <c r="S236" s="380"/>
      <c r="T236" s="379">
        <v>500</v>
      </c>
      <c r="U236" s="379"/>
      <c r="V236" s="379"/>
      <c r="W236" s="378">
        <f t="shared" si="1"/>
        <v>100000</v>
      </c>
      <c r="X236" s="378"/>
      <c r="Y236" s="378"/>
      <c r="Z236" s="378">
        <f t="shared" si="2"/>
        <v>110000.00000000001</v>
      </c>
      <c r="AA236" s="378"/>
      <c r="AB236" s="378"/>
      <c r="AC236" s="152" t="s">
        <v>161</v>
      </c>
      <c r="AE236" s="115" t="str">
        <f t="shared" si="3"/>
        <v>OK</v>
      </c>
    </row>
    <row r="237" spans="1:31" ht="12" customHeight="1">
      <c r="A237" s="383" t="s">
        <v>475</v>
      </c>
      <c r="B237" s="383"/>
      <c r="C237" s="383"/>
      <c r="D237" s="383" t="s">
        <v>479</v>
      </c>
      <c r="E237" s="383"/>
      <c r="F237" s="383"/>
      <c r="G237" s="383"/>
      <c r="H237" s="383"/>
      <c r="I237" s="383"/>
      <c r="J237" s="383"/>
      <c r="K237" s="383"/>
      <c r="L237" s="382">
        <v>10</v>
      </c>
      <c r="M237" s="382"/>
      <c r="N237" s="382">
        <v>100</v>
      </c>
      <c r="O237" s="382"/>
      <c r="P237" s="382">
        <v>10</v>
      </c>
      <c r="Q237" s="382"/>
      <c r="R237" s="380" t="s">
        <v>480</v>
      </c>
      <c r="S237" s="380"/>
      <c r="T237" s="379">
        <v>20000</v>
      </c>
      <c r="U237" s="379"/>
      <c r="V237" s="379"/>
      <c r="W237" s="378">
        <f t="shared" si="1"/>
        <v>200000</v>
      </c>
      <c r="X237" s="378"/>
      <c r="Y237" s="378"/>
      <c r="Z237" s="378">
        <f t="shared" si="2"/>
        <v>220000.00000000003</v>
      </c>
      <c r="AA237" s="378"/>
      <c r="AB237" s="378"/>
      <c r="AC237" s="152"/>
      <c r="AE237" s="115" t="str">
        <f t="shared" si="3"/>
        <v>OK</v>
      </c>
    </row>
    <row r="238" spans="1:31" ht="12" customHeight="1" thickBot="1">
      <c r="A238" s="394" t="s">
        <v>475</v>
      </c>
      <c r="B238" s="394"/>
      <c r="C238" s="394"/>
      <c r="D238" s="394" t="s">
        <v>481</v>
      </c>
      <c r="E238" s="394"/>
      <c r="F238" s="394"/>
      <c r="G238" s="394"/>
      <c r="H238" s="394"/>
      <c r="I238" s="394"/>
      <c r="J238" s="394"/>
      <c r="K238" s="394"/>
      <c r="L238" s="412">
        <v>1</v>
      </c>
      <c r="M238" s="412"/>
      <c r="N238" s="412">
        <v>1</v>
      </c>
      <c r="O238" s="412"/>
      <c r="P238" s="412">
        <v>1</v>
      </c>
      <c r="Q238" s="412"/>
      <c r="R238" s="396" t="s">
        <v>461</v>
      </c>
      <c r="S238" s="396"/>
      <c r="T238" s="397">
        <v>5000</v>
      </c>
      <c r="U238" s="397"/>
      <c r="V238" s="397"/>
      <c r="W238" s="398">
        <f>IF(OR(P238="",T238=""),"",P238*T238)</f>
        <v>5000</v>
      </c>
      <c r="X238" s="398"/>
      <c r="Y238" s="398"/>
      <c r="Z238" s="398">
        <f>IF(W238="","",W238*1.1)</f>
        <v>5500</v>
      </c>
      <c r="AA238" s="398"/>
      <c r="AB238" s="398"/>
      <c r="AC238" s="153"/>
      <c r="AE238" s="115" t="str">
        <f t="shared" si="3"/>
        <v>OK</v>
      </c>
    </row>
    <row r="239" spans="1:31" ht="12" customHeight="1" thickTop="1">
      <c r="A239" s="404" t="s">
        <v>407</v>
      </c>
      <c r="B239" s="404"/>
      <c r="C239" s="404"/>
      <c r="D239" s="404"/>
      <c r="E239" s="404"/>
      <c r="F239" s="404"/>
      <c r="G239" s="404"/>
      <c r="H239" s="404"/>
      <c r="I239" s="404"/>
      <c r="J239" s="404"/>
      <c r="K239" s="404"/>
      <c r="L239" s="404"/>
      <c r="M239" s="404"/>
      <c r="N239" s="404"/>
      <c r="O239" s="404"/>
      <c r="P239" s="404"/>
      <c r="Q239" s="404"/>
      <c r="R239" s="404"/>
      <c r="S239" s="404"/>
      <c r="T239" s="404"/>
      <c r="U239" s="404"/>
      <c r="V239" s="404"/>
      <c r="W239" s="405">
        <f>SUM(W219:Y238)</f>
        <v>7263760</v>
      </c>
      <c r="X239" s="405"/>
      <c r="Y239" s="405"/>
      <c r="Z239" s="405">
        <f>SUM(Z219:AB238)</f>
        <v>7990136</v>
      </c>
      <c r="AA239" s="405"/>
      <c r="AB239" s="405"/>
      <c r="AC239" s="110"/>
    </row>
    <row r="240" spans="1:31" ht="15" customHeight="1"/>
    <row r="241" spans="1:31" ht="15" customHeight="1">
      <c r="A241" s="360" t="s">
        <v>378</v>
      </c>
      <c r="B241" s="361"/>
      <c r="C241" s="361"/>
      <c r="D241" s="361"/>
      <c r="E241" s="361"/>
      <c r="F241" s="361"/>
      <c r="G241" s="361"/>
      <c r="H241" s="361"/>
      <c r="I241" s="361"/>
      <c r="J241" s="361"/>
      <c r="K241" s="361"/>
      <c r="L241" s="361"/>
      <c r="M241" s="361"/>
      <c r="N241" s="361"/>
      <c r="O241" s="361"/>
      <c r="P241" s="361"/>
      <c r="Q241" s="361"/>
      <c r="R241" s="361"/>
      <c r="S241" s="362"/>
      <c r="T241" s="399" t="s">
        <v>482</v>
      </c>
      <c r="U241" s="400"/>
      <c r="V241" s="400"/>
      <c r="W241" s="400"/>
      <c r="X241" s="400"/>
      <c r="Y241" s="400"/>
      <c r="Z241" s="400"/>
      <c r="AA241" s="400"/>
      <c r="AB241" s="400"/>
      <c r="AC241" s="401"/>
    </row>
    <row r="242" spans="1:31" ht="15" customHeight="1">
      <c r="A242" s="360" t="s">
        <v>377</v>
      </c>
      <c r="B242" s="361"/>
      <c r="C242" s="361"/>
      <c r="D242" s="361"/>
      <c r="E242" s="361"/>
      <c r="F242" s="361"/>
      <c r="G242" s="361"/>
      <c r="H242" s="361"/>
      <c r="I242" s="361"/>
      <c r="J242" s="361"/>
      <c r="K242" s="361"/>
      <c r="L242" s="361"/>
      <c r="M242" s="361"/>
      <c r="N242" s="361"/>
      <c r="O242" s="361"/>
      <c r="P242" s="361"/>
      <c r="Q242" s="361"/>
      <c r="R242" s="361"/>
      <c r="S242" s="362"/>
      <c r="T242" s="402">
        <v>1000000</v>
      </c>
      <c r="U242" s="403"/>
      <c r="V242" s="403"/>
      <c r="W242" s="403"/>
      <c r="X242" s="403"/>
      <c r="Y242" s="403"/>
      <c r="Z242" s="403"/>
      <c r="AA242" s="403"/>
      <c r="AB242" s="403"/>
      <c r="AC242" s="114" t="s">
        <v>100</v>
      </c>
    </row>
    <row r="243" spans="1:31" ht="6" customHeight="1"/>
    <row r="244" spans="1:31" ht="15" customHeight="1">
      <c r="A244" s="154" t="s">
        <v>346</v>
      </c>
    </row>
    <row r="245" spans="1:31" ht="15" customHeight="1">
      <c r="B245" s="116" t="s">
        <v>353</v>
      </c>
      <c r="C245" s="384" t="s">
        <v>354</v>
      </c>
      <c r="D245" s="384"/>
      <c r="E245" s="384"/>
      <c r="F245" s="384"/>
      <c r="G245" s="384"/>
      <c r="H245" s="384"/>
      <c r="I245" s="384"/>
      <c r="J245" s="384"/>
      <c r="K245" s="384"/>
      <c r="L245" s="384"/>
      <c r="M245" s="384"/>
      <c r="N245" s="384"/>
      <c r="O245" s="384"/>
      <c r="P245" s="384"/>
      <c r="Q245" s="384"/>
      <c r="R245" s="384"/>
      <c r="S245" s="384"/>
      <c r="T245" s="384"/>
      <c r="U245" s="384"/>
      <c r="V245" s="384"/>
      <c r="W245" s="384"/>
      <c r="X245" s="384"/>
      <c r="Y245" s="384"/>
      <c r="Z245" s="384"/>
      <c r="AA245" s="384"/>
      <c r="AB245" s="384"/>
      <c r="AC245" s="384"/>
    </row>
    <row r="246" spans="1:31" ht="25.2" customHeight="1">
      <c r="B246" s="116" t="s">
        <v>355</v>
      </c>
      <c r="C246" s="384" t="s">
        <v>491</v>
      </c>
      <c r="D246" s="384"/>
      <c r="E246" s="384"/>
      <c r="F246" s="384"/>
      <c r="G246" s="384"/>
      <c r="H246" s="384"/>
      <c r="I246" s="384"/>
      <c r="J246" s="384"/>
      <c r="K246" s="384"/>
      <c r="L246" s="384"/>
      <c r="M246" s="384"/>
      <c r="N246" s="384"/>
      <c r="O246" s="384"/>
      <c r="P246" s="384"/>
      <c r="Q246" s="384"/>
      <c r="R246" s="384"/>
      <c r="S246" s="384"/>
      <c r="T246" s="384"/>
      <c r="U246" s="384"/>
      <c r="V246" s="384"/>
      <c r="W246" s="384"/>
      <c r="X246" s="384"/>
      <c r="Y246" s="384"/>
      <c r="Z246" s="384"/>
      <c r="AA246" s="384"/>
      <c r="AB246" s="384"/>
      <c r="AC246" s="384"/>
    </row>
    <row r="247" spans="1:31" ht="25.2" customHeight="1">
      <c r="B247" s="116" t="s">
        <v>357</v>
      </c>
      <c r="C247" s="384" t="s">
        <v>383</v>
      </c>
      <c r="D247" s="384"/>
      <c r="E247" s="384"/>
      <c r="F247" s="384"/>
      <c r="G247" s="384"/>
      <c r="H247" s="384"/>
      <c r="I247" s="384"/>
      <c r="J247" s="384"/>
      <c r="K247" s="384"/>
      <c r="L247" s="384"/>
      <c r="M247" s="384"/>
      <c r="N247" s="384"/>
      <c r="O247" s="384"/>
      <c r="P247" s="384"/>
      <c r="Q247" s="384"/>
      <c r="R247" s="384"/>
      <c r="S247" s="384"/>
      <c r="T247" s="384"/>
      <c r="U247" s="384"/>
      <c r="V247" s="384"/>
      <c r="W247" s="384"/>
      <c r="X247" s="384"/>
      <c r="Y247" s="384"/>
      <c r="Z247" s="384"/>
      <c r="AA247" s="384"/>
      <c r="AB247" s="384"/>
      <c r="AC247" s="384"/>
    </row>
    <row r="248" spans="1:31" ht="49.95" customHeight="1">
      <c r="B248" s="116" t="s">
        <v>351</v>
      </c>
      <c r="C248" s="384" t="s">
        <v>384</v>
      </c>
      <c r="D248" s="384"/>
      <c r="E248" s="384"/>
      <c r="F248" s="384"/>
      <c r="G248" s="384"/>
      <c r="H248" s="384"/>
      <c r="I248" s="384"/>
      <c r="J248" s="384"/>
      <c r="K248" s="384"/>
      <c r="L248" s="384"/>
      <c r="M248" s="384"/>
      <c r="N248" s="384"/>
      <c r="O248" s="384"/>
      <c r="P248" s="384"/>
      <c r="Q248" s="384"/>
      <c r="R248" s="384"/>
      <c r="S248" s="384"/>
      <c r="T248" s="384"/>
      <c r="U248" s="384"/>
      <c r="V248" s="384"/>
      <c r="W248" s="384"/>
      <c r="X248" s="384"/>
      <c r="Y248" s="384"/>
      <c r="Z248" s="384"/>
      <c r="AA248" s="384"/>
      <c r="AB248" s="384"/>
      <c r="AC248" s="384"/>
    </row>
    <row r="249" spans="1:31" ht="25.2" customHeight="1">
      <c r="B249" s="116" t="s">
        <v>360</v>
      </c>
      <c r="C249" s="384" t="s">
        <v>385</v>
      </c>
      <c r="D249" s="384"/>
      <c r="E249" s="384"/>
      <c r="F249" s="384"/>
      <c r="G249" s="384"/>
      <c r="H249" s="384"/>
      <c r="I249" s="384"/>
      <c r="J249" s="384"/>
      <c r="K249" s="384"/>
      <c r="L249" s="384"/>
      <c r="M249" s="384"/>
      <c r="N249" s="384"/>
      <c r="O249" s="384"/>
      <c r="P249" s="384"/>
      <c r="Q249" s="384"/>
      <c r="R249" s="384"/>
      <c r="S249" s="384"/>
      <c r="T249" s="384"/>
      <c r="U249" s="384"/>
      <c r="V249" s="384"/>
      <c r="W249" s="384"/>
      <c r="X249" s="384"/>
      <c r="Y249" s="384"/>
      <c r="Z249" s="384"/>
      <c r="AA249" s="384"/>
      <c r="AB249" s="384"/>
      <c r="AC249" s="384"/>
    </row>
    <row r="250" spans="1:31" ht="15" customHeight="1">
      <c r="A250" s="155" t="s">
        <v>408</v>
      </c>
      <c r="B250" s="155"/>
    </row>
    <row r="251" spans="1:31" ht="15" customHeight="1"/>
    <row r="252" spans="1:31" ht="15" customHeight="1">
      <c r="A252" s="10"/>
      <c r="B252" s="10"/>
      <c r="W252" s="306">
        <f>$W$2</f>
        <v>46325</v>
      </c>
      <c r="X252" s="307"/>
      <c r="Y252" s="296"/>
      <c r="Z252" s="296"/>
      <c r="AA252" s="296"/>
      <c r="AB252" s="296"/>
      <c r="AC252" s="297"/>
      <c r="AE252"/>
    </row>
    <row r="253" spans="1:31" ht="15" customHeight="1">
      <c r="A253" s="7"/>
      <c r="B253" s="7"/>
      <c r="AE253"/>
    </row>
    <row r="254" spans="1:31" ht="15" customHeight="1">
      <c r="C254" s="154" t="s">
        <v>328</v>
      </c>
      <c r="S254" s="285" t="str">
        <f>IF($S$4="","",$S$4)</f>
        <v>福井県福井市大手
３丁目○－○</v>
      </c>
      <c r="T254" s="286"/>
      <c r="U254" s="286"/>
      <c r="V254" s="286"/>
      <c r="W254" s="286"/>
      <c r="X254" s="286"/>
      <c r="Y254" s="286"/>
      <c r="Z254" s="286"/>
      <c r="AA254" s="286"/>
      <c r="AB254" s="286"/>
      <c r="AC254" s="287"/>
      <c r="AE254"/>
    </row>
    <row r="255" spans="1:31" ht="15" customHeight="1">
      <c r="O255" s="7" t="s">
        <v>2</v>
      </c>
      <c r="P255" s="7"/>
      <c r="Q255" s="154" t="s">
        <v>3</v>
      </c>
      <c r="S255" s="288"/>
      <c r="T255" s="289"/>
      <c r="U255" s="290"/>
      <c r="V255" s="290"/>
      <c r="W255" s="290"/>
      <c r="X255" s="290"/>
      <c r="Y255" s="290"/>
      <c r="Z255" s="290"/>
      <c r="AA255" s="290"/>
      <c r="AB255" s="290"/>
      <c r="AC255" s="291"/>
      <c r="AE255"/>
    </row>
    <row r="256" spans="1:31" ht="15" customHeight="1">
      <c r="S256" s="292"/>
      <c r="T256" s="293"/>
      <c r="U256" s="293"/>
      <c r="V256" s="293"/>
      <c r="W256" s="293"/>
      <c r="X256" s="293"/>
      <c r="Y256" s="293"/>
      <c r="Z256" s="293"/>
      <c r="AA256" s="293"/>
      <c r="AB256" s="293"/>
      <c r="AC256" s="294"/>
      <c r="AE256"/>
    </row>
    <row r="257" spans="1:31" ht="15" customHeight="1">
      <c r="Q257" s="154" t="s">
        <v>4</v>
      </c>
      <c r="S257" s="295" t="str">
        <f>IF($S$7="","",$S$7)</f>
        <v>福井県株式会社</v>
      </c>
      <c r="T257" s="296"/>
      <c r="U257" s="296"/>
      <c r="V257" s="296"/>
      <c r="W257" s="296"/>
      <c r="X257" s="296"/>
      <c r="Y257" s="296"/>
      <c r="Z257" s="296"/>
      <c r="AA257" s="296"/>
      <c r="AB257" s="296"/>
      <c r="AC257" s="297"/>
      <c r="AE257"/>
    </row>
    <row r="258" spans="1:31" ht="15" customHeight="1">
      <c r="S258" s="298" t="str">
        <f>IF($S$8="","",$S$8)</f>
        <v>代表取締役社長</v>
      </c>
      <c r="T258" s="299"/>
      <c r="U258" s="299"/>
      <c r="V258" s="299"/>
      <c r="W258" s="299"/>
      <c r="X258" s="299"/>
      <c r="Y258" s="299"/>
      <c r="Z258" s="299"/>
      <c r="AA258" s="299"/>
      <c r="AB258" s="299"/>
      <c r="AC258" s="300"/>
      <c r="AE258"/>
    </row>
    <row r="259" spans="1:31" ht="15" customHeight="1">
      <c r="S259" s="298" t="str">
        <f>IF($S$9="","",$S$9)</f>
        <v>福井　県太郎</v>
      </c>
      <c r="T259" s="299"/>
      <c r="U259" s="299"/>
      <c r="V259" s="299"/>
      <c r="W259" s="299"/>
      <c r="X259" s="299"/>
      <c r="Y259" s="299"/>
      <c r="Z259" s="299"/>
      <c r="AA259" s="299"/>
      <c r="AB259" s="299"/>
      <c r="AC259" s="300"/>
      <c r="AE259"/>
    </row>
    <row r="260" spans="1:31" ht="15" customHeight="1">
      <c r="AC260" s="7" t="s">
        <v>6</v>
      </c>
      <c r="AE260"/>
    </row>
    <row r="261" spans="1:31" ht="15" customHeight="1">
      <c r="AC261" s="7"/>
      <c r="AE261"/>
    </row>
    <row r="262" spans="1:31" ht="15" customHeight="1">
      <c r="AC262" s="7"/>
      <c r="AE262"/>
    </row>
    <row r="263" spans="1:31" ht="15" customHeight="1">
      <c r="AC263" s="7"/>
      <c r="AE263"/>
    </row>
    <row r="264" spans="1:31" ht="19.95" customHeight="1">
      <c r="A264" s="301" t="s">
        <v>386</v>
      </c>
      <c r="B264" s="301"/>
      <c r="C264" s="301"/>
      <c r="D264" s="301"/>
      <c r="E264" s="301"/>
      <c r="F264" s="301"/>
      <c r="G264" s="301"/>
      <c r="H264" s="301"/>
      <c r="I264" s="301"/>
      <c r="J264" s="301"/>
      <c r="K264" s="301"/>
      <c r="L264" s="301"/>
      <c r="M264" s="301"/>
      <c r="N264" s="301"/>
      <c r="O264" s="301"/>
      <c r="P264" s="301"/>
      <c r="Q264" s="301"/>
      <c r="R264" s="301"/>
      <c r="S264" s="301"/>
      <c r="T264" s="301"/>
      <c r="U264" s="301"/>
      <c r="V264" s="301"/>
      <c r="W264" s="301"/>
      <c r="X264" s="301"/>
      <c r="Y264" s="301"/>
      <c r="Z264" s="301"/>
      <c r="AA264" s="301"/>
      <c r="AB264" s="301"/>
      <c r="AC264" s="301"/>
    </row>
    <row r="265" spans="1:31" ht="15" customHeight="1">
      <c r="A265" s="148"/>
      <c r="B265" s="148"/>
      <c r="C265" s="148"/>
      <c r="D265" s="148"/>
      <c r="E265" s="148"/>
      <c r="F265" s="148"/>
      <c r="G265" s="148"/>
      <c r="H265" s="148"/>
      <c r="I265" s="148"/>
      <c r="J265" s="148"/>
      <c r="K265" s="148"/>
      <c r="L265" s="148"/>
      <c r="M265" s="148"/>
      <c r="N265" s="148"/>
      <c r="O265" s="148"/>
      <c r="P265" s="148"/>
      <c r="Q265" s="148"/>
      <c r="R265" s="148"/>
      <c r="S265" s="148"/>
      <c r="T265" s="148"/>
      <c r="U265" s="148"/>
      <c r="V265" s="148"/>
      <c r="W265" s="148"/>
      <c r="X265" s="148"/>
      <c r="Y265" s="148"/>
      <c r="Z265" s="148"/>
      <c r="AA265" s="148"/>
      <c r="AB265" s="148"/>
      <c r="AC265" s="148"/>
    </row>
    <row r="266" spans="1:31" ht="15" customHeight="1"/>
    <row r="267" spans="1:31" ht="15" customHeight="1">
      <c r="A267" s="302" t="s">
        <v>401</v>
      </c>
      <c r="B267" s="302"/>
      <c r="C267" s="302"/>
      <c r="D267" s="302"/>
      <c r="E267" s="302"/>
      <c r="F267" s="302"/>
      <c r="G267" s="302"/>
      <c r="H267" s="302"/>
      <c r="I267" s="302"/>
      <c r="J267" s="302"/>
      <c r="K267" s="302"/>
      <c r="L267" s="302"/>
      <c r="M267" s="302"/>
      <c r="N267" s="302"/>
      <c r="O267" s="302"/>
      <c r="P267" s="302"/>
      <c r="Q267" s="302"/>
      <c r="R267" s="302"/>
      <c r="S267" s="302"/>
      <c r="T267" s="302"/>
      <c r="U267" s="302"/>
      <c r="V267" s="302"/>
      <c r="W267" s="302"/>
      <c r="X267" s="302"/>
      <c r="Y267" s="302"/>
      <c r="Z267" s="302"/>
      <c r="AA267" s="302"/>
      <c r="AB267" s="302"/>
      <c r="AC267" s="302"/>
    </row>
    <row r="268" spans="1:31" ht="1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row>
    <row r="269" spans="1:31" ht="15" customHeight="1">
      <c r="A269" s="303" t="s">
        <v>402</v>
      </c>
      <c r="B269" s="303"/>
      <c r="C269" s="303"/>
      <c r="D269" s="303"/>
      <c r="E269" s="303"/>
      <c r="F269" s="303"/>
      <c r="G269" s="303"/>
      <c r="H269" s="303"/>
      <c r="I269" s="303"/>
      <c r="J269" s="303"/>
      <c r="K269" s="303"/>
      <c r="L269" s="303"/>
      <c r="M269" s="303"/>
      <c r="N269" s="303"/>
      <c r="O269" s="303"/>
      <c r="P269" s="303"/>
      <c r="Q269" s="303"/>
      <c r="R269" s="303"/>
      <c r="S269" s="303"/>
      <c r="T269" s="303"/>
      <c r="U269" s="303"/>
      <c r="V269" s="303"/>
      <c r="W269" s="303"/>
      <c r="X269" s="303"/>
      <c r="Y269" s="303"/>
      <c r="Z269" s="303"/>
      <c r="AA269" s="303"/>
      <c r="AB269" s="303"/>
      <c r="AC269" s="303"/>
    </row>
    <row r="270" spans="1:31" ht="15" customHeight="1">
      <c r="A270" s="150"/>
      <c r="B270" s="150"/>
      <c r="C270" s="150"/>
      <c r="D270" s="150"/>
      <c r="E270" s="150"/>
      <c r="F270" s="150"/>
      <c r="G270" s="150"/>
      <c r="H270" s="150"/>
      <c r="I270" s="150"/>
      <c r="J270" s="150"/>
      <c r="K270" s="150"/>
      <c r="L270" s="150"/>
      <c r="M270" s="150"/>
      <c r="N270" s="150"/>
      <c r="O270" s="150"/>
      <c r="P270" s="150"/>
      <c r="Q270" s="150"/>
      <c r="R270" s="150"/>
      <c r="S270" s="150"/>
      <c r="T270" s="150"/>
      <c r="U270" s="150"/>
      <c r="V270" s="150"/>
      <c r="W270" s="150"/>
      <c r="X270" s="150"/>
      <c r="Y270" s="150"/>
      <c r="Z270" s="150"/>
      <c r="AA270" s="150"/>
      <c r="AB270" s="150"/>
      <c r="AC270" s="150"/>
    </row>
    <row r="271" spans="1:31" ht="15" customHeight="1">
      <c r="A271" s="284"/>
      <c r="B271" s="284"/>
      <c r="C271" s="284"/>
      <c r="D271" s="284"/>
      <c r="E271" s="284"/>
      <c r="F271" s="284"/>
      <c r="G271" s="284"/>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row>
    <row r="272" spans="1:31" ht="15" customHeight="1">
      <c r="A272" s="147"/>
      <c r="B272" s="147"/>
      <c r="C272" s="147"/>
      <c r="D272" s="147"/>
      <c r="E272" s="147"/>
      <c r="F272" s="147"/>
      <c r="G272" s="147"/>
      <c r="H272" s="147"/>
      <c r="I272" s="147"/>
      <c r="J272" s="147"/>
      <c r="K272" s="147"/>
      <c r="L272" s="147"/>
      <c r="M272" s="147"/>
      <c r="N272" s="147"/>
      <c r="O272" s="147"/>
      <c r="P272" s="147"/>
      <c r="Q272" s="147"/>
      <c r="R272" s="147"/>
      <c r="S272" s="147"/>
      <c r="T272" s="147"/>
      <c r="U272" s="147"/>
      <c r="V272" s="147"/>
      <c r="W272" s="147"/>
      <c r="X272" s="147"/>
      <c r="Y272" s="147"/>
      <c r="Z272" s="147"/>
      <c r="AA272" s="147"/>
      <c r="AB272" s="147"/>
      <c r="AC272" s="147"/>
    </row>
    <row r="273" spans="1:29" ht="15" customHeight="1">
      <c r="A273"/>
      <c r="B273"/>
      <c r="C273"/>
      <c r="D273"/>
      <c r="E273"/>
      <c r="F273"/>
      <c r="G273"/>
      <c r="H273"/>
      <c r="I273" s="117"/>
      <c r="J273" s="117"/>
      <c r="K273" s="119"/>
      <c r="L273" s="119"/>
      <c r="M273" s="119"/>
      <c r="N273" s="119"/>
      <c r="O273" s="119"/>
      <c r="P273" s="119"/>
      <c r="Q273" s="119"/>
      <c r="R273" s="119"/>
      <c r="S273" s="119"/>
      <c r="T273" s="119"/>
      <c r="U273" s="119"/>
      <c r="V273" s="119"/>
      <c r="W273" s="119"/>
      <c r="X273" s="119"/>
      <c r="Y273" s="119"/>
      <c r="Z273" s="119"/>
      <c r="AA273" s="119"/>
      <c r="AB273" s="119"/>
      <c r="AC273"/>
    </row>
    <row r="274" spans="1:29" ht="15" customHeight="1">
      <c r="A274" s="19"/>
      <c r="B274" s="19"/>
      <c r="I274" s="118"/>
      <c r="J274" s="118"/>
      <c r="K274" s="119"/>
      <c r="L274" s="119"/>
      <c r="M274" s="119"/>
      <c r="N274" s="119"/>
      <c r="O274" s="119"/>
      <c r="P274" s="119"/>
      <c r="Q274" s="119"/>
      <c r="R274" s="119"/>
      <c r="S274" s="119"/>
      <c r="T274" s="119"/>
      <c r="U274" s="119"/>
      <c r="V274" s="119"/>
      <c r="W274" s="119"/>
      <c r="X274" s="119"/>
      <c r="Y274" s="119"/>
      <c r="Z274" s="119"/>
      <c r="AA274" s="119"/>
      <c r="AB274" s="119"/>
    </row>
    <row r="275" spans="1:29" ht="15" customHeight="1">
      <c r="I275" s="118"/>
      <c r="J275" s="118"/>
      <c r="K275" s="119"/>
      <c r="L275" s="119"/>
      <c r="M275" s="119"/>
      <c r="N275" s="119"/>
      <c r="O275" s="119"/>
      <c r="P275" s="119"/>
      <c r="Q275" s="119"/>
      <c r="R275" s="119"/>
      <c r="S275" s="119"/>
      <c r="T275" s="119"/>
      <c r="U275" s="119"/>
      <c r="V275" s="119"/>
      <c r="W275" s="119"/>
      <c r="X275" s="119"/>
      <c r="Y275" s="119"/>
      <c r="Z275" s="119"/>
      <c r="AA275" s="119"/>
      <c r="AB275" s="119"/>
    </row>
    <row r="276" spans="1:29" ht="15" customHeight="1">
      <c r="I276" s="118"/>
      <c r="J276" s="118"/>
      <c r="K276" s="119"/>
      <c r="L276" s="119"/>
      <c r="M276" s="119"/>
      <c r="N276" s="119"/>
      <c r="O276" s="119"/>
      <c r="P276" s="119"/>
      <c r="Q276" s="119"/>
      <c r="R276" s="119"/>
      <c r="S276" s="119"/>
      <c r="T276" s="119"/>
      <c r="U276" s="119"/>
      <c r="V276" s="119"/>
      <c r="W276" s="119"/>
      <c r="X276" s="119"/>
      <c r="Y276" s="119"/>
      <c r="Z276" s="119"/>
      <c r="AA276" s="119"/>
      <c r="AB276" s="119"/>
    </row>
    <row r="277" spans="1:29" ht="15" customHeight="1">
      <c r="I277" s="118"/>
      <c r="J277" s="118"/>
      <c r="K277" s="119"/>
      <c r="L277" s="119"/>
      <c r="M277" s="119"/>
      <c r="N277" s="119"/>
      <c r="O277" s="119"/>
      <c r="P277" s="119"/>
      <c r="Q277" s="119"/>
      <c r="R277" s="119"/>
      <c r="S277" s="119"/>
      <c r="T277" s="119"/>
      <c r="U277" s="119"/>
      <c r="V277" s="119"/>
      <c r="W277" s="119"/>
      <c r="X277" s="119"/>
      <c r="Y277" s="119"/>
      <c r="Z277" s="119"/>
      <c r="AA277" s="119"/>
      <c r="AB277" s="119"/>
    </row>
    <row r="278" spans="1:29" ht="15" customHeight="1">
      <c r="I278" s="118"/>
      <c r="J278" s="118"/>
      <c r="K278" s="119"/>
      <c r="L278" s="119"/>
      <c r="M278" s="119"/>
      <c r="N278" s="119"/>
      <c r="O278" s="119"/>
      <c r="P278" s="119"/>
      <c r="Q278" s="119"/>
      <c r="R278" s="119"/>
      <c r="S278" s="119"/>
      <c r="T278" s="119"/>
      <c r="U278" s="119"/>
      <c r="V278" s="119"/>
      <c r="W278" s="119"/>
      <c r="X278" s="119"/>
      <c r="Y278" s="119"/>
      <c r="Z278" s="119"/>
      <c r="AA278" s="119"/>
      <c r="AB278" s="119"/>
    </row>
    <row r="279" spans="1:29" ht="15" customHeight="1">
      <c r="I279" s="118"/>
      <c r="J279" s="118"/>
      <c r="K279" s="119"/>
      <c r="L279" s="119"/>
      <c r="M279" s="119"/>
      <c r="N279" s="119"/>
      <c r="O279" s="119"/>
      <c r="P279" s="119"/>
      <c r="Q279" s="119"/>
      <c r="R279" s="119"/>
      <c r="S279" s="119"/>
      <c r="T279" s="119"/>
      <c r="U279" s="119"/>
      <c r="V279" s="119"/>
      <c r="W279" s="119"/>
      <c r="X279" s="119"/>
      <c r="Y279" s="119"/>
      <c r="Z279" s="119"/>
      <c r="AA279" s="119"/>
      <c r="AB279" s="119"/>
    </row>
    <row r="280" spans="1:29" ht="15" customHeight="1">
      <c r="I280" s="118"/>
      <c r="J280" s="118"/>
      <c r="K280" s="119"/>
      <c r="L280" s="119"/>
      <c r="M280" s="119"/>
      <c r="N280" s="119"/>
      <c r="O280" s="119"/>
      <c r="P280" s="119"/>
      <c r="Q280" s="119"/>
      <c r="R280" s="119"/>
      <c r="S280" s="119"/>
      <c r="T280" s="119"/>
      <c r="U280" s="119"/>
      <c r="V280" s="119"/>
      <c r="W280" s="119"/>
      <c r="X280" s="119"/>
      <c r="Y280" s="119"/>
      <c r="Z280" s="119"/>
      <c r="AA280" s="119"/>
      <c r="AB280" s="119"/>
    </row>
    <row r="281" spans="1:29" ht="15" customHeight="1">
      <c r="I281" s="118"/>
      <c r="J281" s="118"/>
      <c r="K281" s="119"/>
      <c r="L281" s="119"/>
      <c r="M281" s="119"/>
      <c r="N281" s="119"/>
      <c r="O281" s="119"/>
      <c r="P281" s="119"/>
      <c r="Q281" s="119"/>
      <c r="R281" s="119"/>
      <c r="S281" s="119"/>
      <c r="T281" s="119"/>
      <c r="U281" s="119"/>
      <c r="V281" s="119"/>
      <c r="W281" s="119"/>
      <c r="X281" s="119"/>
      <c r="Y281" s="119"/>
      <c r="Z281" s="119"/>
      <c r="AA281" s="119"/>
      <c r="AB281" s="119"/>
    </row>
    <row r="282" spans="1:29" ht="15" customHeight="1">
      <c r="I282" s="118"/>
      <c r="J282" s="118"/>
      <c r="K282" s="119"/>
      <c r="L282" s="119"/>
      <c r="M282" s="119"/>
      <c r="N282" s="119"/>
      <c r="O282" s="119"/>
      <c r="P282" s="119"/>
      <c r="Q282" s="119"/>
      <c r="R282" s="119"/>
      <c r="S282" s="119"/>
      <c r="T282" s="119"/>
      <c r="U282" s="119"/>
      <c r="V282" s="119"/>
      <c r="W282" s="119"/>
      <c r="X282" s="119"/>
      <c r="Y282" s="119"/>
      <c r="Z282" s="119"/>
      <c r="AA282" s="119"/>
      <c r="AB282" s="119"/>
    </row>
    <row r="283" spans="1:29" ht="15" customHeight="1">
      <c r="I283" s="118"/>
      <c r="J283" s="118"/>
      <c r="K283" s="119"/>
      <c r="L283" s="119"/>
      <c r="M283" s="119"/>
      <c r="N283" s="119"/>
      <c r="O283" s="119"/>
      <c r="P283" s="119"/>
      <c r="Q283" s="119"/>
      <c r="R283" s="119"/>
      <c r="S283" s="119"/>
      <c r="T283" s="119"/>
      <c r="U283" s="119"/>
      <c r="V283" s="119"/>
      <c r="W283" s="119"/>
      <c r="X283" s="119"/>
      <c r="Y283" s="119"/>
      <c r="Z283" s="119"/>
      <c r="AA283" s="119"/>
      <c r="AB283" s="119"/>
    </row>
    <row r="284" spans="1:29" ht="15" customHeight="1">
      <c r="I284" s="118"/>
      <c r="J284" s="118"/>
      <c r="K284" s="119"/>
      <c r="L284" s="119"/>
      <c r="M284" s="119"/>
      <c r="N284" s="119"/>
      <c r="O284" s="119"/>
      <c r="P284" s="119"/>
      <c r="Q284" s="119"/>
      <c r="R284" s="119"/>
      <c r="S284" s="119"/>
      <c r="T284" s="119"/>
      <c r="U284" s="119"/>
      <c r="V284" s="119"/>
      <c r="W284" s="119"/>
      <c r="X284" s="119"/>
      <c r="Y284" s="119"/>
      <c r="Z284" s="119"/>
      <c r="AA284" s="119"/>
      <c r="AB284" s="119"/>
    </row>
    <row r="285" spans="1:29" ht="15" customHeight="1">
      <c r="I285" s="118"/>
      <c r="J285" s="118"/>
      <c r="K285" s="119"/>
      <c r="L285" s="119"/>
      <c r="M285" s="119"/>
      <c r="N285" s="119"/>
      <c r="O285" s="119"/>
      <c r="P285" s="119"/>
      <c r="Q285" s="119"/>
      <c r="R285" s="119"/>
      <c r="S285" s="119"/>
      <c r="T285" s="119"/>
      <c r="U285" s="119"/>
      <c r="V285" s="119"/>
      <c r="W285" s="119"/>
      <c r="X285" s="119"/>
      <c r="Y285" s="119"/>
      <c r="Z285" s="119"/>
      <c r="AA285" s="119"/>
      <c r="AB285" s="119"/>
    </row>
    <row r="286" spans="1:29" ht="15" customHeight="1"/>
    <row r="287" spans="1:29" ht="15" customHeight="1"/>
    <row r="289" spans="1:31" ht="15" customHeight="1"/>
    <row r="290" spans="1:31" ht="15" customHeight="1"/>
    <row r="291" spans="1:31" ht="15" customHeight="1"/>
    <row r="292" spans="1:31" ht="15" customHeight="1"/>
    <row r="293" spans="1:31" ht="15" customHeight="1"/>
    <row r="294" spans="1:31" ht="15" customHeight="1"/>
    <row r="295" spans="1:31" ht="15" customHeight="1"/>
    <row r="296" spans="1:31" ht="15" customHeight="1"/>
    <row r="297" spans="1:31" ht="15" customHeight="1"/>
    <row r="298" spans="1:31" ht="15" customHeight="1"/>
    <row r="299" spans="1:31" ht="15" customHeight="1"/>
    <row r="300" spans="1:31" ht="15" customHeight="1"/>
    <row r="301" spans="1:31" ht="15" customHeight="1"/>
    <row r="302" spans="1:31" ht="15" customHeight="1">
      <c r="A302" s="154" t="s">
        <v>364</v>
      </c>
    </row>
    <row r="303" spans="1:31" ht="15" customHeight="1">
      <c r="W303" s="306">
        <f>$W$2</f>
        <v>46325</v>
      </c>
      <c r="X303" s="307"/>
      <c r="Y303" s="296"/>
      <c r="Z303" s="296"/>
      <c r="AA303" s="296"/>
      <c r="AB303" s="296"/>
      <c r="AC303" s="297"/>
      <c r="AE303"/>
    </row>
    <row r="304" spans="1:31" ht="15" customHeight="1">
      <c r="O304" s="147" t="s">
        <v>365</v>
      </c>
      <c r="W304" s="375" t="s">
        <v>500</v>
      </c>
      <c r="X304" s="376"/>
      <c r="Y304" s="376"/>
      <c r="Z304" s="376"/>
      <c r="AA304" s="376"/>
      <c r="AB304" s="376"/>
      <c r="AC304" s="377"/>
      <c r="AE304"/>
    </row>
    <row r="305" spans="1:31" ht="6" customHeight="1"/>
    <row r="306" spans="1:31" ht="15" customHeight="1">
      <c r="A306" s="358" t="s">
        <v>368</v>
      </c>
      <c r="B306" s="358"/>
      <c r="C306" s="358"/>
      <c r="D306" s="358"/>
      <c r="E306" s="358"/>
      <c r="F306" s="358"/>
      <c r="G306" s="358"/>
      <c r="H306" s="358"/>
      <c r="I306" s="358"/>
      <c r="J306" s="358"/>
      <c r="K306" s="358"/>
      <c r="L306" s="359" t="s">
        <v>373</v>
      </c>
      <c r="M306" s="359"/>
      <c r="N306" s="359"/>
      <c r="O306" s="359"/>
      <c r="P306" s="359"/>
      <c r="Q306" s="359"/>
      <c r="R306" s="359"/>
      <c r="S306" s="359"/>
      <c r="T306" s="360" t="s">
        <v>376</v>
      </c>
      <c r="U306" s="361"/>
      <c r="V306" s="361"/>
      <c r="W306" s="361"/>
      <c r="X306" s="361"/>
      <c r="Y306" s="361"/>
      <c r="Z306" s="361"/>
      <c r="AA306" s="361"/>
      <c r="AB306" s="362"/>
      <c r="AC306" s="363" t="s">
        <v>374</v>
      </c>
    </row>
    <row r="307" spans="1:31" ht="79.8" customHeight="1">
      <c r="A307" s="374" t="s">
        <v>366</v>
      </c>
      <c r="B307" s="374"/>
      <c r="C307" s="374"/>
      <c r="D307" s="374" t="s">
        <v>367</v>
      </c>
      <c r="E307" s="374"/>
      <c r="F307" s="374"/>
      <c r="G307" s="374"/>
      <c r="H307" s="374"/>
      <c r="I307" s="374"/>
      <c r="J307" s="374"/>
      <c r="K307" s="374"/>
      <c r="L307" s="356" t="s">
        <v>489</v>
      </c>
      <c r="M307" s="357"/>
      <c r="N307" s="354" t="s">
        <v>487</v>
      </c>
      <c r="O307" s="355"/>
      <c r="P307" s="352" t="s">
        <v>488</v>
      </c>
      <c r="Q307" s="353"/>
      <c r="R307" s="351" t="s">
        <v>372</v>
      </c>
      <c r="S307" s="351"/>
      <c r="T307" s="350" t="s">
        <v>371</v>
      </c>
      <c r="U307" s="351"/>
      <c r="V307" s="351"/>
      <c r="W307" s="350" t="s">
        <v>370</v>
      </c>
      <c r="X307" s="351"/>
      <c r="Y307" s="351"/>
      <c r="Z307" s="350" t="s">
        <v>369</v>
      </c>
      <c r="AA307" s="351"/>
      <c r="AB307" s="351"/>
      <c r="AC307" s="364"/>
      <c r="AE307" s="111" t="s">
        <v>442</v>
      </c>
    </row>
    <row r="308" spans="1:31" ht="12" customHeight="1">
      <c r="A308" s="383" t="s">
        <v>459</v>
      </c>
      <c r="B308" s="383"/>
      <c r="C308" s="383"/>
      <c r="D308" s="383">
        <v>1111111111</v>
      </c>
      <c r="E308" s="383"/>
      <c r="F308" s="383"/>
      <c r="G308" s="383"/>
      <c r="H308" s="383"/>
      <c r="I308" s="383"/>
      <c r="J308" s="383"/>
      <c r="K308" s="383"/>
      <c r="L308" s="382">
        <v>1000</v>
      </c>
      <c r="M308" s="382"/>
      <c r="N308" s="382">
        <v>500</v>
      </c>
      <c r="O308" s="382"/>
      <c r="P308" s="382">
        <v>500</v>
      </c>
      <c r="Q308" s="382"/>
      <c r="R308" s="380" t="s">
        <v>460</v>
      </c>
      <c r="S308" s="380"/>
      <c r="T308" s="379">
        <v>1000</v>
      </c>
      <c r="U308" s="379"/>
      <c r="V308" s="379"/>
      <c r="W308" s="378">
        <f>IF(OR(P308="",T308=""),"",P308*T308)</f>
        <v>500000</v>
      </c>
      <c r="X308" s="378"/>
      <c r="Y308" s="378"/>
      <c r="Z308" s="378">
        <f>IF(W308="","",W308*1.1)</f>
        <v>550000</v>
      </c>
      <c r="AA308" s="378"/>
      <c r="AB308" s="378"/>
      <c r="AC308" s="152" t="s">
        <v>161</v>
      </c>
      <c r="AE308" s="115" t="str">
        <f>IF(OR(L308="",N308="",P308=""),"NG",IF(P308&gt;MIN(L308,N308),"購入可能数量超過 or 購入最小ロットか確認が必要","OK"))</f>
        <v>OK</v>
      </c>
    </row>
    <row r="309" spans="1:31" ht="12" customHeight="1">
      <c r="A309" s="383" t="s">
        <v>459</v>
      </c>
      <c r="B309" s="383"/>
      <c r="C309" s="383"/>
      <c r="D309" s="383">
        <v>2222222222</v>
      </c>
      <c r="E309" s="383"/>
      <c r="F309" s="383"/>
      <c r="G309" s="383"/>
      <c r="H309" s="383"/>
      <c r="I309" s="383"/>
      <c r="J309" s="383"/>
      <c r="K309" s="383"/>
      <c r="L309" s="382">
        <v>1</v>
      </c>
      <c r="M309" s="382"/>
      <c r="N309" s="382">
        <v>0.5</v>
      </c>
      <c r="O309" s="382"/>
      <c r="P309" s="382">
        <v>1</v>
      </c>
      <c r="Q309" s="382"/>
      <c r="R309" s="380" t="s">
        <v>461</v>
      </c>
      <c r="S309" s="380"/>
      <c r="T309" s="379">
        <v>50000</v>
      </c>
      <c r="U309" s="379"/>
      <c r="V309" s="379"/>
      <c r="W309" s="378">
        <f t="shared" ref="W309:W326" si="4">IF(OR(P309="",T309=""),"",P309*T309)</f>
        <v>50000</v>
      </c>
      <c r="X309" s="378"/>
      <c r="Y309" s="378"/>
      <c r="Z309" s="378">
        <f t="shared" ref="Z309:Z326" si="5">IF(W309="","",W309*1.1)</f>
        <v>55000.000000000007</v>
      </c>
      <c r="AA309" s="378"/>
      <c r="AB309" s="378"/>
      <c r="AC309" s="152" t="s">
        <v>161</v>
      </c>
      <c r="AE309" s="115" t="str">
        <f t="shared" ref="AE309:AE327" si="6">IF(OR(L309="",N309="",P309=""),"NG",IF(P309&gt;MIN(L309,N309),"購入可能数量超過 or 購入最小ロットか確認が必要","OK"))</f>
        <v>購入可能数量超過 or 購入最小ロットか確認が必要</v>
      </c>
    </row>
    <row r="310" spans="1:31" ht="12" customHeight="1">
      <c r="A310" s="383" t="s">
        <v>459</v>
      </c>
      <c r="B310" s="383"/>
      <c r="C310" s="383"/>
      <c r="D310" s="383">
        <v>3333333333</v>
      </c>
      <c r="E310" s="383"/>
      <c r="F310" s="383"/>
      <c r="G310" s="383"/>
      <c r="H310" s="383"/>
      <c r="I310" s="383"/>
      <c r="J310" s="383"/>
      <c r="K310" s="383"/>
      <c r="L310" s="382">
        <v>1000000</v>
      </c>
      <c r="M310" s="382"/>
      <c r="N310" s="382">
        <v>1000000</v>
      </c>
      <c r="O310" s="382"/>
      <c r="P310" s="382">
        <v>1000000</v>
      </c>
      <c r="Q310" s="382"/>
      <c r="R310" s="380" t="s">
        <v>462</v>
      </c>
      <c r="S310" s="380"/>
      <c r="T310" s="379">
        <v>0.04</v>
      </c>
      <c r="U310" s="379"/>
      <c r="V310" s="379"/>
      <c r="W310" s="378">
        <f t="shared" si="4"/>
        <v>40000</v>
      </c>
      <c r="X310" s="378"/>
      <c r="Y310" s="378"/>
      <c r="Z310" s="378">
        <f t="shared" si="5"/>
        <v>44000</v>
      </c>
      <c r="AA310" s="378"/>
      <c r="AB310" s="378"/>
      <c r="AC310" s="152"/>
      <c r="AE310" s="115" t="str">
        <f t="shared" si="6"/>
        <v>OK</v>
      </c>
    </row>
    <row r="311" spans="1:31" ht="12" customHeight="1">
      <c r="A311" s="383" t="s">
        <v>459</v>
      </c>
      <c r="B311" s="383"/>
      <c r="C311" s="383"/>
      <c r="D311" s="383">
        <v>4444444444</v>
      </c>
      <c r="E311" s="383"/>
      <c r="F311" s="383"/>
      <c r="G311" s="383"/>
      <c r="H311" s="383"/>
      <c r="I311" s="383"/>
      <c r="J311" s="383"/>
      <c r="K311" s="383"/>
      <c r="L311" s="382">
        <v>1</v>
      </c>
      <c r="M311" s="382"/>
      <c r="N311" s="382">
        <v>1</v>
      </c>
      <c r="O311" s="382"/>
      <c r="P311" s="382">
        <v>1</v>
      </c>
      <c r="Q311" s="382"/>
      <c r="R311" s="380" t="s">
        <v>463</v>
      </c>
      <c r="S311" s="380"/>
      <c r="T311" s="379">
        <v>25000</v>
      </c>
      <c r="U311" s="379"/>
      <c r="V311" s="379"/>
      <c r="W311" s="378">
        <f t="shared" si="4"/>
        <v>25000</v>
      </c>
      <c r="X311" s="378"/>
      <c r="Y311" s="378"/>
      <c r="Z311" s="378">
        <f t="shared" si="5"/>
        <v>27500.000000000004</v>
      </c>
      <c r="AA311" s="378"/>
      <c r="AB311" s="378"/>
      <c r="AC311" s="152"/>
      <c r="AE311" s="115" t="str">
        <f t="shared" si="6"/>
        <v>OK</v>
      </c>
    </row>
    <row r="312" spans="1:31" ht="12" customHeight="1">
      <c r="A312" s="383" t="s">
        <v>464</v>
      </c>
      <c r="B312" s="383"/>
      <c r="C312" s="383"/>
      <c r="D312" s="383">
        <v>5555555555</v>
      </c>
      <c r="E312" s="383"/>
      <c r="F312" s="383"/>
      <c r="G312" s="383"/>
      <c r="H312" s="383"/>
      <c r="I312" s="383"/>
      <c r="J312" s="383"/>
      <c r="K312" s="383"/>
      <c r="L312" s="382">
        <v>5</v>
      </c>
      <c r="M312" s="382"/>
      <c r="N312" s="382">
        <v>5</v>
      </c>
      <c r="O312" s="382"/>
      <c r="P312" s="382">
        <v>5</v>
      </c>
      <c r="Q312" s="382"/>
      <c r="R312" s="380" t="s">
        <v>460</v>
      </c>
      <c r="S312" s="380"/>
      <c r="T312" s="379">
        <v>25000</v>
      </c>
      <c r="U312" s="379"/>
      <c r="V312" s="379"/>
      <c r="W312" s="378">
        <f t="shared" si="4"/>
        <v>125000</v>
      </c>
      <c r="X312" s="378"/>
      <c r="Y312" s="378"/>
      <c r="Z312" s="378">
        <f t="shared" si="5"/>
        <v>137500</v>
      </c>
      <c r="AA312" s="378"/>
      <c r="AB312" s="378"/>
      <c r="AC312" s="152"/>
      <c r="AE312" s="115" t="str">
        <f t="shared" si="6"/>
        <v>OK</v>
      </c>
    </row>
    <row r="313" spans="1:31" ht="12" customHeight="1">
      <c r="A313" s="383" t="s">
        <v>464</v>
      </c>
      <c r="B313" s="383"/>
      <c r="C313" s="383"/>
      <c r="D313" s="383">
        <v>6666666666</v>
      </c>
      <c r="E313" s="383"/>
      <c r="F313" s="383"/>
      <c r="G313" s="383"/>
      <c r="H313" s="383"/>
      <c r="I313" s="383"/>
      <c r="J313" s="383"/>
      <c r="K313" s="383"/>
      <c r="L313" s="382">
        <v>100</v>
      </c>
      <c r="M313" s="382"/>
      <c r="N313" s="382">
        <v>120</v>
      </c>
      <c r="O313" s="382"/>
      <c r="P313" s="382">
        <v>100</v>
      </c>
      <c r="Q313" s="382"/>
      <c r="R313" s="380" t="s">
        <v>461</v>
      </c>
      <c r="S313" s="380"/>
      <c r="T313" s="379">
        <v>2000</v>
      </c>
      <c r="U313" s="379"/>
      <c r="V313" s="379"/>
      <c r="W313" s="378">
        <f t="shared" si="4"/>
        <v>200000</v>
      </c>
      <c r="X313" s="378"/>
      <c r="Y313" s="378"/>
      <c r="Z313" s="378">
        <f t="shared" si="5"/>
        <v>220000.00000000003</v>
      </c>
      <c r="AA313" s="378"/>
      <c r="AB313" s="378"/>
      <c r="AC313" s="152" t="s">
        <v>161</v>
      </c>
      <c r="AE313" s="115" t="str">
        <f t="shared" si="6"/>
        <v>OK</v>
      </c>
    </row>
    <row r="314" spans="1:31" ht="12" customHeight="1">
      <c r="A314" s="383" t="s">
        <v>464</v>
      </c>
      <c r="B314" s="383"/>
      <c r="C314" s="383"/>
      <c r="D314" s="383">
        <v>7777777777</v>
      </c>
      <c r="E314" s="383"/>
      <c r="F314" s="383"/>
      <c r="G314" s="383"/>
      <c r="H314" s="383"/>
      <c r="I314" s="383"/>
      <c r="J314" s="383"/>
      <c r="K314" s="383"/>
      <c r="L314" s="382">
        <v>1500</v>
      </c>
      <c r="M314" s="382"/>
      <c r="N314" s="382">
        <v>2000</v>
      </c>
      <c r="O314" s="382"/>
      <c r="P314" s="382">
        <v>1500</v>
      </c>
      <c r="Q314" s="382"/>
      <c r="R314" s="380" t="s">
        <v>462</v>
      </c>
      <c r="S314" s="380"/>
      <c r="T314" s="379">
        <v>4.4999999999999998E-2</v>
      </c>
      <c r="U314" s="379"/>
      <c r="V314" s="379"/>
      <c r="W314" s="378">
        <f t="shared" si="4"/>
        <v>67.5</v>
      </c>
      <c r="X314" s="378"/>
      <c r="Y314" s="378"/>
      <c r="Z314" s="378">
        <f t="shared" si="5"/>
        <v>74.25</v>
      </c>
      <c r="AA314" s="378"/>
      <c r="AB314" s="378"/>
      <c r="AC314" s="152" t="s">
        <v>161</v>
      </c>
      <c r="AE314" s="115" t="str">
        <f t="shared" si="6"/>
        <v>OK</v>
      </c>
    </row>
    <row r="315" spans="1:31" ht="12" customHeight="1">
      <c r="A315" s="383" t="s">
        <v>464</v>
      </c>
      <c r="B315" s="383"/>
      <c r="C315" s="383"/>
      <c r="D315" s="383">
        <v>8888888888</v>
      </c>
      <c r="E315" s="383"/>
      <c r="F315" s="383"/>
      <c r="G315" s="383"/>
      <c r="H315" s="383"/>
      <c r="I315" s="383"/>
      <c r="J315" s="383"/>
      <c r="K315" s="383"/>
      <c r="L315" s="382">
        <v>150</v>
      </c>
      <c r="M315" s="382"/>
      <c r="N315" s="382">
        <v>150</v>
      </c>
      <c r="O315" s="382"/>
      <c r="P315" s="382">
        <v>150</v>
      </c>
      <c r="Q315" s="382"/>
      <c r="R315" s="380" t="s">
        <v>463</v>
      </c>
      <c r="S315" s="380"/>
      <c r="T315" s="379">
        <v>3000</v>
      </c>
      <c r="U315" s="379"/>
      <c r="V315" s="379"/>
      <c r="W315" s="378">
        <f t="shared" si="4"/>
        <v>450000</v>
      </c>
      <c r="X315" s="378"/>
      <c r="Y315" s="378"/>
      <c r="Z315" s="378">
        <f t="shared" si="5"/>
        <v>495000.00000000006</v>
      </c>
      <c r="AA315" s="378"/>
      <c r="AB315" s="378"/>
      <c r="AC315" s="152" t="s">
        <v>161</v>
      </c>
      <c r="AE315" s="115" t="str">
        <f t="shared" si="6"/>
        <v>OK</v>
      </c>
    </row>
    <row r="316" spans="1:31" ht="12" customHeight="1">
      <c r="A316" s="383" t="s">
        <v>464</v>
      </c>
      <c r="B316" s="383"/>
      <c r="C316" s="383"/>
      <c r="D316" s="383">
        <v>9999999999</v>
      </c>
      <c r="E316" s="383"/>
      <c r="F316" s="383"/>
      <c r="G316" s="383"/>
      <c r="H316" s="383"/>
      <c r="I316" s="383"/>
      <c r="J316" s="383"/>
      <c r="K316" s="383"/>
      <c r="L316" s="382">
        <v>5</v>
      </c>
      <c r="M316" s="382"/>
      <c r="N316" s="382">
        <v>5</v>
      </c>
      <c r="O316" s="382"/>
      <c r="P316" s="382">
        <v>5</v>
      </c>
      <c r="Q316" s="382"/>
      <c r="R316" s="380" t="s">
        <v>460</v>
      </c>
      <c r="S316" s="380"/>
      <c r="T316" s="379">
        <v>10000</v>
      </c>
      <c r="U316" s="379"/>
      <c r="V316" s="379"/>
      <c r="W316" s="378">
        <f t="shared" si="4"/>
        <v>50000</v>
      </c>
      <c r="X316" s="378"/>
      <c r="Y316" s="378"/>
      <c r="Z316" s="378">
        <f t="shared" si="5"/>
        <v>55000.000000000007</v>
      </c>
      <c r="AA316" s="378"/>
      <c r="AB316" s="378"/>
      <c r="AC316" s="152" t="s">
        <v>161</v>
      </c>
      <c r="AE316" s="115" t="str">
        <f t="shared" si="6"/>
        <v>OK</v>
      </c>
    </row>
    <row r="317" spans="1:31" ht="12" customHeight="1">
      <c r="A317" s="383" t="s">
        <v>464</v>
      </c>
      <c r="B317" s="383"/>
      <c r="C317" s="383"/>
      <c r="D317" s="383" t="s">
        <v>465</v>
      </c>
      <c r="E317" s="383"/>
      <c r="F317" s="383"/>
      <c r="G317" s="383"/>
      <c r="H317" s="383"/>
      <c r="I317" s="383"/>
      <c r="J317" s="383"/>
      <c r="K317" s="383"/>
      <c r="L317" s="382">
        <v>100</v>
      </c>
      <c r="M317" s="382"/>
      <c r="N317" s="382">
        <v>120</v>
      </c>
      <c r="O317" s="382"/>
      <c r="P317" s="382">
        <v>100</v>
      </c>
      <c r="Q317" s="382"/>
      <c r="R317" s="380" t="s">
        <v>461</v>
      </c>
      <c r="S317" s="380"/>
      <c r="T317" s="379">
        <v>5678</v>
      </c>
      <c r="U317" s="379"/>
      <c r="V317" s="379"/>
      <c r="W317" s="378">
        <f t="shared" si="4"/>
        <v>567800</v>
      </c>
      <c r="X317" s="378"/>
      <c r="Y317" s="378"/>
      <c r="Z317" s="378">
        <f t="shared" si="5"/>
        <v>624580</v>
      </c>
      <c r="AA317" s="378"/>
      <c r="AB317" s="378"/>
      <c r="AC317" s="152"/>
      <c r="AE317" s="115" t="str">
        <f t="shared" si="6"/>
        <v>OK</v>
      </c>
    </row>
    <row r="318" spans="1:31" ht="12" customHeight="1">
      <c r="A318" s="383" t="s">
        <v>464</v>
      </c>
      <c r="B318" s="383"/>
      <c r="C318" s="383"/>
      <c r="D318" s="383" t="s">
        <v>466</v>
      </c>
      <c r="E318" s="383"/>
      <c r="F318" s="383"/>
      <c r="G318" s="383"/>
      <c r="H318" s="383"/>
      <c r="I318" s="383"/>
      <c r="J318" s="383"/>
      <c r="K318" s="383"/>
      <c r="L318" s="382">
        <v>2000</v>
      </c>
      <c r="M318" s="382"/>
      <c r="N318" s="382">
        <v>3000</v>
      </c>
      <c r="O318" s="382"/>
      <c r="P318" s="382">
        <v>1500</v>
      </c>
      <c r="Q318" s="382"/>
      <c r="R318" s="380" t="s">
        <v>462</v>
      </c>
      <c r="S318" s="380"/>
      <c r="T318" s="379">
        <v>3.5000000000000003E-2</v>
      </c>
      <c r="U318" s="379"/>
      <c r="V318" s="379"/>
      <c r="W318" s="378">
        <f t="shared" si="4"/>
        <v>52.500000000000007</v>
      </c>
      <c r="X318" s="378"/>
      <c r="Y318" s="378"/>
      <c r="Z318" s="378">
        <f t="shared" si="5"/>
        <v>57.750000000000014</v>
      </c>
      <c r="AA318" s="378"/>
      <c r="AB318" s="378"/>
      <c r="AC318" s="152"/>
      <c r="AE318" s="115" t="str">
        <f t="shared" si="6"/>
        <v>OK</v>
      </c>
    </row>
    <row r="319" spans="1:31" ht="12" customHeight="1">
      <c r="A319" s="383" t="s">
        <v>464</v>
      </c>
      <c r="B319" s="383"/>
      <c r="C319" s="383"/>
      <c r="D319" s="383" t="s">
        <v>467</v>
      </c>
      <c r="E319" s="383"/>
      <c r="F319" s="383"/>
      <c r="G319" s="383"/>
      <c r="H319" s="383"/>
      <c r="I319" s="383"/>
      <c r="J319" s="383"/>
      <c r="K319" s="383"/>
      <c r="L319" s="382">
        <v>150</v>
      </c>
      <c r="M319" s="382"/>
      <c r="N319" s="382">
        <v>75</v>
      </c>
      <c r="O319" s="382"/>
      <c r="P319" s="382">
        <v>75</v>
      </c>
      <c r="Q319" s="382"/>
      <c r="R319" s="380" t="s">
        <v>463</v>
      </c>
      <c r="S319" s="380"/>
      <c r="T319" s="379">
        <v>5000</v>
      </c>
      <c r="U319" s="379"/>
      <c r="V319" s="379"/>
      <c r="W319" s="378">
        <f t="shared" si="4"/>
        <v>375000</v>
      </c>
      <c r="X319" s="378"/>
      <c r="Y319" s="378"/>
      <c r="Z319" s="378">
        <f t="shared" si="5"/>
        <v>412500.00000000006</v>
      </c>
      <c r="AA319" s="378"/>
      <c r="AB319" s="378"/>
      <c r="AC319" s="152"/>
      <c r="AE319" s="115" t="str">
        <f t="shared" si="6"/>
        <v>OK</v>
      </c>
    </row>
    <row r="320" spans="1:31" ht="12" customHeight="1">
      <c r="A320" s="383" t="s">
        <v>468</v>
      </c>
      <c r="B320" s="383"/>
      <c r="C320" s="383"/>
      <c r="D320" s="383" t="s">
        <v>469</v>
      </c>
      <c r="E320" s="383"/>
      <c r="F320" s="383"/>
      <c r="G320" s="383"/>
      <c r="H320" s="383"/>
      <c r="I320" s="383"/>
      <c r="J320" s="383"/>
      <c r="K320" s="383"/>
      <c r="L320" s="382">
        <v>3000</v>
      </c>
      <c r="M320" s="382"/>
      <c r="N320" s="382">
        <v>3000</v>
      </c>
      <c r="O320" s="382"/>
      <c r="P320" s="382">
        <v>3000</v>
      </c>
      <c r="Q320" s="382"/>
      <c r="R320" s="380" t="s">
        <v>462</v>
      </c>
      <c r="S320" s="380"/>
      <c r="T320" s="379">
        <v>400</v>
      </c>
      <c r="U320" s="379"/>
      <c r="V320" s="379"/>
      <c r="W320" s="378">
        <f t="shared" si="4"/>
        <v>1200000</v>
      </c>
      <c r="X320" s="378"/>
      <c r="Y320" s="378"/>
      <c r="Z320" s="378">
        <f t="shared" si="5"/>
        <v>1320000</v>
      </c>
      <c r="AA320" s="378"/>
      <c r="AB320" s="378"/>
      <c r="AC320" s="152" t="s">
        <v>161</v>
      </c>
      <c r="AE320" s="115" t="str">
        <f t="shared" si="6"/>
        <v>OK</v>
      </c>
    </row>
    <row r="321" spans="1:31" ht="12" customHeight="1">
      <c r="A321" s="383" t="s">
        <v>468</v>
      </c>
      <c r="B321" s="383"/>
      <c r="C321" s="383"/>
      <c r="D321" s="383" t="s">
        <v>470</v>
      </c>
      <c r="E321" s="383"/>
      <c r="F321" s="383"/>
      <c r="G321" s="383"/>
      <c r="H321" s="383"/>
      <c r="I321" s="383"/>
      <c r="J321" s="383"/>
      <c r="K321" s="383"/>
      <c r="L321" s="382">
        <v>5</v>
      </c>
      <c r="M321" s="382"/>
      <c r="N321" s="382">
        <v>10</v>
      </c>
      <c r="O321" s="382"/>
      <c r="P321" s="382">
        <v>5</v>
      </c>
      <c r="Q321" s="382"/>
      <c r="R321" s="380" t="s">
        <v>471</v>
      </c>
      <c r="S321" s="380"/>
      <c r="T321" s="379">
        <v>25000</v>
      </c>
      <c r="U321" s="379"/>
      <c r="V321" s="379"/>
      <c r="W321" s="378">
        <f t="shared" si="4"/>
        <v>125000</v>
      </c>
      <c r="X321" s="378"/>
      <c r="Y321" s="378"/>
      <c r="Z321" s="378">
        <f t="shared" si="5"/>
        <v>137500</v>
      </c>
      <c r="AA321" s="378"/>
      <c r="AB321" s="378"/>
      <c r="AC321" s="152" t="s">
        <v>161</v>
      </c>
      <c r="AE321" s="115" t="str">
        <f t="shared" si="6"/>
        <v>OK</v>
      </c>
    </row>
    <row r="322" spans="1:31" ht="12" customHeight="1">
      <c r="A322" s="383" t="s">
        <v>468</v>
      </c>
      <c r="B322" s="383"/>
      <c r="C322" s="383"/>
      <c r="D322" s="383" t="s">
        <v>472</v>
      </c>
      <c r="E322" s="383"/>
      <c r="F322" s="383"/>
      <c r="G322" s="383"/>
      <c r="H322" s="383"/>
      <c r="I322" s="383"/>
      <c r="J322" s="383"/>
      <c r="K322" s="383"/>
      <c r="L322" s="382">
        <v>800</v>
      </c>
      <c r="M322" s="382"/>
      <c r="N322" s="382">
        <v>600</v>
      </c>
      <c r="O322" s="382"/>
      <c r="P322" s="382">
        <v>600</v>
      </c>
      <c r="Q322" s="382"/>
      <c r="R322" s="380" t="s">
        <v>473</v>
      </c>
      <c r="S322" s="380"/>
      <c r="T322" s="379">
        <v>250</v>
      </c>
      <c r="U322" s="379"/>
      <c r="V322" s="379"/>
      <c r="W322" s="378">
        <f t="shared" si="4"/>
        <v>150000</v>
      </c>
      <c r="X322" s="378"/>
      <c r="Y322" s="378"/>
      <c r="Z322" s="378">
        <f t="shared" si="5"/>
        <v>165000</v>
      </c>
      <c r="AA322" s="378"/>
      <c r="AB322" s="378"/>
      <c r="AC322" s="152"/>
      <c r="AE322" s="115" t="str">
        <f t="shared" si="6"/>
        <v>OK</v>
      </c>
    </row>
    <row r="323" spans="1:31" ht="12" customHeight="1">
      <c r="A323" s="383" t="s">
        <v>468</v>
      </c>
      <c r="B323" s="383"/>
      <c r="C323" s="383"/>
      <c r="D323" s="383" t="s">
        <v>474</v>
      </c>
      <c r="E323" s="383"/>
      <c r="F323" s="383"/>
      <c r="G323" s="383"/>
      <c r="H323" s="383"/>
      <c r="I323" s="383"/>
      <c r="J323" s="383"/>
      <c r="K323" s="383"/>
      <c r="L323" s="382">
        <v>30</v>
      </c>
      <c r="M323" s="382"/>
      <c r="N323" s="382">
        <v>30</v>
      </c>
      <c r="O323" s="382"/>
      <c r="P323" s="382">
        <v>30</v>
      </c>
      <c r="Q323" s="382"/>
      <c r="R323" s="380" t="s">
        <v>460</v>
      </c>
      <c r="S323" s="380"/>
      <c r="T323" s="379">
        <v>2500</v>
      </c>
      <c r="U323" s="379"/>
      <c r="V323" s="379"/>
      <c r="W323" s="378">
        <f t="shared" si="4"/>
        <v>75000</v>
      </c>
      <c r="X323" s="378"/>
      <c r="Y323" s="378"/>
      <c r="Z323" s="378">
        <f t="shared" si="5"/>
        <v>82500</v>
      </c>
      <c r="AA323" s="378"/>
      <c r="AB323" s="378"/>
      <c r="AC323" s="152"/>
      <c r="AE323" s="115" t="str">
        <f t="shared" si="6"/>
        <v>OK</v>
      </c>
    </row>
    <row r="324" spans="1:31" ht="12" customHeight="1">
      <c r="A324" s="383" t="s">
        <v>475</v>
      </c>
      <c r="B324" s="383"/>
      <c r="C324" s="383"/>
      <c r="D324" s="383" t="s">
        <v>476</v>
      </c>
      <c r="E324" s="383"/>
      <c r="F324" s="383"/>
      <c r="G324" s="383"/>
      <c r="H324" s="383"/>
      <c r="I324" s="383"/>
      <c r="J324" s="383"/>
      <c r="K324" s="383"/>
      <c r="L324" s="382">
        <v>70</v>
      </c>
      <c r="M324" s="382"/>
      <c r="N324" s="382">
        <v>70</v>
      </c>
      <c r="O324" s="382"/>
      <c r="P324" s="382">
        <v>70</v>
      </c>
      <c r="Q324" s="382"/>
      <c r="R324" s="380" t="s">
        <v>460</v>
      </c>
      <c r="S324" s="380"/>
      <c r="T324" s="379">
        <v>2500</v>
      </c>
      <c r="U324" s="379"/>
      <c r="V324" s="379"/>
      <c r="W324" s="378">
        <f t="shared" si="4"/>
        <v>175000</v>
      </c>
      <c r="X324" s="378"/>
      <c r="Y324" s="378"/>
      <c r="Z324" s="378">
        <f t="shared" si="5"/>
        <v>192500.00000000003</v>
      </c>
      <c r="AA324" s="378"/>
      <c r="AB324" s="378"/>
      <c r="AC324" s="152" t="s">
        <v>161</v>
      </c>
      <c r="AE324" s="115" t="str">
        <f t="shared" si="6"/>
        <v>OK</v>
      </c>
    </row>
    <row r="325" spans="1:31" ht="12" customHeight="1">
      <c r="A325" s="383" t="s">
        <v>475</v>
      </c>
      <c r="B325" s="383"/>
      <c r="C325" s="383"/>
      <c r="D325" s="383" t="s">
        <v>477</v>
      </c>
      <c r="E325" s="383"/>
      <c r="F325" s="383"/>
      <c r="G325" s="383"/>
      <c r="H325" s="383"/>
      <c r="I325" s="383"/>
      <c r="J325" s="383"/>
      <c r="K325" s="383"/>
      <c r="L325" s="382">
        <v>200</v>
      </c>
      <c r="M325" s="382"/>
      <c r="N325" s="382">
        <v>150</v>
      </c>
      <c r="O325" s="382"/>
      <c r="P325" s="382">
        <v>150</v>
      </c>
      <c r="Q325" s="382"/>
      <c r="R325" s="380" t="s">
        <v>478</v>
      </c>
      <c r="S325" s="380"/>
      <c r="T325" s="379">
        <v>500</v>
      </c>
      <c r="U325" s="379"/>
      <c r="V325" s="379"/>
      <c r="W325" s="378">
        <f t="shared" si="4"/>
        <v>75000</v>
      </c>
      <c r="X325" s="378"/>
      <c r="Y325" s="378"/>
      <c r="Z325" s="378">
        <f>IF(W325="","",W325*1.1)</f>
        <v>82500</v>
      </c>
      <c r="AA325" s="378"/>
      <c r="AB325" s="378"/>
      <c r="AC325" s="152" t="s">
        <v>161</v>
      </c>
      <c r="AE325" s="115" t="str">
        <f t="shared" si="6"/>
        <v>OK</v>
      </c>
    </row>
    <row r="326" spans="1:31" ht="12" customHeight="1">
      <c r="A326" s="383" t="s">
        <v>475</v>
      </c>
      <c r="B326" s="383"/>
      <c r="C326" s="383"/>
      <c r="D326" s="383" t="s">
        <v>479</v>
      </c>
      <c r="E326" s="383"/>
      <c r="F326" s="383"/>
      <c r="G326" s="383"/>
      <c r="H326" s="383"/>
      <c r="I326" s="383"/>
      <c r="J326" s="383"/>
      <c r="K326" s="383"/>
      <c r="L326" s="382">
        <v>10</v>
      </c>
      <c r="M326" s="382"/>
      <c r="N326" s="382">
        <v>5</v>
      </c>
      <c r="O326" s="382"/>
      <c r="P326" s="382">
        <v>5</v>
      </c>
      <c r="Q326" s="382"/>
      <c r="R326" s="380" t="s">
        <v>480</v>
      </c>
      <c r="S326" s="380"/>
      <c r="T326" s="379">
        <v>20000</v>
      </c>
      <c r="U326" s="379"/>
      <c r="V326" s="379"/>
      <c r="W326" s="378">
        <f t="shared" si="4"/>
        <v>100000</v>
      </c>
      <c r="X326" s="378"/>
      <c r="Y326" s="378"/>
      <c r="Z326" s="378">
        <f t="shared" si="5"/>
        <v>110000.00000000001</v>
      </c>
      <c r="AA326" s="378"/>
      <c r="AB326" s="378"/>
      <c r="AC326" s="152"/>
      <c r="AE326" s="115" t="str">
        <f t="shared" si="6"/>
        <v>OK</v>
      </c>
    </row>
    <row r="327" spans="1:31" ht="12" customHeight="1" thickBot="1">
      <c r="A327" s="394" t="s">
        <v>475</v>
      </c>
      <c r="B327" s="394"/>
      <c r="C327" s="394"/>
      <c r="D327" s="394" t="s">
        <v>481</v>
      </c>
      <c r="E327" s="394"/>
      <c r="F327" s="394"/>
      <c r="G327" s="394"/>
      <c r="H327" s="394"/>
      <c r="I327" s="394"/>
      <c r="J327" s="394"/>
      <c r="K327" s="394"/>
      <c r="L327" s="412">
        <v>1</v>
      </c>
      <c r="M327" s="412"/>
      <c r="N327" s="412">
        <v>0.5</v>
      </c>
      <c r="O327" s="412"/>
      <c r="P327" s="412">
        <v>1</v>
      </c>
      <c r="Q327" s="412"/>
      <c r="R327" s="396" t="s">
        <v>461</v>
      </c>
      <c r="S327" s="396"/>
      <c r="T327" s="397">
        <v>5000</v>
      </c>
      <c r="U327" s="397"/>
      <c r="V327" s="397"/>
      <c r="W327" s="398">
        <f>IF(OR(P327="",T327=""),"",P327*T327)</f>
        <v>5000</v>
      </c>
      <c r="X327" s="398"/>
      <c r="Y327" s="398"/>
      <c r="Z327" s="398">
        <f>IF(W327="","",W327*1.1)</f>
        <v>5500</v>
      </c>
      <c r="AA327" s="398"/>
      <c r="AB327" s="398"/>
      <c r="AC327" s="153"/>
      <c r="AE327" s="115" t="str">
        <f t="shared" si="6"/>
        <v>購入可能数量超過 or 購入最小ロットか確認が必要</v>
      </c>
    </row>
    <row r="328" spans="1:31" ht="12" customHeight="1" thickTop="1">
      <c r="A328" s="404" t="s">
        <v>407</v>
      </c>
      <c r="B328" s="404"/>
      <c r="C328" s="404"/>
      <c r="D328" s="404"/>
      <c r="E328" s="404"/>
      <c r="F328" s="404"/>
      <c r="G328" s="404"/>
      <c r="H328" s="404"/>
      <c r="I328" s="404"/>
      <c r="J328" s="404"/>
      <c r="K328" s="404"/>
      <c r="L328" s="404"/>
      <c r="M328" s="404"/>
      <c r="N328" s="404"/>
      <c r="O328" s="404"/>
      <c r="P328" s="404"/>
      <c r="Q328" s="404"/>
      <c r="R328" s="404"/>
      <c r="S328" s="404"/>
      <c r="T328" s="404"/>
      <c r="U328" s="404"/>
      <c r="V328" s="404"/>
      <c r="W328" s="405">
        <f>SUM(W308:Y327)</f>
        <v>4287920</v>
      </c>
      <c r="X328" s="405"/>
      <c r="Y328" s="405"/>
      <c r="Z328" s="405">
        <f>SUM(Z308:AB327)</f>
        <v>4716712</v>
      </c>
      <c r="AA328" s="405"/>
      <c r="AB328" s="405"/>
      <c r="AC328" s="110"/>
    </row>
    <row r="329" spans="1:31" ht="15" customHeight="1"/>
    <row r="330" spans="1:31" ht="15" customHeight="1">
      <c r="A330" s="360" t="s">
        <v>378</v>
      </c>
      <c r="B330" s="361"/>
      <c r="C330" s="361"/>
      <c r="D330" s="361"/>
      <c r="E330" s="361"/>
      <c r="F330" s="361"/>
      <c r="G330" s="361"/>
      <c r="H330" s="361"/>
      <c r="I330" s="361"/>
      <c r="J330" s="361"/>
      <c r="K330" s="361"/>
      <c r="L330" s="361"/>
      <c r="M330" s="361"/>
      <c r="N330" s="361"/>
      <c r="O330" s="361"/>
      <c r="P330" s="361"/>
      <c r="Q330" s="361"/>
      <c r="R330" s="361"/>
      <c r="S330" s="362"/>
      <c r="T330" s="399" t="s">
        <v>482</v>
      </c>
      <c r="U330" s="400"/>
      <c r="V330" s="400"/>
      <c r="W330" s="400"/>
      <c r="X330" s="400"/>
      <c r="Y330" s="400"/>
      <c r="Z330" s="400"/>
      <c r="AA330" s="400"/>
      <c r="AB330" s="400"/>
      <c r="AC330" s="401"/>
    </row>
    <row r="331" spans="1:31" ht="15" customHeight="1">
      <c r="A331" s="360" t="s">
        <v>377</v>
      </c>
      <c r="B331" s="361"/>
      <c r="C331" s="361"/>
      <c r="D331" s="361"/>
      <c r="E331" s="361"/>
      <c r="F331" s="361"/>
      <c r="G331" s="361"/>
      <c r="H331" s="361"/>
      <c r="I331" s="361"/>
      <c r="J331" s="361"/>
      <c r="K331" s="361"/>
      <c r="L331" s="361"/>
      <c r="M331" s="361"/>
      <c r="N331" s="361"/>
      <c r="O331" s="361"/>
      <c r="P331" s="361"/>
      <c r="Q331" s="361"/>
      <c r="R331" s="361"/>
      <c r="S331" s="362"/>
      <c r="T331" s="402">
        <v>500000</v>
      </c>
      <c r="U331" s="403"/>
      <c r="V331" s="403"/>
      <c r="W331" s="403"/>
      <c r="X331" s="403"/>
      <c r="Y331" s="403"/>
      <c r="Z331" s="403"/>
      <c r="AA331" s="403"/>
      <c r="AB331" s="403"/>
      <c r="AC331" s="114" t="s">
        <v>100</v>
      </c>
    </row>
    <row r="332" spans="1:31" ht="6" customHeight="1"/>
    <row r="333" spans="1:31" ht="15" customHeight="1">
      <c r="A333" s="154" t="s">
        <v>346</v>
      </c>
    </row>
    <row r="334" spans="1:31" ht="15" customHeight="1">
      <c r="B334" s="116" t="s">
        <v>353</v>
      </c>
      <c r="C334" s="384" t="s">
        <v>354</v>
      </c>
      <c r="D334" s="384"/>
      <c r="E334" s="384"/>
      <c r="F334" s="384"/>
      <c r="G334" s="384"/>
      <c r="H334" s="384"/>
      <c r="I334" s="384"/>
      <c r="J334" s="384"/>
      <c r="K334" s="384"/>
      <c r="L334" s="384"/>
      <c r="M334" s="384"/>
      <c r="N334" s="384"/>
      <c r="O334" s="384"/>
      <c r="P334" s="384"/>
      <c r="Q334" s="384"/>
      <c r="R334" s="384"/>
      <c r="S334" s="384"/>
      <c r="T334" s="384"/>
      <c r="U334" s="384"/>
      <c r="V334" s="384"/>
      <c r="W334" s="384"/>
      <c r="X334" s="384"/>
      <c r="Y334" s="384"/>
      <c r="Z334" s="384"/>
      <c r="AA334" s="384"/>
      <c r="AB334" s="384"/>
      <c r="AC334" s="384"/>
    </row>
    <row r="335" spans="1:31" ht="25.2" customHeight="1">
      <c r="B335" s="116" t="s">
        <v>355</v>
      </c>
      <c r="C335" s="384" t="s">
        <v>491</v>
      </c>
      <c r="D335" s="384"/>
      <c r="E335" s="384"/>
      <c r="F335" s="384"/>
      <c r="G335" s="384"/>
      <c r="H335" s="384"/>
      <c r="I335" s="384"/>
      <c r="J335" s="384"/>
      <c r="K335" s="384"/>
      <c r="L335" s="384"/>
      <c r="M335" s="384"/>
      <c r="N335" s="384"/>
      <c r="O335" s="384"/>
      <c r="P335" s="384"/>
      <c r="Q335" s="384"/>
      <c r="R335" s="384"/>
      <c r="S335" s="384"/>
      <c r="T335" s="384"/>
      <c r="U335" s="384"/>
      <c r="V335" s="384"/>
      <c r="W335" s="384"/>
      <c r="X335" s="384"/>
      <c r="Y335" s="384"/>
      <c r="Z335" s="384"/>
      <c r="AA335" s="384"/>
      <c r="AB335" s="384"/>
      <c r="AC335" s="384"/>
    </row>
    <row r="336" spans="1:31" ht="25.2" customHeight="1">
      <c r="B336" s="116" t="s">
        <v>357</v>
      </c>
      <c r="C336" s="384" t="s">
        <v>383</v>
      </c>
      <c r="D336" s="384"/>
      <c r="E336" s="384"/>
      <c r="F336" s="384"/>
      <c r="G336" s="384"/>
      <c r="H336" s="384"/>
      <c r="I336" s="384"/>
      <c r="J336" s="384"/>
      <c r="K336" s="384"/>
      <c r="L336" s="384"/>
      <c r="M336" s="384"/>
      <c r="N336" s="384"/>
      <c r="O336" s="384"/>
      <c r="P336" s="384"/>
      <c r="Q336" s="384"/>
      <c r="R336" s="384"/>
      <c r="S336" s="384"/>
      <c r="T336" s="384"/>
      <c r="U336" s="384"/>
      <c r="V336" s="384"/>
      <c r="W336" s="384"/>
      <c r="X336" s="384"/>
      <c r="Y336" s="384"/>
      <c r="Z336" s="384"/>
      <c r="AA336" s="384"/>
      <c r="AB336" s="384"/>
      <c r="AC336" s="384"/>
    </row>
    <row r="337" spans="1:31" ht="49.8" customHeight="1">
      <c r="B337" s="116" t="s">
        <v>351</v>
      </c>
      <c r="C337" s="384" t="s">
        <v>384</v>
      </c>
      <c r="D337" s="384"/>
      <c r="E337" s="384"/>
      <c r="F337" s="384"/>
      <c r="G337" s="384"/>
      <c r="H337" s="384"/>
      <c r="I337" s="384"/>
      <c r="J337" s="384"/>
      <c r="K337" s="384"/>
      <c r="L337" s="384"/>
      <c r="M337" s="384"/>
      <c r="N337" s="384"/>
      <c r="O337" s="384"/>
      <c r="P337" s="384"/>
      <c r="Q337" s="384"/>
      <c r="R337" s="384"/>
      <c r="S337" s="384"/>
      <c r="T337" s="384"/>
      <c r="U337" s="384"/>
      <c r="V337" s="384"/>
      <c r="W337" s="384"/>
      <c r="X337" s="384"/>
      <c r="Y337" s="384"/>
      <c r="Z337" s="384"/>
      <c r="AA337" s="384"/>
      <c r="AB337" s="384"/>
      <c r="AC337" s="384"/>
    </row>
    <row r="338" spans="1:31" ht="25.2" customHeight="1">
      <c r="B338" s="116" t="s">
        <v>360</v>
      </c>
      <c r="C338" s="384" t="s">
        <v>385</v>
      </c>
      <c r="D338" s="384"/>
      <c r="E338" s="384"/>
      <c r="F338" s="384"/>
      <c r="G338" s="384"/>
      <c r="H338" s="384"/>
      <c r="I338" s="384"/>
      <c r="J338" s="384"/>
      <c r="K338" s="384"/>
      <c r="L338" s="384"/>
      <c r="M338" s="384"/>
      <c r="N338" s="384"/>
      <c r="O338" s="384"/>
      <c r="P338" s="384"/>
      <c r="Q338" s="384"/>
      <c r="R338" s="384"/>
      <c r="S338" s="384"/>
      <c r="T338" s="384"/>
      <c r="U338" s="384"/>
      <c r="V338" s="384"/>
      <c r="W338" s="384"/>
      <c r="X338" s="384"/>
      <c r="Y338" s="384"/>
      <c r="Z338" s="384"/>
      <c r="AA338" s="384"/>
      <c r="AB338" s="384"/>
      <c r="AC338" s="384"/>
    </row>
    <row r="339" spans="1:31" ht="15" customHeight="1">
      <c r="A339" s="154" t="s">
        <v>364</v>
      </c>
    </row>
    <row r="340" spans="1:31" ht="15" customHeight="1">
      <c r="W340" s="306">
        <f>$W$2</f>
        <v>46325</v>
      </c>
      <c r="X340" s="307"/>
      <c r="Y340" s="296"/>
      <c r="Z340" s="296"/>
      <c r="AA340" s="296"/>
      <c r="AB340" s="296"/>
      <c r="AC340" s="297"/>
      <c r="AE340"/>
    </row>
    <row r="341" spans="1:31" ht="15" customHeight="1">
      <c r="O341" s="147" t="s">
        <v>365</v>
      </c>
      <c r="W341" s="375" t="s">
        <v>486</v>
      </c>
      <c r="X341" s="376"/>
      <c r="Y341" s="376"/>
      <c r="Z341" s="376"/>
      <c r="AA341" s="376"/>
      <c r="AB341" s="376"/>
      <c r="AC341" s="377"/>
      <c r="AE341"/>
    </row>
    <row r="342" spans="1:31" ht="6" customHeight="1"/>
    <row r="343" spans="1:31" ht="15" customHeight="1">
      <c r="A343" s="358" t="s">
        <v>368</v>
      </c>
      <c r="B343" s="358"/>
      <c r="C343" s="358"/>
      <c r="D343" s="358"/>
      <c r="E343" s="358"/>
      <c r="F343" s="358"/>
      <c r="G343" s="358"/>
      <c r="H343" s="358"/>
      <c r="I343" s="358"/>
      <c r="J343" s="358"/>
      <c r="K343" s="358"/>
      <c r="L343" s="359" t="s">
        <v>373</v>
      </c>
      <c r="M343" s="359"/>
      <c r="N343" s="359"/>
      <c r="O343" s="359"/>
      <c r="P343" s="359"/>
      <c r="Q343" s="359"/>
      <c r="R343" s="359"/>
      <c r="S343" s="359"/>
      <c r="T343" s="360" t="s">
        <v>376</v>
      </c>
      <c r="U343" s="361"/>
      <c r="V343" s="361"/>
      <c r="W343" s="361"/>
      <c r="X343" s="361"/>
      <c r="Y343" s="361"/>
      <c r="Z343" s="361"/>
      <c r="AA343" s="361"/>
      <c r="AB343" s="362"/>
      <c r="AC343" s="363" t="s">
        <v>374</v>
      </c>
    </row>
    <row r="344" spans="1:31" ht="79.8" customHeight="1">
      <c r="A344" s="374" t="s">
        <v>366</v>
      </c>
      <c r="B344" s="374"/>
      <c r="C344" s="374"/>
      <c r="D344" s="374" t="s">
        <v>367</v>
      </c>
      <c r="E344" s="374"/>
      <c r="F344" s="374"/>
      <c r="G344" s="374"/>
      <c r="H344" s="374"/>
      <c r="I344" s="374"/>
      <c r="J344" s="374"/>
      <c r="K344" s="374"/>
      <c r="L344" s="356" t="s">
        <v>489</v>
      </c>
      <c r="M344" s="357"/>
      <c r="N344" s="354" t="s">
        <v>487</v>
      </c>
      <c r="O344" s="355"/>
      <c r="P344" s="352" t="s">
        <v>488</v>
      </c>
      <c r="Q344" s="353"/>
      <c r="R344" s="351" t="s">
        <v>372</v>
      </c>
      <c r="S344" s="351"/>
      <c r="T344" s="350" t="s">
        <v>371</v>
      </c>
      <c r="U344" s="351"/>
      <c r="V344" s="351"/>
      <c r="W344" s="350" t="s">
        <v>370</v>
      </c>
      <c r="X344" s="351"/>
      <c r="Y344" s="351"/>
      <c r="Z344" s="350" t="s">
        <v>369</v>
      </c>
      <c r="AA344" s="351"/>
      <c r="AB344" s="351"/>
      <c r="AC344" s="364"/>
      <c r="AE344" s="111" t="s">
        <v>442</v>
      </c>
    </row>
    <row r="345" spans="1:31" ht="12" customHeight="1">
      <c r="A345" s="383"/>
      <c r="B345" s="383"/>
      <c r="C345" s="383"/>
      <c r="D345" s="383"/>
      <c r="E345" s="383"/>
      <c r="F345" s="383"/>
      <c r="G345" s="383"/>
      <c r="H345" s="383"/>
      <c r="I345" s="383"/>
      <c r="J345" s="383"/>
      <c r="K345" s="383"/>
      <c r="L345" s="382"/>
      <c r="M345" s="382"/>
      <c r="N345" s="382"/>
      <c r="O345" s="382"/>
      <c r="P345" s="382"/>
      <c r="Q345" s="382"/>
      <c r="R345" s="380"/>
      <c r="S345" s="380"/>
      <c r="T345" s="379"/>
      <c r="U345" s="379"/>
      <c r="V345" s="379"/>
      <c r="W345" s="378" t="str">
        <f>IF(OR(P345="",T345=""),"",P345*T345)</f>
        <v/>
      </c>
      <c r="X345" s="378"/>
      <c r="Y345" s="378"/>
      <c r="Z345" s="378" t="str">
        <f>IF(W345="","",W345*1.1)</f>
        <v/>
      </c>
      <c r="AA345" s="378"/>
      <c r="AB345" s="378"/>
      <c r="AC345" s="152"/>
      <c r="AE345" s="115" t="str">
        <f>IF(OR(L345="",N345="",P345=""),"NG",IF(P345&gt;MIN(L345,N345),"購入可能数量超過 or 購入最小ロットか確認が必要","OK"))</f>
        <v>NG</v>
      </c>
    </row>
    <row r="346" spans="1:31" ht="12" customHeight="1">
      <c r="A346" s="383"/>
      <c r="B346" s="383"/>
      <c r="C346" s="383"/>
      <c r="D346" s="383"/>
      <c r="E346" s="383"/>
      <c r="F346" s="383"/>
      <c r="G346" s="383"/>
      <c r="H346" s="383"/>
      <c r="I346" s="383"/>
      <c r="J346" s="383"/>
      <c r="K346" s="383"/>
      <c r="L346" s="382"/>
      <c r="M346" s="382"/>
      <c r="N346" s="382"/>
      <c r="O346" s="382"/>
      <c r="P346" s="382"/>
      <c r="Q346" s="382"/>
      <c r="R346" s="380"/>
      <c r="S346" s="380"/>
      <c r="T346" s="379"/>
      <c r="U346" s="379"/>
      <c r="V346" s="379"/>
      <c r="W346" s="378" t="str">
        <f t="shared" ref="W346:W363" si="7">IF(OR(P346="",T346=""),"",P346*T346)</f>
        <v/>
      </c>
      <c r="X346" s="378"/>
      <c r="Y346" s="378"/>
      <c r="Z346" s="378" t="str">
        <f t="shared" ref="Z346:Z363" si="8">IF(W346="","",W346*1.1)</f>
        <v/>
      </c>
      <c r="AA346" s="378"/>
      <c r="AB346" s="378"/>
      <c r="AC346" s="152"/>
      <c r="AE346" s="115" t="str">
        <f t="shared" ref="AE346:AE364" si="9">IF(OR(L346="",N346="",P346=""),"NG",IF(P346&gt;MIN(L346,N346),"購入可能数量超過 or 購入最小ロットか確認が必要","OK"))</f>
        <v>NG</v>
      </c>
    </row>
    <row r="347" spans="1:31" ht="12" customHeight="1">
      <c r="A347" s="383"/>
      <c r="B347" s="383"/>
      <c r="C347" s="383"/>
      <c r="D347" s="383"/>
      <c r="E347" s="383"/>
      <c r="F347" s="383"/>
      <c r="G347" s="383"/>
      <c r="H347" s="383"/>
      <c r="I347" s="383"/>
      <c r="J347" s="383"/>
      <c r="K347" s="383"/>
      <c r="L347" s="382"/>
      <c r="M347" s="382"/>
      <c r="N347" s="382"/>
      <c r="O347" s="382"/>
      <c r="P347" s="382"/>
      <c r="Q347" s="382"/>
      <c r="R347" s="380"/>
      <c r="S347" s="380"/>
      <c r="T347" s="379"/>
      <c r="U347" s="379"/>
      <c r="V347" s="379"/>
      <c r="W347" s="378" t="str">
        <f t="shared" si="7"/>
        <v/>
      </c>
      <c r="X347" s="378"/>
      <c r="Y347" s="378"/>
      <c r="Z347" s="378" t="str">
        <f t="shared" si="8"/>
        <v/>
      </c>
      <c r="AA347" s="378"/>
      <c r="AB347" s="378"/>
      <c r="AC347" s="152"/>
      <c r="AE347" s="115" t="str">
        <f t="shared" si="9"/>
        <v>NG</v>
      </c>
    </row>
    <row r="348" spans="1:31" ht="12" customHeight="1">
      <c r="A348" s="383"/>
      <c r="B348" s="383"/>
      <c r="C348" s="383"/>
      <c r="D348" s="383"/>
      <c r="E348" s="383"/>
      <c r="F348" s="383"/>
      <c r="G348" s="383"/>
      <c r="H348" s="383"/>
      <c r="I348" s="383"/>
      <c r="J348" s="383"/>
      <c r="K348" s="383"/>
      <c r="L348" s="382"/>
      <c r="M348" s="382"/>
      <c r="N348" s="382"/>
      <c r="O348" s="382"/>
      <c r="P348" s="382"/>
      <c r="Q348" s="382"/>
      <c r="R348" s="380"/>
      <c r="S348" s="380"/>
      <c r="T348" s="379"/>
      <c r="U348" s="379"/>
      <c r="V348" s="379"/>
      <c r="W348" s="378" t="str">
        <f t="shared" si="7"/>
        <v/>
      </c>
      <c r="X348" s="378"/>
      <c r="Y348" s="378"/>
      <c r="Z348" s="378" t="str">
        <f t="shared" si="8"/>
        <v/>
      </c>
      <c r="AA348" s="378"/>
      <c r="AB348" s="378"/>
      <c r="AC348" s="152"/>
      <c r="AE348" s="115" t="str">
        <f t="shared" si="9"/>
        <v>NG</v>
      </c>
    </row>
    <row r="349" spans="1:31" ht="12" customHeight="1">
      <c r="A349" s="383"/>
      <c r="B349" s="383"/>
      <c r="C349" s="383"/>
      <c r="D349" s="383"/>
      <c r="E349" s="383"/>
      <c r="F349" s="383"/>
      <c r="G349" s="383"/>
      <c r="H349" s="383"/>
      <c r="I349" s="383"/>
      <c r="J349" s="383"/>
      <c r="K349" s="383"/>
      <c r="L349" s="382"/>
      <c r="M349" s="382"/>
      <c r="N349" s="382"/>
      <c r="O349" s="382"/>
      <c r="P349" s="382"/>
      <c r="Q349" s="382"/>
      <c r="R349" s="380"/>
      <c r="S349" s="380"/>
      <c r="T349" s="379"/>
      <c r="U349" s="379"/>
      <c r="V349" s="379"/>
      <c r="W349" s="378" t="str">
        <f t="shared" si="7"/>
        <v/>
      </c>
      <c r="X349" s="378"/>
      <c r="Y349" s="378"/>
      <c r="Z349" s="378" t="str">
        <f t="shared" si="8"/>
        <v/>
      </c>
      <c r="AA349" s="378"/>
      <c r="AB349" s="378"/>
      <c r="AC349" s="152"/>
      <c r="AE349" s="115" t="str">
        <f t="shared" si="9"/>
        <v>NG</v>
      </c>
    </row>
    <row r="350" spans="1:31" ht="12" customHeight="1">
      <c r="A350" s="383"/>
      <c r="B350" s="383"/>
      <c r="C350" s="383"/>
      <c r="D350" s="383"/>
      <c r="E350" s="383"/>
      <c r="F350" s="383"/>
      <c r="G350" s="383"/>
      <c r="H350" s="383"/>
      <c r="I350" s="383"/>
      <c r="J350" s="383"/>
      <c r="K350" s="383"/>
      <c r="L350" s="382"/>
      <c r="M350" s="382"/>
      <c r="N350" s="382"/>
      <c r="O350" s="382"/>
      <c r="P350" s="382"/>
      <c r="Q350" s="382"/>
      <c r="R350" s="380"/>
      <c r="S350" s="380"/>
      <c r="T350" s="379"/>
      <c r="U350" s="379"/>
      <c r="V350" s="379"/>
      <c r="W350" s="378" t="str">
        <f t="shared" si="7"/>
        <v/>
      </c>
      <c r="X350" s="378"/>
      <c r="Y350" s="378"/>
      <c r="Z350" s="378" t="str">
        <f t="shared" si="8"/>
        <v/>
      </c>
      <c r="AA350" s="378"/>
      <c r="AB350" s="378"/>
      <c r="AC350" s="152"/>
      <c r="AE350" s="115" t="str">
        <f t="shared" si="9"/>
        <v>NG</v>
      </c>
    </row>
    <row r="351" spans="1:31" ht="12" customHeight="1">
      <c r="A351" s="383"/>
      <c r="B351" s="383"/>
      <c r="C351" s="383"/>
      <c r="D351" s="383"/>
      <c r="E351" s="383"/>
      <c r="F351" s="383"/>
      <c r="G351" s="383"/>
      <c r="H351" s="383"/>
      <c r="I351" s="383"/>
      <c r="J351" s="383"/>
      <c r="K351" s="383"/>
      <c r="L351" s="382"/>
      <c r="M351" s="382"/>
      <c r="N351" s="382"/>
      <c r="O351" s="382"/>
      <c r="P351" s="382"/>
      <c r="Q351" s="382"/>
      <c r="R351" s="380"/>
      <c r="S351" s="380"/>
      <c r="T351" s="379"/>
      <c r="U351" s="379"/>
      <c r="V351" s="379"/>
      <c r="W351" s="378" t="str">
        <f t="shared" si="7"/>
        <v/>
      </c>
      <c r="X351" s="378"/>
      <c r="Y351" s="378"/>
      <c r="Z351" s="378" t="str">
        <f t="shared" si="8"/>
        <v/>
      </c>
      <c r="AA351" s="378"/>
      <c r="AB351" s="378"/>
      <c r="AC351" s="152"/>
      <c r="AE351" s="115" t="str">
        <f t="shared" si="9"/>
        <v>NG</v>
      </c>
    </row>
    <row r="352" spans="1:31" ht="12" customHeight="1">
      <c r="A352" s="383"/>
      <c r="B352" s="383"/>
      <c r="C352" s="383"/>
      <c r="D352" s="383"/>
      <c r="E352" s="383"/>
      <c r="F352" s="383"/>
      <c r="G352" s="383"/>
      <c r="H352" s="383"/>
      <c r="I352" s="383"/>
      <c r="J352" s="383"/>
      <c r="K352" s="383"/>
      <c r="L352" s="382"/>
      <c r="M352" s="382"/>
      <c r="N352" s="382"/>
      <c r="O352" s="382"/>
      <c r="P352" s="382"/>
      <c r="Q352" s="382"/>
      <c r="R352" s="380"/>
      <c r="S352" s="380"/>
      <c r="T352" s="379"/>
      <c r="U352" s="379"/>
      <c r="V352" s="379"/>
      <c r="W352" s="378" t="str">
        <f t="shared" si="7"/>
        <v/>
      </c>
      <c r="X352" s="378"/>
      <c r="Y352" s="378"/>
      <c r="Z352" s="378" t="str">
        <f t="shared" si="8"/>
        <v/>
      </c>
      <c r="AA352" s="378"/>
      <c r="AB352" s="378"/>
      <c r="AC352" s="152"/>
      <c r="AE352" s="115" t="str">
        <f t="shared" si="9"/>
        <v>NG</v>
      </c>
    </row>
    <row r="353" spans="1:31" ht="12" customHeight="1">
      <c r="A353" s="383"/>
      <c r="B353" s="383"/>
      <c r="C353" s="383"/>
      <c r="D353" s="383"/>
      <c r="E353" s="383"/>
      <c r="F353" s="383"/>
      <c r="G353" s="383"/>
      <c r="H353" s="383"/>
      <c r="I353" s="383"/>
      <c r="J353" s="383"/>
      <c r="K353" s="383"/>
      <c r="L353" s="382"/>
      <c r="M353" s="382"/>
      <c r="N353" s="382"/>
      <c r="O353" s="382"/>
      <c r="P353" s="382"/>
      <c r="Q353" s="382"/>
      <c r="R353" s="380"/>
      <c r="S353" s="380"/>
      <c r="T353" s="379"/>
      <c r="U353" s="379"/>
      <c r="V353" s="379"/>
      <c r="W353" s="378" t="str">
        <f t="shared" si="7"/>
        <v/>
      </c>
      <c r="X353" s="378"/>
      <c r="Y353" s="378"/>
      <c r="Z353" s="378" t="str">
        <f t="shared" si="8"/>
        <v/>
      </c>
      <c r="AA353" s="378"/>
      <c r="AB353" s="378"/>
      <c r="AC353" s="152"/>
      <c r="AE353" s="115" t="str">
        <f t="shared" si="9"/>
        <v>NG</v>
      </c>
    </row>
    <row r="354" spans="1:31" ht="12" customHeight="1">
      <c r="A354" s="383"/>
      <c r="B354" s="383"/>
      <c r="C354" s="383"/>
      <c r="D354" s="383"/>
      <c r="E354" s="383"/>
      <c r="F354" s="383"/>
      <c r="G354" s="383"/>
      <c r="H354" s="383"/>
      <c r="I354" s="383"/>
      <c r="J354" s="383"/>
      <c r="K354" s="383"/>
      <c r="L354" s="382"/>
      <c r="M354" s="382"/>
      <c r="N354" s="382"/>
      <c r="O354" s="382"/>
      <c r="P354" s="382"/>
      <c r="Q354" s="382"/>
      <c r="R354" s="380"/>
      <c r="S354" s="380"/>
      <c r="T354" s="379"/>
      <c r="U354" s="379"/>
      <c r="V354" s="379"/>
      <c r="W354" s="378" t="str">
        <f t="shared" si="7"/>
        <v/>
      </c>
      <c r="X354" s="378"/>
      <c r="Y354" s="378"/>
      <c r="Z354" s="378" t="str">
        <f t="shared" si="8"/>
        <v/>
      </c>
      <c r="AA354" s="378"/>
      <c r="AB354" s="378"/>
      <c r="AC354" s="152"/>
      <c r="AE354" s="115" t="str">
        <f t="shared" si="9"/>
        <v>NG</v>
      </c>
    </row>
    <row r="355" spans="1:31" ht="12" customHeight="1">
      <c r="A355" s="383"/>
      <c r="B355" s="383"/>
      <c r="C355" s="383"/>
      <c r="D355" s="383"/>
      <c r="E355" s="383"/>
      <c r="F355" s="383"/>
      <c r="G355" s="383"/>
      <c r="H355" s="383"/>
      <c r="I355" s="383"/>
      <c r="J355" s="383"/>
      <c r="K355" s="383"/>
      <c r="L355" s="382"/>
      <c r="M355" s="382"/>
      <c r="N355" s="382"/>
      <c r="O355" s="382"/>
      <c r="P355" s="382"/>
      <c r="Q355" s="382"/>
      <c r="R355" s="380"/>
      <c r="S355" s="380"/>
      <c r="T355" s="379"/>
      <c r="U355" s="379"/>
      <c r="V355" s="379"/>
      <c r="W355" s="378" t="str">
        <f t="shared" si="7"/>
        <v/>
      </c>
      <c r="X355" s="378"/>
      <c r="Y355" s="378"/>
      <c r="Z355" s="378" t="str">
        <f t="shared" si="8"/>
        <v/>
      </c>
      <c r="AA355" s="378"/>
      <c r="AB355" s="378"/>
      <c r="AC355" s="152"/>
      <c r="AE355" s="115" t="str">
        <f t="shared" si="9"/>
        <v>NG</v>
      </c>
    </row>
    <row r="356" spans="1:31" ht="12" customHeight="1">
      <c r="A356" s="383"/>
      <c r="B356" s="383"/>
      <c r="C356" s="383"/>
      <c r="D356" s="383"/>
      <c r="E356" s="383"/>
      <c r="F356" s="383"/>
      <c r="G356" s="383"/>
      <c r="H356" s="383"/>
      <c r="I356" s="383"/>
      <c r="J356" s="383"/>
      <c r="K356" s="383"/>
      <c r="L356" s="382"/>
      <c r="M356" s="382"/>
      <c r="N356" s="382"/>
      <c r="O356" s="382"/>
      <c r="P356" s="382"/>
      <c r="Q356" s="382"/>
      <c r="R356" s="380"/>
      <c r="S356" s="380"/>
      <c r="T356" s="379"/>
      <c r="U356" s="379"/>
      <c r="V356" s="379"/>
      <c r="W356" s="378" t="str">
        <f t="shared" si="7"/>
        <v/>
      </c>
      <c r="X356" s="378"/>
      <c r="Y356" s="378"/>
      <c r="Z356" s="378" t="str">
        <f t="shared" si="8"/>
        <v/>
      </c>
      <c r="AA356" s="378"/>
      <c r="AB356" s="378"/>
      <c r="AC356" s="152"/>
      <c r="AE356" s="115" t="str">
        <f t="shared" si="9"/>
        <v>NG</v>
      </c>
    </row>
    <row r="357" spans="1:31" ht="12" customHeight="1">
      <c r="A357" s="383"/>
      <c r="B357" s="383"/>
      <c r="C357" s="383"/>
      <c r="D357" s="383"/>
      <c r="E357" s="383"/>
      <c r="F357" s="383"/>
      <c r="G357" s="383"/>
      <c r="H357" s="383"/>
      <c r="I357" s="383"/>
      <c r="J357" s="383"/>
      <c r="K357" s="383"/>
      <c r="L357" s="382"/>
      <c r="M357" s="382"/>
      <c r="N357" s="382"/>
      <c r="O357" s="382"/>
      <c r="P357" s="382"/>
      <c r="Q357" s="382"/>
      <c r="R357" s="380"/>
      <c r="S357" s="380"/>
      <c r="T357" s="379"/>
      <c r="U357" s="379"/>
      <c r="V357" s="379"/>
      <c r="W357" s="378" t="str">
        <f t="shared" si="7"/>
        <v/>
      </c>
      <c r="X357" s="378"/>
      <c r="Y357" s="378"/>
      <c r="Z357" s="378" t="str">
        <f t="shared" si="8"/>
        <v/>
      </c>
      <c r="AA357" s="378"/>
      <c r="AB357" s="378"/>
      <c r="AC357" s="152"/>
      <c r="AE357" s="115" t="str">
        <f t="shared" si="9"/>
        <v>NG</v>
      </c>
    </row>
    <row r="358" spans="1:31" ht="12" customHeight="1">
      <c r="A358" s="383"/>
      <c r="B358" s="383"/>
      <c r="C358" s="383"/>
      <c r="D358" s="383"/>
      <c r="E358" s="383"/>
      <c r="F358" s="383"/>
      <c r="G358" s="383"/>
      <c r="H358" s="383"/>
      <c r="I358" s="383"/>
      <c r="J358" s="383"/>
      <c r="K358" s="383"/>
      <c r="L358" s="382"/>
      <c r="M358" s="382"/>
      <c r="N358" s="382"/>
      <c r="O358" s="382"/>
      <c r="P358" s="382"/>
      <c r="Q358" s="382"/>
      <c r="R358" s="380"/>
      <c r="S358" s="380"/>
      <c r="T358" s="379"/>
      <c r="U358" s="379"/>
      <c r="V358" s="379"/>
      <c r="W358" s="378" t="str">
        <f t="shared" si="7"/>
        <v/>
      </c>
      <c r="X358" s="378"/>
      <c r="Y358" s="378"/>
      <c r="Z358" s="378" t="str">
        <f t="shared" si="8"/>
        <v/>
      </c>
      <c r="AA358" s="378"/>
      <c r="AB358" s="378"/>
      <c r="AC358" s="152"/>
      <c r="AE358" s="115" t="str">
        <f t="shared" si="9"/>
        <v>NG</v>
      </c>
    </row>
    <row r="359" spans="1:31" ht="12" customHeight="1">
      <c r="A359" s="383"/>
      <c r="B359" s="383"/>
      <c r="C359" s="383"/>
      <c r="D359" s="383"/>
      <c r="E359" s="383"/>
      <c r="F359" s="383"/>
      <c r="G359" s="383"/>
      <c r="H359" s="383"/>
      <c r="I359" s="383"/>
      <c r="J359" s="383"/>
      <c r="K359" s="383"/>
      <c r="L359" s="382"/>
      <c r="M359" s="382"/>
      <c r="N359" s="382"/>
      <c r="O359" s="382"/>
      <c r="P359" s="382"/>
      <c r="Q359" s="382"/>
      <c r="R359" s="380"/>
      <c r="S359" s="380"/>
      <c r="T359" s="379"/>
      <c r="U359" s="379"/>
      <c r="V359" s="379"/>
      <c r="W359" s="378" t="str">
        <f t="shared" si="7"/>
        <v/>
      </c>
      <c r="X359" s="378"/>
      <c r="Y359" s="378"/>
      <c r="Z359" s="378" t="str">
        <f t="shared" si="8"/>
        <v/>
      </c>
      <c r="AA359" s="378"/>
      <c r="AB359" s="378"/>
      <c r="AC359" s="152"/>
      <c r="AE359" s="115" t="str">
        <f t="shared" si="9"/>
        <v>NG</v>
      </c>
    </row>
    <row r="360" spans="1:31" ht="12" customHeight="1">
      <c r="A360" s="383"/>
      <c r="B360" s="383"/>
      <c r="C360" s="383"/>
      <c r="D360" s="383"/>
      <c r="E360" s="383"/>
      <c r="F360" s="383"/>
      <c r="G360" s="383"/>
      <c r="H360" s="383"/>
      <c r="I360" s="383"/>
      <c r="J360" s="383"/>
      <c r="K360" s="383"/>
      <c r="L360" s="382"/>
      <c r="M360" s="382"/>
      <c r="N360" s="382"/>
      <c r="O360" s="382"/>
      <c r="P360" s="382"/>
      <c r="Q360" s="382"/>
      <c r="R360" s="380"/>
      <c r="S360" s="380"/>
      <c r="T360" s="379"/>
      <c r="U360" s="379"/>
      <c r="V360" s="379"/>
      <c r="W360" s="378" t="str">
        <f t="shared" si="7"/>
        <v/>
      </c>
      <c r="X360" s="378"/>
      <c r="Y360" s="378"/>
      <c r="Z360" s="378" t="str">
        <f t="shared" si="8"/>
        <v/>
      </c>
      <c r="AA360" s="378"/>
      <c r="AB360" s="378"/>
      <c r="AC360" s="152"/>
      <c r="AE360" s="115" t="str">
        <f t="shared" si="9"/>
        <v>NG</v>
      </c>
    </row>
    <row r="361" spans="1:31" ht="12" customHeight="1">
      <c r="A361" s="383"/>
      <c r="B361" s="383"/>
      <c r="C361" s="383"/>
      <c r="D361" s="383"/>
      <c r="E361" s="383"/>
      <c r="F361" s="383"/>
      <c r="G361" s="383"/>
      <c r="H361" s="383"/>
      <c r="I361" s="383"/>
      <c r="J361" s="383"/>
      <c r="K361" s="383"/>
      <c r="L361" s="382"/>
      <c r="M361" s="382"/>
      <c r="N361" s="382"/>
      <c r="O361" s="382"/>
      <c r="P361" s="382"/>
      <c r="Q361" s="382"/>
      <c r="R361" s="380"/>
      <c r="S361" s="380"/>
      <c r="T361" s="379"/>
      <c r="U361" s="379"/>
      <c r="V361" s="379"/>
      <c r="W361" s="378" t="str">
        <f t="shared" si="7"/>
        <v/>
      </c>
      <c r="X361" s="378"/>
      <c r="Y361" s="378"/>
      <c r="Z361" s="378" t="str">
        <f t="shared" si="8"/>
        <v/>
      </c>
      <c r="AA361" s="378"/>
      <c r="AB361" s="378"/>
      <c r="AC361" s="152"/>
      <c r="AE361" s="115" t="str">
        <f t="shared" si="9"/>
        <v>NG</v>
      </c>
    </row>
    <row r="362" spans="1:31" ht="12" customHeight="1">
      <c r="A362" s="383"/>
      <c r="B362" s="383"/>
      <c r="C362" s="383"/>
      <c r="D362" s="383"/>
      <c r="E362" s="383"/>
      <c r="F362" s="383"/>
      <c r="G362" s="383"/>
      <c r="H362" s="383"/>
      <c r="I362" s="383"/>
      <c r="J362" s="383"/>
      <c r="K362" s="383"/>
      <c r="L362" s="382"/>
      <c r="M362" s="382"/>
      <c r="N362" s="382"/>
      <c r="O362" s="382"/>
      <c r="P362" s="382"/>
      <c r="Q362" s="382"/>
      <c r="R362" s="380"/>
      <c r="S362" s="380"/>
      <c r="T362" s="379"/>
      <c r="U362" s="379"/>
      <c r="V362" s="379"/>
      <c r="W362" s="378" t="str">
        <f t="shared" si="7"/>
        <v/>
      </c>
      <c r="X362" s="378"/>
      <c r="Y362" s="378"/>
      <c r="Z362" s="378" t="str">
        <f t="shared" si="8"/>
        <v/>
      </c>
      <c r="AA362" s="378"/>
      <c r="AB362" s="378"/>
      <c r="AC362" s="152"/>
      <c r="AE362" s="115" t="str">
        <f t="shared" si="9"/>
        <v>NG</v>
      </c>
    </row>
    <row r="363" spans="1:31" ht="12" customHeight="1">
      <c r="A363" s="383"/>
      <c r="B363" s="383"/>
      <c r="C363" s="383"/>
      <c r="D363" s="383"/>
      <c r="E363" s="383"/>
      <c r="F363" s="383"/>
      <c r="G363" s="383"/>
      <c r="H363" s="383"/>
      <c r="I363" s="383"/>
      <c r="J363" s="383"/>
      <c r="K363" s="383"/>
      <c r="L363" s="382"/>
      <c r="M363" s="382"/>
      <c r="N363" s="382"/>
      <c r="O363" s="382"/>
      <c r="P363" s="382"/>
      <c r="Q363" s="382"/>
      <c r="R363" s="380"/>
      <c r="S363" s="380"/>
      <c r="T363" s="379"/>
      <c r="U363" s="379"/>
      <c r="V363" s="379"/>
      <c r="W363" s="378" t="str">
        <f t="shared" si="7"/>
        <v/>
      </c>
      <c r="X363" s="378"/>
      <c r="Y363" s="378"/>
      <c r="Z363" s="378" t="str">
        <f t="shared" si="8"/>
        <v/>
      </c>
      <c r="AA363" s="378"/>
      <c r="AB363" s="378"/>
      <c r="AC363" s="152"/>
      <c r="AE363" s="115" t="str">
        <f t="shared" si="9"/>
        <v>NG</v>
      </c>
    </row>
    <row r="364" spans="1:31" ht="12" customHeight="1" thickBot="1">
      <c r="A364" s="394"/>
      <c r="B364" s="394"/>
      <c r="C364" s="394"/>
      <c r="D364" s="394"/>
      <c r="E364" s="394"/>
      <c r="F364" s="394"/>
      <c r="G364" s="394"/>
      <c r="H364" s="394"/>
      <c r="I364" s="394"/>
      <c r="J364" s="394"/>
      <c r="K364" s="394"/>
      <c r="L364" s="412"/>
      <c r="M364" s="412"/>
      <c r="N364" s="412"/>
      <c r="O364" s="412"/>
      <c r="P364" s="412"/>
      <c r="Q364" s="412"/>
      <c r="R364" s="396"/>
      <c r="S364" s="396"/>
      <c r="T364" s="397"/>
      <c r="U364" s="397"/>
      <c r="V364" s="397"/>
      <c r="W364" s="398" t="str">
        <f>IF(OR(P364="",T364=""),"",P364*T364)</f>
        <v/>
      </c>
      <c r="X364" s="398"/>
      <c r="Y364" s="398"/>
      <c r="Z364" s="398" t="str">
        <f>IF(W364="","",W364*1.1)</f>
        <v/>
      </c>
      <c r="AA364" s="398"/>
      <c r="AB364" s="398"/>
      <c r="AC364" s="153"/>
      <c r="AE364" s="115" t="str">
        <f t="shared" si="9"/>
        <v>NG</v>
      </c>
    </row>
    <row r="365" spans="1:31" ht="12" customHeight="1" thickTop="1">
      <c r="A365" s="404" t="s">
        <v>407</v>
      </c>
      <c r="B365" s="404"/>
      <c r="C365" s="404"/>
      <c r="D365" s="404"/>
      <c r="E365" s="404"/>
      <c r="F365" s="404"/>
      <c r="G365" s="404"/>
      <c r="H365" s="404"/>
      <c r="I365" s="404"/>
      <c r="J365" s="404"/>
      <c r="K365" s="404"/>
      <c r="L365" s="404"/>
      <c r="M365" s="404"/>
      <c r="N365" s="404"/>
      <c r="O365" s="404"/>
      <c r="P365" s="404"/>
      <c r="Q365" s="404"/>
      <c r="R365" s="404"/>
      <c r="S365" s="404"/>
      <c r="T365" s="404"/>
      <c r="U365" s="404"/>
      <c r="V365" s="404"/>
      <c r="W365" s="405">
        <f>SUM(W345:Y364)</f>
        <v>0</v>
      </c>
      <c r="X365" s="405"/>
      <c r="Y365" s="405"/>
      <c r="Z365" s="405">
        <f>SUM(Z345:AB364)</f>
        <v>0</v>
      </c>
      <c r="AA365" s="405"/>
      <c r="AB365" s="405"/>
      <c r="AC365" s="110"/>
    </row>
    <row r="366" spans="1:31" ht="15" customHeight="1"/>
    <row r="367" spans="1:31" ht="15" customHeight="1">
      <c r="A367" s="360" t="s">
        <v>378</v>
      </c>
      <c r="B367" s="361"/>
      <c r="C367" s="361"/>
      <c r="D367" s="361"/>
      <c r="E367" s="361"/>
      <c r="F367" s="361"/>
      <c r="G367" s="361"/>
      <c r="H367" s="361"/>
      <c r="I367" s="361"/>
      <c r="J367" s="361"/>
      <c r="K367" s="361"/>
      <c r="L367" s="361"/>
      <c r="M367" s="361"/>
      <c r="N367" s="361"/>
      <c r="O367" s="361"/>
      <c r="P367" s="361"/>
      <c r="Q367" s="361"/>
      <c r="R367" s="361"/>
      <c r="S367" s="362"/>
      <c r="T367" s="399"/>
      <c r="U367" s="400"/>
      <c r="V367" s="400"/>
      <c r="W367" s="400"/>
      <c r="X367" s="400"/>
      <c r="Y367" s="400"/>
      <c r="Z367" s="400"/>
      <c r="AA367" s="400"/>
      <c r="AB367" s="400"/>
      <c r="AC367" s="401"/>
    </row>
    <row r="368" spans="1:31" ht="15" customHeight="1">
      <c r="A368" s="360" t="s">
        <v>377</v>
      </c>
      <c r="B368" s="361"/>
      <c r="C368" s="361"/>
      <c r="D368" s="361"/>
      <c r="E368" s="361"/>
      <c r="F368" s="361"/>
      <c r="G368" s="361"/>
      <c r="H368" s="361"/>
      <c r="I368" s="361"/>
      <c r="J368" s="361"/>
      <c r="K368" s="361"/>
      <c r="L368" s="361"/>
      <c r="M368" s="361"/>
      <c r="N368" s="361"/>
      <c r="O368" s="361"/>
      <c r="P368" s="361"/>
      <c r="Q368" s="361"/>
      <c r="R368" s="361"/>
      <c r="S368" s="362"/>
      <c r="T368" s="402"/>
      <c r="U368" s="403"/>
      <c r="V368" s="403"/>
      <c r="W368" s="403"/>
      <c r="X368" s="403"/>
      <c r="Y368" s="403"/>
      <c r="Z368" s="403"/>
      <c r="AA368" s="403"/>
      <c r="AB368" s="403"/>
      <c r="AC368" s="114" t="s">
        <v>100</v>
      </c>
    </row>
    <row r="369" spans="1:29" ht="6" customHeight="1"/>
    <row r="370" spans="1:29" ht="15" customHeight="1">
      <c r="A370" s="154" t="s">
        <v>346</v>
      </c>
    </row>
    <row r="371" spans="1:29" ht="15" customHeight="1">
      <c r="B371" s="116" t="s">
        <v>353</v>
      </c>
      <c r="C371" s="384" t="s">
        <v>354</v>
      </c>
      <c r="D371" s="384"/>
      <c r="E371" s="384"/>
      <c r="F371" s="384"/>
      <c r="G371" s="384"/>
      <c r="H371" s="384"/>
      <c r="I371" s="384"/>
      <c r="J371" s="384"/>
      <c r="K371" s="384"/>
      <c r="L371" s="384"/>
      <c r="M371" s="384"/>
      <c r="N371" s="384"/>
      <c r="O371" s="384"/>
      <c r="P371" s="384"/>
      <c r="Q371" s="384"/>
      <c r="R371" s="384"/>
      <c r="S371" s="384"/>
      <c r="T371" s="384"/>
      <c r="U371" s="384"/>
      <c r="V371" s="384"/>
      <c r="W371" s="384"/>
      <c r="X371" s="384"/>
      <c r="Y371" s="384"/>
      <c r="Z371" s="384"/>
      <c r="AA371" s="384"/>
      <c r="AB371" s="384"/>
      <c r="AC371" s="384"/>
    </row>
    <row r="372" spans="1:29" ht="25.2" customHeight="1">
      <c r="B372" s="116" t="s">
        <v>355</v>
      </c>
      <c r="C372" s="384" t="s">
        <v>491</v>
      </c>
      <c r="D372" s="384"/>
      <c r="E372" s="384"/>
      <c r="F372" s="384"/>
      <c r="G372" s="384"/>
      <c r="H372" s="384"/>
      <c r="I372" s="384"/>
      <c r="J372" s="384"/>
      <c r="K372" s="384"/>
      <c r="L372" s="384"/>
      <c r="M372" s="384"/>
      <c r="N372" s="384"/>
      <c r="O372" s="384"/>
      <c r="P372" s="384"/>
      <c r="Q372" s="384"/>
      <c r="R372" s="384"/>
      <c r="S372" s="384"/>
      <c r="T372" s="384"/>
      <c r="U372" s="384"/>
      <c r="V372" s="384"/>
      <c r="W372" s="384"/>
      <c r="X372" s="384"/>
      <c r="Y372" s="384"/>
      <c r="Z372" s="384"/>
      <c r="AA372" s="384"/>
      <c r="AB372" s="384"/>
      <c r="AC372" s="384"/>
    </row>
    <row r="373" spans="1:29" ht="25.2" customHeight="1">
      <c r="B373" s="116" t="s">
        <v>357</v>
      </c>
      <c r="C373" s="384" t="s">
        <v>383</v>
      </c>
      <c r="D373" s="384"/>
      <c r="E373" s="384"/>
      <c r="F373" s="384"/>
      <c r="G373" s="384"/>
      <c r="H373" s="384"/>
      <c r="I373" s="384"/>
      <c r="J373" s="384"/>
      <c r="K373" s="384"/>
      <c r="L373" s="384"/>
      <c r="M373" s="384"/>
      <c r="N373" s="384"/>
      <c r="O373" s="384"/>
      <c r="P373" s="384"/>
      <c r="Q373" s="384"/>
      <c r="R373" s="384"/>
      <c r="S373" s="384"/>
      <c r="T373" s="384"/>
      <c r="U373" s="384"/>
      <c r="V373" s="384"/>
      <c r="W373" s="384"/>
      <c r="X373" s="384"/>
      <c r="Y373" s="384"/>
      <c r="Z373" s="384"/>
      <c r="AA373" s="384"/>
      <c r="AB373" s="384"/>
      <c r="AC373" s="384"/>
    </row>
    <row r="374" spans="1:29" ht="49.8" customHeight="1">
      <c r="B374" s="116" t="s">
        <v>351</v>
      </c>
      <c r="C374" s="384" t="s">
        <v>384</v>
      </c>
      <c r="D374" s="384"/>
      <c r="E374" s="384"/>
      <c r="F374" s="384"/>
      <c r="G374" s="384"/>
      <c r="H374" s="384"/>
      <c r="I374" s="384"/>
      <c r="J374" s="384"/>
      <c r="K374" s="384"/>
      <c r="L374" s="384"/>
      <c r="M374" s="384"/>
      <c r="N374" s="384"/>
      <c r="O374" s="384"/>
      <c r="P374" s="384"/>
      <c r="Q374" s="384"/>
      <c r="R374" s="384"/>
      <c r="S374" s="384"/>
      <c r="T374" s="384"/>
      <c r="U374" s="384"/>
      <c r="V374" s="384"/>
      <c r="W374" s="384"/>
      <c r="X374" s="384"/>
      <c r="Y374" s="384"/>
      <c r="Z374" s="384"/>
      <c r="AA374" s="384"/>
      <c r="AB374" s="384"/>
      <c r="AC374" s="384"/>
    </row>
    <row r="375" spans="1:29" ht="25.2" customHeight="1">
      <c r="B375" s="116" t="s">
        <v>360</v>
      </c>
      <c r="C375" s="384" t="s">
        <v>385</v>
      </c>
      <c r="D375" s="384"/>
      <c r="E375" s="384"/>
      <c r="F375" s="384"/>
      <c r="G375" s="384"/>
      <c r="H375" s="384"/>
      <c r="I375" s="384"/>
      <c r="J375" s="384"/>
      <c r="K375" s="384"/>
      <c r="L375" s="384"/>
      <c r="M375" s="384"/>
      <c r="N375" s="384"/>
      <c r="O375" s="384"/>
      <c r="P375" s="384"/>
      <c r="Q375" s="384"/>
      <c r="R375" s="384"/>
      <c r="S375" s="384"/>
      <c r="T375" s="384"/>
      <c r="U375" s="384"/>
      <c r="V375" s="384"/>
      <c r="W375" s="384"/>
      <c r="X375" s="384"/>
      <c r="Y375" s="384"/>
      <c r="Z375" s="384"/>
      <c r="AA375" s="384"/>
      <c r="AB375" s="384"/>
      <c r="AC375" s="384"/>
    </row>
    <row r="376" spans="1:29" ht="15" customHeight="1"/>
    <row r="377" spans="1:29" ht="15" customHeight="1"/>
    <row r="378" spans="1:29" ht="15" customHeight="1"/>
    <row r="379" spans="1:29" ht="15" customHeight="1"/>
    <row r="380" spans="1:29" ht="15" customHeight="1"/>
    <row r="381" spans="1:29" ht="15" customHeight="1"/>
  </sheetData>
  <mergeCells count="762">
    <mergeCell ref="W2:AC2"/>
    <mergeCell ref="S4:AC6"/>
    <mergeCell ref="S7:AC7"/>
    <mergeCell ref="S8:AC8"/>
    <mergeCell ref="S9:AC9"/>
    <mergeCell ref="A12:AC12"/>
    <mergeCell ref="A27:AC27"/>
    <mergeCell ref="C28:H28"/>
    <mergeCell ref="A30:AC30"/>
    <mergeCell ref="A33:AC33"/>
    <mergeCell ref="A36:AC36"/>
    <mergeCell ref="A37:AC37"/>
    <mergeCell ref="A13:AC15"/>
    <mergeCell ref="A16:AC16"/>
    <mergeCell ref="A18:AC18"/>
    <mergeCell ref="C19:AA19"/>
    <mergeCell ref="A21:AC21"/>
    <mergeCell ref="A24:AC24"/>
    <mergeCell ref="C57:H57"/>
    <mergeCell ref="I57:AC57"/>
    <mergeCell ref="C58:H58"/>
    <mergeCell ref="I58:AC58"/>
    <mergeCell ref="C59:H59"/>
    <mergeCell ref="I59:AC59"/>
    <mergeCell ref="A38:AC38"/>
    <mergeCell ref="A39:AC39"/>
    <mergeCell ref="A41:AC41"/>
    <mergeCell ref="A42:AC42"/>
    <mergeCell ref="A43:AC43"/>
    <mergeCell ref="A54:AC54"/>
    <mergeCell ref="C63:H63"/>
    <mergeCell ref="I63:AC63"/>
    <mergeCell ref="C64:H64"/>
    <mergeCell ref="I64:P64"/>
    <mergeCell ref="Q64:T64"/>
    <mergeCell ref="U64:AC64"/>
    <mergeCell ref="C60:H60"/>
    <mergeCell ref="I60:AC60"/>
    <mergeCell ref="C61:H61"/>
    <mergeCell ref="I61:AC61"/>
    <mergeCell ref="C62:H62"/>
    <mergeCell ref="I62:N62"/>
    <mergeCell ref="Q62:T62"/>
    <mergeCell ref="U62:AB62"/>
    <mergeCell ref="C72:L72"/>
    <mergeCell ref="M72:AC72"/>
    <mergeCell ref="C73:L73"/>
    <mergeCell ref="M73:Y73"/>
    <mergeCell ref="Z73:AC73"/>
    <mergeCell ref="C74:L74"/>
    <mergeCell ref="M74:Y74"/>
    <mergeCell ref="Z74:AC74"/>
    <mergeCell ref="C65:H65"/>
    <mergeCell ref="I65:AC65"/>
    <mergeCell ref="C68:L68"/>
    <mergeCell ref="M68:AC68"/>
    <mergeCell ref="C69:L71"/>
    <mergeCell ref="M69:AC69"/>
    <mergeCell ref="M70:AC70"/>
    <mergeCell ref="M71:AC71"/>
    <mergeCell ref="C82:Z103"/>
    <mergeCell ref="C104:Z125"/>
    <mergeCell ref="A133:AC133"/>
    <mergeCell ref="C136:H136"/>
    <mergeCell ref="I136:P136"/>
    <mergeCell ref="Q136:AC136"/>
    <mergeCell ref="C75:L75"/>
    <mergeCell ref="M75:Y75"/>
    <mergeCell ref="Z75:AC75"/>
    <mergeCell ref="C76:L76"/>
    <mergeCell ref="M76:AC76"/>
    <mergeCell ref="C77:L77"/>
    <mergeCell ref="M77:AC77"/>
    <mergeCell ref="C139:H139"/>
    <mergeCell ref="I139:P139"/>
    <mergeCell ref="Q139:AC139"/>
    <mergeCell ref="C140:H140"/>
    <mergeCell ref="I140:P140"/>
    <mergeCell ref="Q140:AC140"/>
    <mergeCell ref="C137:H137"/>
    <mergeCell ref="I137:P137"/>
    <mergeCell ref="Q137:AC137"/>
    <mergeCell ref="C138:H138"/>
    <mergeCell ref="I138:P138"/>
    <mergeCell ref="Q138:AC138"/>
    <mergeCell ref="C141:H141"/>
    <mergeCell ref="I141:P141"/>
    <mergeCell ref="Q141:AC141"/>
    <mergeCell ref="C144:C146"/>
    <mergeCell ref="D144:J146"/>
    <mergeCell ref="K144:N144"/>
    <mergeCell ref="O144:R144"/>
    <mergeCell ref="S144:Y146"/>
    <mergeCell ref="Z144:AC144"/>
    <mergeCell ref="K145:N145"/>
    <mergeCell ref="O145:R145"/>
    <mergeCell ref="Z145:AC145"/>
    <mergeCell ref="K146:N146"/>
    <mergeCell ref="O146:R146"/>
    <mergeCell ref="Z146:AC146"/>
    <mergeCell ref="A164:AC164"/>
    <mergeCell ref="C167:V167"/>
    <mergeCell ref="Z147:AC149"/>
    <mergeCell ref="C150:C152"/>
    <mergeCell ref="D150:J152"/>
    <mergeCell ref="K150:N152"/>
    <mergeCell ref="O150:R152"/>
    <mergeCell ref="S150:Y150"/>
    <mergeCell ref="Z150:AC152"/>
    <mergeCell ref="S151:Y151"/>
    <mergeCell ref="U152:X152"/>
    <mergeCell ref="C147:C149"/>
    <mergeCell ref="D147:J149"/>
    <mergeCell ref="K147:N149"/>
    <mergeCell ref="O147:R149"/>
    <mergeCell ref="S147:Y149"/>
    <mergeCell ref="D154:AC154"/>
    <mergeCell ref="D155:AC155"/>
    <mergeCell ref="D156:AC156"/>
    <mergeCell ref="D157:AC157"/>
    <mergeCell ref="O183:AC183"/>
    <mergeCell ref="C190:AA193"/>
    <mergeCell ref="C197:AA197"/>
    <mergeCell ref="C198:AA198"/>
    <mergeCell ref="C201:AA201"/>
    <mergeCell ref="C204:AA204"/>
    <mergeCell ref="K170:AC170"/>
    <mergeCell ref="A174:H174"/>
    <mergeCell ref="O176:AC178"/>
    <mergeCell ref="O180:AC180"/>
    <mergeCell ref="O181:AC181"/>
    <mergeCell ref="O182:AC182"/>
    <mergeCell ref="W214:AC214"/>
    <mergeCell ref="W215:AC215"/>
    <mergeCell ref="A217:K217"/>
    <mergeCell ref="L217:S217"/>
    <mergeCell ref="T217:AB217"/>
    <mergeCell ref="AC217:AC218"/>
    <mergeCell ref="A218:C218"/>
    <mergeCell ref="D218:K218"/>
    <mergeCell ref="L218:M218"/>
    <mergeCell ref="N218:O218"/>
    <mergeCell ref="P218:Q218"/>
    <mergeCell ref="R218:S218"/>
    <mergeCell ref="T218:V218"/>
    <mergeCell ref="W218:Y218"/>
    <mergeCell ref="Z218:AB218"/>
    <mergeCell ref="A219:C219"/>
    <mergeCell ref="D219:K219"/>
    <mergeCell ref="L219:M219"/>
    <mergeCell ref="N219:O219"/>
    <mergeCell ref="P219:Q219"/>
    <mergeCell ref="R219:S219"/>
    <mergeCell ref="T219:V219"/>
    <mergeCell ref="W219:Y219"/>
    <mergeCell ref="Z219:AB219"/>
    <mergeCell ref="A220:C220"/>
    <mergeCell ref="D220:K220"/>
    <mergeCell ref="L220:M220"/>
    <mergeCell ref="N220:O220"/>
    <mergeCell ref="P220:Q220"/>
    <mergeCell ref="R220:S220"/>
    <mergeCell ref="T220:V220"/>
    <mergeCell ref="W220:Y220"/>
    <mergeCell ref="Z220:AB220"/>
    <mergeCell ref="A221:C221"/>
    <mergeCell ref="D221:K221"/>
    <mergeCell ref="L221:M221"/>
    <mergeCell ref="N221:O221"/>
    <mergeCell ref="P221:Q221"/>
    <mergeCell ref="R221:S221"/>
    <mergeCell ref="T221:V221"/>
    <mergeCell ref="W221:Y221"/>
    <mergeCell ref="Z221:AB221"/>
    <mergeCell ref="A222:C222"/>
    <mergeCell ref="D222:K222"/>
    <mergeCell ref="L222:M222"/>
    <mergeCell ref="N222:O222"/>
    <mergeCell ref="P222:Q222"/>
    <mergeCell ref="R222:S222"/>
    <mergeCell ref="T222:V222"/>
    <mergeCell ref="W222:Y222"/>
    <mergeCell ref="Z222:AB222"/>
    <mergeCell ref="A223:C223"/>
    <mergeCell ref="D223:K223"/>
    <mergeCell ref="L223:M223"/>
    <mergeCell ref="N223:O223"/>
    <mergeCell ref="P223:Q223"/>
    <mergeCell ref="R223:S223"/>
    <mergeCell ref="T223:V223"/>
    <mergeCell ref="W223:Y223"/>
    <mergeCell ref="Z223:AB223"/>
    <mergeCell ref="T224:V224"/>
    <mergeCell ref="W224:Y224"/>
    <mergeCell ref="Z224:AB224"/>
    <mergeCell ref="A225:C225"/>
    <mergeCell ref="D225:K225"/>
    <mergeCell ref="L225:M225"/>
    <mergeCell ref="N225:O225"/>
    <mergeCell ref="P225:Q225"/>
    <mergeCell ref="R225:S225"/>
    <mergeCell ref="T225:V225"/>
    <mergeCell ref="A224:C224"/>
    <mergeCell ref="D224:K224"/>
    <mergeCell ref="L224:M224"/>
    <mergeCell ref="N224:O224"/>
    <mergeCell ref="P224:Q224"/>
    <mergeCell ref="R224:S224"/>
    <mergeCell ref="W225:Y225"/>
    <mergeCell ref="Z225:AB225"/>
    <mergeCell ref="A226:C226"/>
    <mergeCell ref="D226:K226"/>
    <mergeCell ref="L226:M226"/>
    <mergeCell ref="N226:O226"/>
    <mergeCell ref="P226:Q226"/>
    <mergeCell ref="R226:S226"/>
    <mergeCell ref="T226:V226"/>
    <mergeCell ref="W226:Y226"/>
    <mergeCell ref="Z226:AB226"/>
    <mergeCell ref="A227:C227"/>
    <mergeCell ref="D227:K227"/>
    <mergeCell ref="L227:M227"/>
    <mergeCell ref="N227:O227"/>
    <mergeCell ref="P227:Q227"/>
    <mergeCell ref="R227:S227"/>
    <mergeCell ref="T227:V227"/>
    <mergeCell ref="W227:Y227"/>
    <mergeCell ref="Z227:AB227"/>
    <mergeCell ref="T228:V228"/>
    <mergeCell ref="W228:Y228"/>
    <mergeCell ref="Z228:AB228"/>
    <mergeCell ref="A229:C229"/>
    <mergeCell ref="D229:K229"/>
    <mergeCell ref="L229:M229"/>
    <mergeCell ref="N229:O229"/>
    <mergeCell ref="P229:Q229"/>
    <mergeCell ref="R229:S229"/>
    <mergeCell ref="T229:V229"/>
    <mergeCell ref="A228:C228"/>
    <mergeCell ref="D228:K228"/>
    <mergeCell ref="L228:M228"/>
    <mergeCell ref="N228:O228"/>
    <mergeCell ref="P228:Q228"/>
    <mergeCell ref="R228:S228"/>
    <mergeCell ref="W229:Y229"/>
    <mergeCell ref="Z229:AB229"/>
    <mergeCell ref="A230:C230"/>
    <mergeCell ref="D230:K230"/>
    <mergeCell ref="L230:M230"/>
    <mergeCell ref="N230:O230"/>
    <mergeCell ref="P230:Q230"/>
    <mergeCell ref="R230:S230"/>
    <mergeCell ref="T230:V230"/>
    <mergeCell ref="W230:Y230"/>
    <mergeCell ref="Z230:AB230"/>
    <mergeCell ref="A231:C231"/>
    <mergeCell ref="D231:K231"/>
    <mergeCell ref="L231:M231"/>
    <mergeCell ref="N231:O231"/>
    <mergeCell ref="P231:Q231"/>
    <mergeCell ref="R231:S231"/>
    <mergeCell ref="T231:V231"/>
    <mergeCell ref="W231:Y231"/>
    <mergeCell ref="Z231:AB231"/>
    <mergeCell ref="T232:V232"/>
    <mergeCell ref="W232:Y232"/>
    <mergeCell ref="Z232:AB232"/>
    <mergeCell ref="A233:C233"/>
    <mergeCell ref="D233:K233"/>
    <mergeCell ref="L233:M233"/>
    <mergeCell ref="N233:O233"/>
    <mergeCell ref="P233:Q233"/>
    <mergeCell ref="R233:S233"/>
    <mergeCell ref="T233:V233"/>
    <mergeCell ref="A232:C232"/>
    <mergeCell ref="D232:K232"/>
    <mergeCell ref="L232:M232"/>
    <mergeCell ref="N232:O232"/>
    <mergeCell ref="P232:Q232"/>
    <mergeCell ref="R232:S232"/>
    <mergeCell ref="W233:Y233"/>
    <mergeCell ref="Z233:AB233"/>
    <mergeCell ref="A234:C234"/>
    <mergeCell ref="D234:K234"/>
    <mergeCell ref="L234:M234"/>
    <mergeCell ref="N234:O234"/>
    <mergeCell ref="P234:Q234"/>
    <mergeCell ref="R234:S234"/>
    <mergeCell ref="T234:V234"/>
    <mergeCell ref="W234:Y234"/>
    <mergeCell ref="Z234:AB234"/>
    <mergeCell ref="A235:C235"/>
    <mergeCell ref="D235:K235"/>
    <mergeCell ref="L235:M235"/>
    <mergeCell ref="N235:O235"/>
    <mergeCell ref="P235:Q235"/>
    <mergeCell ref="R235:S235"/>
    <mergeCell ref="T235:V235"/>
    <mergeCell ref="W235:Y235"/>
    <mergeCell ref="Z235:AB235"/>
    <mergeCell ref="T236:V236"/>
    <mergeCell ref="W236:Y236"/>
    <mergeCell ref="Z236:AB236"/>
    <mergeCell ref="A237:C237"/>
    <mergeCell ref="D237:K237"/>
    <mergeCell ref="L237:M237"/>
    <mergeCell ref="N237:O237"/>
    <mergeCell ref="P237:Q237"/>
    <mergeCell ref="R237:S237"/>
    <mergeCell ref="T237:V237"/>
    <mergeCell ref="A236:C236"/>
    <mergeCell ref="D236:K236"/>
    <mergeCell ref="L236:M236"/>
    <mergeCell ref="N236:O236"/>
    <mergeCell ref="P236:Q236"/>
    <mergeCell ref="R236:S236"/>
    <mergeCell ref="W237:Y237"/>
    <mergeCell ref="Z237:AB237"/>
    <mergeCell ref="C245:AC245"/>
    <mergeCell ref="C246:AC246"/>
    <mergeCell ref="C247:AC247"/>
    <mergeCell ref="C248:AC248"/>
    <mergeCell ref="Z238:AB238"/>
    <mergeCell ref="A239:V239"/>
    <mergeCell ref="W239:Y239"/>
    <mergeCell ref="Z239:AB239"/>
    <mergeCell ref="A241:S241"/>
    <mergeCell ref="T241:AC241"/>
    <mergeCell ref="A238:C238"/>
    <mergeCell ref="D238:K238"/>
    <mergeCell ref="L238:M238"/>
    <mergeCell ref="N238:O238"/>
    <mergeCell ref="P238:Q238"/>
    <mergeCell ref="R238:S238"/>
    <mergeCell ref="T238:V238"/>
    <mergeCell ref="W238:Y238"/>
    <mergeCell ref="A242:S242"/>
    <mergeCell ref="T242:AB242"/>
    <mergeCell ref="A264:AC264"/>
    <mergeCell ref="A267:AC267"/>
    <mergeCell ref="A269:AC269"/>
    <mergeCell ref="A271:AC271"/>
    <mergeCell ref="W303:AC303"/>
    <mergeCell ref="W304:AC304"/>
    <mergeCell ref="C249:AC249"/>
    <mergeCell ref="W252:AC252"/>
    <mergeCell ref="S254:AC256"/>
    <mergeCell ref="S257:AC257"/>
    <mergeCell ref="S258:AC258"/>
    <mergeCell ref="S259:AC259"/>
    <mergeCell ref="A306:K306"/>
    <mergeCell ref="L306:S306"/>
    <mergeCell ref="T306:AB306"/>
    <mergeCell ref="AC306:AC307"/>
    <mergeCell ref="A307:C307"/>
    <mergeCell ref="D307:K307"/>
    <mergeCell ref="L307:M307"/>
    <mergeCell ref="N307:O307"/>
    <mergeCell ref="P307:Q307"/>
    <mergeCell ref="R307:S307"/>
    <mergeCell ref="T307:V307"/>
    <mergeCell ref="W307:Y307"/>
    <mergeCell ref="Z307:AB307"/>
    <mergeCell ref="A308:C308"/>
    <mergeCell ref="D308:K308"/>
    <mergeCell ref="L308:M308"/>
    <mergeCell ref="N308:O308"/>
    <mergeCell ref="P308:Q308"/>
    <mergeCell ref="R308:S308"/>
    <mergeCell ref="T308:V308"/>
    <mergeCell ref="W308:Y308"/>
    <mergeCell ref="Z308:AB308"/>
    <mergeCell ref="A309:C309"/>
    <mergeCell ref="D309:K309"/>
    <mergeCell ref="L309:M309"/>
    <mergeCell ref="N309:O309"/>
    <mergeCell ref="P309:Q309"/>
    <mergeCell ref="R309:S309"/>
    <mergeCell ref="T309:V309"/>
    <mergeCell ref="W309:Y309"/>
    <mergeCell ref="Z309:AB309"/>
    <mergeCell ref="A310:C310"/>
    <mergeCell ref="D310:K310"/>
    <mergeCell ref="L310:M310"/>
    <mergeCell ref="N310:O310"/>
    <mergeCell ref="P310:Q310"/>
    <mergeCell ref="R310:S310"/>
    <mergeCell ref="T310:V310"/>
    <mergeCell ref="W310:Y310"/>
    <mergeCell ref="Z310:AB310"/>
    <mergeCell ref="T311:V311"/>
    <mergeCell ref="W311:Y311"/>
    <mergeCell ref="Z311:AB311"/>
    <mergeCell ref="A312:C312"/>
    <mergeCell ref="D312:K312"/>
    <mergeCell ref="L312:M312"/>
    <mergeCell ref="N312:O312"/>
    <mergeCell ref="P312:Q312"/>
    <mergeCell ref="R312:S312"/>
    <mergeCell ref="T312:V312"/>
    <mergeCell ref="A311:C311"/>
    <mergeCell ref="D311:K311"/>
    <mergeCell ref="L311:M311"/>
    <mergeCell ref="N311:O311"/>
    <mergeCell ref="P311:Q311"/>
    <mergeCell ref="R311:S311"/>
    <mergeCell ref="W312:Y312"/>
    <mergeCell ref="Z312:AB312"/>
    <mergeCell ref="A313:C313"/>
    <mergeCell ref="D313:K313"/>
    <mergeCell ref="L313:M313"/>
    <mergeCell ref="N313:O313"/>
    <mergeCell ref="P313:Q313"/>
    <mergeCell ref="R313:S313"/>
    <mergeCell ref="T313:V313"/>
    <mergeCell ref="W313:Y313"/>
    <mergeCell ref="Z313:AB313"/>
    <mergeCell ref="A314:C314"/>
    <mergeCell ref="D314:K314"/>
    <mergeCell ref="L314:M314"/>
    <mergeCell ref="N314:O314"/>
    <mergeCell ref="P314:Q314"/>
    <mergeCell ref="R314:S314"/>
    <mergeCell ref="T314:V314"/>
    <mergeCell ref="W314:Y314"/>
    <mergeCell ref="Z314:AB314"/>
    <mergeCell ref="T315:V315"/>
    <mergeCell ref="W315:Y315"/>
    <mergeCell ref="Z315:AB315"/>
    <mergeCell ref="A316:C316"/>
    <mergeCell ref="D316:K316"/>
    <mergeCell ref="L316:M316"/>
    <mergeCell ref="N316:O316"/>
    <mergeCell ref="P316:Q316"/>
    <mergeCell ref="R316:S316"/>
    <mergeCell ref="T316:V316"/>
    <mergeCell ref="A315:C315"/>
    <mergeCell ref="D315:K315"/>
    <mergeCell ref="L315:M315"/>
    <mergeCell ref="N315:O315"/>
    <mergeCell ref="P315:Q315"/>
    <mergeCell ref="R315:S315"/>
    <mergeCell ref="W316:Y316"/>
    <mergeCell ref="Z316:AB316"/>
    <mergeCell ref="A317:C317"/>
    <mergeCell ref="D317:K317"/>
    <mergeCell ref="L317:M317"/>
    <mergeCell ref="N317:O317"/>
    <mergeCell ref="P317:Q317"/>
    <mergeCell ref="R317:S317"/>
    <mergeCell ref="T317:V317"/>
    <mergeCell ref="W317:Y317"/>
    <mergeCell ref="Z317:AB317"/>
    <mergeCell ref="A318:C318"/>
    <mergeCell ref="D318:K318"/>
    <mergeCell ref="L318:M318"/>
    <mergeCell ref="N318:O318"/>
    <mergeCell ref="P318:Q318"/>
    <mergeCell ref="R318:S318"/>
    <mergeCell ref="T318:V318"/>
    <mergeCell ref="W318:Y318"/>
    <mergeCell ref="Z318:AB318"/>
    <mergeCell ref="T319:V319"/>
    <mergeCell ref="W319:Y319"/>
    <mergeCell ref="Z319:AB319"/>
    <mergeCell ref="A320:C320"/>
    <mergeCell ref="D320:K320"/>
    <mergeCell ref="L320:M320"/>
    <mergeCell ref="N320:O320"/>
    <mergeCell ref="P320:Q320"/>
    <mergeCell ref="R320:S320"/>
    <mergeCell ref="T320:V320"/>
    <mergeCell ref="A319:C319"/>
    <mergeCell ref="D319:K319"/>
    <mergeCell ref="L319:M319"/>
    <mergeCell ref="N319:O319"/>
    <mergeCell ref="P319:Q319"/>
    <mergeCell ref="R319:S319"/>
    <mergeCell ref="W320:Y320"/>
    <mergeCell ref="Z320:AB320"/>
    <mergeCell ref="A321:C321"/>
    <mergeCell ref="D321:K321"/>
    <mergeCell ref="L321:M321"/>
    <mergeCell ref="N321:O321"/>
    <mergeCell ref="P321:Q321"/>
    <mergeCell ref="R321:S321"/>
    <mergeCell ref="T321:V321"/>
    <mergeCell ref="W321:Y321"/>
    <mergeCell ref="Z321:AB321"/>
    <mergeCell ref="A322:C322"/>
    <mergeCell ref="D322:K322"/>
    <mergeCell ref="L322:M322"/>
    <mergeCell ref="N322:O322"/>
    <mergeCell ref="P322:Q322"/>
    <mergeCell ref="R322:S322"/>
    <mergeCell ref="T322:V322"/>
    <mergeCell ref="W322:Y322"/>
    <mergeCell ref="Z322:AB322"/>
    <mergeCell ref="T323:V323"/>
    <mergeCell ref="W323:Y323"/>
    <mergeCell ref="Z323:AB323"/>
    <mergeCell ref="A324:C324"/>
    <mergeCell ref="D324:K324"/>
    <mergeCell ref="L324:M324"/>
    <mergeCell ref="N324:O324"/>
    <mergeCell ref="P324:Q324"/>
    <mergeCell ref="R324:S324"/>
    <mergeCell ref="T324:V324"/>
    <mergeCell ref="A323:C323"/>
    <mergeCell ref="D323:K323"/>
    <mergeCell ref="L323:M323"/>
    <mergeCell ref="N323:O323"/>
    <mergeCell ref="P323:Q323"/>
    <mergeCell ref="R323:S323"/>
    <mergeCell ref="W324:Y324"/>
    <mergeCell ref="Z324:AB324"/>
    <mergeCell ref="A325:C325"/>
    <mergeCell ref="D325:K325"/>
    <mergeCell ref="L325:M325"/>
    <mergeCell ref="N325:O325"/>
    <mergeCell ref="P325:Q325"/>
    <mergeCell ref="R325:S325"/>
    <mergeCell ref="T325:V325"/>
    <mergeCell ref="W325:Y325"/>
    <mergeCell ref="Z325:AB325"/>
    <mergeCell ref="A326:C326"/>
    <mergeCell ref="D326:K326"/>
    <mergeCell ref="L326:M326"/>
    <mergeCell ref="N326:O326"/>
    <mergeCell ref="P326:Q326"/>
    <mergeCell ref="R326:S326"/>
    <mergeCell ref="T326:V326"/>
    <mergeCell ref="W326:Y326"/>
    <mergeCell ref="Z326:AB326"/>
    <mergeCell ref="A330:S330"/>
    <mergeCell ref="T330:AC330"/>
    <mergeCell ref="A331:S331"/>
    <mergeCell ref="T331:AB331"/>
    <mergeCell ref="C334:AC334"/>
    <mergeCell ref="C335:AC335"/>
    <mergeCell ref="T327:V327"/>
    <mergeCell ref="W327:Y327"/>
    <mergeCell ref="Z327:AB327"/>
    <mergeCell ref="A328:V328"/>
    <mergeCell ref="W328:Y328"/>
    <mergeCell ref="Z328:AB328"/>
    <mergeCell ref="A327:C327"/>
    <mergeCell ref="D327:K327"/>
    <mergeCell ref="L327:M327"/>
    <mergeCell ref="N327:O327"/>
    <mergeCell ref="P327:Q327"/>
    <mergeCell ref="R327:S327"/>
    <mergeCell ref="D344:K344"/>
    <mergeCell ref="L344:M344"/>
    <mergeCell ref="N344:O344"/>
    <mergeCell ref="P344:Q344"/>
    <mergeCell ref="R344:S344"/>
    <mergeCell ref="T344:V344"/>
    <mergeCell ref="C336:AC336"/>
    <mergeCell ref="C337:AC337"/>
    <mergeCell ref="C338:AC338"/>
    <mergeCell ref="W340:AC340"/>
    <mergeCell ref="W341:AC341"/>
    <mergeCell ref="A343:K343"/>
    <mergeCell ref="L343:S343"/>
    <mergeCell ref="T343:AB343"/>
    <mergeCell ref="AC343:AC344"/>
    <mergeCell ref="A344:C344"/>
    <mergeCell ref="W344:Y344"/>
    <mergeCell ref="Z344:AB344"/>
    <mergeCell ref="Z345:AB345"/>
    <mergeCell ref="A346:C346"/>
    <mergeCell ref="D346:K346"/>
    <mergeCell ref="L346:M346"/>
    <mergeCell ref="N346:O346"/>
    <mergeCell ref="P346:Q346"/>
    <mergeCell ref="R346:S346"/>
    <mergeCell ref="T346:V346"/>
    <mergeCell ref="W346:Y346"/>
    <mergeCell ref="Z346:AB346"/>
    <mergeCell ref="A345:C345"/>
    <mergeCell ref="D345:K345"/>
    <mergeCell ref="L345:M345"/>
    <mergeCell ref="N345:O345"/>
    <mergeCell ref="P345:Q345"/>
    <mergeCell ref="R345:S345"/>
    <mergeCell ref="T345:V345"/>
    <mergeCell ref="W345:Y345"/>
    <mergeCell ref="T347:V347"/>
    <mergeCell ref="W347:Y347"/>
    <mergeCell ref="Z347:AB347"/>
    <mergeCell ref="A348:C348"/>
    <mergeCell ref="D348:K348"/>
    <mergeCell ref="L348:M348"/>
    <mergeCell ref="N348:O348"/>
    <mergeCell ref="P348:Q348"/>
    <mergeCell ref="R348:S348"/>
    <mergeCell ref="T348:V348"/>
    <mergeCell ref="A347:C347"/>
    <mergeCell ref="D347:K347"/>
    <mergeCell ref="L347:M347"/>
    <mergeCell ref="N347:O347"/>
    <mergeCell ref="P347:Q347"/>
    <mergeCell ref="R347:S347"/>
    <mergeCell ref="W348:Y348"/>
    <mergeCell ref="Z348:AB348"/>
    <mergeCell ref="A349:C349"/>
    <mergeCell ref="D349:K349"/>
    <mergeCell ref="L349:M349"/>
    <mergeCell ref="N349:O349"/>
    <mergeCell ref="P349:Q349"/>
    <mergeCell ref="R349:S349"/>
    <mergeCell ref="T349:V349"/>
    <mergeCell ref="W349:Y349"/>
    <mergeCell ref="Z349:AB349"/>
    <mergeCell ref="A350:C350"/>
    <mergeCell ref="D350:K350"/>
    <mergeCell ref="L350:M350"/>
    <mergeCell ref="N350:O350"/>
    <mergeCell ref="P350:Q350"/>
    <mergeCell ref="R350:S350"/>
    <mergeCell ref="T350:V350"/>
    <mergeCell ref="W350:Y350"/>
    <mergeCell ref="Z350:AB350"/>
    <mergeCell ref="T351:V351"/>
    <mergeCell ref="W351:Y351"/>
    <mergeCell ref="Z351:AB351"/>
    <mergeCell ref="A352:C352"/>
    <mergeCell ref="D352:K352"/>
    <mergeCell ref="L352:M352"/>
    <mergeCell ref="N352:O352"/>
    <mergeCell ref="P352:Q352"/>
    <mergeCell ref="R352:S352"/>
    <mergeCell ref="T352:V352"/>
    <mergeCell ref="A351:C351"/>
    <mergeCell ref="D351:K351"/>
    <mergeCell ref="L351:M351"/>
    <mergeCell ref="N351:O351"/>
    <mergeCell ref="P351:Q351"/>
    <mergeCell ref="R351:S351"/>
    <mergeCell ref="W352:Y352"/>
    <mergeCell ref="Z352:AB352"/>
    <mergeCell ref="A353:C353"/>
    <mergeCell ref="D353:K353"/>
    <mergeCell ref="L353:M353"/>
    <mergeCell ref="N353:O353"/>
    <mergeCell ref="P353:Q353"/>
    <mergeCell ref="R353:S353"/>
    <mergeCell ref="T353:V353"/>
    <mergeCell ref="W353:Y353"/>
    <mergeCell ref="Z353:AB353"/>
    <mergeCell ref="A354:C354"/>
    <mergeCell ref="D354:K354"/>
    <mergeCell ref="L354:M354"/>
    <mergeCell ref="N354:O354"/>
    <mergeCell ref="P354:Q354"/>
    <mergeCell ref="R354:S354"/>
    <mergeCell ref="T354:V354"/>
    <mergeCell ref="W354:Y354"/>
    <mergeCell ref="Z354:AB354"/>
    <mergeCell ref="T355:V355"/>
    <mergeCell ref="W355:Y355"/>
    <mergeCell ref="Z355:AB355"/>
    <mergeCell ref="A356:C356"/>
    <mergeCell ref="D356:K356"/>
    <mergeCell ref="L356:M356"/>
    <mergeCell ref="N356:O356"/>
    <mergeCell ref="P356:Q356"/>
    <mergeCell ref="R356:S356"/>
    <mergeCell ref="T356:V356"/>
    <mergeCell ref="A355:C355"/>
    <mergeCell ref="D355:K355"/>
    <mergeCell ref="L355:M355"/>
    <mergeCell ref="N355:O355"/>
    <mergeCell ref="P355:Q355"/>
    <mergeCell ref="R355:S355"/>
    <mergeCell ref="W356:Y356"/>
    <mergeCell ref="Z356:AB356"/>
    <mergeCell ref="A357:C357"/>
    <mergeCell ref="D357:K357"/>
    <mergeCell ref="L357:M357"/>
    <mergeCell ref="N357:O357"/>
    <mergeCell ref="P357:Q357"/>
    <mergeCell ref="R357:S357"/>
    <mergeCell ref="T357:V357"/>
    <mergeCell ref="W357:Y357"/>
    <mergeCell ref="Z357:AB357"/>
    <mergeCell ref="A358:C358"/>
    <mergeCell ref="D358:K358"/>
    <mergeCell ref="L358:M358"/>
    <mergeCell ref="N358:O358"/>
    <mergeCell ref="P358:Q358"/>
    <mergeCell ref="R358:S358"/>
    <mergeCell ref="T358:V358"/>
    <mergeCell ref="W358:Y358"/>
    <mergeCell ref="Z358:AB358"/>
    <mergeCell ref="T359:V359"/>
    <mergeCell ref="W359:Y359"/>
    <mergeCell ref="Z359:AB359"/>
    <mergeCell ref="A360:C360"/>
    <mergeCell ref="D360:K360"/>
    <mergeCell ref="L360:M360"/>
    <mergeCell ref="N360:O360"/>
    <mergeCell ref="P360:Q360"/>
    <mergeCell ref="R360:S360"/>
    <mergeCell ref="T360:V360"/>
    <mergeCell ref="A359:C359"/>
    <mergeCell ref="D359:K359"/>
    <mergeCell ref="L359:M359"/>
    <mergeCell ref="N359:O359"/>
    <mergeCell ref="P359:Q359"/>
    <mergeCell ref="R359:S359"/>
    <mergeCell ref="W360:Y360"/>
    <mergeCell ref="Z360:AB360"/>
    <mergeCell ref="A361:C361"/>
    <mergeCell ref="D361:K361"/>
    <mergeCell ref="L361:M361"/>
    <mergeCell ref="N361:O361"/>
    <mergeCell ref="P361:Q361"/>
    <mergeCell ref="R361:S361"/>
    <mergeCell ref="T361:V361"/>
    <mergeCell ref="W361:Y361"/>
    <mergeCell ref="Z361:AB361"/>
    <mergeCell ref="A362:C362"/>
    <mergeCell ref="D362:K362"/>
    <mergeCell ref="L362:M362"/>
    <mergeCell ref="N362:O362"/>
    <mergeCell ref="P362:Q362"/>
    <mergeCell ref="R362:S362"/>
    <mergeCell ref="T362:V362"/>
    <mergeCell ref="W362:Y362"/>
    <mergeCell ref="Z362:AB362"/>
    <mergeCell ref="T363:V363"/>
    <mergeCell ref="W363:Y363"/>
    <mergeCell ref="Z363:AB363"/>
    <mergeCell ref="A364:C364"/>
    <mergeCell ref="D364:K364"/>
    <mergeCell ref="L364:M364"/>
    <mergeCell ref="N364:O364"/>
    <mergeCell ref="P364:Q364"/>
    <mergeCell ref="R364:S364"/>
    <mergeCell ref="T364:V364"/>
    <mergeCell ref="A363:C363"/>
    <mergeCell ref="D363:K363"/>
    <mergeCell ref="L363:M363"/>
    <mergeCell ref="N363:O363"/>
    <mergeCell ref="P363:Q363"/>
    <mergeCell ref="R363:S363"/>
    <mergeCell ref="C375:AC375"/>
    <mergeCell ref="A368:S368"/>
    <mergeCell ref="T368:AB368"/>
    <mergeCell ref="C371:AC371"/>
    <mergeCell ref="C372:AC372"/>
    <mergeCell ref="C373:AC373"/>
    <mergeCell ref="C374:AC374"/>
    <mergeCell ref="W364:Y364"/>
    <mergeCell ref="Z364:AB364"/>
    <mergeCell ref="A365:V365"/>
    <mergeCell ref="W365:Y365"/>
    <mergeCell ref="Z365:AB365"/>
    <mergeCell ref="A367:S367"/>
    <mergeCell ref="T367:AC367"/>
  </mergeCells>
  <phoneticPr fontId="2"/>
  <conditionalFormatting sqref="AE219:AE238">
    <cfRule type="containsText" dxfId="17" priority="7" operator="containsText" text="購入可能数量超過 or 購入最小ロットか確認が必要">
      <formula>NOT(ISERROR(SEARCH("購入可能数量超過 or 購入最小ロットか確認が必要",AE219)))</formula>
    </cfRule>
    <cfRule type="containsText" dxfId="16" priority="8" operator="containsText" text="OK">
      <formula>NOT(ISERROR(SEARCH("OK",AE219)))</formula>
    </cfRule>
    <cfRule type="containsText" dxfId="15" priority="9" operator="containsText" text="NG">
      <formula>NOT(ISERROR(SEARCH("NG",AE219)))</formula>
    </cfRule>
  </conditionalFormatting>
  <conditionalFormatting sqref="AE308:AE327">
    <cfRule type="containsText" dxfId="14" priority="4" operator="containsText" text="購入可能数量超過 or 購入最小ロットか確認が必要">
      <formula>NOT(ISERROR(SEARCH("購入可能数量超過 or 購入最小ロットか確認が必要",AE308)))</formula>
    </cfRule>
    <cfRule type="containsText" dxfId="13" priority="5" operator="containsText" text="OK">
      <formula>NOT(ISERROR(SEARCH("OK",AE308)))</formula>
    </cfRule>
    <cfRule type="containsText" dxfId="12" priority="6" operator="containsText" text="NG">
      <formula>NOT(ISERROR(SEARCH("NG",AE308)))</formula>
    </cfRule>
  </conditionalFormatting>
  <conditionalFormatting sqref="AE345:AE364">
    <cfRule type="containsText" dxfId="11" priority="1" operator="containsText" text="購入可能数量超過 or 購入最小ロットか確認が必要">
      <formula>NOT(ISERROR(SEARCH("購入可能数量超過 or 購入最小ロットか確認が必要",AE345)))</formula>
    </cfRule>
    <cfRule type="containsText" dxfId="10" priority="2" operator="containsText" text="OK">
      <formula>NOT(ISERROR(SEARCH("OK",AE345)))</formula>
    </cfRule>
    <cfRule type="containsText" dxfId="9" priority="3" operator="containsText" text="NG">
      <formula>NOT(ISERROR(SEARCH("NG",AE345)))</formula>
    </cfRule>
  </conditionalFormatting>
  <dataValidations count="1">
    <dataValidation type="list" allowBlank="1" showInputMessage="1" showErrorMessage="1" sqref="T241:AC241 T330:AC330 T367:AC367" xr:uid="{86B60F5A-4F78-40B9-9121-F847BB67B44A}">
      <formula1>"あり,なし"</formula1>
    </dataValidation>
  </dataValidations>
  <pageMargins left="0.78740157480314965" right="0.39370078740157483" top="0.59055118110236227" bottom="0.55118110236220474" header="0.31496062992125984" footer="0.31496062992125984"/>
  <pageSetup paperSize="9" scale="94" orientation="portrait" blackAndWhite="1" r:id="rId1"/>
  <rowBreaks count="8" manualBreakCount="8">
    <brk id="51" max="16383" man="1"/>
    <brk id="78" max="28" man="1"/>
    <brk id="130" max="28" man="1"/>
    <brk id="160" max="16383" man="1"/>
    <brk id="212" max="28" man="1"/>
    <brk id="249" max="28" man="1"/>
    <brk id="301" max="16383" man="1"/>
    <brk id="338" max="28"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4B425-9C34-4D46-9299-57294F444327}">
  <sheetPr>
    <pageSetUpPr fitToPage="1"/>
  </sheetPr>
  <dimension ref="A1:X45"/>
  <sheetViews>
    <sheetView showGridLines="0" view="pageBreakPreview" zoomScaleNormal="100" zoomScaleSheetLayoutView="100" workbookViewId="0">
      <selection activeCell="AA37" sqref="AA37"/>
    </sheetView>
  </sheetViews>
  <sheetFormatPr defaultColWidth="8.69921875" defaultRowHeight="13.2"/>
  <cols>
    <col min="1" max="4" width="5.19921875" style="1" customWidth="1"/>
    <col min="5" max="5" width="5.19921875" style="11" customWidth="1"/>
    <col min="6" max="15" width="5.19921875" style="1" customWidth="1"/>
    <col min="16" max="16" width="3.69921875" style="1" customWidth="1"/>
    <col min="17" max="17" width="8.69921875" style="1" customWidth="1"/>
    <col min="18" max="18" width="5" style="1" bestFit="1" customWidth="1"/>
    <col min="19" max="19" width="2.3984375" style="1" bestFit="1" customWidth="1"/>
    <col min="20" max="20" width="3.19921875" style="1" bestFit="1" customWidth="1"/>
    <col min="21" max="21" width="3.3984375" style="1" bestFit="1" customWidth="1"/>
    <col min="22" max="22" width="3.19921875" style="1" bestFit="1" customWidth="1"/>
    <col min="23" max="23" width="3.3984375" style="1" bestFit="1" customWidth="1"/>
    <col min="24" max="24" width="3.19921875" style="1" bestFit="1" customWidth="1"/>
    <col min="25" max="16384" width="8.69921875" style="1"/>
  </cols>
  <sheetData>
    <row r="1" spans="1:15" ht="15" customHeight="1">
      <c r="A1" s="303" t="s">
        <v>391</v>
      </c>
      <c r="B1" s="303"/>
      <c r="C1" s="303"/>
      <c r="D1" s="303"/>
      <c r="E1" s="303"/>
      <c r="F1" s="303"/>
      <c r="G1" s="303"/>
      <c r="H1" s="303"/>
      <c r="I1" s="303"/>
      <c r="J1" s="303"/>
      <c r="K1" s="303"/>
      <c r="L1" s="303"/>
      <c r="M1" s="303"/>
      <c r="N1" s="303"/>
      <c r="O1" s="303"/>
    </row>
    <row r="2" spans="1:15" customFormat="1" ht="15" customHeight="1">
      <c r="A2" s="10"/>
      <c r="B2" s="1"/>
      <c r="C2" s="1"/>
      <c r="D2" s="1"/>
      <c r="E2" s="1"/>
      <c r="F2" s="1"/>
      <c r="G2" s="1"/>
      <c r="H2" s="1"/>
      <c r="I2" s="1"/>
      <c r="J2" s="1"/>
      <c r="K2" s="1"/>
      <c r="L2" s="258" t="s">
        <v>0</v>
      </c>
      <c r="M2" s="260"/>
      <c r="N2" s="260"/>
      <c r="O2" s="261"/>
    </row>
    <row r="3" spans="1:15" customFormat="1" ht="15" customHeight="1">
      <c r="A3" s="7"/>
      <c r="B3" s="1"/>
      <c r="C3" s="1"/>
      <c r="D3" s="1"/>
      <c r="E3" s="1"/>
      <c r="F3" s="1"/>
      <c r="G3" s="1"/>
      <c r="H3" s="1"/>
      <c r="I3" s="1"/>
      <c r="J3" s="1"/>
      <c r="K3" s="1"/>
      <c r="L3" s="1"/>
      <c r="M3" s="1"/>
      <c r="N3" s="1"/>
      <c r="O3" s="1"/>
    </row>
    <row r="4" spans="1:15" customFormat="1" ht="15" customHeight="1">
      <c r="A4" s="1"/>
      <c r="B4" s="1" t="s">
        <v>410</v>
      </c>
      <c r="C4" s="1"/>
      <c r="D4" s="1"/>
      <c r="E4" s="1"/>
      <c r="F4" s="1"/>
      <c r="G4" s="1"/>
      <c r="H4" s="1"/>
      <c r="I4" s="1"/>
      <c r="J4" s="285" t="str">
        <f>IF('交付申請書(様式)'!S4=0,"",'交付申請書(様式)'!S4)</f>
        <v/>
      </c>
      <c r="K4" s="286"/>
      <c r="L4" s="286"/>
      <c r="M4" s="286"/>
      <c r="N4" s="286"/>
      <c r="O4" s="287"/>
    </row>
    <row r="5" spans="1:15" customFormat="1" ht="15" customHeight="1">
      <c r="A5" s="1"/>
      <c r="B5" s="1"/>
      <c r="C5" s="1"/>
      <c r="D5" s="1"/>
      <c r="E5" s="1"/>
      <c r="F5" s="1"/>
      <c r="G5" s="1"/>
      <c r="H5" s="7" t="s">
        <v>2</v>
      </c>
      <c r="I5" s="1" t="s">
        <v>3</v>
      </c>
      <c r="J5" s="288"/>
      <c r="K5" s="290"/>
      <c r="L5" s="290"/>
      <c r="M5" s="290"/>
      <c r="N5" s="290"/>
      <c r="O5" s="291"/>
    </row>
    <row r="6" spans="1:15" customFormat="1" ht="15" customHeight="1">
      <c r="A6" s="1"/>
      <c r="B6" s="1"/>
      <c r="C6" s="1"/>
      <c r="D6" s="1"/>
      <c r="E6" s="1"/>
      <c r="F6" s="1"/>
      <c r="G6" s="1"/>
      <c r="H6" s="1"/>
      <c r="I6" s="1"/>
      <c r="J6" s="292"/>
      <c r="K6" s="293"/>
      <c r="L6" s="293"/>
      <c r="M6" s="293"/>
      <c r="N6" s="293"/>
      <c r="O6" s="294"/>
    </row>
    <row r="7" spans="1:15" customFormat="1" ht="15" customHeight="1">
      <c r="A7" s="1"/>
      <c r="B7" s="1"/>
      <c r="C7" s="1"/>
      <c r="D7" s="1"/>
      <c r="E7" s="1"/>
      <c r="F7" s="1"/>
      <c r="G7" s="1"/>
      <c r="H7" s="1"/>
      <c r="I7" s="1" t="s">
        <v>4</v>
      </c>
      <c r="J7" s="295" t="str">
        <f>IF('交付申請書(様式)'!S7=0,"",'交付申請書(様式)'!S7)</f>
        <v/>
      </c>
      <c r="K7" s="296"/>
      <c r="L7" s="296"/>
      <c r="M7" s="296"/>
      <c r="N7" s="296"/>
      <c r="O7" s="297"/>
    </row>
    <row r="8" spans="1:15" customFormat="1" ht="15" customHeight="1">
      <c r="A8" s="1"/>
      <c r="B8" s="1"/>
      <c r="C8" s="1"/>
      <c r="D8" s="1"/>
      <c r="E8" s="1"/>
      <c r="F8" s="1"/>
      <c r="G8" s="1"/>
      <c r="H8" s="1"/>
      <c r="I8" s="1"/>
      <c r="J8" s="298" t="str">
        <f>IF('交付申請書(様式)'!S8=0,"",'交付申請書(様式)'!S8)</f>
        <v/>
      </c>
      <c r="K8" s="299"/>
      <c r="L8" s="299"/>
      <c r="M8" s="299"/>
      <c r="N8" s="299"/>
      <c r="O8" s="300"/>
    </row>
    <row r="9" spans="1:15" customFormat="1" ht="15" customHeight="1">
      <c r="A9" s="1"/>
      <c r="B9" s="1"/>
      <c r="C9" s="1"/>
      <c r="D9" s="1"/>
      <c r="E9" s="1"/>
      <c r="F9" s="1"/>
      <c r="G9" s="1"/>
      <c r="H9" s="1"/>
      <c r="I9" s="1"/>
      <c r="J9" s="298" t="str">
        <f>IF('交付申請書(様式)'!S9=0,"",'交付申請書(様式)'!S9)</f>
        <v/>
      </c>
      <c r="K9" s="299"/>
      <c r="L9" s="299"/>
      <c r="M9" s="299"/>
      <c r="N9" s="299"/>
      <c r="O9" s="300"/>
    </row>
    <row r="10" spans="1:15" customFormat="1" ht="15" customHeight="1">
      <c r="A10" s="1"/>
      <c r="B10" s="1"/>
      <c r="C10" s="1"/>
      <c r="D10" s="1"/>
      <c r="E10" s="1"/>
      <c r="F10" s="1"/>
      <c r="G10" s="1"/>
      <c r="H10" s="1"/>
      <c r="I10" s="1"/>
      <c r="J10" s="1"/>
      <c r="K10" s="1"/>
      <c r="L10" s="1"/>
      <c r="M10" s="1"/>
      <c r="N10" s="1"/>
      <c r="O10" s="7" t="s">
        <v>6</v>
      </c>
    </row>
    <row r="11" spans="1:15" customFormat="1" ht="15" customHeight="1">
      <c r="A11" s="1"/>
      <c r="B11" s="1"/>
      <c r="C11" s="1"/>
      <c r="D11" s="1"/>
      <c r="E11" s="1"/>
      <c r="F11" s="1"/>
      <c r="G11" s="1"/>
      <c r="H11" s="1"/>
      <c r="I11" s="1"/>
      <c r="J11" s="1"/>
      <c r="K11" s="1"/>
      <c r="L11" s="1"/>
      <c r="M11" s="1"/>
      <c r="N11" s="1"/>
      <c r="O11" s="7"/>
    </row>
    <row r="12" spans="1:15" ht="15" customHeight="1">
      <c r="A12" s="281" t="s">
        <v>387</v>
      </c>
      <c r="B12" s="281"/>
      <c r="C12" s="281"/>
      <c r="D12" s="281"/>
      <c r="E12" s="281"/>
      <c r="F12" s="281"/>
      <c r="G12" s="281"/>
      <c r="H12" s="281"/>
      <c r="I12" s="281"/>
      <c r="J12" s="281"/>
      <c r="K12" s="281"/>
      <c r="L12" s="281"/>
      <c r="M12" s="281"/>
      <c r="N12" s="281"/>
      <c r="O12" s="281"/>
    </row>
    <row r="13" spans="1:15" ht="15" customHeight="1">
      <c r="A13" s="281" t="s">
        <v>145</v>
      </c>
      <c r="B13" s="281"/>
      <c r="C13" s="281"/>
      <c r="D13" s="281"/>
      <c r="E13" s="281"/>
      <c r="F13" s="281"/>
      <c r="G13" s="281"/>
      <c r="H13" s="281"/>
      <c r="I13" s="281"/>
      <c r="J13" s="281"/>
      <c r="K13" s="281"/>
      <c r="L13" s="281"/>
      <c r="M13" s="281"/>
      <c r="N13" s="281"/>
      <c r="O13" s="281"/>
    </row>
    <row r="14" spans="1:15" ht="15" customHeight="1">
      <c r="A14" s="9"/>
    </row>
    <row r="15" spans="1:15" ht="15" customHeight="1">
      <c r="A15" s="258" t="s">
        <v>0</v>
      </c>
      <c r="B15" s="260"/>
      <c r="C15" s="260"/>
      <c r="D15" s="261"/>
      <c r="E15" s="1" t="s">
        <v>146</v>
      </c>
      <c r="J15" s="424" t="s">
        <v>147</v>
      </c>
      <c r="K15" s="425"/>
      <c r="L15" s="1" t="s">
        <v>148</v>
      </c>
    </row>
    <row r="16" spans="1:15" ht="15" customHeight="1">
      <c r="A16" s="426" t="s">
        <v>388</v>
      </c>
      <c r="B16" s="426"/>
      <c r="C16" s="426"/>
      <c r="D16" s="426"/>
      <c r="E16" s="426"/>
      <c r="F16" s="426"/>
      <c r="G16" s="426"/>
      <c r="H16" s="426"/>
      <c r="I16" s="426"/>
      <c r="J16" s="426"/>
      <c r="K16" s="426"/>
      <c r="L16" s="426"/>
      <c r="M16" s="426"/>
      <c r="N16" s="426"/>
      <c r="O16" s="426"/>
    </row>
    <row r="17" spans="1:24" ht="15" customHeight="1">
      <c r="A17" s="6" t="s">
        <v>149</v>
      </c>
      <c r="B17" s="30"/>
      <c r="C17" s="31"/>
      <c r="D17" s="11"/>
      <c r="E17" s="31"/>
      <c r="G17" s="31"/>
      <c r="H17" s="11"/>
      <c r="I17" s="11"/>
      <c r="J17" s="11"/>
      <c r="K17" s="11"/>
      <c r="L17" s="5"/>
      <c r="N17" s="31"/>
      <c r="O17" s="31"/>
      <c r="P17" s="11"/>
      <c r="Q17" s="11"/>
      <c r="R17" s="11"/>
      <c r="S17" s="11"/>
      <c r="T17" s="11"/>
      <c r="U17" s="11"/>
      <c r="V17" s="11"/>
      <c r="W17" s="11"/>
      <c r="X17" s="11"/>
    </row>
    <row r="18" spans="1:24" customFormat="1" ht="15" customHeight="1">
      <c r="A18" s="9"/>
      <c r="B18" s="1"/>
      <c r="C18" s="1"/>
      <c r="D18" s="1"/>
      <c r="E18" s="1"/>
      <c r="F18" s="1"/>
      <c r="G18" s="1"/>
      <c r="H18" s="1"/>
      <c r="I18" s="1"/>
      <c r="J18" s="1"/>
      <c r="K18" s="1"/>
      <c r="L18" s="1"/>
      <c r="M18" s="1"/>
      <c r="N18" s="1"/>
      <c r="O18" s="1"/>
    </row>
    <row r="19" spans="1:24" customFormat="1" ht="15" customHeight="1">
      <c r="A19" s="281" t="s">
        <v>7</v>
      </c>
      <c r="B19" s="274"/>
      <c r="C19" s="274"/>
      <c r="D19" s="274"/>
      <c r="E19" s="274"/>
      <c r="F19" s="274"/>
      <c r="G19" s="274"/>
      <c r="H19" s="274"/>
      <c r="I19" s="274"/>
      <c r="J19" s="274"/>
      <c r="K19" s="274"/>
      <c r="L19" s="274"/>
      <c r="M19" s="274"/>
      <c r="N19" s="274"/>
      <c r="O19" s="274"/>
    </row>
    <row r="20" spans="1:24" customFormat="1" ht="15" customHeight="1">
      <c r="A20" s="9"/>
      <c r="B20" s="1"/>
      <c r="C20" s="1"/>
      <c r="D20" s="1"/>
      <c r="E20" s="1"/>
      <c r="F20" s="1"/>
      <c r="G20" s="1"/>
      <c r="H20" s="1"/>
      <c r="I20" s="1"/>
      <c r="J20" s="1"/>
      <c r="K20" s="1"/>
      <c r="L20" s="1"/>
      <c r="M20" s="1"/>
      <c r="N20" s="1"/>
      <c r="O20" s="1"/>
    </row>
    <row r="21" spans="1:24" ht="15" customHeight="1">
      <c r="A21" s="273" t="s">
        <v>150</v>
      </c>
      <c r="B21" s="274"/>
      <c r="C21" s="274"/>
      <c r="D21" s="274"/>
      <c r="E21" s="274"/>
      <c r="F21" s="274"/>
      <c r="G21" s="274"/>
      <c r="H21" s="274"/>
      <c r="I21" s="274"/>
      <c r="J21" s="274"/>
      <c r="K21" s="274"/>
      <c r="L21" s="274"/>
      <c r="M21" s="274"/>
      <c r="N21" s="274"/>
      <c r="O21" s="274"/>
      <c r="P21" s="274"/>
      <c r="Q21" s="274"/>
      <c r="R21" s="274"/>
      <c r="S21" s="274"/>
      <c r="T21" s="274"/>
      <c r="U21" s="274"/>
      <c r="V21" s="274"/>
      <c r="W21" s="274"/>
      <c r="X21" s="274"/>
    </row>
    <row r="22" spans="1:24" ht="15" customHeight="1">
      <c r="A22" s="9"/>
      <c r="B22" s="415"/>
      <c r="C22" s="416"/>
      <c r="D22" s="416"/>
      <c r="E22" s="416"/>
      <c r="F22" s="416"/>
      <c r="G22" s="416"/>
      <c r="H22" s="416"/>
      <c r="I22" s="416"/>
      <c r="J22" s="416"/>
      <c r="K22" s="416"/>
      <c r="L22" s="416"/>
      <c r="M22" s="416"/>
      <c r="N22" s="416"/>
      <c r="O22" s="417"/>
      <c r="P22" s="32"/>
      <c r="Q22" s="32"/>
      <c r="R22" s="32"/>
      <c r="S22" s="32"/>
      <c r="T22" s="32"/>
      <c r="U22" s="32"/>
      <c r="V22" s="32"/>
      <c r="W22" s="32"/>
      <c r="X22" s="32"/>
    </row>
    <row r="23" spans="1:24" ht="15" customHeight="1">
      <c r="A23" s="9"/>
      <c r="B23" s="418"/>
      <c r="C23" s="419"/>
      <c r="D23" s="419"/>
      <c r="E23" s="419"/>
      <c r="F23" s="419"/>
      <c r="G23" s="419"/>
      <c r="H23" s="419"/>
      <c r="I23" s="419"/>
      <c r="J23" s="419"/>
      <c r="K23" s="419"/>
      <c r="L23" s="419"/>
      <c r="M23" s="419"/>
      <c r="N23" s="419"/>
      <c r="O23" s="420"/>
      <c r="P23" s="32"/>
      <c r="Q23" s="32"/>
      <c r="R23" s="32"/>
      <c r="S23" s="32"/>
      <c r="T23" s="32"/>
      <c r="U23" s="32"/>
      <c r="V23" s="32"/>
      <c r="W23" s="32"/>
      <c r="X23" s="32"/>
    </row>
    <row r="24" spans="1:24" ht="15" customHeight="1">
      <c r="A24" s="9"/>
      <c r="B24" s="418"/>
      <c r="C24" s="419"/>
      <c r="D24" s="419"/>
      <c r="E24" s="419"/>
      <c r="F24" s="419"/>
      <c r="G24" s="419"/>
      <c r="H24" s="419"/>
      <c r="I24" s="419"/>
      <c r="J24" s="419"/>
      <c r="K24" s="419"/>
      <c r="L24" s="419"/>
      <c r="M24" s="419"/>
      <c r="N24" s="419"/>
      <c r="O24" s="420"/>
      <c r="P24" s="32"/>
      <c r="Q24" s="32"/>
      <c r="R24" s="32"/>
      <c r="S24" s="32"/>
      <c r="T24" s="32"/>
      <c r="U24" s="32"/>
      <c r="V24" s="32"/>
      <c r="W24" s="32"/>
      <c r="X24" s="32"/>
    </row>
    <row r="25" spans="1:24" ht="15" customHeight="1">
      <c r="A25" s="9"/>
      <c r="B25" s="418"/>
      <c r="C25" s="419"/>
      <c r="D25" s="419"/>
      <c r="E25" s="419"/>
      <c r="F25" s="419"/>
      <c r="G25" s="419"/>
      <c r="H25" s="419"/>
      <c r="I25" s="419"/>
      <c r="J25" s="419"/>
      <c r="K25" s="419"/>
      <c r="L25" s="419"/>
      <c r="M25" s="419"/>
      <c r="N25" s="419"/>
      <c r="O25" s="420"/>
      <c r="P25" s="32"/>
      <c r="Q25" s="32"/>
      <c r="R25" s="32"/>
      <c r="S25" s="32"/>
      <c r="T25" s="32"/>
      <c r="U25" s="32"/>
      <c r="V25" s="32"/>
      <c r="W25" s="32"/>
      <c r="X25" s="32"/>
    </row>
    <row r="26" spans="1:24" ht="15" customHeight="1">
      <c r="A26" s="9"/>
      <c r="B26" s="418"/>
      <c r="C26" s="419"/>
      <c r="D26" s="419"/>
      <c r="E26" s="419"/>
      <c r="F26" s="419"/>
      <c r="G26" s="419"/>
      <c r="H26" s="419"/>
      <c r="I26" s="419"/>
      <c r="J26" s="419"/>
      <c r="K26" s="419"/>
      <c r="L26" s="419"/>
      <c r="M26" s="419"/>
      <c r="N26" s="419"/>
      <c r="O26" s="420"/>
      <c r="P26" s="32"/>
      <c r="Q26" s="32"/>
      <c r="R26" s="32"/>
      <c r="S26" s="32"/>
      <c r="T26" s="32"/>
      <c r="U26" s="32"/>
      <c r="V26" s="32"/>
      <c r="W26" s="32"/>
      <c r="X26" s="32"/>
    </row>
    <row r="27" spans="1:24" ht="15" customHeight="1">
      <c r="A27" s="9"/>
      <c r="B27" s="421"/>
      <c r="C27" s="422"/>
      <c r="D27" s="422"/>
      <c r="E27" s="422"/>
      <c r="F27" s="422"/>
      <c r="G27" s="422"/>
      <c r="H27" s="422"/>
      <c r="I27" s="422"/>
      <c r="J27" s="422"/>
      <c r="K27" s="422"/>
      <c r="L27" s="422"/>
      <c r="M27" s="422"/>
      <c r="N27" s="422"/>
      <c r="O27" s="423"/>
      <c r="P27" s="32"/>
      <c r="Q27" s="32"/>
      <c r="R27" s="32"/>
      <c r="S27" s="32"/>
      <c r="T27" s="32"/>
      <c r="U27" s="32"/>
      <c r="V27" s="32"/>
      <c r="W27" s="32"/>
      <c r="X27" s="32"/>
    </row>
    <row r="28" spans="1:24" ht="15" customHeight="1">
      <c r="A28" s="9"/>
    </row>
    <row r="29" spans="1:24" ht="15" customHeight="1">
      <c r="A29" s="303" t="s">
        <v>151</v>
      </c>
      <c r="B29" s="303"/>
      <c r="C29" s="303"/>
      <c r="D29" s="303"/>
      <c r="E29" s="303"/>
      <c r="F29" s="303"/>
      <c r="G29" s="303"/>
      <c r="H29" s="303"/>
      <c r="I29" s="303"/>
      <c r="J29" s="303"/>
      <c r="K29" s="303"/>
      <c r="L29" s="303"/>
      <c r="M29" s="303"/>
      <c r="N29" s="303"/>
      <c r="O29" s="303"/>
    </row>
    <row r="30" spans="1:24" ht="15" customHeight="1">
      <c r="A30" s="9"/>
      <c r="B30" s="415"/>
      <c r="C30" s="416"/>
      <c r="D30" s="416"/>
      <c r="E30" s="416"/>
      <c r="F30" s="416"/>
      <c r="G30" s="416"/>
      <c r="H30" s="416"/>
      <c r="I30" s="416"/>
      <c r="J30" s="416"/>
      <c r="K30" s="416"/>
      <c r="L30" s="416"/>
      <c r="M30" s="416"/>
      <c r="N30" s="416"/>
      <c r="O30" s="417"/>
      <c r="P30" s="32"/>
      <c r="Q30" s="32"/>
      <c r="R30" s="32"/>
      <c r="S30" s="32"/>
      <c r="T30" s="32"/>
      <c r="U30" s="32"/>
      <c r="V30" s="32"/>
      <c r="W30" s="32"/>
      <c r="X30" s="32"/>
    </row>
    <row r="31" spans="1:24" ht="15" customHeight="1">
      <c r="A31" s="9"/>
      <c r="B31" s="418"/>
      <c r="C31" s="419"/>
      <c r="D31" s="419"/>
      <c r="E31" s="419"/>
      <c r="F31" s="419"/>
      <c r="G31" s="419"/>
      <c r="H31" s="419"/>
      <c r="I31" s="419"/>
      <c r="J31" s="419"/>
      <c r="K31" s="419"/>
      <c r="L31" s="419"/>
      <c r="M31" s="419"/>
      <c r="N31" s="419"/>
      <c r="O31" s="420"/>
      <c r="P31" s="32"/>
      <c r="Q31" s="32"/>
      <c r="R31" s="32"/>
      <c r="S31" s="32"/>
      <c r="T31" s="32"/>
      <c r="U31" s="32"/>
      <c r="V31" s="32"/>
      <c r="W31" s="32"/>
      <c r="X31" s="32"/>
    </row>
    <row r="32" spans="1:24" ht="15" customHeight="1">
      <c r="A32" s="9"/>
      <c r="B32" s="418"/>
      <c r="C32" s="419"/>
      <c r="D32" s="419"/>
      <c r="E32" s="419"/>
      <c r="F32" s="419"/>
      <c r="G32" s="419"/>
      <c r="H32" s="419"/>
      <c r="I32" s="419"/>
      <c r="J32" s="419"/>
      <c r="K32" s="419"/>
      <c r="L32" s="419"/>
      <c r="M32" s="419"/>
      <c r="N32" s="419"/>
      <c r="O32" s="420"/>
      <c r="P32" s="32"/>
      <c r="Q32" s="32"/>
      <c r="R32" s="32"/>
      <c r="S32" s="32"/>
      <c r="T32" s="32"/>
      <c r="U32" s="32"/>
      <c r="V32" s="32"/>
      <c r="W32" s="32"/>
      <c r="X32" s="32"/>
    </row>
    <row r="33" spans="1:24" ht="15" customHeight="1">
      <c r="A33" s="9"/>
      <c r="B33" s="418"/>
      <c r="C33" s="419"/>
      <c r="D33" s="419"/>
      <c r="E33" s="419"/>
      <c r="F33" s="419"/>
      <c r="G33" s="419"/>
      <c r="H33" s="419"/>
      <c r="I33" s="419"/>
      <c r="J33" s="419"/>
      <c r="K33" s="419"/>
      <c r="L33" s="419"/>
      <c r="M33" s="419"/>
      <c r="N33" s="419"/>
      <c r="O33" s="420"/>
      <c r="P33" s="32"/>
      <c r="Q33" s="32"/>
      <c r="R33" s="32"/>
      <c r="S33" s="32"/>
      <c r="T33" s="32"/>
      <c r="U33" s="32"/>
      <c r="V33" s="32"/>
      <c r="W33" s="32"/>
      <c r="X33" s="32"/>
    </row>
    <row r="34" spans="1:24" ht="15" customHeight="1">
      <c r="A34" s="9"/>
      <c r="B34" s="418"/>
      <c r="C34" s="419"/>
      <c r="D34" s="419"/>
      <c r="E34" s="419"/>
      <c r="F34" s="419"/>
      <c r="G34" s="419"/>
      <c r="H34" s="419"/>
      <c r="I34" s="419"/>
      <c r="J34" s="419"/>
      <c r="K34" s="419"/>
      <c r="L34" s="419"/>
      <c r="M34" s="419"/>
      <c r="N34" s="419"/>
      <c r="O34" s="420"/>
      <c r="P34" s="32"/>
      <c r="Q34" s="32"/>
      <c r="R34" s="32"/>
      <c r="S34" s="32"/>
      <c r="T34" s="32"/>
      <c r="U34" s="32"/>
      <c r="V34" s="32"/>
      <c r="W34" s="32"/>
      <c r="X34" s="32"/>
    </row>
    <row r="35" spans="1:24" ht="15" customHeight="1">
      <c r="A35" s="9"/>
      <c r="B35" s="418"/>
      <c r="C35" s="419"/>
      <c r="D35" s="419"/>
      <c r="E35" s="419"/>
      <c r="F35" s="419"/>
      <c r="G35" s="419"/>
      <c r="H35" s="419"/>
      <c r="I35" s="419"/>
      <c r="J35" s="419"/>
      <c r="K35" s="419"/>
      <c r="L35" s="419"/>
      <c r="M35" s="419"/>
      <c r="N35" s="419"/>
      <c r="O35" s="420"/>
      <c r="P35" s="32"/>
      <c r="Q35" s="32"/>
      <c r="R35" s="32"/>
      <c r="S35" s="32"/>
      <c r="T35" s="32"/>
      <c r="U35" s="32"/>
      <c r="V35" s="32"/>
      <c r="W35" s="32"/>
      <c r="X35" s="32"/>
    </row>
    <row r="36" spans="1:24" ht="15" customHeight="1">
      <c r="A36" s="9"/>
      <c r="B36" s="418"/>
      <c r="C36" s="419"/>
      <c r="D36" s="419"/>
      <c r="E36" s="419"/>
      <c r="F36" s="419"/>
      <c r="G36" s="419"/>
      <c r="H36" s="419"/>
      <c r="I36" s="419"/>
      <c r="J36" s="419"/>
      <c r="K36" s="419"/>
      <c r="L36" s="419"/>
      <c r="M36" s="419"/>
      <c r="N36" s="419"/>
      <c r="O36" s="420"/>
      <c r="P36" s="32"/>
      <c r="Q36" s="32"/>
      <c r="R36" s="32"/>
      <c r="S36" s="32"/>
      <c r="T36" s="32"/>
      <c r="U36" s="32"/>
      <c r="V36" s="32"/>
      <c r="W36" s="32"/>
      <c r="X36" s="32"/>
    </row>
    <row r="37" spans="1:24" ht="15" customHeight="1">
      <c r="A37" s="9"/>
      <c r="B37" s="418"/>
      <c r="C37" s="419"/>
      <c r="D37" s="419"/>
      <c r="E37" s="419"/>
      <c r="F37" s="419"/>
      <c r="G37" s="419"/>
      <c r="H37" s="419"/>
      <c r="I37" s="419"/>
      <c r="J37" s="419"/>
      <c r="K37" s="419"/>
      <c r="L37" s="419"/>
      <c r="M37" s="419"/>
      <c r="N37" s="419"/>
      <c r="O37" s="420"/>
      <c r="P37" s="32"/>
      <c r="Q37" s="32"/>
      <c r="R37" s="32"/>
      <c r="S37" s="32"/>
      <c r="T37" s="32"/>
      <c r="U37" s="32"/>
      <c r="V37" s="32"/>
      <c r="W37" s="32"/>
      <c r="X37" s="32"/>
    </row>
    <row r="38" spans="1:24" ht="15" customHeight="1">
      <c r="A38" s="9"/>
      <c r="B38" s="418"/>
      <c r="C38" s="419"/>
      <c r="D38" s="419"/>
      <c r="E38" s="419"/>
      <c r="F38" s="419"/>
      <c r="G38" s="419"/>
      <c r="H38" s="419"/>
      <c r="I38" s="419"/>
      <c r="J38" s="419"/>
      <c r="K38" s="419"/>
      <c r="L38" s="419"/>
      <c r="M38" s="419"/>
      <c r="N38" s="419"/>
      <c r="O38" s="420"/>
      <c r="P38" s="32"/>
      <c r="Q38" s="32"/>
      <c r="R38" s="32"/>
      <c r="S38" s="32"/>
      <c r="T38" s="32"/>
      <c r="U38" s="32"/>
      <c r="V38" s="32"/>
      <c r="W38" s="32"/>
      <c r="X38" s="32"/>
    </row>
    <row r="39" spans="1:24" ht="15" customHeight="1">
      <c r="A39" s="9"/>
      <c r="B39" s="418"/>
      <c r="C39" s="419"/>
      <c r="D39" s="419"/>
      <c r="E39" s="419"/>
      <c r="F39" s="419"/>
      <c r="G39" s="419"/>
      <c r="H39" s="419"/>
      <c r="I39" s="419"/>
      <c r="J39" s="419"/>
      <c r="K39" s="419"/>
      <c r="L39" s="419"/>
      <c r="M39" s="419"/>
      <c r="N39" s="419"/>
      <c r="O39" s="420"/>
      <c r="P39" s="32"/>
      <c r="Q39" s="32"/>
      <c r="R39" s="32"/>
      <c r="S39" s="32"/>
      <c r="T39" s="32"/>
      <c r="U39" s="32"/>
      <c r="V39" s="32"/>
      <c r="W39" s="32"/>
      <c r="X39" s="32"/>
    </row>
    <row r="40" spans="1:24" ht="15" customHeight="1">
      <c r="A40" s="9"/>
      <c r="B40" s="418"/>
      <c r="C40" s="419"/>
      <c r="D40" s="419"/>
      <c r="E40" s="419"/>
      <c r="F40" s="419"/>
      <c r="G40" s="419"/>
      <c r="H40" s="419"/>
      <c r="I40" s="419"/>
      <c r="J40" s="419"/>
      <c r="K40" s="419"/>
      <c r="L40" s="419"/>
      <c r="M40" s="419"/>
      <c r="N40" s="419"/>
      <c r="O40" s="420"/>
      <c r="P40" s="32"/>
      <c r="Q40" s="32"/>
      <c r="R40" s="32"/>
      <c r="S40" s="32"/>
      <c r="T40" s="32"/>
      <c r="U40" s="32"/>
      <c r="V40" s="32"/>
      <c r="W40" s="32"/>
      <c r="X40" s="32"/>
    </row>
    <row r="41" spans="1:24" ht="15" customHeight="1">
      <c r="A41" s="9"/>
      <c r="B41" s="421"/>
      <c r="C41" s="422"/>
      <c r="D41" s="422"/>
      <c r="E41" s="422"/>
      <c r="F41" s="422"/>
      <c r="G41" s="422"/>
      <c r="H41" s="422"/>
      <c r="I41" s="422"/>
      <c r="J41" s="422"/>
      <c r="K41" s="422"/>
      <c r="L41" s="422"/>
      <c r="M41" s="422"/>
      <c r="N41" s="422"/>
      <c r="O41" s="423"/>
      <c r="P41" s="32"/>
      <c r="Q41" s="32"/>
      <c r="R41" s="32"/>
      <c r="S41" s="32"/>
      <c r="T41" s="32"/>
      <c r="U41" s="32"/>
      <c r="V41" s="32"/>
      <c r="W41" s="32"/>
      <c r="X41" s="32"/>
    </row>
    <row r="42" spans="1:24" ht="15" customHeight="1">
      <c r="A42" s="9"/>
    </row>
    <row r="43" spans="1:24" ht="15" customHeight="1">
      <c r="A43" s="273" t="s">
        <v>50</v>
      </c>
      <c r="B43" s="274"/>
      <c r="C43" s="274"/>
      <c r="D43" s="274"/>
      <c r="E43" s="274"/>
      <c r="F43" s="274"/>
      <c r="G43" s="274"/>
      <c r="H43" s="274"/>
      <c r="I43" s="274"/>
      <c r="J43" s="274"/>
      <c r="K43" s="274"/>
      <c r="L43" s="274"/>
      <c r="M43" s="274"/>
      <c r="N43" s="274"/>
      <c r="O43" s="274"/>
      <c r="P43" s="274"/>
      <c r="Q43" s="274"/>
      <c r="R43" s="274"/>
      <c r="S43" s="274"/>
      <c r="T43" s="274"/>
      <c r="U43" s="274"/>
      <c r="V43" s="274"/>
      <c r="W43" s="274"/>
      <c r="X43" s="274"/>
    </row>
    <row r="44" spans="1:24" ht="15" customHeight="1">
      <c r="A44" s="124" t="s">
        <v>403</v>
      </c>
      <c r="B44" s="303" t="s">
        <v>404</v>
      </c>
      <c r="C44" s="303"/>
      <c r="D44" s="303"/>
      <c r="E44" s="303"/>
      <c r="F44" s="303"/>
      <c r="G44" s="303"/>
      <c r="H44" s="303"/>
      <c r="I44" s="303"/>
      <c r="J44" s="303"/>
      <c r="K44" s="303"/>
      <c r="L44" s="303"/>
      <c r="M44" s="303"/>
      <c r="N44" s="303"/>
      <c r="O44" s="303"/>
      <c r="P44" s="10"/>
      <c r="Q44" s="10"/>
      <c r="R44" s="10"/>
      <c r="S44" s="10"/>
      <c r="T44" s="10"/>
      <c r="U44" s="10"/>
      <c r="V44" s="10"/>
      <c r="W44" s="10"/>
      <c r="X44" s="10"/>
    </row>
    <row r="45" spans="1:24" ht="15" customHeight="1">
      <c r="A45" s="124" t="s">
        <v>405</v>
      </c>
      <c r="B45" s="303" t="s">
        <v>406</v>
      </c>
      <c r="C45" s="303"/>
      <c r="D45" s="303"/>
      <c r="E45" s="303"/>
      <c r="F45" s="303"/>
      <c r="G45" s="303"/>
      <c r="H45" s="303"/>
      <c r="I45" s="303"/>
      <c r="J45" s="303"/>
      <c r="K45" s="303"/>
      <c r="L45" s="303"/>
      <c r="M45" s="303"/>
      <c r="N45" s="303"/>
      <c r="O45" s="303"/>
    </row>
  </sheetData>
  <mergeCells count="19">
    <mergeCell ref="A19:O19"/>
    <mergeCell ref="A1:O1"/>
    <mergeCell ref="L2:O2"/>
    <mergeCell ref="J4:O6"/>
    <mergeCell ref="J7:O7"/>
    <mergeCell ref="J8:O8"/>
    <mergeCell ref="J9:O9"/>
    <mergeCell ref="A12:O12"/>
    <mergeCell ref="A13:O13"/>
    <mergeCell ref="A15:D15"/>
    <mergeCell ref="J15:K15"/>
    <mergeCell ref="A16:O16"/>
    <mergeCell ref="B44:O44"/>
    <mergeCell ref="B45:O45"/>
    <mergeCell ref="A21:X21"/>
    <mergeCell ref="B22:O27"/>
    <mergeCell ref="A29:O29"/>
    <mergeCell ref="B30:O41"/>
    <mergeCell ref="A43:X43"/>
  </mergeCells>
  <phoneticPr fontId="2"/>
  <printOptions horizontalCentered="1"/>
  <pageMargins left="0.70866141732283472" right="0.70866141732283472" top="0.74803149606299213" bottom="0.74803149606299213" header="0.31496062992125984" footer="0.31496062992125984"/>
  <pageSetup paperSize="9" fitToHeight="0" orientation="portrait" blackAndWhite="1"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1B47E-689C-4E82-93F3-85B5FF8EF209}">
  <sheetPr>
    <pageSetUpPr fitToPage="1"/>
  </sheetPr>
  <dimension ref="A1:W28"/>
  <sheetViews>
    <sheetView showGridLines="0" view="pageBreakPreview" zoomScaleNormal="100" zoomScaleSheetLayoutView="100" workbookViewId="0">
      <selection activeCell="N21" sqref="N21:O25"/>
    </sheetView>
  </sheetViews>
  <sheetFormatPr defaultColWidth="8.69921875" defaultRowHeight="18"/>
  <cols>
    <col min="1" max="15" width="5.19921875" customWidth="1"/>
    <col min="16" max="16" width="2.69921875" customWidth="1"/>
    <col min="17" max="17" width="7.69921875" customWidth="1"/>
    <col min="18" max="19" width="2.69921875" customWidth="1"/>
    <col min="20" max="20" width="3.69921875" customWidth="1"/>
    <col min="21" max="21" width="2.69921875" customWidth="1"/>
    <col min="22" max="22" width="3.69921875" customWidth="1"/>
    <col min="23" max="23" width="2.69921875" customWidth="1"/>
  </cols>
  <sheetData>
    <row r="1" spans="1:23" ht="18" customHeight="1">
      <c r="A1" s="1" t="s">
        <v>392</v>
      </c>
      <c r="B1" s="1"/>
    </row>
    <row r="2" spans="1:23" ht="15" customHeight="1">
      <c r="A2" s="1"/>
      <c r="B2" s="1"/>
      <c r="C2" s="1"/>
      <c r="D2" s="1"/>
      <c r="E2" s="1"/>
      <c r="F2" s="1"/>
      <c r="G2" s="1"/>
      <c r="H2" s="1"/>
      <c r="I2" s="1"/>
      <c r="J2" s="1"/>
      <c r="K2" s="1"/>
      <c r="L2" s="258" t="s">
        <v>0</v>
      </c>
      <c r="M2" s="260"/>
      <c r="N2" s="260"/>
      <c r="O2" s="261"/>
    </row>
    <row r="3" spans="1:23" ht="15" customHeight="1">
      <c r="A3" s="1"/>
      <c r="B3" s="1"/>
      <c r="C3" s="1"/>
      <c r="D3" s="1"/>
      <c r="E3" s="1"/>
      <c r="F3" s="1"/>
      <c r="G3" s="1"/>
      <c r="H3" s="1"/>
      <c r="I3" s="1"/>
      <c r="J3" s="1"/>
      <c r="K3" s="1"/>
      <c r="L3" s="1"/>
      <c r="M3" s="1"/>
      <c r="N3" s="1"/>
      <c r="O3" s="1"/>
    </row>
    <row r="4" spans="1:23" ht="15" customHeight="1">
      <c r="A4" s="1"/>
      <c r="B4" s="1" t="s">
        <v>410</v>
      </c>
      <c r="C4" s="1"/>
      <c r="D4" s="1"/>
      <c r="E4" s="1"/>
      <c r="F4" s="1"/>
      <c r="G4" s="1"/>
      <c r="H4" s="1"/>
      <c r="I4" s="1"/>
      <c r="J4" s="285" t="str">
        <f>IF('交付申請書(様式)'!S4=0,"",'交付申請書(様式)'!S4)</f>
        <v/>
      </c>
      <c r="K4" s="286"/>
      <c r="L4" s="286"/>
      <c r="M4" s="286"/>
      <c r="N4" s="286"/>
      <c r="O4" s="287"/>
    </row>
    <row r="5" spans="1:23" ht="15" customHeight="1">
      <c r="A5" s="1"/>
      <c r="B5" s="1"/>
      <c r="C5" s="1"/>
      <c r="D5" s="1"/>
      <c r="E5" s="1"/>
      <c r="F5" s="1"/>
      <c r="G5" s="1"/>
      <c r="H5" s="7" t="s">
        <v>2</v>
      </c>
      <c r="I5" s="1" t="s">
        <v>3</v>
      </c>
      <c r="J5" s="288"/>
      <c r="K5" s="290"/>
      <c r="L5" s="290"/>
      <c r="M5" s="290"/>
      <c r="N5" s="290"/>
      <c r="O5" s="291"/>
    </row>
    <row r="6" spans="1:23" ht="15" customHeight="1">
      <c r="A6" s="1"/>
      <c r="B6" s="1"/>
      <c r="C6" s="1"/>
      <c r="D6" s="1"/>
      <c r="E6" s="1"/>
      <c r="F6" s="1"/>
      <c r="G6" s="1"/>
      <c r="H6" s="1"/>
      <c r="I6" s="1"/>
      <c r="J6" s="292"/>
      <c r="K6" s="293"/>
      <c r="L6" s="293"/>
      <c r="M6" s="293"/>
      <c r="N6" s="293"/>
      <c r="O6" s="294"/>
    </row>
    <row r="7" spans="1:23" ht="15" customHeight="1">
      <c r="A7" s="1"/>
      <c r="B7" s="1"/>
      <c r="C7" s="1"/>
      <c r="D7" s="1"/>
      <c r="E7" s="1"/>
      <c r="F7" s="1"/>
      <c r="G7" s="1"/>
      <c r="H7" s="1"/>
      <c r="I7" s="1" t="s">
        <v>4</v>
      </c>
      <c r="J7" s="295" t="str">
        <f>IF('交付申請書(様式)'!S7=0,"",'交付申請書(様式)'!S7)</f>
        <v/>
      </c>
      <c r="K7" s="296"/>
      <c r="L7" s="296"/>
      <c r="M7" s="296"/>
      <c r="N7" s="296"/>
      <c r="O7" s="297"/>
    </row>
    <row r="8" spans="1:23" ht="15" customHeight="1">
      <c r="A8" s="1"/>
      <c r="B8" s="1"/>
      <c r="C8" s="1"/>
      <c r="D8" s="1"/>
      <c r="E8" s="1"/>
      <c r="F8" s="1"/>
      <c r="G8" s="1"/>
      <c r="H8" s="1"/>
      <c r="I8" s="1"/>
      <c r="J8" s="298" t="str">
        <f>IF('交付申請書(様式)'!S8=0,"",'交付申請書(様式)'!S8)</f>
        <v/>
      </c>
      <c r="K8" s="299"/>
      <c r="L8" s="299"/>
      <c r="M8" s="299"/>
      <c r="N8" s="299"/>
      <c r="O8" s="300"/>
    </row>
    <row r="9" spans="1:23" ht="15" customHeight="1">
      <c r="A9" s="1"/>
      <c r="B9" s="1"/>
      <c r="C9" s="1"/>
      <c r="D9" s="1"/>
      <c r="E9" s="1"/>
      <c r="F9" s="1"/>
      <c r="G9" s="1"/>
      <c r="H9" s="1"/>
      <c r="I9" s="1"/>
      <c r="J9" s="298" t="str">
        <f>IF('交付申請書(様式)'!S9=0,"",'交付申請書(様式)'!S9)</f>
        <v/>
      </c>
      <c r="K9" s="299"/>
      <c r="L9" s="299"/>
      <c r="M9" s="299"/>
      <c r="N9" s="299"/>
      <c r="O9" s="300"/>
    </row>
    <row r="10" spans="1:23" ht="15" customHeight="1">
      <c r="A10" s="1"/>
      <c r="B10" s="1"/>
      <c r="C10" s="1"/>
      <c r="D10" s="1"/>
      <c r="E10" s="1"/>
      <c r="F10" s="1"/>
      <c r="G10" s="1"/>
      <c r="H10" s="1"/>
      <c r="I10" s="1"/>
      <c r="J10" s="1"/>
      <c r="K10" s="1"/>
      <c r="L10" s="1"/>
      <c r="M10" s="1"/>
      <c r="N10" s="1"/>
      <c r="O10" s="7" t="s">
        <v>6</v>
      </c>
    </row>
    <row r="11" spans="1:23" ht="15" customHeight="1">
      <c r="A11" s="1"/>
      <c r="B11" s="1"/>
      <c r="C11" s="1"/>
      <c r="D11" s="1"/>
      <c r="E11" s="1"/>
      <c r="F11" s="1"/>
      <c r="G11" s="1"/>
      <c r="H11" s="1"/>
      <c r="I11" s="1"/>
      <c r="J11" s="1"/>
      <c r="K11" s="1"/>
      <c r="L11" s="1"/>
      <c r="M11" s="1"/>
      <c r="N11" s="1"/>
      <c r="O11" s="7"/>
    </row>
    <row r="12" spans="1:23" ht="18" customHeight="1">
      <c r="A12" s="281" t="s">
        <v>387</v>
      </c>
      <c r="B12" s="281"/>
      <c r="C12" s="281"/>
      <c r="D12" s="281"/>
      <c r="E12" s="281"/>
      <c r="F12" s="281"/>
      <c r="G12" s="281"/>
      <c r="H12" s="281"/>
      <c r="I12" s="281"/>
      <c r="J12" s="281"/>
      <c r="K12" s="281"/>
      <c r="L12" s="281"/>
      <c r="M12" s="281"/>
      <c r="N12" s="281"/>
      <c r="O12" s="281"/>
      <c r="P12" s="10"/>
      <c r="Q12" s="10"/>
      <c r="R12" s="10"/>
      <c r="S12" s="10"/>
      <c r="T12" s="10"/>
      <c r="U12" s="10"/>
      <c r="V12" s="10"/>
      <c r="W12" s="10"/>
    </row>
    <row r="13" spans="1:23" ht="18" customHeight="1">
      <c r="B13" s="10"/>
      <c r="F13" s="30" t="s">
        <v>160</v>
      </c>
      <c r="G13" s="120" t="s">
        <v>161</v>
      </c>
      <c r="H13" s="1" t="s">
        <v>162</v>
      </c>
    </row>
    <row r="14" spans="1:23">
      <c r="A14" s="9"/>
      <c r="B14" s="9"/>
    </row>
    <row r="15" spans="1:23" s="1" customFormat="1" ht="15" customHeight="1">
      <c r="A15" s="258" t="s">
        <v>0</v>
      </c>
      <c r="B15" s="260"/>
      <c r="C15" s="260"/>
      <c r="D15" s="261"/>
      <c r="E15" s="1" t="s">
        <v>146</v>
      </c>
      <c r="J15" s="424" t="s">
        <v>147</v>
      </c>
      <c r="K15" s="425"/>
      <c r="L15" s="1" t="s">
        <v>148</v>
      </c>
    </row>
    <row r="16" spans="1:23" s="1" customFormat="1" ht="15" customHeight="1">
      <c r="A16" s="1" t="s">
        <v>153</v>
      </c>
      <c r="C16" s="258" t="s">
        <v>0</v>
      </c>
      <c r="D16" s="260"/>
      <c r="E16" s="260"/>
      <c r="F16" s="261"/>
      <c r="G16" s="33" t="s">
        <v>154</v>
      </c>
      <c r="L16" s="424" t="s">
        <v>147</v>
      </c>
      <c r="M16" s="425"/>
      <c r="N16" s="34" t="s">
        <v>155</v>
      </c>
      <c r="O16" s="5"/>
      <c r="S16" s="36"/>
    </row>
    <row r="17" spans="1:22" s="1" customFormat="1" ht="15" customHeight="1">
      <c r="A17" s="443" t="s">
        <v>163</v>
      </c>
      <c r="B17" s="443"/>
      <c r="C17" s="443"/>
      <c r="D17" s="443"/>
      <c r="E17" s="443"/>
      <c r="F17" s="120" t="s">
        <v>161</v>
      </c>
      <c r="G17" s="1" t="s">
        <v>393</v>
      </c>
      <c r="H17" s="34"/>
      <c r="I17" s="34"/>
      <c r="J17" s="34"/>
      <c r="K17" s="34"/>
      <c r="L17" s="34"/>
      <c r="M17" s="34"/>
      <c r="N17" s="34"/>
      <c r="O17" s="34"/>
    </row>
    <row r="18" spans="1:22">
      <c r="A18" s="302" t="s">
        <v>394</v>
      </c>
      <c r="B18" s="302"/>
      <c r="C18" s="302"/>
      <c r="D18" s="302"/>
      <c r="E18" s="302"/>
      <c r="F18" s="302"/>
      <c r="G18" s="302"/>
      <c r="H18" s="302"/>
      <c r="I18" s="302"/>
      <c r="J18" s="302"/>
      <c r="K18" s="302"/>
      <c r="L18" s="302"/>
      <c r="M18" s="302"/>
      <c r="N18" s="302"/>
      <c r="O18" s="302"/>
      <c r="P18" s="1"/>
      <c r="Q18" s="1"/>
      <c r="R18" s="1"/>
      <c r="S18" s="1"/>
      <c r="T18" s="1"/>
      <c r="U18" s="1"/>
      <c r="V18" s="1"/>
    </row>
    <row r="19" spans="1:22">
      <c r="A19" s="1"/>
      <c r="B19" s="9"/>
    </row>
    <row r="20" spans="1:22">
      <c r="A20" s="1" t="s">
        <v>164</v>
      </c>
      <c r="B20" s="1"/>
    </row>
    <row r="21" spans="1:22" ht="18" customHeight="1">
      <c r="A21" s="430" t="s">
        <v>165</v>
      </c>
      <c r="B21" s="430" t="s">
        <v>166</v>
      </c>
      <c r="C21" s="37"/>
      <c r="D21" s="38"/>
      <c r="E21" s="432" t="s">
        <v>167</v>
      </c>
      <c r="F21" s="433"/>
      <c r="G21" s="433"/>
      <c r="H21" s="434"/>
      <c r="I21" s="432" t="s">
        <v>168</v>
      </c>
      <c r="J21" s="433"/>
      <c r="K21" s="433"/>
      <c r="L21" s="434"/>
      <c r="M21" s="435" t="s">
        <v>169</v>
      </c>
      <c r="N21" s="437" t="s">
        <v>170</v>
      </c>
      <c r="O21" s="438"/>
    </row>
    <row r="22" spans="1:22" ht="18" customHeight="1">
      <c r="A22" s="431"/>
      <c r="B22" s="431"/>
      <c r="C22" s="439" t="s">
        <v>171</v>
      </c>
      <c r="D22" s="440"/>
      <c r="E22" s="39" t="s">
        <v>172</v>
      </c>
      <c r="F22" s="39" t="s">
        <v>173</v>
      </c>
      <c r="G22" s="39" t="s">
        <v>174</v>
      </c>
      <c r="H22" s="39" t="s">
        <v>175</v>
      </c>
      <c r="I22" s="40" t="s">
        <v>172</v>
      </c>
      <c r="J22" s="40" t="s">
        <v>176</v>
      </c>
      <c r="K22" s="40" t="s">
        <v>174</v>
      </c>
      <c r="L22" s="39" t="s">
        <v>177</v>
      </c>
      <c r="M22" s="436"/>
      <c r="N22" s="439"/>
      <c r="O22" s="440"/>
    </row>
    <row r="23" spans="1:22" ht="18" customHeight="1">
      <c r="A23" s="431"/>
      <c r="B23" s="431"/>
      <c r="C23" s="41"/>
      <c r="D23" s="42"/>
      <c r="E23" s="43" t="s">
        <v>178</v>
      </c>
      <c r="F23" s="43" t="s">
        <v>179</v>
      </c>
      <c r="G23" s="43" t="s">
        <v>178</v>
      </c>
      <c r="H23" s="43"/>
      <c r="I23" s="44" t="s">
        <v>178</v>
      </c>
      <c r="J23" s="44" t="s">
        <v>180</v>
      </c>
      <c r="K23" s="44" t="s">
        <v>178</v>
      </c>
      <c r="L23" s="43"/>
      <c r="M23" s="436"/>
      <c r="N23" s="439"/>
      <c r="O23" s="440"/>
    </row>
    <row r="24" spans="1:22" ht="18" customHeight="1">
      <c r="A24" s="431"/>
      <c r="B24" s="431"/>
      <c r="C24" s="441" t="s">
        <v>181</v>
      </c>
      <c r="D24" s="442"/>
      <c r="E24" s="43" t="s">
        <v>182</v>
      </c>
      <c r="F24" s="43" t="s">
        <v>182</v>
      </c>
      <c r="G24" s="43" t="s">
        <v>182</v>
      </c>
      <c r="H24" s="43" t="s">
        <v>183</v>
      </c>
      <c r="I24" s="44" t="s">
        <v>180</v>
      </c>
      <c r="J24" s="44" t="s">
        <v>184</v>
      </c>
      <c r="K24" s="44" t="s">
        <v>180</v>
      </c>
      <c r="L24" s="43"/>
      <c r="M24" s="436"/>
      <c r="N24" s="439"/>
      <c r="O24" s="440"/>
    </row>
    <row r="25" spans="1:22" ht="18" customHeight="1">
      <c r="A25" s="431"/>
      <c r="B25" s="431"/>
      <c r="C25" s="41"/>
      <c r="D25" s="42"/>
      <c r="E25" s="44" t="s">
        <v>185</v>
      </c>
      <c r="F25" s="44" t="s">
        <v>186</v>
      </c>
      <c r="G25" s="44" t="s">
        <v>187</v>
      </c>
      <c r="H25" s="45"/>
      <c r="I25" s="44" t="s">
        <v>188</v>
      </c>
      <c r="J25" s="44" t="s">
        <v>189</v>
      </c>
      <c r="K25" s="44" t="s">
        <v>190</v>
      </c>
      <c r="L25" s="43"/>
      <c r="M25" s="436"/>
      <c r="N25" s="439"/>
      <c r="O25" s="440"/>
    </row>
    <row r="26" spans="1:22" ht="250.2" customHeight="1">
      <c r="A26" s="121"/>
      <c r="B26" s="121"/>
      <c r="C26" s="427"/>
      <c r="D26" s="428"/>
      <c r="E26" s="122"/>
      <c r="F26" s="122"/>
      <c r="G26" s="122"/>
      <c r="H26" s="122"/>
      <c r="I26" s="122"/>
      <c r="J26" s="122"/>
      <c r="K26" s="122"/>
      <c r="L26" s="122"/>
      <c r="M26" s="123"/>
      <c r="N26" s="429"/>
      <c r="O26" s="429"/>
    </row>
    <row r="27" spans="1:22">
      <c r="A27" s="1" t="s">
        <v>50</v>
      </c>
      <c r="B27" s="1"/>
    </row>
    <row r="28" spans="1:22" ht="18" customHeight="1">
      <c r="A28" s="1" t="s">
        <v>191</v>
      </c>
      <c r="B28" s="1"/>
    </row>
  </sheetData>
  <mergeCells count="22">
    <mergeCell ref="A18:O18"/>
    <mergeCell ref="L2:O2"/>
    <mergeCell ref="J4:O6"/>
    <mergeCell ref="J7:O7"/>
    <mergeCell ref="J8:O8"/>
    <mergeCell ref="J9:O9"/>
    <mergeCell ref="A12:O12"/>
    <mergeCell ref="A15:D15"/>
    <mergeCell ref="J15:K15"/>
    <mergeCell ref="C16:F16"/>
    <mergeCell ref="L16:M16"/>
    <mergeCell ref="A17:E17"/>
    <mergeCell ref="C26:D26"/>
    <mergeCell ref="N26:O26"/>
    <mergeCell ref="A21:A25"/>
    <mergeCell ref="B21:B25"/>
    <mergeCell ref="E21:H21"/>
    <mergeCell ref="I21:L21"/>
    <mergeCell ref="M21:M25"/>
    <mergeCell ref="N21:O25"/>
    <mergeCell ref="C22:D22"/>
    <mergeCell ref="C24:D24"/>
  </mergeCells>
  <phoneticPr fontId="2"/>
  <printOptions horizontalCentered="1"/>
  <pageMargins left="0.74803149606299213" right="0.74803149606299213" top="0.98425196850393704" bottom="0.98425196850393704" header="0.51181102362204722" footer="0.51181102362204722"/>
  <pageSetup paperSize="9" scale="97" orientation="portrait" blackAndWhite="1"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BB6FA-D936-433C-A22E-939690CDD2B5}">
  <sheetPr>
    <pageSetUpPr fitToPage="1"/>
  </sheetPr>
  <dimension ref="A1:X40"/>
  <sheetViews>
    <sheetView showGridLines="0" view="pageBreakPreview" zoomScaleNormal="100" zoomScaleSheetLayoutView="100" workbookViewId="0">
      <selection activeCell="V27" sqref="V27"/>
    </sheetView>
  </sheetViews>
  <sheetFormatPr defaultColWidth="8.69921875" defaultRowHeight="13.2"/>
  <cols>
    <col min="1" max="4" width="5.19921875" style="1" customWidth="1"/>
    <col min="5" max="5" width="5.19921875" style="11" customWidth="1"/>
    <col min="6" max="25" width="5.19921875" style="1" customWidth="1"/>
    <col min="26" max="16384" width="8.69921875" style="1"/>
  </cols>
  <sheetData>
    <row r="1" spans="1:23" ht="15" customHeight="1">
      <c r="A1" s="303" t="s">
        <v>395</v>
      </c>
      <c r="B1" s="303"/>
      <c r="C1" s="303"/>
      <c r="D1" s="303"/>
      <c r="E1" s="303"/>
      <c r="F1" s="303"/>
      <c r="G1" s="303"/>
      <c r="H1" s="303"/>
      <c r="I1" s="303"/>
      <c r="J1" s="303"/>
      <c r="K1" s="303"/>
      <c r="L1" s="303"/>
      <c r="M1" s="303"/>
      <c r="N1" s="303"/>
      <c r="O1" s="303"/>
    </row>
    <row r="2" spans="1:23" customFormat="1" ht="15" customHeight="1">
      <c r="A2" s="10"/>
      <c r="B2" s="1"/>
      <c r="C2" s="1"/>
      <c r="D2" s="1"/>
      <c r="E2" s="1"/>
      <c r="F2" s="1"/>
      <c r="G2" s="1"/>
      <c r="H2" s="1"/>
      <c r="I2" s="1"/>
      <c r="J2" s="1"/>
      <c r="K2" s="1"/>
      <c r="L2" s="258" t="s">
        <v>0</v>
      </c>
      <c r="M2" s="260"/>
      <c r="N2" s="260"/>
      <c r="O2" s="261"/>
    </row>
    <row r="3" spans="1:23" customFormat="1" ht="15" customHeight="1">
      <c r="A3" s="7"/>
      <c r="B3" s="1"/>
      <c r="C3" s="1"/>
      <c r="D3" s="1"/>
      <c r="E3" s="1"/>
      <c r="F3" s="1"/>
      <c r="G3" s="1"/>
      <c r="H3" s="1"/>
      <c r="I3" s="1"/>
      <c r="J3" s="1"/>
      <c r="K3" s="1"/>
      <c r="L3" s="1"/>
      <c r="M3" s="1"/>
      <c r="N3" s="1"/>
      <c r="O3" s="1"/>
    </row>
    <row r="4" spans="1:23" customFormat="1" ht="15" customHeight="1">
      <c r="A4" s="1"/>
      <c r="B4" s="1" t="s">
        <v>410</v>
      </c>
      <c r="C4" s="1"/>
      <c r="D4" s="1"/>
      <c r="E4" s="1"/>
      <c r="F4" s="1"/>
      <c r="G4" s="1"/>
      <c r="H4" s="1"/>
      <c r="I4" s="1"/>
      <c r="J4" s="285" t="str">
        <f>IF('交付申請書(様式)'!S4=0,"",'交付申請書(様式)'!S4)</f>
        <v/>
      </c>
      <c r="K4" s="286"/>
      <c r="L4" s="286"/>
      <c r="M4" s="286"/>
      <c r="N4" s="286"/>
      <c r="O4" s="287"/>
    </row>
    <row r="5" spans="1:23" customFormat="1" ht="15" customHeight="1">
      <c r="A5" s="1"/>
      <c r="B5" s="1"/>
      <c r="C5" s="1"/>
      <c r="D5" s="1"/>
      <c r="E5" s="1"/>
      <c r="F5" s="1"/>
      <c r="G5" s="1"/>
      <c r="H5" s="7" t="s">
        <v>2</v>
      </c>
      <c r="I5" s="1" t="s">
        <v>3</v>
      </c>
      <c r="J5" s="288"/>
      <c r="K5" s="290"/>
      <c r="L5" s="290"/>
      <c r="M5" s="290"/>
      <c r="N5" s="290"/>
      <c r="O5" s="291"/>
    </row>
    <row r="6" spans="1:23" customFormat="1" ht="15" customHeight="1">
      <c r="A6" s="1"/>
      <c r="B6" s="1"/>
      <c r="C6" s="1"/>
      <c r="D6" s="1"/>
      <c r="E6" s="1"/>
      <c r="F6" s="1"/>
      <c r="G6" s="1"/>
      <c r="H6" s="1"/>
      <c r="I6" s="1"/>
      <c r="J6" s="292"/>
      <c r="K6" s="293"/>
      <c r="L6" s="293"/>
      <c r="M6" s="293"/>
      <c r="N6" s="293"/>
      <c r="O6" s="294"/>
    </row>
    <row r="7" spans="1:23" customFormat="1" ht="15" customHeight="1">
      <c r="A7" s="1"/>
      <c r="B7" s="1"/>
      <c r="C7" s="1"/>
      <c r="D7" s="1"/>
      <c r="E7" s="1"/>
      <c r="F7" s="1"/>
      <c r="G7" s="1"/>
      <c r="H7" s="1"/>
      <c r="I7" s="1" t="s">
        <v>4</v>
      </c>
      <c r="J7" s="295" t="str">
        <f>IF('交付申請書(様式)'!S7=0,"",'交付申請書(様式)'!S7)</f>
        <v/>
      </c>
      <c r="K7" s="296"/>
      <c r="L7" s="296"/>
      <c r="M7" s="296"/>
      <c r="N7" s="296"/>
      <c r="O7" s="297"/>
    </row>
    <row r="8" spans="1:23" customFormat="1" ht="15" customHeight="1">
      <c r="A8" s="1"/>
      <c r="B8" s="1"/>
      <c r="C8" s="1"/>
      <c r="D8" s="1"/>
      <c r="E8" s="1"/>
      <c r="F8" s="1"/>
      <c r="G8" s="1"/>
      <c r="H8" s="1"/>
      <c r="I8" s="1"/>
      <c r="J8" s="298" t="str">
        <f>IF('交付申請書(様式)'!S8=0,"",'交付申請書(様式)'!S8)</f>
        <v/>
      </c>
      <c r="K8" s="299"/>
      <c r="L8" s="299"/>
      <c r="M8" s="299"/>
      <c r="N8" s="299"/>
      <c r="O8" s="300"/>
    </row>
    <row r="9" spans="1:23" customFormat="1" ht="15" customHeight="1">
      <c r="A9" s="1"/>
      <c r="B9" s="1"/>
      <c r="C9" s="1"/>
      <c r="D9" s="1"/>
      <c r="E9" s="1"/>
      <c r="F9" s="1"/>
      <c r="G9" s="1"/>
      <c r="H9" s="1"/>
      <c r="I9" s="1"/>
      <c r="J9" s="298" t="str">
        <f>IF('交付申請書(様式)'!S9=0,"",'交付申請書(様式)'!S9)</f>
        <v/>
      </c>
      <c r="K9" s="299"/>
      <c r="L9" s="299"/>
      <c r="M9" s="299"/>
      <c r="N9" s="299"/>
      <c r="O9" s="300"/>
    </row>
    <row r="10" spans="1:23" customFormat="1" ht="15" customHeight="1">
      <c r="A10" s="1"/>
      <c r="B10" s="1"/>
      <c r="C10" s="1"/>
      <c r="D10" s="1"/>
      <c r="E10" s="1"/>
      <c r="F10" s="1"/>
      <c r="G10" s="1"/>
      <c r="H10" s="1"/>
      <c r="I10" s="1"/>
      <c r="J10" s="1"/>
      <c r="K10" s="1"/>
      <c r="L10" s="1"/>
      <c r="M10" s="1"/>
      <c r="N10" s="1"/>
      <c r="O10" s="7" t="s">
        <v>6</v>
      </c>
    </row>
    <row r="11" spans="1:23" customFormat="1" ht="15" customHeight="1">
      <c r="A11" s="1"/>
      <c r="B11" s="1"/>
      <c r="C11" s="1"/>
      <c r="D11" s="1"/>
      <c r="E11" s="1"/>
      <c r="F11" s="1"/>
      <c r="G11" s="1"/>
      <c r="H11" s="1"/>
      <c r="I11" s="1"/>
      <c r="J11" s="1"/>
      <c r="K11" s="1"/>
      <c r="L11" s="1"/>
      <c r="M11" s="1"/>
      <c r="N11" s="1"/>
      <c r="O11" s="7"/>
    </row>
    <row r="12" spans="1:23" ht="15" customHeight="1">
      <c r="A12" s="281" t="s">
        <v>387</v>
      </c>
      <c r="B12" s="281"/>
      <c r="C12" s="281"/>
      <c r="D12" s="281"/>
      <c r="E12" s="281"/>
      <c r="F12" s="281"/>
      <c r="G12" s="281"/>
      <c r="H12" s="281"/>
      <c r="I12" s="281"/>
      <c r="J12" s="281"/>
      <c r="K12" s="281"/>
      <c r="L12" s="281"/>
      <c r="M12" s="281"/>
      <c r="N12" s="281"/>
      <c r="O12" s="281"/>
    </row>
    <row r="13" spans="1:23" ht="15" customHeight="1">
      <c r="A13" s="281" t="s">
        <v>152</v>
      </c>
      <c r="B13" s="281"/>
      <c r="C13" s="281"/>
      <c r="D13" s="281"/>
      <c r="E13" s="281"/>
      <c r="F13" s="281"/>
      <c r="G13" s="281"/>
      <c r="H13" s="281"/>
      <c r="I13" s="281"/>
      <c r="J13" s="281"/>
      <c r="K13" s="281"/>
      <c r="L13" s="281"/>
      <c r="M13" s="281"/>
      <c r="N13" s="281"/>
      <c r="O13" s="281"/>
    </row>
    <row r="14" spans="1:23" customFormat="1" ht="15" customHeight="1">
      <c r="A14" s="1"/>
      <c r="B14" s="1"/>
      <c r="C14" s="1"/>
      <c r="D14" s="1"/>
      <c r="E14" s="1"/>
      <c r="F14" s="1"/>
      <c r="G14" s="1"/>
      <c r="H14" s="1"/>
      <c r="I14" s="1"/>
      <c r="J14" s="1"/>
      <c r="K14" s="1"/>
      <c r="L14" s="1"/>
      <c r="M14" s="1"/>
      <c r="N14" s="1"/>
      <c r="O14" s="7"/>
    </row>
    <row r="15" spans="1:23" ht="15" customHeight="1">
      <c r="A15" s="258" t="s">
        <v>0</v>
      </c>
      <c r="B15" s="260"/>
      <c r="C15" s="260"/>
      <c r="D15" s="261"/>
      <c r="E15" s="1" t="s">
        <v>146</v>
      </c>
      <c r="J15" s="424" t="s">
        <v>147</v>
      </c>
      <c r="K15" s="425"/>
      <c r="L15" s="1" t="s">
        <v>148</v>
      </c>
    </row>
    <row r="16" spans="1:23" ht="15" customHeight="1">
      <c r="A16" s="1" t="s">
        <v>153</v>
      </c>
      <c r="C16" s="258" t="s">
        <v>0</v>
      </c>
      <c r="D16" s="260"/>
      <c r="E16" s="260"/>
      <c r="F16" s="261"/>
      <c r="G16" s="33" t="s">
        <v>154</v>
      </c>
      <c r="L16" s="424" t="s">
        <v>147</v>
      </c>
      <c r="M16" s="425"/>
      <c r="N16" s="34" t="s">
        <v>155</v>
      </c>
      <c r="O16" s="5"/>
      <c r="U16" s="35"/>
      <c r="W16" s="36"/>
    </row>
    <row r="17" spans="1:24" ht="15" customHeight="1">
      <c r="A17" s="443" t="s">
        <v>389</v>
      </c>
      <c r="B17" s="443"/>
      <c r="C17" s="443"/>
      <c r="D17" s="443"/>
      <c r="E17" s="443"/>
      <c r="F17" s="443"/>
      <c r="G17" s="443"/>
      <c r="H17" s="443"/>
      <c r="I17" s="443"/>
      <c r="J17" s="443"/>
      <c r="K17" s="443"/>
      <c r="L17" s="443"/>
      <c r="M17" s="443"/>
      <c r="N17" s="443"/>
      <c r="O17" s="443"/>
    </row>
    <row r="18" spans="1:24" ht="15" customHeight="1">
      <c r="A18" s="6" t="s">
        <v>390</v>
      </c>
      <c r="E18" s="1"/>
    </row>
    <row r="19" spans="1:24" ht="15" customHeight="1">
      <c r="A19" s="9"/>
    </row>
    <row r="20" spans="1:24" ht="15" customHeight="1">
      <c r="A20" s="281" t="s">
        <v>7</v>
      </c>
      <c r="B20" s="281"/>
      <c r="C20" s="281"/>
      <c r="D20" s="281"/>
      <c r="E20" s="281"/>
      <c r="F20" s="281"/>
      <c r="G20" s="281"/>
      <c r="H20" s="281"/>
      <c r="I20" s="281"/>
      <c r="J20" s="281"/>
      <c r="K20" s="281"/>
      <c r="L20" s="281"/>
      <c r="M20" s="281"/>
      <c r="N20" s="281"/>
      <c r="O20" s="281"/>
    </row>
    <row r="21" spans="1:24" ht="15" customHeight="1">
      <c r="A21" s="9"/>
    </row>
    <row r="22" spans="1:24" ht="15" customHeight="1">
      <c r="A22" s="303" t="s">
        <v>156</v>
      </c>
      <c r="B22" s="303"/>
      <c r="C22" s="303"/>
      <c r="D22" s="303"/>
      <c r="E22" s="303"/>
      <c r="F22" s="303"/>
      <c r="G22" s="303"/>
      <c r="H22" s="303"/>
      <c r="I22" s="303"/>
      <c r="J22" s="303"/>
      <c r="K22" s="303"/>
      <c r="L22" s="303"/>
      <c r="M22" s="303"/>
      <c r="N22" s="303"/>
      <c r="O22" s="303"/>
    </row>
    <row r="23" spans="1:24" ht="15" customHeight="1">
      <c r="A23" s="9"/>
      <c r="B23" s="415"/>
      <c r="C23" s="416"/>
      <c r="D23" s="416"/>
      <c r="E23" s="416"/>
      <c r="F23" s="416"/>
      <c r="G23" s="416"/>
      <c r="H23" s="416"/>
      <c r="I23" s="416"/>
      <c r="J23" s="416"/>
      <c r="K23" s="416"/>
      <c r="L23" s="416"/>
      <c r="M23" s="416"/>
      <c r="N23" s="416"/>
      <c r="O23" s="417"/>
      <c r="P23" s="32"/>
      <c r="Q23" s="32"/>
      <c r="R23" s="32"/>
      <c r="S23" s="32"/>
      <c r="T23" s="32"/>
      <c r="U23" s="32"/>
      <c r="V23" s="32"/>
      <c r="W23" s="32"/>
      <c r="X23" s="32"/>
    </row>
    <row r="24" spans="1:24" ht="15" customHeight="1">
      <c r="A24" s="9"/>
      <c r="B24" s="418"/>
      <c r="C24" s="419"/>
      <c r="D24" s="419"/>
      <c r="E24" s="419"/>
      <c r="F24" s="419"/>
      <c r="G24" s="419"/>
      <c r="H24" s="419"/>
      <c r="I24" s="419"/>
      <c r="J24" s="419"/>
      <c r="K24" s="419"/>
      <c r="L24" s="419"/>
      <c r="M24" s="419"/>
      <c r="N24" s="419"/>
      <c r="O24" s="420"/>
      <c r="P24" s="32"/>
      <c r="Q24" s="32"/>
      <c r="R24" s="32"/>
      <c r="S24" s="32"/>
      <c r="T24" s="32"/>
      <c r="U24" s="32"/>
      <c r="V24" s="32"/>
      <c r="W24" s="32"/>
      <c r="X24" s="32"/>
    </row>
    <row r="25" spans="1:24" ht="15" customHeight="1">
      <c r="A25" s="9"/>
      <c r="B25" s="418"/>
      <c r="C25" s="419"/>
      <c r="D25" s="419"/>
      <c r="E25" s="419"/>
      <c r="F25" s="419"/>
      <c r="G25" s="419"/>
      <c r="H25" s="419"/>
      <c r="I25" s="419"/>
      <c r="J25" s="419"/>
      <c r="K25" s="419"/>
      <c r="L25" s="419"/>
      <c r="M25" s="419"/>
      <c r="N25" s="419"/>
      <c r="O25" s="420"/>
      <c r="P25" s="32"/>
      <c r="Q25" s="32"/>
      <c r="R25" s="32"/>
      <c r="S25" s="32"/>
      <c r="T25" s="32"/>
      <c r="U25" s="32"/>
      <c r="V25" s="32"/>
      <c r="W25" s="32"/>
      <c r="X25" s="32"/>
    </row>
    <row r="26" spans="1:24" ht="15" customHeight="1">
      <c r="A26" s="9"/>
      <c r="B26" s="418"/>
      <c r="C26" s="419"/>
      <c r="D26" s="419"/>
      <c r="E26" s="419"/>
      <c r="F26" s="419"/>
      <c r="G26" s="419"/>
      <c r="H26" s="419"/>
      <c r="I26" s="419"/>
      <c r="J26" s="419"/>
      <c r="K26" s="419"/>
      <c r="L26" s="419"/>
      <c r="M26" s="419"/>
      <c r="N26" s="419"/>
      <c r="O26" s="420"/>
      <c r="P26" s="32"/>
      <c r="Q26" s="32"/>
      <c r="R26" s="32"/>
      <c r="S26" s="32"/>
      <c r="T26" s="32"/>
      <c r="U26" s="32"/>
      <c r="V26" s="32"/>
      <c r="W26" s="32"/>
      <c r="X26" s="32"/>
    </row>
    <row r="27" spans="1:24" ht="15" customHeight="1">
      <c r="A27" s="9"/>
      <c r="B27" s="418"/>
      <c r="C27" s="419"/>
      <c r="D27" s="419"/>
      <c r="E27" s="419"/>
      <c r="F27" s="419"/>
      <c r="G27" s="419"/>
      <c r="H27" s="419"/>
      <c r="I27" s="419"/>
      <c r="J27" s="419"/>
      <c r="K27" s="419"/>
      <c r="L27" s="419"/>
      <c r="M27" s="419"/>
      <c r="N27" s="419"/>
      <c r="O27" s="420"/>
      <c r="P27" s="32"/>
      <c r="Q27" s="32"/>
      <c r="R27" s="32"/>
      <c r="S27" s="32"/>
      <c r="T27" s="32"/>
      <c r="U27" s="32"/>
      <c r="V27" s="32"/>
      <c r="W27" s="32"/>
      <c r="X27" s="32"/>
    </row>
    <row r="28" spans="1:24" ht="15" customHeight="1">
      <c r="A28" s="9"/>
      <c r="B28" s="421"/>
      <c r="C28" s="422"/>
      <c r="D28" s="422"/>
      <c r="E28" s="422"/>
      <c r="F28" s="422"/>
      <c r="G28" s="422"/>
      <c r="H28" s="422"/>
      <c r="I28" s="422"/>
      <c r="J28" s="422"/>
      <c r="K28" s="422"/>
      <c r="L28" s="422"/>
      <c r="M28" s="422"/>
      <c r="N28" s="422"/>
      <c r="O28" s="423"/>
      <c r="P28" s="32"/>
      <c r="Q28" s="32"/>
      <c r="R28" s="32"/>
      <c r="S28" s="32"/>
      <c r="T28" s="32"/>
      <c r="U28" s="32"/>
      <c r="V28" s="32"/>
      <c r="W28" s="32"/>
      <c r="X28" s="32"/>
    </row>
    <row r="29" spans="1:24" ht="15" customHeight="1">
      <c r="A29" s="9"/>
    </row>
    <row r="30" spans="1:24" ht="15" customHeight="1">
      <c r="A30" s="303" t="s">
        <v>157</v>
      </c>
      <c r="B30" s="303"/>
      <c r="C30" s="303"/>
      <c r="D30" s="303"/>
      <c r="E30" s="303"/>
      <c r="F30" s="303"/>
      <c r="G30" s="303"/>
      <c r="H30" s="303"/>
      <c r="I30" s="303"/>
      <c r="J30" s="303"/>
      <c r="K30" s="303"/>
      <c r="L30" s="303"/>
      <c r="M30" s="303"/>
      <c r="N30" s="303"/>
      <c r="O30" s="303"/>
    </row>
    <row r="31" spans="1:24" ht="15" customHeight="1">
      <c r="A31" s="9"/>
      <c r="B31" s="415"/>
      <c r="C31" s="416"/>
      <c r="D31" s="416"/>
      <c r="E31" s="416"/>
      <c r="F31" s="416"/>
      <c r="G31" s="416"/>
      <c r="H31" s="416"/>
      <c r="I31" s="416"/>
      <c r="J31" s="416"/>
      <c r="K31" s="416"/>
      <c r="L31" s="416"/>
      <c r="M31" s="416"/>
      <c r="N31" s="416"/>
      <c r="O31" s="417"/>
      <c r="P31" s="32"/>
      <c r="Q31" s="32"/>
      <c r="R31" s="32"/>
      <c r="S31" s="32"/>
      <c r="T31" s="32"/>
      <c r="U31" s="32"/>
      <c r="V31" s="32"/>
      <c r="W31" s="32"/>
      <c r="X31" s="32"/>
    </row>
    <row r="32" spans="1:24" ht="15" customHeight="1">
      <c r="A32" s="9"/>
      <c r="B32" s="418"/>
      <c r="C32" s="419"/>
      <c r="D32" s="419"/>
      <c r="E32" s="419"/>
      <c r="F32" s="419"/>
      <c r="G32" s="419"/>
      <c r="H32" s="419"/>
      <c r="I32" s="419"/>
      <c r="J32" s="419"/>
      <c r="K32" s="419"/>
      <c r="L32" s="419"/>
      <c r="M32" s="419"/>
      <c r="N32" s="419"/>
      <c r="O32" s="420"/>
      <c r="P32" s="32"/>
      <c r="Q32" s="32"/>
      <c r="R32" s="32"/>
      <c r="S32" s="32"/>
      <c r="T32" s="32"/>
      <c r="U32" s="32"/>
      <c r="V32" s="32"/>
      <c r="W32" s="32"/>
      <c r="X32" s="32"/>
    </row>
    <row r="33" spans="1:24" ht="15" customHeight="1">
      <c r="A33" s="9"/>
      <c r="B33" s="418"/>
      <c r="C33" s="419"/>
      <c r="D33" s="419"/>
      <c r="E33" s="419"/>
      <c r="F33" s="419"/>
      <c r="G33" s="419"/>
      <c r="H33" s="419"/>
      <c r="I33" s="419"/>
      <c r="J33" s="419"/>
      <c r="K33" s="419"/>
      <c r="L33" s="419"/>
      <c r="M33" s="419"/>
      <c r="N33" s="419"/>
      <c r="O33" s="420"/>
      <c r="P33" s="32"/>
      <c r="Q33" s="32"/>
      <c r="R33" s="32"/>
      <c r="S33" s="32"/>
      <c r="T33" s="32"/>
      <c r="U33" s="32"/>
      <c r="V33" s="32"/>
      <c r="W33" s="32"/>
      <c r="X33" s="32"/>
    </row>
    <row r="34" spans="1:24" ht="15" customHeight="1">
      <c r="A34" s="9"/>
      <c r="B34" s="418"/>
      <c r="C34" s="419"/>
      <c r="D34" s="419"/>
      <c r="E34" s="419"/>
      <c r="F34" s="419"/>
      <c r="G34" s="419"/>
      <c r="H34" s="419"/>
      <c r="I34" s="419"/>
      <c r="J34" s="419"/>
      <c r="K34" s="419"/>
      <c r="L34" s="419"/>
      <c r="M34" s="419"/>
      <c r="N34" s="419"/>
      <c r="O34" s="420"/>
      <c r="P34" s="32"/>
      <c r="Q34" s="32"/>
      <c r="R34" s="32"/>
      <c r="S34" s="32"/>
      <c r="T34" s="32"/>
      <c r="U34" s="32"/>
      <c r="V34" s="32"/>
      <c r="W34" s="32"/>
      <c r="X34" s="32"/>
    </row>
    <row r="35" spans="1:24" ht="15" customHeight="1">
      <c r="A35" s="9"/>
      <c r="B35" s="418"/>
      <c r="C35" s="419"/>
      <c r="D35" s="419"/>
      <c r="E35" s="419"/>
      <c r="F35" s="419"/>
      <c r="G35" s="419"/>
      <c r="H35" s="419"/>
      <c r="I35" s="419"/>
      <c r="J35" s="419"/>
      <c r="K35" s="419"/>
      <c r="L35" s="419"/>
      <c r="M35" s="419"/>
      <c r="N35" s="419"/>
      <c r="O35" s="420"/>
      <c r="P35" s="32"/>
      <c r="Q35" s="32"/>
      <c r="R35" s="32"/>
      <c r="S35" s="32"/>
      <c r="T35" s="32"/>
      <c r="U35" s="32"/>
      <c r="V35" s="32"/>
      <c r="W35" s="32"/>
      <c r="X35" s="32"/>
    </row>
    <row r="36" spans="1:24" ht="15" customHeight="1">
      <c r="A36" s="9"/>
      <c r="B36" s="421"/>
      <c r="C36" s="422"/>
      <c r="D36" s="422"/>
      <c r="E36" s="422"/>
      <c r="F36" s="422"/>
      <c r="G36" s="422"/>
      <c r="H36" s="422"/>
      <c r="I36" s="422"/>
      <c r="J36" s="422"/>
      <c r="K36" s="422"/>
      <c r="L36" s="422"/>
      <c r="M36" s="422"/>
      <c r="N36" s="422"/>
      <c r="O36" s="423"/>
      <c r="P36" s="32"/>
      <c r="Q36" s="32"/>
      <c r="R36" s="32"/>
      <c r="S36" s="32"/>
      <c r="T36" s="32"/>
      <c r="U36" s="32"/>
      <c r="V36" s="32"/>
      <c r="W36" s="32"/>
      <c r="X36" s="32"/>
    </row>
    <row r="37" spans="1:24" ht="15" customHeight="1">
      <c r="A37" s="9"/>
    </row>
    <row r="38" spans="1:24" ht="15" customHeight="1">
      <c r="A38" s="6" t="s">
        <v>50</v>
      </c>
    </row>
    <row r="39" spans="1:24" ht="15" customHeight="1">
      <c r="A39" s="6" t="s">
        <v>158</v>
      </c>
    </row>
    <row r="40" spans="1:24" ht="15" customHeight="1">
      <c r="A40" s="6" t="s">
        <v>159</v>
      </c>
    </row>
  </sheetData>
  <mergeCells count="18">
    <mergeCell ref="J9:O9"/>
    <mergeCell ref="A1:O1"/>
    <mergeCell ref="L2:O2"/>
    <mergeCell ref="J4:O6"/>
    <mergeCell ref="J7:O7"/>
    <mergeCell ref="J8:O8"/>
    <mergeCell ref="B31:O36"/>
    <mergeCell ref="A12:O12"/>
    <mergeCell ref="A13:O13"/>
    <mergeCell ref="A15:D15"/>
    <mergeCell ref="J15:K15"/>
    <mergeCell ref="C16:F16"/>
    <mergeCell ref="L16:M16"/>
    <mergeCell ref="A17:O17"/>
    <mergeCell ref="A20:O20"/>
    <mergeCell ref="A22:O22"/>
    <mergeCell ref="B23:O28"/>
    <mergeCell ref="A30:O30"/>
  </mergeCells>
  <phoneticPr fontId="2"/>
  <printOptions horizontalCentered="1"/>
  <pageMargins left="0.70866141732283472" right="0.70866141732283472" top="0.74803149606299213" bottom="0.74803149606299213" header="0.31496062992125984" footer="0.31496062992125984"/>
  <pageSetup paperSize="9" fitToHeight="0" orientation="portrait" blackAndWhite="1"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6E9D8-6F8C-4485-BF4B-A0F26FAF25E2}">
  <sheetPr>
    <tabColor theme="5" tint="-0.249977111117893"/>
  </sheetPr>
  <dimension ref="A1:Y199"/>
  <sheetViews>
    <sheetView showGridLines="0" view="pageBreakPreview" zoomScaleNormal="100" zoomScaleSheetLayoutView="100" workbookViewId="0"/>
  </sheetViews>
  <sheetFormatPr defaultColWidth="8.69921875" defaultRowHeight="18"/>
  <cols>
    <col min="1" max="15" width="5.19921875" style="1" customWidth="1"/>
  </cols>
  <sheetData>
    <row r="1" spans="1:25" ht="15" customHeight="1">
      <c r="A1" s="33" t="s">
        <v>192</v>
      </c>
    </row>
    <row r="2" spans="1:25" ht="15" customHeight="1">
      <c r="L2" s="557" t="s">
        <v>0</v>
      </c>
      <c r="M2" s="558"/>
      <c r="N2" s="558"/>
      <c r="O2" s="559"/>
    </row>
    <row r="3" spans="1:25" ht="15" customHeight="1">
      <c r="Y3" t="s">
        <v>193</v>
      </c>
    </row>
    <row r="4" spans="1:25" ht="15" customHeight="1">
      <c r="B4" s="1" t="s">
        <v>1</v>
      </c>
      <c r="J4" s="563" t="str">
        <f>IF('交付申請書(様式)'!S4=0,"",'交付申請書(様式)'!S4)</f>
        <v/>
      </c>
      <c r="K4" s="564"/>
      <c r="L4" s="564"/>
      <c r="M4" s="564"/>
      <c r="N4" s="564"/>
      <c r="O4" s="565"/>
      <c r="Y4" t="s">
        <v>194</v>
      </c>
    </row>
    <row r="5" spans="1:25" ht="15" customHeight="1">
      <c r="H5" s="7" t="s">
        <v>2</v>
      </c>
      <c r="I5" s="1" t="s">
        <v>3</v>
      </c>
      <c r="J5" s="566"/>
      <c r="K5" s="567"/>
      <c r="L5" s="567"/>
      <c r="M5" s="567"/>
      <c r="N5" s="567"/>
      <c r="O5" s="568"/>
      <c r="Y5" t="s">
        <v>195</v>
      </c>
    </row>
    <row r="6" spans="1:25" ht="15" customHeight="1">
      <c r="J6" s="569"/>
      <c r="K6" s="570"/>
      <c r="L6" s="570"/>
      <c r="M6" s="570"/>
      <c r="N6" s="570"/>
      <c r="O6" s="571"/>
      <c r="Y6" t="s">
        <v>196</v>
      </c>
    </row>
    <row r="7" spans="1:25" ht="15" customHeight="1">
      <c r="I7" s="1" t="s">
        <v>4</v>
      </c>
      <c r="J7" s="551" t="str">
        <f>IF('交付申請書(様式)'!S7=0,"",'交付申請書(様式)'!S7)</f>
        <v/>
      </c>
      <c r="K7" s="552"/>
      <c r="L7" s="552"/>
      <c r="M7" s="552"/>
      <c r="N7" s="552"/>
      <c r="O7" s="553"/>
      <c r="Y7" t="s">
        <v>5</v>
      </c>
    </row>
    <row r="8" spans="1:25" ht="15" customHeight="1">
      <c r="J8" s="572" t="str">
        <f>IF('交付申請書(様式)'!S8=0,"",'交付申請書(様式)'!S8)</f>
        <v/>
      </c>
      <c r="K8" s="573"/>
      <c r="L8" s="573"/>
      <c r="M8" s="573"/>
      <c r="N8" s="573"/>
      <c r="O8" s="574"/>
    </row>
    <row r="9" spans="1:25" ht="15" customHeight="1">
      <c r="J9" s="572" t="str">
        <f>IF('交付申請書(様式)'!S9=0,"",'交付申請書(様式)'!S9)</f>
        <v/>
      </c>
      <c r="K9" s="573"/>
      <c r="L9" s="573"/>
      <c r="M9" s="573"/>
      <c r="N9" s="573"/>
      <c r="O9" s="574"/>
    </row>
    <row r="10" spans="1:25" ht="15" customHeight="1">
      <c r="O10" s="7" t="s">
        <v>6</v>
      </c>
    </row>
    <row r="11" spans="1:25" ht="15" customHeight="1"/>
    <row r="12" spans="1:25" ht="15" customHeight="1">
      <c r="A12" s="575" t="s">
        <v>197</v>
      </c>
      <c r="B12" s="575"/>
      <c r="C12" s="575"/>
      <c r="D12" s="575"/>
      <c r="E12" s="575"/>
      <c r="F12" s="575"/>
      <c r="G12" s="575"/>
      <c r="H12" s="575"/>
      <c r="I12" s="575"/>
      <c r="J12" s="575"/>
      <c r="K12" s="443" t="s">
        <v>198</v>
      </c>
      <c r="L12" s="443"/>
      <c r="M12" s="443"/>
      <c r="N12" s="443"/>
      <c r="O12" s="443"/>
    </row>
    <row r="13" spans="1:25" ht="15" customHeight="1"/>
    <row r="14" spans="1:25" s="1" customFormat="1" ht="15" customHeight="1">
      <c r="A14" s="557" t="s">
        <v>0</v>
      </c>
      <c r="B14" s="558"/>
      <c r="C14" s="558"/>
      <c r="D14" s="559"/>
      <c r="E14" s="1" t="s">
        <v>146</v>
      </c>
      <c r="J14" s="560" t="s">
        <v>147</v>
      </c>
      <c r="K14" s="561"/>
      <c r="L14" s="1" t="s">
        <v>148</v>
      </c>
    </row>
    <row r="15" spans="1:25" s="1" customFormat="1" ht="15" customHeight="1">
      <c r="A15" s="1" t="s">
        <v>153</v>
      </c>
      <c r="C15" s="557" t="s">
        <v>0</v>
      </c>
      <c r="D15" s="558"/>
      <c r="E15" s="558"/>
      <c r="F15" s="559"/>
      <c r="G15" s="33" t="s">
        <v>154</v>
      </c>
      <c r="L15" s="560" t="s">
        <v>147</v>
      </c>
      <c r="M15" s="561"/>
      <c r="N15" s="34" t="s">
        <v>155</v>
      </c>
      <c r="O15" s="5"/>
    </row>
    <row r="16" spans="1:25" s="1" customFormat="1" ht="15" customHeight="1">
      <c r="A16" s="443" t="s">
        <v>199</v>
      </c>
      <c r="B16" s="443"/>
      <c r="C16" s="443"/>
      <c r="D16" s="443"/>
      <c r="E16" s="443"/>
      <c r="F16" s="443"/>
      <c r="G16" s="443"/>
      <c r="H16" s="443"/>
      <c r="I16" s="443"/>
      <c r="J16" s="443"/>
      <c r="K16" s="443"/>
      <c r="L16" s="443"/>
      <c r="M16" s="443"/>
      <c r="N16" s="443"/>
      <c r="O16" s="443"/>
    </row>
    <row r="17" spans="1:15" ht="15" customHeight="1">
      <c r="A17" s="562" t="s">
        <v>200</v>
      </c>
      <c r="B17" s="562"/>
      <c r="C17" s="562"/>
      <c r="D17" s="562"/>
      <c r="E17" s="562"/>
      <c r="F17" s="562"/>
      <c r="G17" s="562"/>
      <c r="H17" s="562"/>
      <c r="I17" s="562"/>
      <c r="J17" s="562"/>
      <c r="K17" s="562"/>
      <c r="L17" s="562"/>
      <c r="M17" s="562"/>
      <c r="N17" s="562"/>
      <c r="O17" s="562"/>
    </row>
    <row r="18" spans="1:15" ht="15" customHeight="1">
      <c r="A18" s="303" t="s">
        <v>201</v>
      </c>
      <c r="B18" s="303"/>
      <c r="C18" s="303"/>
      <c r="D18" s="303"/>
      <c r="E18" s="303"/>
      <c r="F18" s="303"/>
      <c r="G18" s="303"/>
      <c r="H18" s="303"/>
      <c r="I18" s="303"/>
      <c r="J18" s="303"/>
      <c r="K18" s="303"/>
      <c r="L18" s="303"/>
      <c r="M18" s="303"/>
      <c r="N18" s="303"/>
      <c r="O18" s="303"/>
    </row>
    <row r="19" spans="1:15" ht="15" customHeight="1">
      <c r="A19" s="2"/>
      <c r="B19" s="2"/>
      <c r="C19" s="2"/>
      <c r="D19" s="2"/>
      <c r="E19" s="2"/>
      <c r="F19" s="2"/>
      <c r="G19" s="2"/>
      <c r="H19" s="2"/>
      <c r="I19" s="2"/>
      <c r="J19" s="2"/>
      <c r="K19" s="2"/>
      <c r="L19" s="2"/>
      <c r="M19" s="2"/>
      <c r="N19" s="2"/>
      <c r="O19" s="2"/>
    </row>
    <row r="20" spans="1:15" ht="15" customHeight="1">
      <c r="A20" s="281" t="s">
        <v>7</v>
      </c>
      <c r="B20" s="274"/>
      <c r="C20" s="274"/>
      <c r="D20" s="274"/>
      <c r="E20" s="274"/>
      <c r="F20" s="274"/>
      <c r="G20" s="274"/>
      <c r="H20" s="274"/>
      <c r="I20" s="274"/>
      <c r="J20" s="274"/>
      <c r="K20" s="274"/>
      <c r="L20" s="274"/>
      <c r="M20" s="274"/>
      <c r="N20" s="274"/>
      <c r="O20" s="274"/>
    </row>
    <row r="21" spans="1:15" ht="15" customHeight="1">
      <c r="A21" s="8"/>
    </row>
    <row r="22" spans="1:15" ht="15" customHeight="1">
      <c r="A22" s="273" t="s">
        <v>8</v>
      </c>
      <c r="B22" s="274"/>
      <c r="C22" s="274"/>
      <c r="D22" s="274"/>
      <c r="E22" s="274"/>
      <c r="F22" s="274"/>
      <c r="G22" s="274"/>
      <c r="H22" s="274"/>
      <c r="I22" s="274"/>
      <c r="J22" s="274"/>
      <c r="K22" s="274"/>
      <c r="L22" s="274"/>
      <c r="M22" s="274"/>
      <c r="N22" s="274"/>
      <c r="O22" s="274"/>
    </row>
    <row r="23" spans="1:15" ht="15" customHeight="1">
      <c r="A23" s="9"/>
      <c r="B23" s="551">
        <f>G64</f>
        <v>0</v>
      </c>
      <c r="C23" s="552"/>
      <c r="D23" s="552"/>
      <c r="E23" s="552"/>
      <c r="F23" s="552"/>
      <c r="G23" s="552"/>
      <c r="H23" s="552"/>
      <c r="I23" s="552"/>
      <c r="J23" s="552"/>
      <c r="K23" s="552"/>
      <c r="L23" s="552"/>
      <c r="M23" s="552"/>
      <c r="N23" s="553"/>
    </row>
    <row r="24" spans="1:15" ht="15" customHeight="1"/>
    <row r="25" spans="1:15" ht="15" customHeight="1"/>
    <row r="26" spans="1:15" ht="15" customHeight="1">
      <c r="A26" s="273" t="s">
        <v>202</v>
      </c>
      <c r="B26" s="274"/>
      <c r="C26" s="274"/>
      <c r="D26" s="274"/>
      <c r="E26" s="274"/>
      <c r="F26" s="274"/>
      <c r="G26" s="274"/>
      <c r="H26" s="274"/>
      <c r="I26" s="274"/>
      <c r="J26" s="274"/>
      <c r="K26" s="274"/>
      <c r="L26" s="274"/>
      <c r="M26" s="274"/>
      <c r="N26" s="274"/>
      <c r="O26" s="274"/>
    </row>
    <row r="27" spans="1:15" ht="15" customHeight="1">
      <c r="A27" s="10"/>
      <c r="B27" s="1" t="s">
        <v>203</v>
      </c>
      <c r="E27" s="554"/>
      <c r="F27" s="555"/>
      <c r="G27" s="556"/>
      <c r="H27" s="10" t="s">
        <v>13</v>
      </c>
    </row>
    <row r="28" spans="1:15" ht="15" customHeight="1">
      <c r="B28" s="1" t="s">
        <v>204</v>
      </c>
      <c r="E28" s="548">
        <f>N120</f>
        <v>0</v>
      </c>
      <c r="F28" s="549"/>
      <c r="G28" s="550"/>
      <c r="H28" s="10" t="s">
        <v>13</v>
      </c>
    </row>
    <row r="29" spans="1:15" ht="15" customHeight="1"/>
    <row r="30" spans="1:15" ht="15" customHeight="1">
      <c r="A30" s="273" t="s">
        <v>205</v>
      </c>
      <c r="B30" s="274"/>
      <c r="C30" s="274"/>
      <c r="D30" s="274"/>
      <c r="E30" s="274"/>
      <c r="F30" s="274"/>
      <c r="G30" s="274"/>
      <c r="H30" s="274"/>
      <c r="I30" s="274"/>
      <c r="J30" s="274"/>
      <c r="K30" s="274"/>
      <c r="L30" s="274"/>
      <c r="M30" s="274"/>
      <c r="N30" s="274"/>
      <c r="O30" s="274"/>
    </row>
    <row r="31" spans="1:15" ht="15" customHeight="1">
      <c r="A31" s="10"/>
      <c r="B31" s="1" t="s">
        <v>206</v>
      </c>
    </row>
    <row r="32" spans="1:15" ht="15" customHeight="1">
      <c r="A32" s="10"/>
    </row>
    <row r="33" spans="1:15" ht="15" customHeight="1"/>
    <row r="34" spans="1:15" ht="15" customHeight="1">
      <c r="A34" s="273" t="s">
        <v>207</v>
      </c>
      <c r="B34" s="273"/>
      <c r="C34" s="273"/>
      <c r="D34" s="273"/>
      <c r="E34" s="273"/>
      <c r="F34" s="273"/>
      <c r="G34" s="273"/>
      <c r="H34" s="273"/>
      <c r="I34" s="273"/>
      <c r="J34" s="273"/>
      <c r="K34" s="273"/>
      <c r="L34" s="273"/>
      <c r="M34" s="273"/>
      <c r="N34" s="273"/>
      <c r="O34" s="273"/>
    </row>
    <row r="35" spans="1:15" ht="15" customHeight="1">
      <c r="A35" s="10"/>
      <c r="B35" s="1" t="s">
        <v>206</v>
      </c>
    </row>
    <row r="36" spans="1:15" ht="15" customHeight="1"/>
    <row r="37" spans="1:15" ht="15" customHeight="1"/>
    <row r="38" spans="1:15" ht="15" customHeight="1">
      <c r="A38" s="273" t="s">
        <v>208</v>
      </c>
      <c r="B38" s="274"/>
      <c r="C38" s="274"/>
      <c r="D38" s="274"/>
      <c r="E38" s="274"/>
      <c r="F38" s="274"/>
      <c r="G38" s="274"/>
      <c r="H38" s="274"/>
      <c r="I38" s="274"/>
      <c r="J38" s="274"/>
      <c r="K38" s="274"/>
      <c r="L38" s="274"/>
      <c r="M38" s="274"/>
      <c r="N38" s="274"/>
      <c r="O38" s="274"/>
    </row>
    <row r="39" spans="1:15" ht="15" customHeight="1">
      <c r="A39" s="272" t="s">
        <v>209</v>
      </c>
      <c r="B39" s="272"/>
      <c r="C39" s="272"/>
      <c r="D39" s="272"/>
      <c r="E39" s="272"/>
      <c r="F39" s="272"/>
      <c r="G39" s="272"/>
      <c r="H39" s="272"/>
      <c r="I39" s="272"/>
      <c r="J39" s="272"/>
      <c r="K39" s="272"/>
      <c r="L39" s="272"/>
      <c r="M39" s="272"/>
      <c r="N39" s="272"/>
      <c r="O39" s="272"/>
    </row>
    <row r="40" spans="1:15" ht="15" customHeight="1">
      <c r="A40" s="272" t="s">
        <v>210</v>
      </c>
      <c r="B40" s="272"/>
      <c r="C40" s="272"/>
      <c r="D40" s="272"/>
      <c r="E40" s="272"/>
      <c r="F40" s="272"/>
      <c r="G40" s="272"/>
      <c r="H40" s="272"/>
      <c r="I40" s="272"/>
      <c r="J40" s="272"/>
      <c r="K40" s="272"/>
      <c r="L40" s="272"/>
      <c r="M40" s="272"/>
      <c r="N40" s="272"/>
      <c r="O40" s="272"/>
    </row>
    <row r="41" spans="1:15" ht="15" customHeight="1">
      <c r="A41" s="272" t="s">
        <v>211</v>
      </c>
      <c r="B41" s="272"/>
      <c r="C41" s="272"/>
      <c r="D41" s="272"/>
      <c r="E41" s="272"/>
      <c r="F41" s="272"/>
      <c r="G41" s="272"/>
      <c r="H41" s="272"/>
      <c r="I41" s="272"/>
      <c r="J41" s="272"/>
      <c r="K41" s="272"/>
      <c r="L41" s="272"/>
      <c r="M41" s="272"/>
      <c r="N41" s="272"/>
      <c r="O41" s="272"/>
    </row>
    <row r="42" spans="1:15" ht="15" customHeight="1">
      <c r="A42" s="272" t="s">
        <v>212</v>
      </c>
      <c r="B42" s="272"/>
      <c r="C42" s="272"/>
      <c r="D42" s="272"/>
      <c r="E42" s="272"/>
      <c r="F42" s="272"/>
      <c r="G42" s="272"/>
      <c r="H42" s="272"/>
      <c r="I42" s="272"/>
      <c r="J42" s="272"/>
      <c r="K42" s="272"/>
      <c r="L42" s="272"/>
      <c r="M42" s="272"/>
      <c r="N42" s="272"/>
      <c r="O42" s="272"/>
    </row>
    <row r="43" spans="1:15" ht="15" customHeight="1">
      <c r="A43" s="272" t="s">
        <v>213</v>
      </c>
      <c r="B43" s="272"/>
      <c r="C43" s="272"/>
      <c r="D43" s="272"/>
      <c r="E43" s="272"/>
      <c r="F43" s="272"/>
      <c r="G43" s="272"/>
      <c r="H43" s="272"/>
      <c r="I43" s="272"/>
      <c r="J43" s="272"/>
      <c r="K43" s="272"/>
      <c r="L43" s="272"/>
      <c r="M43" s="272"/>
      <c r="N43" s="272"/>
      <c r="O43" s="272"/>
    </row>
    <row r="44" spans="1:15" ht="15" customHeight="1">
      <c r="A44" s="1" t="s">
        <v>214</v>
      </c>
    </row>
    <row r="45" spans="1:15" ht="15" customHeight="1"/>
    <row r="46" spans="1:15" ht="15" customHeight="1">
      <c r="A46" s="284" t="s">
        <v>215</v>
      </c>
      <c r="B46" s="284"/>
      <c r="C46" s="284"/>
      <c r="D46" s="284"/>
      <c r="E46" s="284"/>
      <c r="F46" s="284"/>
      <c r="G46" s="284"/>
      <c r="H46" s="284"/>
      <c r="I46" s="284"/>
      <c r="J46" s="284"/>
      <c r="K46" s="284"/>
      <c r="L46" s="284"/>
      <c r="M46" s="284"/>
      <c r="N46" s="284"/>
      <c r="O46" s="284"/>
    </row>
    <row r="47" spans="1:15" ht="15" customHeight="1">
      <c r="A47" s="11"/>
      <c r="B47" s="11"/>
      <c r="C47" s="11"/>
      <c r="D47" s="11"/>
      <c r="E47" s="11"/>
      <c r="F47" s="11"/>
      <c r="G47" s="11"/>
      <c r="H47" s="11"/>
      <c r="I47" s="11"/>
      <c r="J47" s="11"/>
      <c r="K47" s="11"/>
      <c r="L47" s="11"/>
      <c r="M47" s="11"/>
      <c r="N47" s="11"/>
      <c r="O47" s="11"/>
    </row>
    <row r="48" spans="1:15" ht="15" customHeight="1">
      <c r="A48" s="1" t="s">
        <v>23</v>
      </c>
    </row>
    <row r="49" spans="1:15" ht="30" customHeight="1">
      <c r="B49" s="315" t="s">
        <v>24</v>
      </c>
      <c r="C49" s="315"/>
      <c r="D49" s="315"/>
      <c r="E49" s="536" t="str">
        <f>IF(J7="","-",J7)</f>
        <v>-</v>
      </c>
      <c r="F49" s="536"/>
      <c r="G49" s="536"/>
      <c r="H49" s="536"/>
      <c r="I49" s="536"/>
      <c r="J49" s="536"/>
      <c r="K49" s="536"/>
      <c r="L49" s="536"/>
      <c r="M49" s="536"/>
      <c r="N49" s="536"/>
      <c r="O49" s="536"/>
    </row>
    <row r="50" spans="1:15" ht="30" customHeight="1">
      <c r="B50" s="315" t="s">
        <v>25</v>
      </c>
      <c r="C50" s="315"/>
      <c r="D50" s="315"/>
      <c r="E50" s="536" t="str">
        <f>IF(J8="","-",J8)</f>
        <v>-</v>
      </c>
      <c r="F50" s="536"/>
      <c r="G50" s="536"/>
      <c r="H50" s="537"/>
      <c r="I50" s="538" t="str">
        <f>J9</f>
        <v/>
      </c>
      <c r="J50" s="536"/>
      <c r="K50" s="536"/>
      <c r="L50" s="536"/>
      <c r="M50" s="536"/>
      <c r="N50" s="536"/>
      <c r="O50" s="536"/>
    </row>
    <row r="51" spans="1:15" ht="30" customHeight="1">
      <c r="B51" s="315" t="s">
        <v>26</v>
      </c>
      <c r="C51" s="315"/>
      <c r="D51" s="315"/>
      <c r="E51" s="536" t="str">
        <f>J4</f>
        <v/>
      </c>
      <c r="F51" s="536"/>
      <c r="G51" s="536"/>
      <c r="H51" s="536"/>
      <c r="I51" s="536"/>
      <c r="J51" s="536"/>
      <c r="K51" s="536"/>
      <c r="L51" s="536"/>
      <c r="M51" s="536"/>
      <c r="N51" s="536"/>
      <c r="O51" s="536"/>
    </row>
    <row r="52" spans="1:15" ht="30" customHeight="1">
      <c r="B52" s="315" t="s">
        <v>27</v>
      </c>
      <c r="C52" s="315"/>
      <c r="D52" s="315"/>
      <c r="E52" s="539" t="s">
        <v>28</v>
      </c>
      <c r="F52" s="540"/>
      <c r="G52" s="540"/>
      <c r="H52" s="540"/>
      <c r="I52" s="540"/>
      <c r="J52" s="540"/>
      <c r="K52" s="540"/>
      <c r="L52" s="540"/>
      <c r="M52" s="540"/>
      <c r="N52" s="540"/>
      <c r="O52" s="541"/>
    </row>
    <row r="53" spans="1:15" ht="30" customHeight="1">
      <c r="B53" s="315"/>
      <c r="C53" s="315"/>
      <c r="D53" s="315"/>
      <c r="E53" s="542" t="s">
        <v>29</v>
      </c>
      <c r="F53" s="543"/>
      <c r="G53" s="543"/>
      <c r="H53" s="543"/>
      <c r="I53" s="543"/>
      <c r="J53" s="543"/>
      <c r="K53" s="543"/>
      <c r="L53" s="543"/>
      <c r="M53" s="543"/>
      <c r="N53" s="543"/>
      <c r="O53" s="544"/>
    </row>
    <row r="54" spans="1:15" ht="30" customHeight="1">
      <c r="B54" s="315"/>
      <c r="C54" s="315"/>
      <c r="D54" s="315"/>
      <c r="E54" s="545"/>
      <c r="F54" s="546"/>
      <c r="G54" s="546"/>
      <c r="H54" s="546"/>
      <c r="I54" s="546"/>
      <c r="J54" s="546"/>
      <c r="K54" s="546"/>
      <c r="L54" s="546"/>
      <c r="M54" s="546"/>
      <c r="N54" s="546"/>
      <c r="O54" s="547"/>
    </row>
    <row r="55" spans="1:15" ht="30" customHeight="1">
      <c r="B55" s="315" t="s">
        <v>30</v>
      </c>
      <c r="C55" s="315"/>
      <c r="D55" s="315"/>
      <c r="E55" s="522"/>
      <c r="F55" s="522"/>
      <c r="G55" s="522"/>
      <c r="H55" s="522"/>
      <c r="I55" s="522"/>
      <c r="J55" s="522"/>
      <c r="K55" s="522"/>
      <c r="L55" s="522"/>
      <c r="M55" s="522"/>
      <c r="N55" s="522"/>
      <c r="O55" s="522"/>
    </row>
    <row r="56" spans="1:15" ht="30" customHeight="1">
      <c r="B56" s="315" t="s">
        <v>31</v>
      </c>
      <c r="C56" s="315"/>
      <c r="D56" s="315"/>
      <c r="E56" s="532"/>
      <c r="F56" s="532"/>
      <c r="G56" s="533"/>
      <c r="H56" s="12" t="s">
        <v>32</v>
      </c>
      <c r="I56" s="315" t="s">
        <v>33</v>
      </c>
      <c r="J56" s="315"/>
      <c r="K56" s="534"/>
      <c r="L56" s="534"/>
      <c r="M56" s="534"/>
      <c r="N56" s="535"/>
      <c r="O56" s="12" t="s">
        <v>34</v>
      </c>
    </row>
    <row r="57" spans="1:15" ht="30" customHeight="1">
      <c r="B57" s="315" t="s">
        <v>35</v>
      </c>
      <c r="C57" s="315"/>
      <c r="D57" s="315"/>
      <c r="E57" s="522"/>
      <c r="F57" s="522"/>
      <c r="G57" s="522"/>
      <c r="H57" s="522"/>
      <c r="I57" s="522"/>
      <c r="J57" s="522"/>
      <c r="K57" s="522"/>
      <c r="L57" s="522"/>
      <c r="M57" s="522"/>
      <c r="N57" s="522"/>
      <c r="O57" s="522"/>
    </row>
    <row r="58" spans="1:15" ht="30" customHeight="1">
      <c r="B58" s="315" t="s">
        <v>36</v>
      </c>
      <c r="C58" s="315"/>
      <c r="D58" s="315"/>
      <c r="E58" s="522"/>
      <c r="F58" s="522"/>
      <c r="G58" s="522"/>
      <c r="H58" s="522"/>
      <c r="I58" s="315" t="s">
        <v>37</v>
      </c>
      <c r="J58" s="315"/>
      <c r="K58" s="522"/>
      <c r="L58" s="522"/>
      <c r="M58" s="522"/>
      <c r="N58" s="522"/>
      <c r="O58" s="522"/>
    </row>
    <row r="59" spans="1:15" ht="30" customHeight="1">
      <c r="B59" s="315" t="s">
        <v>38</v>
      </c>
      <c r="C59" s="315"/>
      <c r="D59" s="315"/>
      <c r="E59" s="531"/>
      <c r="F59" s="522"/>
      <c r="G59" s="522"/>
      <c r="H59" s="522"/>
      <c r="I59" s="522"/>
      <c r="J59" s="522"/>
      <c r="K59" s="522"/>
      <c r="L59" s="522"/>
      <c r="M59" s="522"/>
      <c r="N59" s="522"/>
      <c r="O59" s="522"/>
    </row>
    <row r="60" spans="1:15" ht="15" customHeight="1"/>
    <row r="61" spans="1:15" ht="15" customHeight="1">
      <c r="A61" s="1" t="s">
        <v>39</v>
      </c>
    </row>
    <row r="62" spans="1:15" ht="30" customHeight="1">
      <c r="B62" s="315" t="s">
        <v>216</v>
      </c>
      <c r="C62" s="315"/>
      <c r="D62" s="315"/>
      <c r="E62" s="315"/>
      <c r="F62" s="315"/>
      <c r="G62" s="522"/>
      <c r="H62" s="522"/>
      <c r="I62" s="522"/>
      <c r="J62" s="522"/>
      <c r="K62" s="522"/>
      <c r="L62" s="522"/>
      <c r="M62" s="522"/>
      <c r="N62" s="522"/>
      <c r="O62" s="522"/>
    </row>
    <row r="63" spans="1:15" ht="30" customHeight="1">
      <c r="B63" s="315" t="s">
        <v>26</v>
      </c>
      <c r="C63" s="315"/>
      <c r="D63" s="315"/>
      <c r="E63" s="315"/>
      <c r="F63" s="315"/>
      <c r="G63" s="522"/>
      <c r="H63" s="522"/>
      <c r="I63" s="522"/>
      <c r="J63" s="522"/>
      <c r="K63" s="522"/>
      <c r="L63" s="522"/>
      <c r="M63" s="522"/>
      <c r="N63" s="522"/>
      <c r="O63" s="522"/>
    </row>
    <row r="64" spans="1:15" ht="30" customHeight="1">
      <c r="B64" s="315" t="s">
        <v>41</v>
      </c>
      <c r="C64" s="315"/>
      <c r="D64" s="315"/>
      <c r="E64" s="315"/>
      <c r="F64" s="315"/>
      <c r="G64" s="522"/>
      <c r="H64" s="522"/>
      <c r="I64" s="522"/>
      <c r="J64" s="522"/>
      <c r="K64" s="522"/>
      <c r="L64" s="522"/>
      <c r="M64" s="522"/>
      <c r="N64" s="522"/>
      <c r="O64" s="522"/>
    </row>
    <row r="65" spans="1:15" ht="30" customHeight="1">
      <c r="B65" s="315" t="s">
        <v>217</v>
      </c>
      <c r="C65" s="315"/>
      <c r="D65" s="315"/>
      <c r="E65" s="315"/>
      <c r="F65" s="315"/>
      <c r="G65" s="516">
        <f>F120</f>
        <v>0</v>
      </c>
      <c r="H65" s="516"/>
      <c r="I65" s="516"/>
      <c r="J65" s="516"/>
      <c r="K65" s="516"/>
      <c r="L65" s="516"/>
      <c r="M65" s="529"/>
      <c r="N65" s="462" t="s">
        <v>43</v>
      </c>
      <c r="O65" s="530"/>
    </row>
    <row r="66" spans="1:15" ht="30" customHeight="1">
      <c r="B66" s="315" t="s">
        <v>44</v>
      </c>
      <c r="C66" s="315"/>
      <c r="D66" s="315"/>
      <c r="E66" s="315"/>
      <c r="F66" s="315"/>
      <c r="G66" s="516">
        <f>H120</f>
        <v>0</v>
      </c>
      <c r="H66" s="516"/>
      <c r="I66" s="516"/>
      <c r="J66" s="516"/>
      <c r="K66" s="516"/>
      <c r="L66" s="516"/>
      <c r="M66" s="529"/>
      <c r="N66" s="462" t="s">
        <v>45</v>
      </c>
      <c r="O66" s="530"/>
    </row>
    <row r="67" spans="1:15" ht="30" customHeight="1">
      <c r="B67" s="315" t="s">
        <v>218</v>
      </c>
      <c r="C67" s="315"/>
      <c r="D67" s="315"/>
      <c r="E67" s="315"/>
      <c r="F67" s="315"/>
      <c r="G67" s="516">
        <f>N120</f>
        <v>0</v>
      </c>
      <c r="H67" s="516"/>
      <c r="I67" s="516"/>
      <c r="J67" s="516"/>
      <c r="K67" s="516"/>
      <c r="L67" s="516"/>
      <c r="M67" s="529"/>
      <c r="N67" s="462" t="s">
        <v>45</v>
      </c>
      <c r="O67" s="530"/>
    </row>
    <row r="68" spans="1:15" ht="30" customHeight="1">
      <c r="B68" s="315" t="s">
        <v>219</v>
      </c>
      <c r="C68" s="315"/>
      <c r="D68" s="315"/>
      <c r="E68" s="315"/>
      <c r="F68" s="315"/>
      <c r="G68" s="527" t="s">
        <v>48</v>
      </c>
      <c r="H68" s="523"/>
      <c r="I68" s="523"/>
      <c r="J68" s="523"/>
      <c r="K68" s="523"/>
      <c r="L68" s="523"/>
      <c r="M68" s="523"/>
      <c r="N68" s="523"/>
      <c r="O68" s="523"/>
    </row>
    <row r="69" spans="1:15" ht="30" customHeight="1">
      <c r="B69" s="315" t="s">
        <v>220</v>
      </c>
      <c r="C69" s="315"/>
      <c r="D69" s="315"/>
      <c r="E69" s="315"/>
      <c r="F69" s="315"/>
      <c r="G69" s="527" t="s">
        <v>48</v>
      </c>
      <c r="H69" s="523"/>
      <c r="I69" s="523"/>
      <c r="J69" s="523"/>
      <c r="K69" s="523"/>
      <c r="L69" s="523"/>
      <c r="M69" s="523"/>
      <c r="N69" s="523"/>
      <c r="O69" s="523"/>
    </row>
    <row r="70" spans="1:15" ht="15" customHeight="1">
      <c r="A70" s="1" t="s">
        <v>221</v>
      </c>
    </row>
    <row r="71" spans="1:15" ht="17.399999999999999" customHeight="1">
      <c r="B71" s="315" t="s">
        <v>51</v>
      </c>
      <c r="C71" s="315" t="s">
        <v>52</v>
      </c>
      <c r="D71" s="315"/>
      <c r="E71" s="363" t="s">
        <v>53</v>
      </c>
      <c r="F71" s="363"/>
      <c r="G71" s="363"/>
      <c r="H71" s="363"/>
      <c r="I71" s="363"/>
      <c r="J71" s="363" t="s">
        <v>54</v>
      </c>
      <c r="K71" s="363"/>
      <c r="L71" s="363"/>
      <c r="M71" s="363"/>
      <c r="N71" s="363"/>
      <c r="O71" s="363"/>
    </row>
    <row r="72" spans="1:15" ht="18" customHeight="1">
      <c r="B72" s="315"/>
      <c r="C72" s="315"/>
      <c r="D72" s="315"/>
      <c r="E72" s="528" t="s">
        <v>55</v>
      </c>
      <c r="F72" s="528"/>
      <c r="G72" s="528"/>
      <c r="H72" s="528"/>
      <c r="I72" s="528"/>
      <c r="J72" s="528" t="s">
        <v>55</v>
      </c>
      <c r="K72" s="528"/>
      <c r="L72" s="528"/>
      <c r="M72" s="528"/>
      <c r="N72" s="528"/>
      <c r="O72" s="528"/>
    </row>
    <row r="73" spans="1:15" ht="140.4" customHeight="1">
      <c r="B73" s="13">
        <v>1</v>
      </c>
      <c r="C73" s="526"/>
      <c r="D73" s="526"/>
      <c r="E73" s="526" t="s">
        <v>56</v>
      </c>
      <c r="F73" s="526"/>
      <c r="G73" s="526"/>
      <c r="H73" s="526"/>
      <c r="I73" s="526"/>
      <c r="J73" s="526" t="s">
        <v>56</v>
      </c>
      <c r="K73" s="526"/>
      <c r="L73" s="526"/>
      <c r="M73" s="526"/>
      <c r="N73" s="526"/>
      <c r="O73" s="526"/>
    </row>
    <row r="74" spans="1:15" ht="140.4" customHeight="1">
      <c r="B74" s="13">
        <v>2</v>
      </c>
      <c r="C74" s="526"/>
      <c r="D74" s="526"/>
      <c r="E74" s="526" t="s">
        <v>56</v>
      </c>
      <c r="F74" s="526"/>
      <c r="G74" s="526"/>
      <c r="H74" s="526"/>
      <c r="I74" s="526"/>
      <c r="J74" s="526" t="s">
        <v>56</v>
      </c>
      <c r="K74" s="526"/>
      <c r="L74" s="526"/>
      <c r="M74" s="526"/>
      <c r="N74" s="526"/>
      <c r="O74" s="526"/>
    </row>
    <row r="75" spans="1:15" ht="140.4" customHeight="1">
      <c r="B75" s="13">
        <v>3</v>
      </c>
      <c r="C75" s="526"/>
      <c r="D75" s="526"/>
      <c r="E75" s="526" t="s">
        <v>56</v>
      </c>
      <c r="F75" s="526"/>
      <c r="G75" s="526"/>
      <c r="H75" s="526"/>
      <c r="I75" s="526"/>
      <c r="J75" s="526" t="s">
        <v>56</v>
      </c>
      <c r="K75" s="526"/>
      <c r="L75" s="526"/>
      <c r="M75" s="526"/>
      <c r="N75" s="526"/>
      <c r="O75" s="526"/>
    </row>
    <row r="76" spans="1:15" ht="12" customHeight="1">
      <c r="A76" s="1" t="s">
        <v>50</v>
      </c>
      <c r="B76" s="1" t="s">
        <v>222</v>
      </c>
    </row>
    <row r="77" spans="1:15" ht="12" customHeight="1">
      <c r="B77" s="1" t="s">
        <v>223</v>
      </c>
    </row>
    <row r="78" spans="1:15" ht="12" customHeight="1">
      <c r="B78" s="1" t="s">
        <v>57</v>
      </c>
    </row>
    <row r="79" spans="1:15" ht="15" customHeight="1">
      <c r="A79" s="9"/>
    </row>
    <row r="80" spans="1:15" ht="15" customHeight="1">
      <c r="A80" s="1" t="s">
        <v>224</v>
      </c>
    </row>
    <row r="81" spans="1:15" ht="15" customHeight="1">
      <c r="B81" s="315" t="s">
        <v>51</v>
      </c>
      <c r="C81" s="315" t="s">
        <v>58</v>
      </c>
      <c r="D81" s="315"/>
      <c r="E81" s="315"/>
      <c r="F81" s="315"/>
      <c r="G81" s="315" t="s">
        <v>59</v>
      </c>
      <c r="H81" s="315"/>
      <c r="I81" s="315"/>
      <c r="J81" s="315"/>
      <c r="K81" s="315"/>
      <c r="L81" s="69"/>
      <c r="M81" s="10"/>
      <c r="N81" s="10"/>
      <c r="O81" s="10"/>
    </row>
    <row r="82" spans="1:15" ht="15" customHeight="1">
      <c r="B82" s="315"/>
      <c r="C82" s="315"/>
      <c r="D82" s="315"/>
      <c r="E82" s="315"/>
      <c r="F82" s="315"/>
      <c r="G82" s="315"/>
      <c r="H82" s="315"/>
      <c r="I82" s="315"/>
      <c r="J82" s="315"/>
      <c r="K82" s="315"/>
      <c r="L82" s="69"/>
      <c r="M82" s="10"/>
      <c r="N82" s="10"/>
      <c r="O82" s="10"/>
    </row>
    <row r="83" spans="1:15" ht="15" customHeight="1">
      <c r="B83" s="315"/>
      <c r="C83" s="315"/>
      <c r="D83" s="315"/>
      <c r="E83" s="315"/>
      <c r="F83" s="315"/>
      <c r="G83" s="315"/>
      <c r="H83" s="315"/>
      <c r="I83" s="315"/>
      <c r="J83" s="315"/>
      <c r="K83" s="315"/>
      <c r="L83" s="69"/>
      <c r="M83" s="10"/>
      <c r="N83" s="10"/>
      <c r="O83" s="10"/>
    </row>
    <row r="84" spans="1:15" ht="33" customHeight="1">
      <c r="B84" s="315"/>
      <c r="C84" s="315" t="s">
        <v>60</v>
      </c>
      <c r="D84" s="315"/>
      <c r="E84" s="315" t="s">
        <v>61</v>
      </c>
      <c r="F84" s="315"/>
      <c r="G84" s="315"/>
      <c r="H84" s="315"/>
      <c r="I84" s="315"/>
      <c r="J84" s="315"/>
      <c r="K84" s="315"/>
      <c r="L84" s="69"/>
      <c r="M84" s="10"/>
      <c r="N84" s="10"/>
      <c r="O84" s="10"/>
    </row>
    <row r="85" spans="1:15" ht="24" customHeight="1">
      <c r="B85" s="13">
        <v>1</v>
      </c>
      <c r="C85" s="524"/>
      <c r="D85" s="524"/>
      <c r="E85" s="524"/>
      <c r="F85" s="524"/>
      <c r="G85" s="525" t="str">
        <f>IF(E85="","0",ROUNDDOWN((C85-E85)/C85,3))</f>
        <v>0</v>
      </c>
      <c r="H85" s="525"/>
      <c r="I85" s="525"/>
      <c r="J85" s="525"/>
      <c r="K85" s="525"/>
      <c r="L85"/>
      <c r="M85"/>
      <c r="N85"/>
      <c r="O85"/>
    </row>
    <row r="86" spans="1:15" ht="24" customHeight="1">
      <c r="B86" s="13">
        <v>2</v>
      </c>
      <c r="C86" s="524"/>
      <c r="D86" s="524"/>
      <c r="E86" s="524"/>
      <c r="F86" s="524"/>
      <c r="G86" s="525" t="str">
        <f>IF(E86="","0",ROUNDDOWN((C86-E86)/C86,3))</f>
        <v>0</v>
      </c>
      <c r="H86" s="525"/>
      <c r="I86" s="525"/>
      <c r="J86" s="525"/>
      <c r="K86" s="525"/>
      <c r="L86"/>
      <c r="M86"/>
      <c r="N86"/>
      <c r="O86"/>
    </row>
    <row r="87" spans="1:15" ht="24" customHeight="1">
      <c r="B87" s="13">
        <v>3</v>
      </c>
      <c r="C87" s="524"/>
      <c r="D87" s="524"/>
      <c r="E87" s="524"/>
      <c r="F87" s="524"/>
      <c r="G87" s="525" t="str">
        <f>IF(E87="","0",ROUNDDOWN((C87-E87)/C87,3))</f>
        <v>0</v>
      </c>
      <c r="H87" s="525"/>
      <c r="I87" s="525"/>
      <c r="J87" s="525"/>
      <c r="K87" s="525"/>
      <c r="L87"/>
      <c r="M87"/>
      <c r="N87"/>
      <c r="O87"/>
    </row>
    <row r="88" spans="1:15" ht="12" customHeight="1">
      <c r="A88" s="1" t="s">
        <v>50</v>
      </c>
      <c r="B88" s="6" t="s">
        <v>139</v>
      </c>
    </row>
    <row r="89" spans="1:15" ht="12" customHeight="1">
      <c r="B89" s="1" t="s">
        <v>62</v>
      </c>
      <c r="C89" s="6"/>
      <c r="D89" s="6"/>
      <c r="E89" s="6"/>
      <c r="F89" s="6"/>
      <c r="G89" s="6"/>
      <c r="H89" s="6"/>
      <c r="I89" s="6"/>
      <c r="J89" s="6"/>
      <c r="K89" s="6"/>
      <c r="L89" s="6"/>
      <c r="M89" s="6"/>
    </row>
    <row r="90" spans="1:15" ht="12" customHeight="1">
      <c r="B90" s="1" t="s">
        <v>63</v>
      </c>
    </row>
    <row r="91" spans="1:15" ht="12" customHeight="1">
      <c r="B91" s="1" t="s">
        <v>64</v>
      </c>
    </row>
    <row r="92" spans="1:15" ht="15" customHeight="1">
      <c r="A92" s="1" t="s">
        <v>225</v>
      </c>
    </row>
    <row r="93" spans="1:15" ht="15" customHeight="1">
      <c r="B93" s="13" t="s">
        <v>51</v>
      </c>
      <c r="C93" s="315" t="s">
        <v>65</v>
      </c>
      <c r="D93" s="315"/>
      <c r="E93" s="315"/>
      <c r="F93" s="315"/>
      <c r="G93" s="315"/>
      <c r="H93" s="315"/>
      <c r="I93" s="315"/>
      <c r="J93" s="315"/>
      <c r="K93" s="315"/>
      <c r="L93" s="315"/>
      <c r="M93" s="315"/>
      <c r="N93" s="315"/>
      <c r="O93" s="315"/>
    </row>
    <row r="94" spans="1:15" ht="180.6" customHeight="1">
      <c r="B94" s="13">
        <v>1</v>
      </c>
      <c r="C94" s="523" t="s">
        <v>66</v>
      </c>
      <c r="D94" s="523"/>
      <c r="E94" s="523"/>
      <c r="F94" s="523"/>
      <c r="G94" s="523"/>
      <c r="H94" s="523"/>
      <c r="I94" s="523"/>
      <c r="J94" s="523"/>
      <c r="K94" s="523"/>
      <c r="L94" s="523"/>
      <c r="M94" s="523"/>
      <c r="N94" s="523"/>
      <c r="O94" s="523"/>
    </row>
    <row r="95" spans="1:15" ht="180.6" customHeight="1">
      <c r="B95" s="13">
        <v>2</v>
      </c>
      <c r="C95" s="523" t="s">
        <v>66</v>
      </c>
      <c r="D95" s="523"/>
      <c r="E95" s="523"/>
      <c r="F95" s="523"/>
      <c r="G95" s="523"/>
      <c r="H95" s="523"/>
      <c r="I95" s="523"/>
      <c r="J95" s="523"/>
      <c r="K95" s="523"/>
      <c r="L95" s="523"/>
      <c r="M95" s="523"/>
      <c r="N95" s="523"/>
      <c r="O95" s="523"/>
    </row>
    <row r="96" spans="1:15" ht="180.6" customHeight="1">
      <c r="B96" s="13">
        <v>3</v>
      </c>
      <c r="C96" s="523" t="s">
        <v>66</v>
      </c>
      <c r="D96" s="523"/>
      <c r="E96" s="523"/>
      <c r="F96" s="523"/>
      <c r="G96" s="523"/>
      <c r="H96" s="523"/>
      <c r="I96" s="523"/>
      <c r="J96" s="523"/>
      <c r="K96" s="523"/>
      <c r="L96" s="523"/>
      <c r="M96" s="523"/>
      <c r="N96" s="523"/>
      <c r="O96" s="523"/>
    </row>
    <row r="97" spans="1:17" ht="12" customHeight="1">
      <c r="A97" s="1" t="s">
        <v>50</v>
      </c>
      <c r="B97" s="1" t="s">
        <v>67</v>
      </c>
    </row>
    <row r="98" spans="1:17" ht="12" customHeight="1">
      <c r="B98" s="1" t="s">
        <v>68</v>
      </c>
    </row>
    <row r="99" spans="1:17" ht="12" customHeight="1">
      <c r="B99" s="1" t="s">
        <v>69</v>
      </c>
      <c r="Q99" s="3"/>
    </row>
    <row r="100" spans="1:17" ht="12" customHeight="1">
      <c r="B100" s="1" t="s">
        <v>70</v>
      </c>
      <c r="Q100" s="3"/>
    </row>
    <row r="101" spans="1:17" ht="15" customHeight="1">
      <c r="A101" s="1" t="s">
        <v>226</v>
      </c>
    </row>
    <row r="102" spans="1:17" ht="15" customHeight="1"/>
    <row r="103" spans="1:17" ht="15" customHeight="1">
      <c r="A103" s="284" t="s">
        <v>227</v>
      </c>
      <c r="B103" s="284"/>
      <c r="C103" s="284"/>
      <c r="D103" s="284"/>
      <c r="E103" s="284"/>
      <c r="F103" s="284"/>
      <c r="G103" s="284"/>
      <c r="H103" s="284"/>
      <c r="I103" s="284"/>
      <c r="J103" s="284"/>
      <c r="K103" s="284"/>
      <c r="L103" s="284"/>
      <c r="M103" s="284"/>
      <c r="N103" s="284"/>
      <c r="O103" s="284"/>
    </row>
    <row r="104" spans="1:17" ht="15" customHeight="1"/>
    <row r="105" spans="1:17" ht="15" customHeight="1">
      <c r="A105" s="1" t="s">
        <v>228</v>
      </c>
    </row>
    <row r="106" spans="1:17" ht="36" customHeight="1">
      <c r="B106" s="315" t="s">
        <v>74</v>
      </c>
      <c r="C106" s="315"/>
      <c r="D106" s="315"/>
      <c r="E106" s="315" t="s">
        <v>75</v>
      </c>
      <c r="F106" s="315"/>
      <c r="G106" s="315"/>
      <c r="H106" s="315"/>
      <c r="I106" s="315" t="s">
        <v>76</v>
      </c>
      <c r="J106" s="315"/>
      <c r="K106" s="315"/>
      <c r="L106" s="315"/>
      <c r="M106" s="315"/>
      <c r="N106" s="315"/>
      <c r="O106" s="315"/>
    </row>
    <row r="107" spans="1:17" ht="36" customHeight="1">
      <c r="B107" s="315" t="s">
        <v>77</v>
      </c>
      <c r="C107" s="315"/>
      <c r="D107" s="315"/>
      <c r="E107" s="521"/>
      <c r="F107" s="521"/>
      <c r="G107" s="521"/>
      <c r="H107" s="521"/>
      <c r="I107" s="221"/>
      <c r="J107" s="221"/>
      <c r="K107" s="221"/>
      <c r="L107" s="221"/>
      <c r="M107" s="221"/>
      <c r="N107" s="221"/>
      <c r="O107" s="221"/>
    </row>
    <row r="108" spans="1:17" ht="36" customHeight="1">
      <c r="B108" s="315" t="s">
        <v>78</v>
      </c>
      <c r="C108" s="315"/>
      <c r="D108" s="315"/>
      <c r="E108" s="521"/>
      <c r="F108" s="521"/>
      <c r="G108" s="521"/>
      <c r="H108" s="521"/>
      <c r="I108" s="522"/>
      <c r="J108" s="522"/>
      <c r="K108" s="522"/>
      <c r="L108" s="522"/>
      <c r="M108" s="522"/>
      <c r="N108" s="522"/>
      <c r="O108" s="522"/>
    </row>
    <row r="109" spans="1:17" ht="36" customHeight="1">
      <c r="B109" s="315" t="s">
        <v>79</v>
      </c>
      <c r="C109" s="315"/>
      <c r="D109" s="315"/>
      <c r="E109" s="516">
        <f>N120</f>
        <v>0</v>
      </c>
      <c r="F109" s="516"/>
      <c r="G109" s="516"/>
      <c r="H109" s="516"/>
      <c r="I109" s="520" t="s">
        <v>80</v>
      </c>
      <c r="J109" s="520"/>
      <c r="K109" s="520"/>
      <c r="L109" s="520"/>
      <c r="M109" s="520"/>
      <c r="N109" s="520"/>
      <c r="O109" s="520"/>
    </row>
    <row r="110" spans="1:17" ht="36" customHeight="1">
      <c r="B110" s="315" t="s">
        <v>81</v>
      </c>
      <c r="C110" s="315"/>
      <c r="D110" s="315"/>
      <c r="E110" s="516">
        <f>E111-E107-E108-E109</f>
        <v>0</v>
      </c>
      <c r="F110" s="516"/>
      <c r="G110" s="516"/>
      <c r="H110" s="516"/>
      <c r="I110" s="315"/>
      <c r="J110" s="315"/>
      <c r="K110" s="315"/>
      <c r="L110" s="315"/>
      <c r="M110" s="315"/>
      <c r="N110" s="315"/>
      <c r="O110" s="315"/>
    </row>
    <row r="111" spans="1:17" ht="36" customHeight="1">
      <c r="B111" s="515" t="s">
        <v>82</v>
      </c>
      <c r="C111" s="515"/>
      <c r="D111" s="515"/>
      <c r="E111" s="516">
        <f>F120</f>
        <v>0</v>
      </c>
      <c r="F111" s="516"/>
      <c r="G111" s="516"/>
      <c r="H111" s="516"/>
      <c r="I111" s="316"/>
      <c r="J111" s="316"/>
      <c r="K111" s="316"/>
      <c r="L111" s="316"/>
      <c r="M111" s="316"/>
      <c r="N111" s="316"/>
      <c r="O111" s="316"/>
    </row>
    <row r="112" spans="1:17" ht="15" customHeight="1"/>
    <row r="113" spans="1:15" ht="15" customHeight="1">
      <c r="A113" s="1" t="s">
        <v>229</v>
      </c>
    </row>
    <row r="114" spans="1:15" ht="18" customHeight="1">
      <c r="B114" s="189" t="s">
        <v>84</v>
      </c>
      <c r="C114" s="189" t="s">
        <v>85</v>
      </c>
      <c r="D114" s="320"/>
      <c r="E114" s="321"/>
      <c r="F114" s="332" t="s">
        <v>230</v>
      </c>
      <c r="G114" s="334"/>
      <c r="H114" s="332" t="s">
        <v>87</v>
      </c>
      <c r="I114" s="334"/>
      <c r="J114" s="189" t="s">
        <v>88</v>
      </c>
      <c r="K114" s="320"/>
      <c r="L114" s="320"/>
      <c r="M114" s="321"/>
      <c r="N114" s="333" t="s">
        <v>89</v>
      </c>
      <c r="O114" s="334"/>
    </row>
    <row r="115" spans="1:15" ht="18" customHeight="1">
      <c r="B115" s="190"/>
      <c r="C115" s="190"/>
      <c r="D115" s="281"/>
      <c r="E115" s="323"/>
      <c r="F115" s="194" t="s">
        <v>90</v>
      </c>
      <c r="G115" s="196"/>
      <c r="H115" s="194" t="s">
        <v>91</v>
      </c>
      <c r="I115" s="196"/>
      <c r="J115" s="190"/>
      <c r="K115" s="281"/>
      <c r="L115" s="281"/>
      <c r="M115" s="323"/>
      <c r="N115" s="517" t="s">
        <v>231</v>
      </c>
      <c r="O115" s="196"/>
    </row>
    <row r="116" spans="1:15" ht="18" customHeight="1">
      <c r="B116" s="191"/>
      <c r="C116" s="191"/>
      <c r="D116" s="192"/>
      <c r="E116" s="193"/>
      <c r="F116" s="191" t="s">
        <v>93</v>
      </c>
      <c r="G116" s="193"/>
      <c r="H116" s="191" t="s">
        <v>93</v>
      </c>
      <c r="I116" s="193"/>
      <c r="J116" s="191"/>
      <c r="K116" s="192"/>
      <c r="L116" s="192"/>
      <c r="M116" s="193"/>
      <c r="N116" s="518" t="s">
        <v>94</v>
      </c>
      <c r="O116" s="519"/>
    </row>
    <row r="117" spans="1:15" ht="36" customHeight="1" thickBot="1">
      <c r="B117" s="189" t="s">
        <v>95</v>
      </c>
      <c r="C117" s="503"/>
      <c r="D117" s="504"/>
      <c r="E117" s="505"/>
      <c r="F117" s="506"/>
      <c r="G117" s="507"/>
      <c r="H117" s="506"/>
      <c r="I117" s="507"/>
      <c r="J117" s="444"/>
      <c r="K117" s="508"/>
      <c r="L117" s="508"/>
      <c r="M117" s="445"/>
      <c r="N117" s="483"/>
      <c r="O117" s="484"/>
    </row>
    <row r="118" spans="1:15" ht="36" customHeight="1" thickTop="1" thickBot="1">
      <c r="B118" s="190"/>
      <c r="C118" s="489"/>
      <c r="D118" s="490"/>
      <c r="E118" s="491"/>
      <c r="F118" s="492"/>
      <c r="G118" s="493"/>
      <c r="H118" s="492"/>
      <c r="I118" s="493"/>
      <c r="J118" s="494"/>
      <c r="K118" s="495"/>
      <c r="L118" s="495"/>
      <c r="M118" s="496"/>
      <c r="N118" s="485"/>
      <c r="O118" s="486"/>
    </row>
    <row r="119" spans="1:15" ht="36" customHeight="1" thickTop="1">
      <c r="B119" s="191"/>
      <c r="C119" s="497"/>
      <c r="D119" s="498"/>
      <c r="E119" s="499"/>
      <c r="F119" s="500"/>
      <c r="G119" s="501"/>
      <c r="H119" s="500"/>
      <c r="I119" s="501"/>
      <c r="J119" s="448"/>
      <c r="K119" s="502"/>
      <c r="L119" s="502"/>
      <c r="M119" s="449"/>
      <c r="N119" s="487"/>
      <c r="O119" s="488"/>
    </row>
    <row r="120" spans="1:15" ht="18" customHeight="1" thickBot="1">
      <c r="B120" s="189" t="s">
        <v>96</v>
      </c>
      <c r="C120" s="197"/>
      <c r="D120" s="198"/>
      <c r="E120" s="199"/>
      <c r="F120" s="509">
        <f>SUM(F117:G119)</f>
        <v>0</v>
      </c>
      <c r="G120" s="510"/>
      <c r="H120" s="509">
        <f>SUM(H117:I119)</f>
        <v>0</v>
      </c>
      <c r="I120" s="510"/>
      <c r="J120" s="332" t="s">
        <v>232</v>
      </c>
      <c r="K120" s="333"/>
      <c r="L120" s="333"/>
      <c r="M120" s="334"/>
      <c r="N120" s="477">
        <f>ROUNDDOWN(K122,-3)</f>
        <v>0</v>
      </c>
      <c r="O120" s="478"/>
    </row>
    <row r="121" spans="1:15" ht="18" customHeight="1" thickTop="1" thickBot="1">
      <c r="B121" s="190"/>
      <c r="C121" s="200"/>
      <c r="D121" s="201"/>
      <c r="E121" s="202"/>
      <c r="F121" s="511"/>
      <c r="G121" s="512"/>
      <c r="H121" s="511"/>
      <c r="I121" s="512"/>
      <c r="J121" s="190" t="s">
        <v>98</v>
      </c>
      <c r="K121" s="281"/>
      <c r="L121" s="281"/>
      <c r="M121" s="323"/>
      <c r="N121" s="479"/>
      <c r="O121" s="480"/>
    </row>
    <row r="122" spans="1:15" ht="18" customHeight="1" thickTop="1">
      <c r="B122" s="191"/>
      <c r="C122" s="203"/>
      <c r="D122" s="204"/>
      <c r="E122" s="205"/>
      <c r="F122" s="513"/>
      <c r="G122" s="514"/>
      <c r="H122" s="513"/>
      <c r="I122" s="514"/>
      <c r="J122" s="14" t="s">
        <v>99</v>
      </c>
      <c r="K122" s="481">
        <f>H120/2</f>
        <v>0</v>
      </c>
      <c r="L122" s="481"/>
      <c r="M122" s="15" t="s">
        <v>100</v>
      </c>
      <c r="N122" s="481"/>
      <c r="O122" s="482"/>
    </row>
    <row r="123" spans="1:15" ht="15" customHeight="1">
      <c r="A123" s="1" t="s">
        <v>50</v>
      </c>
      <c r="B123" s="1" t="s">
        <v>101</v>
      </c>
    </row>
    <row r="124" spans="1:15" ht="15" customHeight="1">
      <c r="B124" s="1" t="s">
        <v>233</v>
      </c>
    </row>
    <row r="125" spans="1:15" ht="15" customHeight="1">
      <c r="B125" s="1" t="s">
        <v>102</v>
      </c>
    </row>
    <row r="126" spans="1:15" ht="15" customHeight="1">
      <c r="B126" s="1" t="s">
        <v>103</v>
      </c>
    </row>
    <row r="127" spans="1:15" ht="15" customHeight="1">
      <c r="B127" s="1" t="s">
        <v>104</v>
      </c>
    </row>
    <row r="128" spans="1:15" ht="15" customHeight="1">
      <c r="B128" s="1" t="s">
        <v>105</v>
      </c>
    </row>
    <row r="129" spans="1:15" ht="15" customHeight="1">
      <c r="B129" s="1" t="s">
        <v>106</v>
      </c>
    </row>
    <row r="130" spans="1:15" ht="15" customHeight="1">
      <c r="B130" s="1" t="s">
        <v>107</v>
      </c>
    </row>
    <row r="131" spans="1:15" ht="15" customHeight="1">
      <c r="B131" s="1" t="s">
        <v>234</v>
      </c>
    </row>
    <row r="132" spans="1:15" ht="15" customHeight="1">
      <c r="B132" s="1" t="s">
        <v>235</v>
      </c>
    </row>
    <row r="133" spans="1:15" ht="15" customHeight="1">
      <c r="B133" s="1" t="s">
        <v>108</v>
      </c>
    </row>
    <row r="134" spans="1:15" ht="18" customHeight="1">
      <c r="A134" s="1" t="s">
        <v>236</v>
      </c>
      <c r="B134"/>
      <c r="C134"/>
      <c r="D134"/>
      <c r="E134"/>
      <c r="F134"/>
      <c r="G134"/>
      <c r="H134"/>
      <c r="I134"/>
      <c r="J134"/>
      <c r="K134"/>
      <c r="L134"/>
      <c r="M134"/>
      <c r="N134"/>
      <c r="O134"/>
    </row>
    <row r="135" spans="1:15">
      <c r="A135" s="46"/>
      <c r="B135"/>
      <c r="C135"/>
      <c r="D135"/>
      <c r="E135"/>
      <c r="F135"/>
      <c r="G135"/>
      <c r="H135"/>
      <c r="I135"/>
      <c r="J135"/>
      <c r="K135"/>
      <c r="L135"/>
      <c r="M135"/>
      <c r="N135"/>
      <c r="O135"/>
    </row>
    <row r="136" spans="1:15" ht="18" customHeight="1">
      <c r="A136" s="281" t="s">
        <v>237</v>
      </c>
      <c r="B136" s="281"/>
      <c r="C136" s="281"/>
      <c r="D136" s="281"/>
      <c r="E136" s="281"/>
      <c r="F136" s="281"/>
      <c r="G136" s="281"/>
      <c r="H136" s="281"/>
      <c r="I136" s="281"/>
      <c r="J136" s="281"/>
      <c r="K136" s="281"/>
      <c r="L136" s="281"/>
      <c r="M136" s="281"/>
      <c r="N136" s="281"/>
      <c r="O136" s="281"/>
    </row>
    <row r="137" spans="1:15">
      <c r="A137" s="47"/>
      <c r="B137"/>
      <c r="C137"/>
      <c r="D137"/>
      <c r="E137"/>
      <c r="F137"/>
      <c r="G137"/>
      <c r="H137"/>
      <c r="I137"/>
      <c r="J137"/>
      <c r="K137"/>
      <c r="L137"/>
      <c r="M137"/>
      <c r="N137"/>
      <c r="O137"/>
    </row>
    <row r="138" spans="1:15" ht="18" customHeight="1">
      <c r="A138" s="476" t="s">
        <v>238</v>
      </c>
      <c r="B138" s="471"/>
      <c r="C138" s="476" t="s">
        <v>239</v>
      </c>
      <c r="D138" s="471"/>
      <c r="E138" s="469" t="s">
        <v>240</v>
      </c>
      <c r="F138" s="189" t="s">
        <v>241</v>
      </c>
      <c r="G138" s="471"/>
      <c r="H138" s="189" t="s">
        <v>242</v>
      </c>
      <c r="I138" s="471"/>
      <c r="J138" s="189" t="s">
        <v>243</v>
      </c>
      <c r="K138" s="471"/>
      <c r="L138" s="189" t="s">
        <v>244</v>
      </c>
      <c r="M138" s="471"/>
      <c r="N138" s="189" t="s">
        <v>245</v>
      </c>
      <c r="O138" s="471"/>
    </row>
    <row r="139" spans="1:15" ht="18" customHeight="1">
      <c r="A139" s="472"/>
      <c r="B139" s="473"/>
      <c r="C139" s="472"/>
      <c r="D139" s="473"/>
      <c r="E139" s="470"/>
      <c r="F139" s="472"/>
      <c r="G139" s="473"/>
      <c r="H139" s="472"/>
      <c r="I139" s="473"/>
      <c r="J139" s="472"/>
      <c r="K139" s="473"/>
      <c r="L139" s="472"/>
      <c r="M139" s="473"/>
      <c r="N139" s="472"/>
      <c r="O139" s="473"/>
    </row>
    <row r="140" spans="1:15" ht="18" customHeight="1">
      <c r="A140" s="474"/>
      <c r="B140" s="475"/>
      <c r="C140" s="474"/>
      <c r="D140" s="475"/>
      <c r="E140" s="364"/>
      <c r="F140" s="474"/>
      <c r="G140" s="475"/>
      <c r="H140" s="474"/>
      <c r="I140" s="475"/>
      <c r="J140" s="474"/>
      <c r="K140" s="475"/>
      <c r="L140" s="474"/>
      <c r="M140" s="475"/>
      <c r="N140" s="474"/>
      <c r="O140" s="475"/>
    </row>
    <row r="141" spans="1:15" ht="19.95" customHeight="1">
      <c r="A141" s="444"/>
      <c r="B141" s="445"/>
      <c r="C141" s="450"/>
      <c r="D141" s="451"/>
      <c r="E141" s="53"/>
      <c r="F141" s="467"/>
      <c r="G141" s="468"/>
      <c r="H141" s="465"/>
      <c r="I141" s="466"/>
      <c r="J141" s="465"/>
      <c r="K141" s="466"/>
      <c r="L141" s="465"/>
      <c r="M141" s="466"/>
      <c r="N141" s="465"/>
      <c r="O141" s="466"/>
    </row>
    <row r="142" spans="1:15" ht="19.95" customHeight="1">
      <c r="A142" s="446"/>
      <c r="B142" s="447"/>
      <c r="C142" s="452"/>
      <c r="D142" s="453"/>
      <c r="E142" s="50"/>
      <c r="F142" s="467"/>
      <c r="G142" s="468"/>
      <c r="H142" s="465"/>
      <c r="I142" s="466"/>
      <c r="J142" s="465"/>
      <c r="K142" s="466"/>
      <c r="L142" s="465"/>
      <c r="M142" s="466"/>
      <c r="N142" s="465"/>
      <c r="O142" s="466"/>
    </row>
    <row r="143" spans="1:15" ht="19.95" customHeight="1">
      <c r="A143" s="448"/>
      <c r="B143" s="449"/>
      <c r="C143" s="454" t="s">
        <v>246</v>
      </c>
      <c r="D143" s="455"/>
      <c r="E143" s="456"/>
      <c r="F143" s="457">
        <f>SUM(F141:G142)</f>
        <v>0</v>
      </c>
      <c r="G143" s="458"/>
      <c r="H143" s="463"/>
      <c r="I143" s="459"/>
      <c r="J143" s="459"/>
      <c r="K143" s="459"/>
      <c r="L143" s="459"/>
      <c r="M143" s="459"/>
      <c r="N143" s="459"/>
      <c r="O143" s="464"/>
    </row>
    <row r="144" spans="1:15" ht="19.95" customHeight="1">
      <c r="A144" s="444"/>
      <c r="B144" s="445"/>
      <c r="C144" s="450"/>
      <c r="D144" s="451"/>
      <c r="E144" s="53"/>
      <c r="F144" s="467"/>
      <c r="G144" s="468"/>
      <c r="H144" s="465"/>
      <c r="I144" s="466"/>
      <c r="J144" s="465"/>
      <c r="K144" s="466"/>
      <c r="L144" s="465"/>
      <c r="M144" s="466"/>
      <c r="N144" s="465"/>
      <c r="O144" s="466"/>
    </row>
    <row r="145" spans="1:15" ht="19.95" customHeight="1">
      <c r="A145" s="446"/>
      <c r="B145" s="447"/>
      <c r="C145" s="452"/>
      <c r="D145" s="453"/>
      <c r="E145" s="50"/>
      <c r="F145" s="467"/>
      <c r="G145" s="468"/>
      <c r="H145" s="465"/>
      <c r="I145" s="466"/>
      <c r="J145" s="465"/>
      <c r="K145" s="466"/>
      <c r="L145" s="465"/>
      <c r="M145" s="466"/>
      <c r="N145" s="465"/>
      <c r="O145" s="466"/>
    </row>
    <row r="146" spans="1:15" ht="19.95" customHeight="1">
      <c r="A146" s="448"/>
      <c r="B146" s="449"/>
      <c r="C146" s="454" t="s">
        <v>246</v>
      </c>
      <c r="D146" s="455"/>
      <c r="E146" s="456"/>
      <c r="F146" s="457">
        <f>SUM(F144:G145)</f>
        <v>0</v>
      </c>
      <c r="G146" s="458"/>
      <c r="H146" s="463"/>
      <c r="I146" s="459"/>
      <c r="J146" s="459"/>
      <c r="K146" s="459"/>
      <c r="L146" s="459"/>
      <c r="M146" s="459"/>
      <c r="N146" s="459"/>
      <c r="O146" s="464"/>
    </row>
    <row r="147" spans="1:15" ht="19.95" customHeight="1">
      <c r="A147" s="444"/>
      <c r="B147" s="445"/>
      <c r="C147" s="450"/>
      <c r="D147" s="451"/>
      <c r="E147" s="53"/>
      <c r="F147" s="467"/>
      <c r="G147" s="468"/>
      <c r="H147" s="465"/>
      <c r="I147" s="466"/>
      <c r="J147" s="465"/>
      <c r="K147" s="466"/>
      <c r="L147" s="465"/>
      <c r="M147" s="466"/>
      <c r="N147" s="465"/>
      <c r="O147" s="466"/>
    </row>
    <row r="148" spans="1:15" ht="19.95" customHeight="1">
      <c r="A148" s="446"/>
      <c r="B148" s="447"/>
      <c r="C148" s="452"/>
      <c r="D148" s="453"/>
      <c r="E148" s="50"/>
      <c r="F148" s="467"/>
      <c r="G148" s="468"/>
      <c r="H148" s="465"/>
      <c r="I148" s="466"/>
      <c r="J148" s="465"/>
      <c r="K148" s="466"/>
      <c r="L148" s="465"/>
      <c r="M148" s="466"/>
      <c r="N148" s="465"/>
      <c r="O148" s="466"/>
    </row>
    <row r="149" spans="1:15" ht="19.95" customHeight="1">
      <c r="A149" s="448"/>
      <c r="B149" s="449"/>
      <c r="C149" s="454" t="s">
        <v>246</v>
      </c>
      <c r="D149" s="455"/>
      <c r="E149" s="456"/>
      <c r="F149" s="457">
        <f>SUM(F147:G148)</f>
        <v>0</v>
      </c>
      <c r="G149" s="458"/>
      <c r="H149" s="463"/>
      <c r="I149" s="459"/>
      <c r="J149" s="459"/>
      <c r="K149" s="459"/>
      <c r="L149" s="459"/>
      <c r="M149" s="459"/>
      <c r="N149" s="459"/>
      <c r="O149" s="464"/>
    </row>
    <row r="150" spans="1:15" ht="19.95" customHeight="1">
      <c r="A150" s="444"/>
      <c r="B150" s="445"/>
      <c r="C150" s="450"/>
      <c r="D150" s="451"/>
      <c r="E150" s="53"/>
      <c r="F150" s="467"/>
      <c r="G150" s="468"/>
      <c r="H150" s="465"/>
      <c r="I150" s="466"/>
      <c r="J150" s="465"/>
      <c r="K150" s="466"/>
      <c r="L150" s="465"/>
      <c r="M150" s="466"/>
      <c r="N150" s="465"/>
      <c r="O150" s="466"/>
    </row>
    <row r="151" spans="1:15" ht="19.95" customHeight="1">
      <c r="A151" s="446"/>
      <c r="B151" s="447"/>
      <c r="C151" s="452"/>
      <c r="D151" s="453"/>
      <c r="E151" s="50"/>
      <c r="F151" s="467"/>
      <c r="G151" s="468"/>
      <c r="H151" s="465"/>
      <c r="I151" s="466"/>
      <c r="J151" s="465"/>
      <c r="K151" s="466"/>
      <c r="L151" s="465"/>
      <c r="M151" s="466"/>
      <c r="N151" s="465"/>
      <c r="O151" s="466"/>
    </row>
    <row r="152" spans="1:15" ht="19.95" customHeight="1">
      <c r="A152" s="448"/>
      <c r="B152" s="449"/>
      <c r="C152" s="454" t="s">
        <v>246</v>
      </c>
      <c r="D152" s="455"/>
      <c r="E152" s="456"/>
      <c r="F152" s="457">
        <f>SUM(F150:G151)</f>
        <v>0</v>
      </c>
      <c r="G152" s="458"/>
      <c r="H152" s="463"/>
      <c r="I152" s="459"/>
      <c r="J152" s="459"/>
      <c r="K152" s="459"/>
      <c r="L152" s="459"/>
      <c r="M152" s="459"/>
      <c r="N152" s="459"/>
      <c r="O152" s="464"/>
    </row>
    <row r="153" spans="1:15" ht="19.95" customHeight="1">
      <c r="A153" s="444"/>
      <c r="B153" s="445"/>
      <c r="C153" s="450"/>
      <c r="D153" s="451"/>
      <c r="E153" s="53"/>
      <c r="F153" s="467"/>
      <c r="G153" s="468"/>
      <c r="H153" s="465"/>
      <c r="I153" s="466"/>
      <c r="J153" s="465"/>
      <c r="K153" s="466"/>
      <c r="L153" s="465"/>
      <c r="M153" s="466"/>
      <c r="N153" s="465"/>
      <c r="O153" s="466"/>
    </row>
    <row r="154" spans="1:15" ht="19.95" customHeight="1">
      <c r="A154" s="446"/>
      <c r="B154" s="447"/>
      <c r="C154" s="452"/>
      <c r="D154" s="453"/>
      <c r="E154" s="50"/>
      <c r="F154" s="467"/>
      <c r="G154" s="468"/>
      <c r="H154" s="465"/>
      <c r="I154" s="466"/>
      <c r="J154" s="465"/>
      <c r="K154" s="466"/>
      <c r="L154" s="465"/>
      <c r="M154" s="466"/>
      <c r="N154" s="465"/>
      <c r="O154" s="466"/>
    </row>
    <row r="155" spans="1:15" ht="19.95" customHeight="1">
      <c r="A155" s="448"/>
      <c r="B155" s="449"/>
      <c r="C155" s="454" t="s">
        <v>246</v>
      </c>
      <c r="D155" s="455"/>
      <c r="E155" s="456"/>
      <c r="F155" s="457">
        <f>SUM(F153:G154)</f>
        <v>0</v>
      </c>
      <c r="G155" s="458"/>
      <c r="H155" s="463"/>
      <c r="I155" s="459"/>
      <c r="J155" s="459"/>
      <c r="K155" s="459"/>
      <c r="L155" s="459"/>
      <c r="M155" s="459"/>
      <c r="N155" s="459"/>
      <c r="O155" s="464"/>
    </row>
    <row r="156" spans="1:15" ht="19.95" customHeight="1">
      <c r="A156" s="444"/>
      <c r="B156" s="445"/>
      <c r="C156" s="450"/>
      <c r="D156" s="451"/>
      <c r="E156" s="53"/>
      <c r="F156" s="467"/>
      <c r="G156" s="468"/>
      <c r="H156" s="465"/>
      <c r="I156" s="466"/>
      <c r="J156" s="465"/>
      <c r="K156" s="466"/>
      <c r="L156" s="465"/>
      <c r="M156" s="466"/>
      <c r="N156" s="465"/>
      <c r="O156" s="466"/>
    </row>
    <row r="157" spans="1:15" ht="19.95" customHeight="1">
      <c r="A157" s="446"/>
      <c r="B157" s="447"/>
      <c r="C157" s="452"/>
      <c r="D157" s="453"/>
      <c r="E157" s="50"/>
      <c r="F157" s="467"/>
      <c r="G157" s="468"/>
      <c r="H157" s="465"/>
      <c r="I157" s="466"/>
      <c r="J157" s="465"/>
      <c r="K157" s="466"/>
      <c r="L157" s="465"/>
      <c r="M157" s="466"/>
      <c r="N157" s="465"/>
      <c r="O157" s="466"/>
    </row>
    <row r="158" spans="1:15" ht="19.95" customHeight="1">
      <c r="A158" s="448"/>
      <c r="B158" s="449"/>
      <c r="C158" s="454" t="s">
        <v>246</v>
      </c>
      <c r="D158" s="455"/>
      <c r="E158" s="456"/>
      <c r="F158" s="457">
        <f>SUM(F156:G157)</f>
        <v>0</v>
      </c>
      <c r="G158" s="458"/>
      <c r="H158" s="459"/>
      <c r="I158" s="459"/>
      <c r="J158" s="459"/>
      <c r="K158" s="459"/>
      <c r="L158" s="459"/>
      <c r="M158" s="459"/>
      <c r="N158" s="459"/>
      <c r="O158" s="459"/>
    </row>
    <row r="159" spans="1:15" ht="19.95" customHeight="1">
      <c r="A159" s="460" t="s">
        <v>247</v>
      </c>
      <c r="B159" s="461"/>
      <c r="C159" s="461"/>
      <c r="D159" s="461"/>
      <c r="E159" s="462"/>
      <c r="F159" s="457">
        <f>SUM(F141:G158)/2</f>
        <v>0</v>
      </c>
      <c r="G159" s="458"/>
      <c r="H159" s="463"/>
      <c r="I159" s="459"/>
      <c r="J159" s="459"/>
      <c r="K159" s="459"/>
      <c r="L159" s="459"/>
      <c r="M159" s="459"/>
      <c r="N159" s="459"/>
      <c r="O159" s="464"/>
    </row>
    <row r="160" spans="1:15">
      <c r="A160" s="1" t="s">
        <v>50</v>
      </c>
      <c r="B160"/>
      <c r="C160"/>
      <c r="D160"/>
      <c r="E160"/>
      <c r="F160"/>
      <c r="G160"/>
      <c r="H160"/>
      <c r="I160"/>
      <c r="J160"/>
      <c r="K160"/>
      <c r="L160"/>
      <c r="M160"/>
      <c r="N160"/>
      <c r="O160"/>
    </row>
    <row r="161" spans="1:15" ht="18" customHeight="1">
      <c r="A161" s="1" t="s">
        <v>101</v>
      </c>
      <c r="B161"/>
      <c r="C161"/>
      <c r="D161"/>
      <c r="E161"/>
      <c r="F161"/>
      <c r="G161"/>
      <c r="H161"/>
      <c r="I161"/>
      <c r="J161"/>
      <c r="K161"/>
      <c r="L161"/>
      <c r="M161"/>
      <c r="N161"/>
      <c r="O161"/>
    </row>
    <row r="162" spans="1:15" ht="18" customHeight="1">
      <c r="A162" s="1" t="s">
        <v>248</v>
      </c>
      <c r="B162"/>
      <c r="C162"/>
      <c r="D162"/>
      <c r="E162"/>
      <c r="F162"/>
      <c r="G162"/>
      <c r="H162"/>
      <c r="I162"/>
      <c r="J162"/>
      <c r="K162"/>
      <c r="L162"/>
      <c r="M162"/>
      <c r="N162"/>
      <c r="O162"/>
    </row>
    <row r="163" spans="1:15" ht="18" customHeight="1">
      <c r="A163" s="1" t="s">
        <v>249</v>
      </c>
      <c r="B163"/>
      <c r="C163"/>
      <c r="D163"/>
      <c r="E163"/>
      <c r="F163"/>
      <c r="G163"/>
      <c r="H163"/>
      <c r="I163"/>
      <c r="J163"/>
      <c r="K163"/>
      <c r="L163"/>
      <c r="M163"/>
      <c r="N163"/>
      <c r="O163"/>
    </row>
    <row r="164" spans="1:15" ht="18" customHeight="1">
      <c r="A164" s="1" t="s">
        <v>250</v>
      </c>
      <c r="B164"/>
      <c r="C164"/>
      <c r="D164"/>
      <c r="E164"/>
      <c r="F164"/>
      <c r="G164"/>
      <c r="H164"/>
      <c r="I164"/>
      <c r="J164"/>
      <c r="K164"/>
      <c r="L164"/>
      <c r="M164"/>
      <c r="N164"/>
      <c r="O164"/>
    </row>
    <row r="165" spans="1:15" ht="18" customHeight="1">
      <c r="A165" s="1" t="s">
        <v>251</v>
      </c>
      <c r="B165"/>
      <c r="C165"/>
      <c r="D165"/>
      <c r="E165"/>
      <c r="F165"/>
      <c r="G165"/>
      <c r="H165"/>
      <c r="I165"/>
      <c r="J165"/>
      <c r="K165"/>
      <c r="L165"/>
      <c r="M165"/>
      <c r="N165"/>
      <c r="O165"/>
    </row>
    <row r="166" spans="1:15">
      <c r="A166" s="1" t="s">
        <v>252</v>
      </c>
    </row>
    <row r="168" spans="1:15" s="1" customFormat="1" ht="15" customHeight="1">
      <c r="A168" s="281" t="s">
        <v>197</v>
      </c>
      <c r="B168" s="281"/>
      <c r="C168" s="281"/>
      <c r="D168" s="281"/>
      <c r="E168" s="281"/>
      <c r="F168" s="281"/>
      <c r="G168" s="281"/>
      <c r="H168" s="281"/>
      <c r="I168" s="281"/>
      <c r="J168" s="281"/>
      <c r="K168" s="281"/>
      <c r="L168" s="281"/>
      <c r="M168" s="281"/>
      <c r="N168" s="281"/>
      <c r="O168" s="281"/>
    </row>
    <row r="169" spans="1:15" s="1" customFormat="1" ht="15" customHeight="1">
      <c r="A169" s="281" t="s">
        <v>253</v>
      </c>
      <c r="B169" s="281"/>
      <c r="C169" s="281"/>
      <c r="D169" s="281"/>
      <c r="E169" s="281"/>
      <c r="F169" s="281"/>
      <c r="G169" s="281"/>
      <c r="H169" s="281"/>
      <c r="I169" s="281"/>
      <c r="J169" s="281"/>
      <c r="K169" s="281"/>
      <c r="L169" s="281"/>
      <c r="M169" s="281"/>
      <c r="N169" s="281"/>
      <c r="O169" s="281"/>
    </row>
    <row r="171" spans="1:15" ht="36.75" customHeight="1">
      <c r="A171" s="157" t="s">
        <v>254</v>
      </c>
      <c r="B171" s="159"/>
      <c r="C171" s="157" t="s">
        <v>255</v>
      </c>
      <c r="D171" s="158"/>
      <c r="E171" s="49" t="s">
        <v>256</v>
      </c>
      <c r="F171" s="49" t="s">
        <v>257</v>
      </c>
      <c r="G171" s="157" t="s">
        <v>258</v>
      </c>
      <c r="H171" s="159"/>
      <c r="I171" s="157" t="s">
        <v>259</v>
      </c>
      <c r="J171" s="159"/>
      <c r="K171" s="315" t="s">
        <v>260</v>
      </c>
      <c r="L171" s="315"/>
      <c r="M171" s="315" t="s">
        <v>261</v>
      </c>
      <c r="N171" s="315"/>
      <c r="O171" s="13" t="s">
        <v>262</v>
      </c>
    </row>
    <row r="172" spans="1:15" ht="60" customHeight="1">
      <c r="A172" s="576"/>
      <c r="B172" s="577"/>
      <c r="C172" s="576"/>
      <c r="D172" s="577"/>
      <c r="E172" s="57"/>
      <c r="F172" s="57"/>
      <c r="G172" s="578"/>
      <c r="H172" s="579"/>
      <c r="I172" s="578"/>
      <c r="J172" s="579"/>
      <c r="K172" s="580"/>
      <c r="L172" s="581"/>
      <c r="M172" s="576"/>
      <c r="N172" s="577"/>
      <c r="O172" s="54"/>
    </row>
    <row r="173" spans="1:15" ht="60" customHeight="1">
      <c r="A173" s="582"/>
      <c r="B173" s="583"/>
      <c r="C173" s="494"/>
      <c r="D173" s="496"/>
      <c r="E173" s="55"/>
      <c r="F173" s="55"/>
      <c r="G173" s="584"/>
      <c r="H173" s="585"/>
      <c r="I173" s="584"/>
      <c r="J173" s="585"/>
      <c r="K173" s="586"/>
      <c r="L173" s="587"/>
      <c r="M173" s="494"/>
      <c r="N173" s="496"/>
      <c r="O173" s="55"/>
    </row>
    <row r="174" spans="1:15" ht="60" customHeight="1">
      <c r="A174" s="582"/>
      <c r="B174" s="583"/>
      <c r="C174" s="494"/>
      <c r="D174" s="496"/>
      <c r="E174" s="55"/>
      <c r="F174" s="55"/>
      <c r="G174" s="584"/>
      <c r="H174" s="585"/>
      <c r="I174" s="584"/>
      <c r="J174" s="585"/>
      <c r="K174" s="586"/>
      <c r="L174" s="587"/>
      <c r="M174" s="494"/>
      <c r="N174" s="496"/>
      <c r="O174" s="55"/>
    </row>
    <row r="175" spans="1:15" ht="60" customHeight="1">
      <c r="A175" s="582"/>
      <c r="B175" s="583"/>
      <c r="C175" s="494"/>
      <c r="D175" s="496"/>
      <c r="E175" s="55"/>
      <c r="F175" s="55"/>
      <c r="G175" s="584"/>
      <c r="H175" s="585"/>
      <c r="I175" s="584"/>
      <c r="J175" s="585"/>
      <c r="K175" s="586"/>
      <c r="L175" s="587"/>
      <c r="M175" s="494"/>
      <c r="N175" s="496"/>
      <c r="O175" s="55"/>
    </row>
    <row r="176" spans="1:15" ht="60" customHeight="1">
      <c r="A176" s="582"/>
      <c r="B176" s="583"/>
      <c r="C176" s="494"/>
      <c r="D176" s="496"/>
      <c r="E176" s="55"/>
      <c r="F176" s="55"/>
      <c r="G176" s="584"/>
      <c r="H176" s="585"/>
      <c r="I176" s="584"/>
      <c r="J176" s="585"/>
      <c r="K176" s="586"/>
      <c r="L176" s="587"/>
      <c r="M176" s="494"/>
      <c r="N176" s="496"/>
      <c r="O176" s="55"/>
    </row>
    <row r="177" spans="1:15" ht="60" customHeight="1">
      <c r="A177" s="582"/>
      <c r="B177" s="583"/>
      <c r="C177" s="494"/>
      <c r="D177" s="496"/>
      <c r="E177" s="55"/>
      <c r="F177" s="55"/>
      <c r="G177" s="584"/>
      <c r="H177" s="585"/>
      <c r="I177" s="584"/>
      <c r="J177" s="585"/>
      <c r="K177" s="586"/>
      <c r="L177" s="587"/>
      <c r="M177" s="494"/>
      <c r="N177" s="496"/>
      <c r="O177" s="55"/>
    </row>
    <row r="178" spans="1:15" ht="60" customHeight="1">
      <c r="A178" s="582"/>
      <c r="B178" s="583"/>
      <c r="C178" s="494"/>
      <c r="D178" s="496"/>
      <c r="E178" s="55"/>
      <c r="F178" s="55"/>
      <c r="G178" s="584"/>
      <c r="H178" s="585"/>
      <c r="I178" s="584"/>
      <c r="J178" s="585"/>
      <c r="K178" s="586"/>
      <c r="L178" s="587"/>
      <c r="M178" s="494"/>
      <c r="N178" s="496"/>
      <c r="O178" s="55"/>
    </row>
    <row r="179" spans="1:15" ht="60" customHeight="1">
      <c r="A179" s="588"/>
      <c r="B179" s="589"/>
      <c r="C179" s="448"/>
      <c r="D179" s="449"/>
      <c r="E179" s="56"/>
      <c r="F179" s="56"/>
      <c r="G179" s="590"/>
      <c r="H179" s="591"/>
      <c r="I179" s="590"/>
      <c r="J179" s="591"/>
      <c r="K179" s="592"/>
      <c r="L179" s="593"/>
      <c r="M179" s="448"/>
      <c r="N179" s="449"/>
      <c r="O179" s="56"/>
    </row>
    <row r="180" spans="1:15">
      <c r="A180" s="1" t="s">
        <v>50</v>
      </c>
      <c r="B180"/>
      <c r="C180"/>
      <c r="D180"/>
      <c r="E180"/>
      <c r="F180"/>
      <c r="G180"/>
      <c r="H180"/>
      <c r="I180"/>
      <c r="J180"/>
      <c r="K180"/>
      <c r="L180"/>
      <c r="M180"/>
      <c r="N180"/>
      <c r="O180"/>
    </row>
    <row r="181" spans="1:15" ht="18" customHeight="1">
      <c r="A181" s="1" t="s">
        <v>263</v>
      </c>
      <c r="B181"/>
      <c r="C181"/>
      <c r="D181"/>
      <c r="E181"/>
      <c r="F181"/>
      <c r="G181"/>
      <c r="H181"/>
      <c r="I181"/>
      <c r="J181"/>
      <c r="K181"/>
      <c r="L181"/>
      <c r="M181"/>
      <c r="N181"/>
      <c r="O181"/>
    </row>
    <row r="182" spans="1:15" ht="18" customHeight="1">
      <c r="A182" s="1" t="s">
        <v>249</v>
      </c>
      <c r="B182"/>
      <c r="C182"/>
      <c r="D182"/>
      <c r="E182"/>
      <c r="F182"/>
      <c r="G182"/>
      <c r="H182"/>
      <c r="I182"/>
      <c r="J182"/>
      <c r="K182"/>
      <c r="L182"/>
      <c r="M182"/>
      <c r="N182"/>
      <c r="O182"/>
    </row>
    <row r="183" spans="1:15" ht="18" customHeight="1">
      <c r="A183" s="1" t="s">
        <v>264</v>
      </c>
      <c r="B183"/>
      <c r="C183"/>
      <c r="D183"/>
      <c r="E183"/>
      <c r="F183"/>
      <c r="G183"/>
      <c r="H183"/>
      <c r="I183"/>
      <c r="J183"/>
      <c r="K183"/>
      <c r="L183"/>
      <c r="M183"/>
      <c r="N183"/>
      <c r="O183"/>
    </row>
    <row r="184" spans="1:15" ht="18" customHeight="1">
      <c r="A184" s="1" t="s">
        <v>265</v>
      </c>
      <c r="B184"/>
      <c r="C184"/>
      <c r="D184"/>
      <c r="E184"/>
      <c r="F184"/>
      <c r="G184"/>
      <c r="H184"/>
      <c r="I184"/>
      <c r="J184"/>
      <c r="K184"/>
      <c r="L184"/>
      <c r="M184"/>
      <c r="N184"/>
      <c r="O184"/>
    </row>
    <row r="185" spans="1:15" ht="18" customHeight="1">
      <c r="A185" s="1" t="s">
        <v>266</v>
      </c>
      <c r="B185"/>
      <c r="C185"/>
      <c r="D185"/>
      <c r="E185"/>
      <c r="F185"/>
      <c r="G185"/>
      <c r="H185"/>
      <c r="I185"/>
      <c r="J185"/>
      <c r="K185"/>
      <c r="L185"/>
      <c r="M185"/>
      <c r="N185"/>
      <c r="O185"/>
    </row>
    <row r="187" spans="1:15" s="1" customFormat="1" ht="15" customHeight="1">
      <c r="A187" s="281" t="s">
        <v>267</v>
      </c>
      <c r="B187" s="281"/>
      <c r="C187" s="281"/>
      <c r="D187" s="281"/>
      <c r="E187" s="281"/>
      <c r="F187" s="281"/>
      <c r="G187" s="281"/>
      <c r="H187" s="281"/>
      <c r="I187" s="281"/>
      <c r="J187" s="281"/>
      <c r="K187" s="281"/>
      <c r="L187" s="281"/>
      <c r="M187" s="281"/>
      <c r="N187" s="281"/>
      <c r="O187" s="281"/>
    </row>
    <row r="188" spans="1:15" s="1" customFormat="1" ht="15" customHeight="1">
      <c r="A188" s="281" t="s">
        <v>268</v>
      </c>
      <c r="B188" s="281"/>
      <c r="C188" s="281"/>
      <c r="D188" s="281"/>
      <c r="E188" s="281"/>
      <c r="F188" s="281"/>
      <c r="G188" s="281"/>
      <c r="H188" s="281"/>
      <c r="I188" s="281"/>
      <c r="J188" s="281"/>
      <c r="K188" s="281"/>
      <c r="L188" s="281"/>
      <c r="M188" s="281"/>
      <c r="N188" s="281"/>
      <c r="O188" s="281"/>
    </row>
    <row r="189" spans="1:15" s="1" customFormat="1" ht="15" customHeight="1">
      <c r="A189" s="8"/>
      <c r="B189" s="8"/>
      <c r="C189" s="8"/>
      <c r="D189" s="8"/>
      <c r="E189" s="8"/>
      <c r="F189" s="8"/>
      <c r="G189" s="8"/>
      <c r="H189" s="8"/>
      <c r="I189" s="8"/>
      <c r="J189" s="8"/>
      <c r="K189" s="8"/>
      <c r="L189" s="595" t="s">
        <v>269</v>
      </c>
      <c r="M189" s="595"/>
      <c r="N189" s="595"/>
      <c r="O189" s="595"/>
    </row>
    <row r="190" spans="1:15">
      <c r="N190" s="58" t="s">
        <v>270</v>
      </c>
    </row>
    <row r="191" spans="1:15" ht="30" customHeight="1">
      <c r="B191" s="51" t="s">
        <v>271</v>
      </c>
      <c r="C191" s="460" t="s">
        <v>272</v>
      </c>
      <c r="D191" s="461"/>
      <c r="E191" s="461"/>
      <c r="F191" s="461"/>
      <c r="G191" s="461"/>
      <c r="H191" s="461"/>
      <c r="I191" s="461"/>
      <c r="J191" s="461"/>
      <c r="K191" s="461"/>
      <c r="L191" s="461"/>
      <c r="M191" s="462"/>
      <c r="N191" s="52" t="s">
        <v>273</v>
      </c>
    </row>
    <row r="192" spans="1:15" ht="50.4" customHeight="1">
      <c r="B192" s="48">
        <v>1</v>
      </c>
      <c r="C192" s="594" t="s">
        <v>274</v>
      </c>
      <c r="D192" s="594"/>
      <c r="E192" s="594"/>
      <c r="F192" s="594"/>
      <c r="G192" s="594"/>
      <c r="H192" s="594"/>
      <c r="I192" s="594"/>
      <c r="J192" s="594"/>
      <c r="K192" s="594"/>
      <c r="L192" s="594"/>
      <c r="M192" s="594"/>
      <c r="N192" s="59"/>
    </row>
    <row r="193" spans="2:14" ht="50.4" customHeight="1">
      <c r="B193" s="48">
        <v>2</v>
      </c>
      <c r="C193" s="594" t="s">
        <v>275</v>
      </c>
      <c r="D193" s="594"/>
      <c r="E193" s="594"/>
      <c r="F193" s="594"/>
      <c r="G193" s="594"/>
      <c r="H193" s="594"/>
      <c r="I193" s="594"/>
      <c r="J193" s="594"/>
      <c r="K193" s="594"/>
      <c r="L193" s="594"/>
      <c r="M193" s="594"/>
      <c r="N193" s="59"/>
    </row>
    <row r="194" spans="2:14" ht="50.4" customHeight="1">
      <c r="B194" s="48">
        <v>3</v>
      </c>
      <c r="C194" s="594" t="s">
        <v>276</v>
      </c>
      <c r="D194" s="594"/>
      <c r="E194" s="594"/>
      <c r="F194" s="594"/>
      <c r="G194" s="594"/>
      <c r="H194" s="594"/>
      <c r="I194" s="594"/>
      <c r="J194" s="594"/>
      <c r="K194" s="594"/>
      <c r="L194" s="594"/>
      <c r="M194" s="594"/>
      <c r="N194" s="59"/>
    </row>
    <row r="195" spans="2:14" ht="69.75" customHeight="1">
      <c r="B195" s="48">
        <v>4</v>
      </c>
      <c r="C195" s="594" t="s">
        <v>277</v>
      </c>
      <c r="D195" s="594"/>
      <c r="E195" s="594"/>
      <c r="F195" s="594"/>
      <c r="G195" s="594"/>
      <c r="H195" s="594"/>
      <c r="I195" s="594"/>
      <c r="J195" s="594"/>
      <c r="K195" s="594"/>
      <c r="L195" s="594"/>
      <c r="M195" s="594"/>
      <c r="N195" s="59"/>
    </row>
    <row r="196" spans="2:14" ht="50.4" customHeight="1">
      <c r="B196" s="48">
        <v>5</v>
      </c>
      <c r="C196" s="594" t="s">
        <v>278</v>
      </c>
      <c r="D196" s="594"/>
      <c r="E196" s="594"/>
      <c r="F196" s="594"/>
      <c r="G196" s="594"/>
      <c r="H196" s="594"/>
      <c r="I196" s="594"/>
      <c r="J196" s="594"/>
      <c r="K196" s="594"/>
      <c r="L196" s="594"/>
      <c r="M196" s="594"/>
      <c r="N196" s="59"/>
    </row>
    <row r="197" spans="2:14" ht="50.4" customHeight="1">
      <c r="B197" s="48">
        <v>6</v>
      </c>
      <c r="C197" s="594" t="s">
        <v>279</v>
      </c>
      <c r="D197" s="594"/>
      <c r="E197" s="594"/>
      <c r="F197" s="594"/>
      <c r="G197" s="594"/>
      <c r="H197" s="594"/>
      <c r="I197" s="594"/>
      <c r="J197" s="594"/>
      <c r="K197" s="594"/>
      <c r="L197" s="594"/>
      <c r="M197" s="594"/>
      <c r="N197" s="59"/>
    </row>
    <row r="198" spans="2:14" ht="50.4" customHeight="1">
      <c r="B198" s="48">
        <v>7</v>
      </c>
      <c r="C198" s="594" t="s">
        <v>280</v>
      </c>
      <c r="D198" s="594"/>
      <c r="E198" s="594"/>
      <c r="F198" s="594"/>
      <c r="G198" s="594"/>
      <c r="H198" s="594"/>
      <c r="I198" s="594"/>
      <c r="J198" s="594"/>
      <c r="K198" s="594"/>
      <c r="L198" s="594"/>
      <c r="M198" s="594"/>
      <c r="N198" s="59"/>
    </row>
    <row r="199" spans="2:14" ht="50.4" customHeight="1">
      <c r="B199" s="48">
        <v>6</v>
      </c>
      <c r="C199" s="594" t="s">
        <v>281</v>
      </c>
      <c r="D199" s="594"/>
      <c r="E199" s="594"/>
      <c r="F199" s="594"/>
      <c r="G199" s="594"/>
      <c r="H199" s="594"/>
      <c r="I199" s="594"/>
      <c r="J199" s="594"/>
      <c r="K199" s="594"/>
      <c r="L199" s="594"/>
      <c r="M199" s="594"/>
      <c r="N199" s="59"/>
    </row>
  </sheetData>
  <mergeCells count="335">
    <mergeCell ref="C192:M192"/>
    <mergeCell ref="C193:M193"/>
    <mergeCell ref="C194:M194"/>
    <mergeCell ref="C195:M195"/>
    <mergeCell ref="C196:M196"/>
    <mergeCell ref="C197:M197"/>
    <mergeCell ref="C198:M198"/>
    <mergeCell ref="C199:M199"/>
    <mergeCell ref="A187:O187"/>
    <mergeCell ref="A188:O188"/>
    <mergeCell ref="L189:O189"/>
    <mergeCell ref="C191:M191"/>
    <mergeCell ref="A144:B146"/>
    <mergeCell ref="C144:D144"/>
    <mergeCell ref="C145:D145"/>
    <mergeCell ref="C146:E146"/>
    <mergeCell ref="A147:B149"/>
    <mergeCell ref="C147:D147"/>
    <mergeCell ref="C148:D148"/>
    <mergeCell ref="C149:E149"/>
    <mergeCell ref="A150:B152"/>
    <mergeCell ref="C150:D150"/>
    <mergeCell ref="C151:D151"/>
    <mergeCell ref="C152:E152"/>
    <mergeCell ref="K178:L178"/>
    <mergeCell ref="M178:N178"/>
    <mergeCell ref="A179:B179"/>
    <mergeCell ref="C179:D179"/>
    <mergeCell ref="G179:H179"/>
    <mergeCell ref="I179:J179"/>
    <mergeCell ref="K179:L179"/>
    <mergeCell ref="M179:N179"/>
    <mergeCell ref="A176:B176"/>
    <mergeCell ref="C176:D176"/>
    <mergeCell ref="G176:H176"/>
    <mergeCell ref="I176:J176"/>
    <mergeCell ref="K176:L176"/>
    <mergeCell ref="M176:N176"/>
    <mergeCell ref="A177:B177"/>
    <mergeCell ref="C177:D177"/>
    <mergeCell ref="G177:H177"/>
    <mergeCell ref="I177:J177"/>
    <mergeCell ref="K177:L177"/>
    <mergeCell ref="M177:N177"/>
    <mergeCell ref="A178:B178"/>
    <mergeCell ref="C178:D178"/>
    <mergeCell ref="G178:H178"/>
    <mergeCell ref="I178:J178"/>
    <mergeCell ref="A174:B174"/>
    <mergeCell ref="C174:D174"/>
    <mergeCell ref="G174:H174"/>
    <mergeCell ref="I174:J174"/>
    <mergeCell ref="K174:L174"/>
    <mergeCell ref="M174:N174"/>
    <mergeCell ref="A175:B175"/>
    <mergeCell ref="C175:D175"/>
    <mergeCell ref="G175:H175"/>
    <mergeCell ref="I175:J175"/>
    <mergeCell ref="K175:L175"/>
    <mergeCell ref="M175:N175"/>
    <mergeCell ref="A172:B172"/>
    <mergeCell ref="C172:D172"/>
    <mergeCell ref="G172:H172"/>
    <mergeCell ref="I172:J172"/>
    <mergeCell ref="K172:L172"/>
    <mergeCell ref="M172:N172"/>
    <mergeCell ref="A173:B173"/>
    <mergeCell ref="C173:D173"/>
    <mergeCell ref="G173:H173"/>
    <mergeCell ref="I173:J173"/>
    <mergeCell ref="K173:L173"/>
    <mergeCell ref="M173:N173"/>
    <mergeCell ref="L2:O2"/>
    <mergeCell ref="J4:O6"/>
    <mergeCell ref="J7:O7"/>
    <mergeCell ref="J8:O8"/>
    <mergeCell ref="J9:O9"/>
    <mergeCell ref="A12:J12"/>
    <mergeCell ref="K12:O12"/>
    <mergeCell ref="A18:O18"/>
    <mergeCell ref="A20:O20"/>
    <mergeCell ref="A22:O22"/>
    <mergeCell ref="B23:N23"/>
    <mergeCell ref="A26:O26"/>
    <mergeCell ref="E27:G27"/>
    <mergeCell ref="A14:D14"/>
    <mergeCell ref="J14:K14"/>
    <mergeCell ref="C15:F15"/>
    <mergeCell ref="L15:M15"/>
    <mergeCell ref="A16:O16"/>
    <mergeCell ref="A17:O17"/>
    <mergeCell ref="A41:O41"/>
    <mergeCell ref="A42:O42"/>
    <mergeCell ref="A43:O43"/>
    <mergeCell ref="A46:O46"/>
    <mergeCell ref="B49:D49"/>
    <mergeCell ref="E49:O49"/>
    <mergeCell ref="E28:G28"/>
    <mergeCell ref="A30:O30"/>
    <mergeCell ref="A34:O34"/>
    <mergeCell ref="A38:O38"/>
    <mergeCell ref="A39:O39"/>
    <mergeCell ref="A40:O40"/>
    <mergeCell ref="B55:D55"/>
    <mergeCell ref="E55:O55"/>
    <mergeCell ref="B56:D56"/>
    <mergeCell ref="E56:G56"/>
    <mergeCell ref="I56:J56"/>
    <mergeCell ref="K56:N56"/>
    <mergeCell ref="B50:D50"/>
    <mergeCell ref="E50:H50"/>
    <mergeCell ref="I50:O50"/>
    <mergeCell ref="B51:D51"/>
    <mergeCell ref="E51:O51"/>
    <mergeCell ref="B52:D54"/>
    <mergeCell ref="E52:O52"/>
    <mergeCell ref="E53:O53"/>
    <mergeCell ref="E54:O54"/>
    <mergeCell ref="B59:D59"/>
    <mergeCell ref="E59:O59"/>
    <mergeCell ref="B62:F62"/>
    <mergeCell ref="G62:O62"/>
    <mergeCell ref="B63:F63"/>
    <mergeCell ref="G63:O63"/>
    <mergeCell ref="B57:D57"/>
    <mergeCell ref="E57:O57"/>
    <mergeCell ref="B58:D58"/>
    <mergeCell ref="E58:H58"/>
    <mergeCell ref="I58:J58"/>
    <mergeCell ref="K58:O58"/>
    <mergeCell ref="B66:F66"/>
    <mergeCell ref="G66:M66"/>
    <mergeCell ref="N66:O66"/>
    <mergeCell ref="B67:F67"/>
    <mergeCell ref="G67:M67"/>
    <mergeCell ref="N67:O67"/>
    <mergeCell ref="B64:F64"/>
    <mergeCell ref="G64:O64"/>
    <mergeCell ref="B65:F65"/>
    <mergeCell ref="G65:M65"/>
    <mergeCell ref="N65:O65"/>
    <mergeCell ref="B68:F68"/>
    <mergeCell ref="G68:O68"/>
    <mergeCell ref="B69:F69"/>
    <mergeCell ref="G69:O69"/>
    <mergeCell ref="B71:B72"/>
    <mergeCell ref="C71:D72"/>
    <mergeCell ref="E71:I71"/>
    <mergeCell ref="J71:O71"/>
    <mergeCell ref="E72:I72"/>
    <mergeCell ref="J72:O72"/>
    <mergeCell ref="B81:B84"/>
    <mergeCell ref="C81:F83"/>
    <mergeCell ref="C84:D84"/>
    <mergeCell ref="E84:F84"/>
    <mergeCell ref="C73:D73"/>
    <mergeCell ref="E73:I73"/>
    <mergeCell ref="J73:O73"/>
    <mergeCell ref="C74:D74"/>
    <mergeCell ref="E74:I74"/>
    <mergeCell ref="J74:O74"/>
    <mergeCell ref="C86:D86"/>
    <mergeCell ref="E86:F86"/>
    <mergeCell ref="C85:D85"/>
    <mergeCell ref="E85:F85"/>
    <mergeCell ref="G81:K84"/>
    <mergeCell ref="G85:K85"/>
    <mergeCell ref="G86:K86"/>
    <mergeCell ref="C75:D75"/>
    <mergeCell ref="E75:I75"/>
    <mergeCell ref="J75:O75"/>
    <mergeCell ref="C93:O93"/>
    <mergeCell ref="C94:O94"/>
    <mergeCell ref="C95:O95"/>
    <mergeCell ref="C96:O96"/>
    <mergeCell ref="A103:O103"/>
    <mergeCell ref="B106:D106"/>
    <mergeCell ref="E106:H106"/>
    <mergeCell ref="I106:O106"/>
    <mergeCell ref="C87:D87"/>
    <mergeCell ref="E87:F87"/>
    <mergeCell ref="G87:K87"/>
    <mergeCell ref="B109:D109"/>
    <mergeCell ref="E109:H109"/>
    <mergeCell ref="I109:O109"/>
    <mergeCell ref="B110:D110"/>
    <mergeCell ref="E110:H110"/>
    <mergeCell ref="I110:O110"/>
    <mergeCell ref="B107:D107"/>
    <mergeCell ref="E107:H107"/>
    <mergeCell ref="I107:O107"/>
    <mergeCell ref="B108:D108"/>
    <mergeCell ref="E108:H108"/>
    <mergeCell ref="I108:O108"/>
    <mergeCell ref="B111:D111"/>
    <mergeCell ref="E111:H111"/>
    <mergeCell ref="I111:O111"/>
    <mergeCell ref="B114:B116"/>
    <mergeCell ref="C114:E116"/>
    <mergeCell ref="F114:G114"/>
    <mergeCell ref="H114:I114"/>
    <mergeCell ref="J114:M116"/>
    <mergeCell ref="N114:O114"/>
    <mergeCell ref="F115:G115"/>
    <mergeCell ref="H115:I115"/>
    <mergeCell ref="N115:O115"/>
    <mergeCell ref="F116:G116"/>
    <mergeCell ref="H116:I116"/>
    <mergeCell ref="N116:O116"/>
    <mergeCell ref="B117:B119"/>
    <mergeCell ref="C117:E117"/>
    <mergeCell ref="F117:G117"/>
    <mergeCell ref="H117:I117"/>
    <mergeCell ref="J117:M117"/>
    <mergeCell ref="B120:B122"/>
    <mergeCell ref="C120:E122"/>
    <mergeCell ref="F120:G122"/>
    <mergeCell ref="H120:I122"/>
    <mergeCell ref="J120:M120"/>
    <mergeCell ref="N120:O122"/>
    <mergeCell ref="J121:M121"/>
    <mergeCell ref="K122:L122"/>
    <mergeCell ref="N117:O119"/>
    <mergeCell ref="C118:E118"/>
    <mergeCell ref="F118:G118"/>
    <mergeCell ref="H118:I118"/>
    <mergeCell ref="J118:M118"/>
    <mergeCell ref="C119:E119"/>
    <mergeCell ref="F119:G119"/>
    <mergeCell ref="H119:I119"/>
    <mergeCell ref="J119:M119"/>
    <mergeCell ref="A136:O136"/>
    <mergeCell ref="E138:E140"/>
    <mergeCell ref="F138:G140"/>
    <mergeCell ref="H138:I140"/>
    <mergeCell ref="J138:K140"/>
    <mergeCell ref="L138:M140"/>
    <mergeCell ref="N138:O140"/>
    <mergeCell ref="N141:O141"/>
    <mergeCell ref="F142:G142"/>
    <mergeCell ref="H142:I142"/>
    <mergeCell ref="J142:K142"/>
    <mergeCell ref="L142:M142"/>
    <mergeCell ref="N142:O142"/>
    <mergeCell ref="F141:G141"/>
    <mergeCell ref="H141:I141"/>
    <mergeCell ref="J141:K141"/>
    <mergeCell ref="L141:M141"/>
    <mergeCell ref="A138:B140"/>
    <mergeCell ref="C138:D140"/>
    <mergeCell ref="A141:B143"/>
    <mergeCell ref="C141:D141"/>
    <mergeCell ref="C142:D142"/>
    <mergeCell ref="C143:E143"/>
    <mergeCell ref="F143:G143"/>
    <mergeCell ref="H143:O143"/>
    <mergeCell ref="N144:O144"/>
    <mergeCell ref="F145:G145"/>
    <mergeCell ref="H145:I145"/>
    <mergeCell ref="J145:K145"/>
    <mergeCell ref="L145:M145"/>
    <mergeCell ref="N145:O145"/>
    <mergeCell ref="F144:G144"/>
    <mergeCell ref="H144:I144"/>
    <mergeCell ref="J144:K144"/>
    <mergeCell ref="L144:M144"/>
    <mergeCell ref="F146:G146"/>
    <mergeCell ref="H146:O146"/>
    <mergeCell ref="N147:O147"/>
    <mergeCell ref="F148:G148"/>
    <mergeCell ref="H148:I148"/>
    <mergeCell ref="J148:K148"/>
    <mergeCell ref="L148:M148"/>
    <mergeCell ref="N148:O148"/>
    <mergeCell ref="F147:G147"/>
    <mergeCell ref="H147:I147"/>
    <mergeCell ref="J147:K147"/>
    <mergeCell ref="L147:M147"/>
    <mergeCell ref="F149:G149"/>
    <mergeCell ref="H149:O149"/>
    <mergeCell ref="N150:O150"/>
    <mergeCell ref="F151:G151"/>
    <mergeCell ref="H151:I151"/>
    <mergeCell ref="J151:K151"/>
    <mergeCell ref="L151:M151"/>
    <mergeCell ref="N151:O151"/>
    <mergeCell ref="F150:G150"/>
    <mergeCell ref="H150:I150"/>
    <mergeCell ref="J150:K150"/>
    <mergeCell ref="L150:M150"/>
    <mergeCell ref="F152:G152"/>
    <mergeCell ref="H152:O152"/>
    <mergeCell ref="N153:O153"/>
    <mergeCell ref="F154:G154"/>
    <mergeCell ref="H154:I154"/>
    <mergeCell ref="J154:K154"/>
    <mergeCell ref="L154:M154"/>
    <mergeCell ref="N154:O154"/>
    <mergeCell ref="F153:G153"/>
    <mergeCell ref="H153:I153"/>
    <mergeCell ref="J153:K153"/>
    <mergeCell ref="L153:M153"/>
    <mergeCell ref="H155:O155"/>
    <mergeCell ref="N156:O156"/>
    <mergeCell ref="F157:G157"/>
    <mergeCell ref="H157:I157"/>
    <mergeCell ref="J157:K157"/>
    <mergeCell ref="L157:M157"/>
    <mergeCell ref="N157:O157"/>
    <mergeCell ref="F156:G156"/>
    <mergeCell ref="H156:I156"/>
    <mergeCell ref="J156:K156"/>
    <mergeCell ref="L156:M156"/>
    <mergeCell ref="H158:O158"/>
    <mergeCell ref="M171:N171"/>
    <mergeCell ref="A159:E159"/>
    <mergeCell ref="F159:G159"/>
    <mergeCell ref="H159:O159"/>
    <mergeCell ref="A168:O168"/>
    <mergeCell ref="A169:O169"/>
    <mergeCell ref="A171:B171"/>
    <mergeCell ref="C171:D171"/>
    <mergeCell ref="G171:H171"/>
    <mergeCell ref="I171:J171"/>
    <mergeCell ref="K171:L171"/>
    <mergeCell ref="A153:B155"/>
    <mergeCell ref="C153:D153"/>
    <mergeCell ref="C154:D154"/>
    <mergeCell ref="C155:E155"/>
    <mergeCell ref="A156:B158"/>
    <mergeCell ref="C156:D156"/>
    <mergeCell ref="C157:D157"/>
    <mergeCell ref="C158:E158"/>
    <mergeCell ref="F158:G158"/>
    <mergeCell ref="F155:G155"/>
  </mergeCells>
  <phoneticPr fontId="2"/>
  <dataValidations count="3">
    <dataValidation type="list" allowBlank="1" showInputMessage="1" showErrorMessage="1" sqref="C73:D75 C117:E119 A172:B179 A141:B158" xr:uid="{D359F3F4-E1A7-4E7E-B589-05AE2F2252C3}">
      <formula1>$Y$3:$Y$7</formula1>
    </dataValidation>
    <dataValidation type="list" allowBlank="1" showInputMessage="1" showErrorMessage="1" sqref="N192" xr:uid="{2E5550BA-4823-4D2E-915D-412CCFAFDD1C}">
      <formula1>"○"</formula1>
    </dataValidation>
    <dataValidation type="list" allowBlank="1" showInputMessage="1" showErrorMessage="1" sqref="E54:O54" xr:uid="{90BB66D6-0786-45AB-8B2E-9F9D6522E4A7}">
      <formula1>#REF!</formula1>
    </dataValidation>
  </dataValidations>
  <pageMargins left="0.78740157480314965" right="0.39370078740157483" top="0.59055118110236227" bottom="0.55118110236220474" header="0.31496062992125984" footer="0.31496062992125984"/>
  <pageSetup paperSize="9" orientation="portrait" blackAndWhite="1" r:id="rId1"/>
  <rowBreaks count="7" manualBreakCount="7">
    <brk id="43" max="16383" man="1"/>
    <brk id="69" max="16383" man="1"/>
    <brk id="91" max="16383" man="1"/>
    <brk id="100" max="16383" man="1"/>
    <brk id="133" max="14" man="1"/>
    <brk id="165" max="16383" man="1"/>
    <brk id="185" max="14"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98260-C44D-4E54-B54D-8D86A3FF5728}">
  <sheetPr>
    <tabColor theme="5" tint="-0.249977111117893"/>
  </sheetPr>
  <dimension ref="A1:Y198"/>
  <sheetViews>
    <sheetView showGridLines="0" view="pageBreakPreview" zoomScaleNormal="100" zoomScaleSheetLayoutView="100" workbookViewId="0"/>
  </sheetViews>
  <sheetFormatPr defaultColWidth="8.69921875" defaultRowHeight="18"/>
  <cols>
    <col min="1" max="15" width="5.19921875" style="1" customWidth="1"/>
  </cols>
  <sheetData>
    <row r="1" spans="1:25" ht="15" customHeight="1">
      <c r="A1" s="33" t="s">
        <v>192</v>
      </c>
    </row>
    <row r="2" spans="1:25" ht="15" customHeight="1">
      <c r="J2" s="29"/>
      <c r="K2" s="29"/>
      <c r="L2" s="693">
        <v>45920</v>
      </c>
      <c r="M2" s="694"/>
      <c r="N2" s="694"/>
      <c r="O2" s="695"/>
    </row>
    <row r="3" spans="1:25" ht="15" customHeight="1">
      <c r="J3" s="29"/>
      <c r="K3" s="29"/>
      <c r="L3" s="29"/>
      <c r="M3" s="29"/>
      <c r="N3" s="29"/>
      <c r="O3" s="29"/>
      <c r="Y3" t="s">
        <v>193</v>
      </c>
    </row>
    <row r="4" spans="1:25" ht="15" customHeight="1">
      <c r="B4" s="1" t="s">
        <v>1</v>
      </c>
      <c r="J4" s="703" t="s">
        <v>128</v>
      </c>
      <c r="K4" s="704"/>
      <c r="L4" s="704"/>
      <c r="M4" s="704"/>
      <c r="N4" s="704"/>
      <c r="O4" s="705"/>
      <c r="Y4" t="s">
        <v>194</v>
      </c>
    </row>
    <row r="5" spans="1:25" ht="15" customHeight="1">
      <c r="H5" s="7" t="s">
        <v>2</v>
      </c>
      <c r="I5" s="1" t="s">
        <v>3</v>
      </c>
      <c r="J5" s="706"/>
      <c r="K5" s="649"/>
      <c r="L5" s="649"/>
      <c r="M5" s="649"/>
      <c r="N5" s="649"/>
      <c r="O5" s="707"/>
      <c r="Y5" t="s">
        <v>195</v>
      </c>
    </row>
    <row r="6" spans="1:25" ht="15" customHeight="1">
      <c r="J6" s="708"/>
      <c r="K6" s="709"/>
      <c r="L6" s="709"/>
      <c r="M6" s="709"/>
      <c r="N6" s="709"/>
      <c r="O6" s="710"/>
      <c r="Y6" t="s">
        <v>196</v>
      </c>
    </row>
    <row r="7" spans="1:25" ht="15" customHeight="1">
      <c r="I7" s="1" t="s">
        <v>4</v>
      </c>
      <c r="J7" s="690" t="s">
        <v>129</v>
      </c>
      <c r="K7" s="691"/>
      <c r="L7" s="691"/>
      <c r="M7" s="691"/>
      <c r="N7" s="691"/>
      <c r="O7" s="692"/>
      <c r="Y7" t="s">
        <v>5</v>
      </c>
    </row>
    <row r="8" spans="1:25" ht="15" customHeight="1">
      <c r="J8" s="711" t="s">
        <v>130</v>
      </c>
      <c r="K8" s="712"/>
      <c r="L8" s="712"/>
      <c r="M8" s="712"/>
      <c r="N8" s="712"/>
      <c r="O8" s="713"/>
    </row>
    <row r="9" spans="1:25" ht="15" customHeight="1">
      <c r="J9" s="711" t="s">
        <v>131</v>
      </c>
      <c r="K9" s="712"/>
      <c r="L9" s="712"/>
      <c r="M9" s="712"/>
      <c r="N9" s="712"/>
      <c r="O9" s="713"/>
    </row>
    <row r="10" spans="1:25" ht="15" customHeight="1">
      <c r="O10" s="7" t="s">
        <v>6</v>
      </c>
    </row>
    <row r="11" spans="1:25" ht="15" customHeight="1"/>
    <row r="12" spans="1:25" ht="15" customHeight="1">
      <c r="A12" s="575" t="s">
        <v>197</v>
      </c>
      <c r="B12" s="575"/>
      <c r="C12" s="575"/>
      <c r="D12" s="575"/>
      <c r="E12" s="575"/>
      <c r="F12" s="575"/>
      <c r="G12" s="575"/>
      <c r="H12" s="575"/>
      <c r="I12" s="575"/>
      <c r="J12" s="575"/>
      <c r="K12" s="443" t="s">
        <v>198</v>
      </c>
      <c r="L12" s="443"/>
      <c r="M12" s="443"/>
      <c r="N12" s="443"/>
      <c r="O12" s="443"/>
    </row>
    <row r="13" spans="1:25" ht="15" customHeight="1"/>
    <row r="14" spans="1:25" s="1" customFormat="1" ht="15" customHeight="1">
      <c r="A14" s="693">
        <v>46568</v>
      </c>
      <c r="B14" s="694"/>
      <c r="C14" s="694"/>
      <c r="D14" s="695"/>
      <c r="E14" s="1" t="s">
        <v>146</v>
      </c>
      <c r="J14" s="696">
        <v>123</v>
      </c>
      <c r="K14" s="697"/>
      <c r="L14" s="1" t="s">
        <v>148</v>
      </c>
    </row>
    <row r="15" spans="1:25" s="1" customFormat="1" ht="15" customHeight="1">
      <c r="A15" s="1" t="s">
        <v>153</v>
      </c>
      <c r="C15" s="698" t="s">
        <v>0</v>
      </c>
      <c r="D15" s="699"/>
      <c r="E15" s="699"/>
      <c r="F15" s="700"/>
      <c r="G15" s="33" t="s">
        <v>154</v>
      </c>
      <c r="L15" s="701" t="s">
        <v>147</v>
      </c>
      <c r="M15" s="702"/>
      <c r="N15" s="34" t="s">
        <v>155</v>
      </c>
      <c r="O15" s="5"/>
    </row>
    <row r="16" spans="1:25" s="1" customFormat="1" ht="15" customHeight="1">
      <c r="A16" s="443" t="s">
        <v>199</v>
      </c>
      <c r="B16" s="443"/>
      <c r="C16" s="443"/>
      <c r="D16" s="443"/>
      <c r="E16" s="443"/>
      <c r="F16" s="443"/>
      <c r="G16" s="443"/>
      <c r="H16" s="443"/>
      <c r="I16" s="443"/>
      <c r="J16" s="443"/>
      <c r="K16" s="443"/>
      <c r="L16" s="443"/>
      <c r="M16" s="443"/>
      <c r="N16" s="443"/>
      <c r="O16" s="443"/>
    </row>
    <row r="17" spans="1:15" ht="15" customHeight="1">
      <c r="A17" s="562" t="s">
        <v>200</v>
      </c>
      <c r="B17" s="562"/>
      <c r="C17" s="562"/>
      <c r="D17" s="562"/>
      <c r="E17" s="562"/>
      <c r="F17" s="562"/>
      <c r="G17" s="562"/>
      <c r="H17" s="562"/>
      <c r="I17" s="562"/>
      <c r="J17" s="562"/>
      <c r="K17" s="562"/>
      <c r="L17" s="562"/>
      <c r="M17" s="562"/>
      <c r="N17" s="562"/>
      <c r="O17" s="562"/>
    </row>
    <row r="18" spans="1:15" ht="15" customHeight="1">
      <c r="A18" s="303" t="s">
        <v>201</v>
      </c>
      <c r="B18" s="303"/>
      <c r="C18" s="303"/>
      <c r="D18" s="303"/>
      <c r="E18" s="303"/>
      <c r="F18" s="303"/>
      <c r="G18" s="303"/>
      <c r="H18" s="303"/>
      <c r="I18" s="303"/>
      <c r="J18" s="303"/>
      <c r="K18" s="303"/>
      <c r="L18" s="303"/>
      <c r="M18" s="303"/>
      <c r="N18" s="303"/>
      <c r="O18" s="303"/>
    </row>
    <row r="19" spans="1:15" ht="15" customHeight="1">
      <c r="A19" s="2"/>
      <c r="B19" s="2"/>
      <c r="C19" s="2"/>
      <c r="D19" s="2"/>
      <c r="E19" s="2"/>
      <c r="F19" s="2"/>
      <c r="G19" s="2"/>
      <c r="H19" s="2"/>
      <c r="I19" s="2"/>
      <c r="J19" s="2"/>
      <c r="K19" s="2"/>
      <c r="L19" s="2"/>
      <c r="M19" s="2"/>
      <c r="N19" s="2"/>
      <c r="O19" s="2"/>
    </row>
    <row r="20" spans="1:15" ht="15" customHeight="1">
      <c r="A20" s="281" t="s">
        <v>7</v>
      </c>
      <c r="B20" s="274"/>
      <c r="C20" s="274"/>
      <c r="D20" s="274"/>
      <c r="E20" s="274"/>
      <c r="F20" s="274"/>
      <c r="G20" s="274"/>
      <c r="H20" s="274"/>
      <c r="I20" s="274"/>
      <c r="J20" s="274"/>
      <c r="K20" s="274"/>
      <c r="L20" s="274"/>
      <c r="M20" s="274"/>
      <c r="N20" s="274"/>
      <c r="O20" s="274"/>
    </row>
    <row r="21" spans="1:15" ht="15" customHeight="1">
      <c r="A21" s="8"/>
    </row>
    <row r="22" spans="1:15" ht="15" customHeight="1">
      <c r="A22" s="273" t="s">
        <v>8</v>
      </c>
      <c r="B22" s="274"/>
      <c r="C22" s="274"/>
      <c r="D22" s="274"/>
      <c r="E22" s="274"/>
      <c r="F22" s="274"/>
      <c r="G22" s="274"/>
      <c r="H22" s="274"/>
      <c r="I22" s="274"/>
      <c r="J22" s="274"/>
      <c r="K22" s="274"/>
      <c r="L22" s="274"/>
      <c r="M22" s="274"/>
      <c r="N22" s="274"/>
      <c r="O22" s="274"/>
    </row>
    <row r="23" spans="1:15" ht="15" customHeight="1">
      <c r="A23" s="9"/>
      <c r="B23" s="690" t="str">
        <f>G64</f>
        <v>第一工場のＬＥＤ照明および空調機器更新工事</v>
      </c>
      <c r="C23" s="691"/>
      <c r="D23" s="691"/>
      <c r="E23" s="691"/>
      <c r="F23" s="691"/>
      <c r="G23" s="691"/>
      <c r="H23" s="691"/>
      <c r="I23" s="691"/>
      <c r="J23" s="691"/>
      <c r="K23" s="691"/>
      <c r="L23" s="691"/>
      <c r="M23" s="691"/>
      <c r="N23" s="692"/>
    </row>
    <row r="24" spans="1:15" ht="15" customHeight="1"/>
    <row r="25" spans="1:15" ht="15" customHeight="1"/>
    <row r="26" spans="1:15" ht="15" customHeight="1">
      <c r="A26" s="273" t="s">
        <v>202</v>
      </c>
      <c r="B26" s="274"/>
      <c r="C26" s="274"/>
      <c r="D26" s="274"/>
      <c r="E26" s="274"/>
      <c r="F26" s="274"/>
      <c r="G26" s="274"/>
      <c r="H26" s="274"/>
      <c r="I26" s="274"/>
      <c r="J26" s="274"/>
      <c r="K26" s="274"/>
      <c r="L26" s="274"/>
      <c r="M26" s="274"/>
      <c r="N26" s="274"/>
      <c r="O26" s="274"/>
    </row>
    <row r="27" spans="1:15" ht="15" customHeight="1">
      <c r="A27" s="10"/>
      <c r="B27" s="1" t="s">
        <v>203</v>
      </c>
      <c r="E27" s="687">
        <v>1867000</v>
      </c>
      <c r="F27" s="688"/>
      <c r="G27" s="689"/>
      <c r="H27" s="10" t="s">
        <v>13</v>
      </c>
    </row>
    <row r="28" spans="1:15" ht="15" customHeight="1">
      <c r="B28" s="1" t="s">
        <v>204</v>
      </c>
      <c r="E28" s="687">
        <f>N118</f>
        <v>1867000</v>
      </c>
      <c r="F28" s="688"/>
      <c r="G28" s="689"/>
      <c r="H28" s="10" t="s">
        <v>13</v>
      </c>
    </row>
    <row r="29" spans="1:15" ht="15" customHeight="1"/>
    <row r="30" spans="1:15" ht="15" customHeight="1">
      <c r="A30" s="273" t="s">
        <v>205</v>
      </c>
      <c r="B30" s="274"/>
      <c r="C30" s="274"/>
      <c r="D30" s="274"/>
      <c r="E30" s="274"/>
      <c r="F30" s="274"/>
      <c r="G30" s="274"/>
      <c r="H30" s="274"/>
      <c r="I30" s="274"/>
      <c r="J30" s="274"/>
      <c r="K30" s="274"/>
      <c r="L30" s="274"/>
      <c r="M30" s="274"/>
      <c r="N30" s="274"/>
      <c r="O30" s="274"/>
    </row>
    <row r="31" spans="1:15" ht="15" customHeight="1">
      <c r="A31" s="10"/>
      <c r="B31" s="1" t="s">
        <v>206</v>
      </c>
    </row>
    <row r="32" spans="1:15" ht="15" customHeight="1">
      <c r="A32" s="10"/>
    </row>
    <row r="33" spans="1:15" ht="15" customHeight="1"/>
    <row r="34" spans="1:15" ht="15" customHeight="1">
      <c r="A34" s="273" t="s">
        <v>207</v>
      </c>
      <c r="B34" s="273"/>
      <c r="C34" s="273"/>
      <c r="D34" s="273"/>
      <c r="E34" s="273"/>
      <c r="F34" s="273"/>
      <c r="G34" s="273"/>
      <c r="H34" s="273"/>
      <c r="I34" s="273"/>
      <c r="J34" s="273"/>
      <c r="K34" s="273"/>
      <c r="L34" s="273"/>
      <c r="M34" s="273"/>
      <c r="N34" s="273"/>
      <c r="O34" s="273"/>
    </row>
    <row r="35" spans="1:15" ht="15" customHeight="1">
      <c r="A35" s="10"/>
      <c r="B35" s="1" t="s">
        <v>206</v>
      </c>
    </row>
    <row r="36" spans="1:15" ht="15" customHeight="1"/>
    <row r="37" spans="1:15" ht="15" customHeight="1"/>
    <row r="38" spans="1:15" ht="15" customHeight="1">
      <c r="A38" s="273" t="s">
        <v>208</v>
      </c>
      <c r="B38" s="274"/>
      <c r="C38" s="274"/>
      <c r="D38" s="274"/>
      <c r="E38" s="274"/>
      <c r="F38" s="274"/>
      <c r="G38" s="274"/>
      <c r="H38" s="274"/>
      <c r="I38" s="274"/>
      <c r="J38" s="274"/>
      <c r="K38" s="274"/>
      <c r="L38" s="274"/>
      <c r="M38" s="274"/>
      <c r="N38" s="274"/>
      <c r="O38" s="274"/>
    </row>
    <row r="39" spans="1:15" ht="15" customHeight="1">
      <c r="A39" s="272" t="s">
        <v>209</v>
      </c>
      <c r="B39" s="272"/>
      <c r="C39" s="272"/>
      <c r="D39" s="272"/>
      <c r="E39" s="272"/>
      <c r="F39" s="272"/>
      <c r="G39" s="272"/>
      <c r="H39" s="272"/>
      <c r="I39" s="272"/>
      <c r="J39" s="272"/>
      <c r="K39" s="272"/>
      <c r="L39" s="272"/>
      <c r="M39" s="272"/>
      <c r="N39" s="272"/>
      <c r="O39" s="272"/>
    </row>
    <row r="40" spans="1:15" ht="15" customHeight="1">
      <c r="A40" s="272" t="s">
        <v>210</v>
      </c>
      <c r="B40" s="272"/>
      <c r="C40" s="272"/>
      <c r="D40" s="272"/>
      <c r="E40" s="272"/>
      <c r="F40" s="272"/>
      <c r="G40" s="272"/>
      <c r="H40" s="272"/>
      <c r="I40" s="272"/>
      <c r="J40" s="272"/>
      <c r="K40" s="272"/>
      <c r="L40" s="272"/>
      <c r="M40" s="272"/>
      <c r="N40" s="272"/>
      <c r="O40" s="272"/>
    </row>
    <row r="41" spans="1:15" ht="15" customHeight="1">
      <c r="A41" s="272" t="s">
        <v>211</v>
      </c>
      <c r="B41" s="272"/>
      <c r="C41" s="272"/>
      <c r="D41" s="272"/>
      <c r="E41" s="272"/>
      <c r="F41" s="272"/>
      <c r="G41" s="272"/>
      <c r="H41" s="272"/>
      <c r="I41" s="272"/>
      <c r="J41" s="272"/>
      <c r="K41" s="272"/>
      <c r="L41" s="272"/>
      <c r="M41" s="272"/>
      <c r="N41" s="272"/>
      <c r="O41" s="272"/>
    </row>
    <row r="42" spans="1:15" ht="15" customHeight="1">
      <c r="A42" s="272" t="s">
        <v>212</v>
      </c>
      <c r="B42" s="272"/>
      <c r="C42" s="272"/>
      <c r="D42" s="272"/>
      <c r="E42" s="272"/>
      <c r="F42" s="272"/>
      <c r="G42" s="272"/>
      <c r="H42" s="272"/>
      <c r="I42" s="272"/>
      <c r="J42" s="272"/>
      <c r="K42" s="272"/>
      <c r="L42" s="272"/>
      <c r="M42" s="272"/>
      <c r="N42" s="272"/>
      <c r="O42" s="272"/>
    </row>
    <row r="43" spans="1:15" ht="15" customHeight="1">
      <c r="A43" s="272" t="s">
        <v>213</v>
      </c>
      <c r="B43" s="272"/>
      <c r="C43" s="272"/>
      <c r="D43" s="272"/>
      <c r="E43" s="272"/>
      <c r="F43" s="272"/>
      <c r="G43" s="272"/>
      <c r="H43" s="272"/>
      <c r="I43" s="272"/>
      <c r="J43" s="272"/>
      <c r="K43" s="272"/>
      <c r="L43" s="272"/>
      <c r="M43" s="272"/>
      <c r="N43" s="272"/>
      <c r="O43" s="272"/>
    </row>
    <row r="44" spans="1:15" ht="15" customHeight="1">
      <c r="A44" s="1" t="s">
        <v>214</v>
      </c>
    </row>
    <row r="45" spans="1:15" ht="15" customHeight="1"/>
    <row r="46" spans="1:15" ht="15" customHeight="1">
      <c r="A46" s="284" t="s">
        <v>215</v>
      </c>
      <c r="B46" s="284"/>
      <c r="C46" s="284"/>
      <c r="D46" s="284"/>
      <c r="E46" s="284"/>
      <c r="F46" s="284"/>
      <c r="G46" s="284"/>
      <c r="H46" s="284"/>
      <c r="I46" s="284"/>
      <c r="J46" s="284"/>
      <c r="K46" s="284"/>
      <c r="L46" s="284"/>
      <c r="M46" s="284"/>
      <c r="N46" s="284"/>
      <c r="O46" s="284"/>
    </row>
    <row r="47" spans="1:15" ht="15" customHeight="1">
      <c r="A47" s="11"/>
      <c r="B47" s="11"/>
      <c r="C47" s="11"/>
      <c r="D47" s="11"/>
      <c r="E47" s="11"/>
      <c r="F47" s="11"/>
      <c r="G47" s="11"/>
      <c r="H47" s="11"/>
      <c r="I47" s="11"/>
      <c r="J47" s="11"/>
      <c r="K47" s="11"/>
      <c r="L47" s="11"/>
      <c r="M47" s="11"/>
      <c r="N47" s="11"/>
      <c r="O47" s="11"/>
    </row>
    <row r="48" spans="1:15" ht="15" customHeight="1">
      <c r="A48" s="1" t="s">
        <v>23</v>
      </c>
    </row>
    <row r="49" spans="1:15" ht="30" customHeight="1">
      <c r="B49" s="315" t="s">
        <v>24</v>
      </c>
      <c r="C49" s="315"/>
      <c r="D49" s="315"/>
      <c r="E49" s="669" t="str">
        <f>IF(J7="","-",J7)</f>
        <v>福井ケン商事株式会社</v>
      </c>
      <c r="F49" s="669"/>
      <c r="G49" s="669"/>
      <c r="H49" s="669"/>
      <c r="I49" s="669"/>
      <c r="J49" s="669"/>
      <c r="K49" s="669"/>
      <c r="L49" s="669"/>
      <c r="M49" s="669"/>
      <c r="N49" s="669"/>
      <c r="O49" s="669"/>
    </row>
    <row r="50" spans="1:15" ht="30" customHeight="1">
      <c r="B50" s="315" t="s">
        <v>25</v>
      </c>
      <c r="C50" s="315"/>
      <c r="D50" s="315"/>
      <c r="E50" s="669" t="str">
        <f>IF(J8="","-",J8)</f>
        <v>代表取締役社長</v>
      </c>
      <c r="F50" s="669"/>
      <c r="G50" s="669"/>
      <c r="H50" s="682"/>
      <c r="I50" s="683" t="str">
        <f>J9</f>
        <v>福井　県太郎</v>
      </c>
      <c r="J50" s="669"/>
      <c r="K50" s="669"/>
      <c r="L50" s="669"/>
      <c r="M50" s="669"/>
      <c r="N50" s="669"/>
      <c r="O50" s="669"/>
    </row>
    <row r="51" spans="1:15" ht="30" customHeight="1">
      <c r="B51" s="315" t="s">
        <v>26</v>
      </c>
      <c r="C51" s="315"/>
      <c r="D51" s="315"/>
      <c r="E51" s="669" t="str">
        <f>J4</f>
        <v>福井県福井市大手３丁目○－○</v>
      </c>
      <c r="F51" s="669"/>
      <c r="G51" s="669"/>
      <c r="H51" s="669"/>
      <c r="I51" s="669"/>
      <c r="J51" s="669"/>
      <c r="K51" s="669"/>
      <c r="L51" s="669"/>
      <c r="M51" s="669"/>
      <c r="N51" s="669"/>
      <c r="O51" s="669"/>
    </row>
    <row r="52" spans="1:15" ht="30" customHeight="1">
      <c r="B52" s="315" t="s">
        <v>27</v>
      </c>
      <c r="C52" s="315"/>
      <c r="D52" s="315"/>
      <c r="E52" s="539" t="s">
        <v>28</v>
      </c>
      <c r="F52" s="540"/>
      <c r="G52" s="540"/>
      <c r="H52" s="540"/>
      <c r="I52" s="540"/>
      <c r="J52" s="540"/>
      <c r="K52" s="540"/>
      <c r="L52" s="540"/>
      <c r="M52" s="540"/>
      <c r="N52" s="540"/>
      <c r="O52" s="541"/>
    </row>
    <row r="53" spans="1:15" ht="30" customHeight="1">
      <c r="B53" s="315"/>
      <c r="C53" s="315"/>
      <c r="D53" s="315"/>
      <c r="E53" s="542" t="s">
        <v>29</v>
      </c>
      <c r="F53" s="543"/>
      <c r="G53" s="543"/>
      <c r="H53" s="543"/>
      <c r="I53" s="543"/>
      <c r="J53" s="543"/>
      <c r="K53" s="543"/>
      <c r="L53" s="543"/>
      <c r="M53" s="543"/>
      <c r="N53" s="543"/>
      <c r="O53" s="544"/>
    </row>
    <row r="54" spans="1:15" ht="30" customHeight="1">
      <c r="B54" s="315"/>
      <c r="C54" s="315"/>
      <c r="D54" s="315"/>
      <c r="E54" s="684" t="s">
        <v>282</v>
      </c>
      <c r="F54" s="685"/>
      <c r="G54" s="685"/>
      <c r="H54" s="685"/>
      <c r="I54" s="685"/>
      <c r="J54" s="685"/>
      <c r="K54" s="685"/>
      <c r="L54" s="685"/>
      <c r="M54" s="685"/>
      <c r="N54" s="685"/>
      <c r="O54" s="686"/>
    </row>
    <row r="55" spans="1:15" ht="30" customHeight="1">
      <c r="B55" s="315" t="s">
        <v>30</v>
      </c>
      <c r="C55" s="315"/>
      <c r="D55" s="315"/>
      <c r="E55" s="669" t="s">
        <v>132</v>
      </c>
      <c r="F55" s="669"/>
      <c r="G55" s="669"/>
      <c r="H55" s="669"/>
      <c r="I55" s="669"/>
      <c r="J55" s="669"/>
      <c r="K55" s="669"/>
      <c r="L55" s="669"/>
      <c r="M55" s="669"/>
      <c r="N55" s="669"/>
      <c r="O55" s="669"/>
    </row>
    <row r="56" spans="1:15" ht="30" customHeight="1">
      <c r="B56" s="315" t="s">
        <v>31</v>
      </c>
      <c r="C56" s="315"/>
      <c r="D56" s="315"/>
      <c r="E56" s="678">
        <v>30000</v>
      </c>
      <c r="F56" s="678"/>
      <c r="G56" s="679"/>
      <c r="H56" s="12" t="s">
        <v>32</v>
      </c>
      <c r="I56" s="315" t="s">
        <v>33</v>
      </c>
      <c r="J56" s="315"/>
      <c r="K56" s="680">
        <v>20</v>
      </c>
      <c r="L56" s="680"/>
      <c r="M56" s="680"/>
      <c r="N56" s="681"/>
      <c r="O56" s="12" t="s">
        <v>34</v>
      </c>
    </row>
    <row r="57" spans="1:15" ht="30" customHeight="1">
      <c r="B57" s="315" t="s">
        <v>35</v>
      </c>
      <c r="C57" s="315"/>
      <c r="D57" s="315"/>
      <c r="E57" s="669" t="s">
        <v>133</v>
      </c>
      <c r="F57" s="669"/>
      <c r="G57" s="669"/>
      <c r="H57" s="669"/>
      <c r="I57" s="669"/>
      <c r="J57" s="669"/>
      <c r="K57" s="669"/>
      <c r="L57" s="669"/>
      <c r="M57" s="669"/>
      <c r="N57" s="669"/>
      <c r="O57" s="669"/>
    </row>
    <row r="58" spans="1:15" ht="30" customHeight="1">
      <c r="B58" s="315" t="s">
        <v>36</v>
      </c>
      <c r="C58" s="315"/>
      <c r="D58" s="315"/>
      <c r="E58" s="669" t="s">
        <v>134</v>
      </c>
      <c r="F58" s="669"/>
      <c r="G58" s="669"/>
      <c r="H58" s="669"/>
      <c r="I58" s="315" t="s">
        <v>37</v>
      </c>
      <c r="J58" s="315"/>
      <c r="K58" s="669" t="s">
        <v>134</v>
      </c>
      <c r="L58" s="669"/>
      <c r="M58" s="669"/>
      <c r="N58" s="669"/>
      <c r="O58" s="669"/>
    </row>
    <row r="59" spans="1:15" ht="30" customHeight="1">
      <c r="B59" s="315" t="s">
        <v>38</v>
      </c>
      <c r="C59" s="315"/>
      <c r="D59" s="315"/>
      <c r="E59" s="677" t="s">
        <v>135</v>
      </c>
      <c r="F59" s="669"/>
      <c r="G59" s="669"/>
      <c r="H59" s="669"/>
      <c r="I59" s="669"/>
      <c r="J59" s="669"/>
      <c r="K59" s="669"/>
      <c r="L59" s="669"/>
      <c r="M59" s="669"/>
      <c r="N59" s="669"/>
      <c r="O59" s="669"/>
    </row>
    <row r="60" spans="1:15" ht="15" customHeight="1"/>
    <row r="61" spans="1:15" ht="15" customHeight="1">
      <c r="A61" s="1" t="s">
        <v>39</v>
      </c>
    </row>
    <row r="62" spans="1:15" ht="30" customHeight="1">
      <c r="B62" s="315" t="s">
        <v>216</v>
      </c>
      <c r="C62" s="315"/>
      <c r="D62" s="315"/>
      <c r="E62" s="315"/>
      <c r="F62" s="315"/>
      <c r="G62" s="669" t="s">
        <v>283</v>
      </c>
      <c r="H62" s="669"/>
      <c r="I62" s="669"/>
      <c r="J62" s="669"/>
      <c r="K62" s="669"/>
      <c r="L62" s="669"/>
      <c r="M62" s="669"/>
      <c r="N62" s="669"/>
      <c r="O62" s="669"/>
    </row>
    <row r="63" spans="1:15" ht="30" customHeight="1">
      <c r="B63" s="315" t="s">
        <v>26</v>
      </c>
      <c r="C63" s="315"/>
      <c r="D63" s="315"/>
      <c r="E63" s="315"/>
      <c r="F63" s="315"/>
      <c r="G63" s="669" t="s">
        <v>136</v>
      </c>
      <c r="H63" s="669"/>
      <c r="I63" s="669"/>
      <c r="J63" s="669"/>
      <c r="K63" s="669"/>
      <c r="L63" s="669"/>
      <c r="M63" s="669"/>
      <c r="N63" s="669"/>
      <c r="O63" s="669"/>
    </row>
    <row r="64" spans="1:15" ht="30" customHeight="1">
      <c r="B64" s="315" t="s">
        <v>41</v>
      </c>
      <c r="C64" s="315"/>
      <c r="D64" s="315"/>
      <c r="E64" s="315"/>
      <c r="F64" s="315"/>
      <c r="G64" s="669" t="s">
        <v>284</v>
      </c>
      <c r="H64" s="669"/>
      <c r="I64" s="669"/>
      <c r="J64" s="669"/>
      <c r="K64" s="669"/>
      <c r="L64" s="669"/>
      <c r="M64" s="669"/>
      <c r="N64" s="669"/>
      <c r="O64" s="669"/>
    </row>
    <row r="65" spans="1:15" ht="30" customHeight="1">
      <c r="B65" s="315" t="s">
        <v>217</v>
      </c>
      <c r="C65" s="315"/>
      <c r="D65" s="315"/>
      <c r="E65" s="315"/>
      <c r="F65" s="315"/>
      <c r="G65" s="668">
        <f>F118</f>
        <v>4108016</v>
      </c>
      <c r="H65" s="668"/>
      <c r="I65" s="668"/>
      <c r="J65" s="668"/>
      <c r="K65" s="668"/>
      <c r="L65" s="668"/>
      <c r="M65" s="675"/>
      <c r="N65" s="462" t="s">
        <v>43</v>
      </c>
      <c r="O65" s="530"/>
    </row>
    <row r="66" spans="1:15" ht="30" customHeight="1">
      <c r="B66" s="315" t="s">
        <v>44</v>
      </c>
      <c r="C66" s="315"/>
      <c r="D66" s="315"/>
      <c r="E66" s="315"/>
      <c r="F66" s="315"/>
      <c r="G66" s="668">
        <f>H118</f>
        <v>3734560</v>
      </c>
      <c r="H66" s="668"/>
      <c r="I66" s="668"/>
      <c r="J66" s="668"/>
      <c r="K66" s="668"/>
      <c r="L66" s="668"/>
      <c r="M66" s="675"/>
      <c r="N66" s="462" t="s">
        <v>45</v>
      </c>
      <c r="O66" s="530"/>
    </row>
    <row r="67" spans="1:15" ht="30" customHeight="1">
      <c r="B67" s="315" t="s">
        <v>218</v>
      </c>
      <c r="C67" s="315"/>
      <c r="D67" s="315"/>
      <c r="E67" s="315"/>
      <c r="F67" s="315"/>
      <c r="G67" s="668">
        <f>N118</f>
        <v>1867000</v>
      </c>
      <c r="H67" s="668"/>
      <c r="I67" s="668"/>
      <c r="J67" s="668"/>
      <c r="K67" s="668"/>
      <c r="L67" s="668"/>
      <c r="M67" s="675"/>
      <c r="N67" s="462" t="s">
        <v>45</v>
      </c>
      <c r="O67" s="530"/>
    </row>
    <row r="68" spans="1:15" ht="30" customHeight="1">
      <c r="B68" s="315" t="s">
        <v>219</v>
      </c>
      <c r="C68" s="315"/>
      <c r="D68" s="315"/>
      <c r="E68" s="315"/>
      <c r="F68" s="315"/>
      <c r="G68" s="676">
        <v>45839</v>
      </c>
      <c r="H68" s="670"/>
      <c r="I68" s="670"/>
      <c r="J68" s="670"/>
      <c r="K68" s="670"/>
      <c r="L68" s="670"/>
      <c r="M68" s="670"/>
      <c r="N68" s="670"/>
      <c r="O68" s="670"/>
    </row>
    <row r="69" spans="1:15" ht="30" customHeight="1">
      <c r="B69" s="315" t="s">
        <v>220</v>
      </c>
      <c r="C69" s="315"/>
      <c r="D69" s="315"/>
      <c r="E69" s="315"/>
      <c r="F69" s="315"/>
      <c r="G69" s="676">
        <v>45901</v>
      </c>
      <c r="H69" s="670"/>
      <c r="I69" s="670"/>
      <c r="J69" s="670"/>
      <c r="K69" s="670"/>
      <c r="L69" s="670"/>
      <c r="M69" s="670"/>
      <c r="N69" s="670"/>
      <c r="O69" s="670"/>
    </row>
    <row r="70" spans="1:15" ht="15" customHeight="1">
      <c r="A70" s="1" t="s">
        <v>221</v>
      </c>
    </row>
    <row r="71" spans="1:15" ht="17.399999999999999" customHeight="1">
      <c r="B71" s="315" t="s">
        <v>51</v>
      </c>
      <c r="C71" s="315" t="s">
        <v>52</v>
      </c>
      <c r="D71" s="315"/>
      <c r="E71" s="363" t="s">
        <v>53</v>
      </c>
      <c r="F71" s="363"/>
      <c r="G71" s="363"/>
      <c r="H71" s="363"/>
      <c r="I71" s="363"/>
      <c r="J71" s="363" t="s">
        <v>54</v>
      </c>
      <c r="K71" s="363"/>
      <c r="L71" s="363"/>
      <c r="M71" s="363"/>
      <c r="N71" s="363"/>
      <c r="O71" s="363"/>
    </row>
    <row r="72" spans="1:15" ht="18" customHeight="1">
      <c r="B72" s="315"/>
      <c r="C72" s="315"/>
      <c r="D72" s="315"/>
      <c r="E72" s="528" t="s">
        <v>55</v>
      </c>
      <c r="F72" s="528"/>
      <c r="G72" s="528"/>
      <c r="H72" s="528"/>
      <c r="I72" s="528"/>
      <c r="J72" s="528" t="s">
        <v>55</v>
      </c>
      <c r="K72" s="528"/>
      <c r="L72" s="528"/>
      <c r="M72" s="528"/>
      <c r="N72" s="528"/>
      <c r="O72" s="528"/>
    </row>
    <row r="73" spans="1:15" ht="140.4" customHeight="1">
      <c r="B73" s="13">
        <v>1</v>
      </c>
      <c r="C73" s="674" t="s">
        <v>285</v>
      </c>
      <c r="D73" s="674"/>
      <c r="E73" s="674" t="s">
        <v>286</v>
      </c>
      <c r="F73" s="674"/>
      <c r="G73" s="674"/>
      <c r="H73" s="674"/>
      <c r="I73" s="674"/>
      <c r="J73" s="674" t="s">
        <v>287</v>
      </c>
      <c r="K73" s="674"/>
      <c r="L73" s="674"/>
      <c r="M73" s="674"/>
      <c r="N73" s="674"/>
      <c r="O73" s="674"/>
    </row>
    <row r="74" spans="1:15" ht="153.75" customHeight="1">
      <c r="B74" s="13">
        <v>2</v>
      </c>
      <c r="C74" s="674" t="s">
        <v>288</v>
      </c>
      <c r="D74" s="674"/>
      <c r="E74" s="674" t="s">
        <v>137</v>
      </c>
      <c r="F74" s="674"/>
      <c r="G74" s="674"/>
      <c r="H74" s="674"/>
      <c r="I74" s="674"/>
      <c r="J74" s="674" t="s">
        <v>138</v>
      </c>
      <c r="K74" s="674"/>
      <c r="L74" s="674"/>
      <c r="M74" s="674"/>
      <c r="N74" s="674"/>
      <c r="O74" s="674"/>
    </row>
    <row r="75" spans="1:15" ht="135.6" customHeight="1">
      <c r="B75" s="13">
        <v>3</v>
      </c>
      <c r="C75" s="674" t="s">
        <v>289</v>
      </c>
      <c r="D75" s="674"/>
      <c r="E75" s="674" t="s">
        <v>290</v>
      </c>
      <c r="F75" s="674"/>
      <c r="G75" s="674"/>
      <c r="H75" s="674"/>
      <c r="I75" s="674"/>
      <c r="J75" s="674" t="s">
        <v>291</v>
      </c>
      <c r="K75" s="674"/>
      <c r="L75" s="674"/>
      <c r="M75" s="674"/>
      <c r="N75" s="674"/>
      <c r="O75" s="674"/>
    </row>
    <row r="76" spans="1:15" ht="12" customHeight="1">
      <c r="A76" s="1" t="s">
        <v>50</v>
      </c>
      <c r="B76" s="1" t="s">
        <v>222</v>
      </c>
    </row>
    <row r="77" spans="1:15" ht="12" customHeight="1">
      <c r="B77" s="1" t="s">
        <v>223</v>
      </c>
    </row>
    <row r="78" spans="1:15" ht="12" customHeight="1">
      <c r="B78" s="1" t="s">
        <v>57</v>
      </c>
    </row>
    <row r="79" spans="1:15" ht="15" customHeight="1">
      <c r="A79" s="9"/>
    </row>
    <row r="80" spans="1:15" ht="15" customHeight="1">
      <c r="A80" s="1" t="s">
        <v>292</v>
      </c>
    </row>
    <row r="81" spans="1:15" ht="15" customHeight="1">
      <c r="B81" s="315" t="s">
        <v>51</v>
      </c>
      <c r="C81" s="315" t="s">
        <v>58</v>
      </c>
      <c r="D81" s="315"/>
      <c r="E81" s="315"/>
      <c r="F81" s="315"/>
      <c r="G81" s="315" t="s">
        <v>293</v>
      </c>
      <c r="H81" s="315"/>
      <c r="I81" s="315"/>
      <c r="J81" s="315"/>
      <c r="K81" s="315"/>
      <c r="L81"/>
      <c r="M81"/>
      <c r="N81"/>
      <c r="O81"/>
    </row>
    <row r="82" spans="1:15" ht="15" customHeight="1">
      <c r="B82" s="315"/>
      <c r="C82" s="315"/>
      <c r="D82" s="315"/>
      <c r="E82" s="315"/>
      <c r="F82" s="315"/>
      <c r="G82" s="315"/>
      <c r="H82" s="315"/>
      <c r="I82" s="315"/>
      <c r="J82" s="315"/>
      <c r="K82" s="315"/>
      <c r="L82"/>
      <c r="M82"/>
      <c r="N82"/>
      <c r="O82"/>
    </row>
    <row r="83" spans="1:15" ht="15" customHeight="1">
      <c r="B83" s="315"/>
      <c r="C83" s="315"/>
      <c r="D83" s="315"/>
      <c r="E83" s="315"/>
      <c r="F83" s="315"/>
      <c r="G83" s="315"/>
      <c r="H83" s="315"/>
      <c r="I83" s="315"/>
      <c r="J83" s="315"/>
      <c r="K83" s="315"/>
      <c r="L83"/>
      <c r="M83"/>
      <c r="N83"/>
      <c r="O83"/>
    </row>
    <row r="84" spans="1:15" ht="27" customHeight="1">
      <c r="B84" s="315"/>
      <c r="C84" s="315" t="s">
        <v>60</v>
      </c>
      <c r="D84" s="315"/>
      <c r="E84" s="315" t="s">
        <v>61</v>
      </c>
      <c r="F84" s="315"/>
      <c r="G84" s="315"/>
      <c r="H84" s="315"/>
      <c r="I84" s="315"/>
      <c r="J84" s="315"/>
      <c r="K84" s="315"/>
      <c r="L84"/>
      <c r="M84"/>
      <c r="N84"/>
      <c r="O84"/>
    </row>
    <row r="85" spans="1:15" ht="24" customHeight="1">
      <c r="B85" s="13">
        <v>1</v>
      </c>
      <c r="C85" s="672">
        <v>6.38</v>
      </c>
      <c r="D85" s="672"/>
      <c r="E85" s="672">
        <v>2.67</v>
      </c>
      <c r="F85" s="672"/>
      <c r="G85" s="673">
        <f>IF(E85="","0",ROUNDDOWN((C85-E85)/C85,3))</f>
        <v>0.58099999999999996</v>
      </c>
      <c r="H85" s="673"/>
      <c r="I85" s="673"/>
      <c r="J85" s="673"/>
      <c r="K85" s="673"/>
      <c r="L85"/>
      <c r="M85"/>
      <c r="N85"/>
      <c r="O85"/>
    </row>
    <row r="86" spans="1:15" ht="24" customHeight="1">
      <c r="B86" s="13">
        <v>2</v>
      </c>
      <c r="C86" s="672">
        <v>0.56000000000000005</v>
      </c>
      <c r="D86" s="672"/>
      <c r="E86" s="672">
        <v>0.21</v>
      </c>
      <c r="F86" s="672"/>
      <c r="G86" s="673">
        <f>IF(E86="","0",ROUNDDOWN((C86-E86)/C86,3))</f>
        <v>0.625</v>
      </c>
      <c r="H86" s="673"/>
      <c r="I86" s="673"/>
      <c r="J86" s="673"/>
      <c r="K86" s="673"/>
      <c r="L86"/>
      <c r="M86"/>
      <c r="N86"/>
      <c r="O86"/>
    </row>
    <row r="87" spans="1:15" ht="24" customHeight="1">
      <c r="B87" s="13">
        <v>3</v>
      </c>
      <c r="C87" s="671">
        <v>13</v>
      </c>
      <c r="D87" s="671"/>
      <c r="E87" s="672">
        <v>8.6</v>
      </c>
      <c r="F87" s="672"/>
      <c r="G87" s="673">
        <f>IF(E87="","0",ROUNDDOWN((C87-E87)/C87,3))</f>
        <v>0.33800000000000002</v>
      </c>
      <c r="H87" s="673"/>
      <c r="I87" s="673"/>
      <c r="J87" s="673"/>
      <c r="K87" s="673"/>
      <c r="L87"/>
      <c r="M87"/>
      <c r="N87"/>
      <c r="O87"/>
    </row>
    <row r="88" spans="1:15" ht="12" customHeight="1">
      <c r="A88" s="1" t="s">
        <v>50</v>
      </c>
      <c r="B88" s="6" t="s">
        <v>139</v>
      </c>
    </row>
    <row r="89" spans="1:15" ht="12" customHeight="1">
      <c r="B89" s="1" t="s">
        <v>62</v>
      </c>
      <c r="C89" s="6"/>
      <c r="D89" s="6"/>
      <c r="E89" s="6"/>
      <c r="F89" s="6"/>
      <c r="G89" s="6"/>
      <c r="H89" s="6"/>
      <c r="I89" s="6"/>
      <c r="J89" s="6"/>
      <c r="K89" s="6"/>
      <c r="L89" s="6"/>
      <c r="M89" s="6"/>
    </row>
    <row r="90" spans="1:15" ht="12" customHeight="1">
      <c r="B90" s="1" t="s">
        <v>63</v>
      </c>
    </row>
    <row r="91" spans="1:15" ht="12" customHeight="1">
      <c r="B91" s="1" t="s">
        <v>64</v>
      </c>
    </row>
    <row r="92" spans="1:15" ht="15" customHeight="1">
      <c r="A92" s="1" t="s">
        <v>225</v>
      </c>
    </row>
    <row r="93" spans="1:15" ht="15" customHeight="1">
      <c r="B93" s="13" t="s">
        <v>51</v>
      </c>
      <c r="C93" s="315" t="s">
        <v>65</v>
      </c>
      <c r="D93" s="315"/>
      <c r="E93" s="315"/>
      <c r="F93" s="315"/>
      <c r="G93" s="315"/>
      <c r="H93" s="315"/>
      <c r="I93" s="315"/>
      <c r="J93" s="315"/>
      <c r="K93" s="315"/>
      <c r="L93" s="315"/>
      <c r="M93" s="315"/>
      <c r="N93" s="315"/>
      <c r="O93" s="315"/>
    </row>
    <row r="94" spans="1:15" ht="180.6" customHeight="1">
      <c r="B94" s="13">
        <v>1</v>
      </c>
      <c r="C94" s="670" t="s">
        <v>140</v>
      </c>
      <c r="D94" s="670"/>
      <c r="E94" s="670"/>
      <c r="F94" s="670"/>
      <c r="G94" s="670"/>
      <c r="H94" s="670"/>
      <c r="I94" s="670"/>
      <c r="J94" s="670"/>
      <c r="K94" s="670"/>
      <c r="L94" s="670"/>
      <c r="M94" s="670"/>
      <c r="N94" s="670"/>
      <c r="O94" s="670"/>
    </row>
    <row r="95" spans="1:15" ht="180.6" customHeight="1">
      <c r="B95" s="13">
        <v>2</v>
      </c>
      <c r="C95" s="315"/>
      <c r="D95" s="315"/>
      <c r="E95" s="315"/>
      <c r="F95" s="315"/>
      <c r="G95" s="315"/>
      <c r="H95" s="315"/>
      <c r="I95" s="315"/>
      <c r="J95" s="315"/>
      <c r="K95" s="315"/>
      <c r="L95" s="315"/>
      <c r="M95" s="315"/>
      <c r="N95" s="315"/>
      <c r="O95" s="315"/>
    </row>
    <row r="96" spans="1:15" ht="180.6" customHeight="1">
      <c r="B96" s="13">
        <v>3</v>
      </c>
      <c r="C96" s="315"/>
      <c r="D96" s="315"/>
      <c r="E96" s="315"/>
      <c r="F96" s="315"/>
      <c r="G96" s="315"/>
      <c r="H96" s="315"/>
      <c r="I96" s="315"/>
      <c r="J96" s="315"/>
      <c r="K96" s="315"/>
      <c r="L96" s="315"/>
      <c r="M96" s="315"/>
      <c r="N96" s="315"/>
      <c r="O96" s="315"/>
    </row>
    <row r="97" spans="1:15" ht="12" customHeight="1">
      <c r="A97" s="1" t="s">
        <v>50</v>
      </c>
      <c r="B97" s="1" t="s">
        <v>67</v>
      </c>
    </row>
    <row r="98" spans="1:15" ht="12" customHeight="1">
      <c r="B98" s="1" t="s">
        <v>68</v>
      </c>
    </row>
    <row r="99" spans="1:15" ht="15" customHeight="1">
      <c r="A99" s="1" t="s">
        <v>226</v>
      </c>
    </row>
    <row r="100" spans="1:15" ht="15" customHeight="1"/>
    <row r="101" spans="1:15" ht="15" customHeight="1">
      <c r="A101" s="284" t="s">
        <v>227</v>
      </c>
      <c r="B101" s="284"/>
      <c r="C101" s="284"/>
      <c r="D101" s="284"/>
      <c r="E101" s="284"/>
      <c r="F101" s="284"/>
      <c r="G101" s="284"/>
      <c r="H101" s="284"/>
      <c r="I101" s="284"/>
      <c r="J101" s="284"/>
      <c r="K101" s="284"/>
      <c r="L101" s="284"/>
      <c r="M101" s="284"/>
      <c r="N101" s="284"/>
      <c r="O101" s="284"/>
    </row>
    <row r="102" spans="1:15" ht="15" customHeight="1"/>
    <row r="103" spans="1:15" ht="15" customHeight="1">
      <c r="A103" s="1" t="s">
        <v>228</v>
      </c>
    </row>
    <row r="104" spans="1:15" ht="36" customHeight="1">
      <c r="B104" s="315" t="s">
        <v>74</v>
      </c>
      <c r="C104" s="315"/>
      <c r="D104" s="315"/>
      <c r="E104" s="315" t="s">
        <v>75</v>
      </c>
      <c r="F104" s="315"/>
      <c r="G104" s="315"/>
      <c r="H104" s="315"/>
      <c r="I104" s="315" t="s">
        <v>76</v>
      </c>
      <c r="J104" s="315"/>
      <c r="K104" s="315"/>
      <c r="L104" s="315"/>
      <c r="M104" s="315"/>
      <c r="N104" s="315"/>
      <c r="O104" s="315"/>
    </row>
    <row r="105" spans="1:15" ht="36" customHeight="1">
      <c r="B105" s="315" t="s">
        <v>77</v>
      </c>
      <c r="C105" s="315"/>
      <c r="D105" s="315"/>
      <c r="E105" s="668">
        <v>1241016</v>
      </c>
      <c r="F105" s="668"/>
      <c r="G105" s="668"/>
      <c r="H105" s="668"/>
      <c r="I105" s="221"/>
      <c r="J105" s="221"/>
      <c r="K105" s="221"/>
      <c r="L105" s="221"/>
      <c r="M105" s="221"/>
      <c r="N105" s="221"/>
      <c r="O105" s="221"/>
    </row>
    <row r="106" spans="1:15" ht="36" customHeight="1">
      <c r="B106" s="315" t="s">
        <v>78</v>
      </c>
      <c r="C106" s="315"/>
      <c r="D106" s="315"/>
      <c r="E106" s="668">
        <f>F118-E105-E107</f>
        <v>1000000</v>
      </c>
      <c r="F106" s="668"/>
      <c r="G106" s="668"/>
      <c r="H106" s="668"/>
      <c r="I106" s="669" t="s">
        <v>141</v>
      </c>
      <c r="J106" s="669"/>
      <c r="K106" s="669"/>
      <c r="L106" s="669"/>
      <c r="M106" s="669"/>
      <c r="N106" s="669"/>
      <c r="O106" s="669"/>
    </row>
    <row r="107" spans="1:15" ht="36" customHeight="1">
      <c r="B107" s="315" t="s">
        <v>79</v>
      </c>
      <c r="C107" s="315"/>
      <c r="D107" s="315"/>
      <c r="E107" s="668">
        <f>N118</f>
        <v>1867000</v>
      </c>
      <c r="F107" s="668"/>
      <c r="G107" s="668"/>
      <c r="H107" s="668"/>
      <c r="I107" s="520" t="s">
        <v>80</v>
      </c>
      <c r="J107" s="520"/>
      <c r="K107" s="520"/>
      <c r="L107" s="520"/>
      <c r="M107" s="520"/>
      <c r="N107" s="520"/>
      <c r="O107" s="520"/>
    </row>
    <row r="108" spans="1:15" ht="36" customHeight="1">
      <c r="B108" s="315" t="s">
        <v>81</v>
      </c>
      <c r="C108" s="315"/>
      <c r="D108" s="315"/>
      <c r="E108" s="668">
        <f>Q108*1</f>
        <v>0</v>
      </c>
      <c r="F108" s="668"/>
      <c r="G108" s="668"/>
      <c r="H108" s="668"/>
      <c r="I108" s="315"/>
      <c r="J108" s="315"/>
      <c r="K108" s="315"/>
      <c r="L108" s="315"/>
      <c r="M108" s="315"/>
      <c r="N108" s="315"/>
      <c r="O108" s="315"/>
    </row>
    <row r="109" spans="1:15" ht="36" customHeight="1">
      <c r="B109" s="515" t="s">
        <v>82</v>
      </c>
      <c r="C109" s="515"/>
      <c r="D109" s="515"/>
      <c r="E109" s="668">
        <f>SUM(E105:H108)</f>
        <v>4108016</v>
      </c>
      <c r="F109" s="668"/>
      <c r="G109" s="668"/>
      <c r="H109" s="668"/>
      <c r="I109" s="316"/>
      <c r="J109" s="316"/>
      <c r="K109" s="316"/>
      <c r="L109" s="316"/>
      <c r="M109" s="316"/>
      <c r="N109" s="316"/>
      <c r="O109" s="316"/>
    </row>
    <row r="110" spans="1:15" ht="15" customHeight="1"/>
    <row r="111" spans="1:15" ht="15" customHeight="1">
      <c r="A111" s="1" t="s">
        <v>229</v>
      </c>
    </row>
    <row r="112" spans="1:15" ht="18" customHeight="1">
      <c r="B112" s="189" t="s">
        <v>84</v>
      </c>
      <c r="C112" s="189" t="s">
        <v>85</v>
      </c>
      <c r="D112" s="320"/>
      <c r="E112" s="321"/>
      <c r="F112" s="332" t="s">
        <v>230</v>
      </c>
      <c r="G112" s="334"/>
      <c r="H112" s="332" t="s">
        <v>87</v>
      </c>
      <c r="I112" s="334"/>
      <c r="J112" s="189" t="s">
        <v>88</v>
      </c>
      <c r="K112" s="320"/>
      <c r="L112" s="320"/>
      <c r="M112" s="321"/>
      <c r="N112" s="333" t="s">
        <v>89</v>
      </c>
      <c r="O112" s="334"/>
    </row>
    <row r="113" spans="1:15" ht="18" customHeight="1">
      <c r="B113" s="190"/>
      <c r="C113" s="190"/>
      <c r="D113" s="281"/>
      <c r="E113" s="323"/>
      <c r="F113" s="194" t="s">
        <v>90</v>
      </c>
      <c r="G113" s="196"/>
      <c r="H113" s="194" t="s">
        <v>91</v>
      </c>
      <c r="I113" s="196"/>
      <c r="J113" s="190"/>
      <c r="K113" s="281"/>
      <c r="L113" s="281"/>
      <c r="M113" s="323"/>
      <c r="N113" s="517" t="s">
        <v>231</v>
      </c>
      <c r="O113" s="196"/>
    </row>
    <row r="114" spans="1:15" ht="18" customHeight="1">
      <c r="B114" s="191"/>
      <c r="C114" s="191"/>
      <c r="D114" s="192"/>
      <c r="E114" s="193"/>
      <c r="F114" s="191" t="s">
        <v>93</v>
      </c>
      <c r="G114" s="193"/>
      <c r="H114" s="191" t="s">
        <v>93</v>
      </c>
      <c r="I114" s="193"/>
      <c r="J114" s="191"/>
      <c r="K114" s="192"/>
      <c r="L114" s="192"/>
      <c r="M114" s="193"/>
      <c r="N114" s="518" t="s">
        <v>94</v>
      </c>
      <c r="O114" s="519"/>
    </row>
    <row r="115" spans="1:15" ht="36" customHeight="1" thickBot="1">
      <c r="B115" s="189" t="s">
        <v>95</v>
      </c>
      <c r="C115" s="658" t="s">
        <v>285</v>
      </c>
      <c r="D115" s="659"/>
      <c r="E115" s="660"/>
      <c r="F115" s="651">
        <f>H115*1.1</f>
        <v>1650000.0000000002</v>
      </c>
      <c r="G115" s="645"/>
      <c r="H115" s="651">
        <v>1500000</v>
      </c>
      <c r="I115" s="645"/>
      <c r="J115" s="599" t="s">
        <v>142</v>
      </c>
      <c r="K115" s="661"/>
      <c r="L115" s="661"/>
      <c r="M115" s="600"/>
      <c r="N115" s="483"/>
      <c r="O115" s="484"/>
    </row>
    <row r="116" spans="1:15" ht="36" customHeight="1" thickTop="1" thickBot="1">
      <c r="B116" s="190"/>
      <c r="C116" s="648" t="s">
        <v>288</v>
      </c>
      <c r="D116" s="649"/>
      <c r="E116" s="650"/>
      <c r="F116" s="651">
        <f>H116*1.1</f>
        <v>1100000</v>
      </c>
      <c r="G116" s="645"/>
      <c r="H116" s="651">
        <v>1000000</v>
      </c>
      <c r="I116" s="645"/>
      <c r="J116" s="601" t="s">
        <v>142</v>
      </c>
      <c r="K116" s="652"/>
      <c r="L116" s="652"/>
      <c r="M116" s="602"/>
      <c r="N116" s="485"/>
      <c r="O116" s="486"/>
    </row>
    <row r="117" spans="1:15" ht="36" customHeight="1" thickTop="1">
      <c r="B117" s="191"/>
      <c r="C117" s="653" t="s">
        <v>289</v>
      </c>
      <c r="D117" s="654"/>
      <c r="E117" s="655"/>
      <c r="F117" s="656">
        <f>H117*1.1</f>
        <v>1358016</v>
      </c>
      <c r="G117" s="647"/>
      <c r="H117" s="656">
        <v>1234560</v>
      </c>
      <c r="I117" s="647"/>
      <c r="J117" s="603" t="s">
        <v>143</v>
      </c>
      <c r="K117" s="657"/>
      <c r="L117" s="657"/>
      <c r="M117" s="604"/>
      <c r="N117" s="487"/>
      <c r="O117" s="488"/>
    </row>
    <row r="118" spans="1:15" ht="18" customHeight="1" thickBot="1">
      <c r="B118" s="189" t="s">
        <v>96</v>
      </c>
      <c r="C118" s="197"/>
      <c r="D118" s="198"/>
      <c r="E118" s="199"/>
      <c r="F118" s="662">
        <f>SUM(F115:G117)</f>
        <v>4108016</v>
      </c>
      <c r="G118" s="663"/>
      <c r="H118" s="662">
        <f>SUM(H115:I117)</f>
        <v>3734560</v>
      </c>
      <c r="I118" s="663"/>
      <c r="J118" s="332" t="s">
        <v>97</v>
      </c>
      <c r="K118" s="333"/>
      <c r="L118" s="333"/>
      <c r="M118" s="334"/>
      <c r="N118" s="642">
        <v>1867000</v>
      </c>
      <c r="O118" s="643"/>
    </row>
    <row r="119" spans="1:15" ht="18" customHeight="1" thickTop="1" thickBot="1">
      <c r="B119" s="190"/>
      <c r="C119" s="200"/>
      <c r="D119" s="201"/>
      <c r="E119" s="202"/>
      <c r="F119" s="664"/>
      <c r="G119" s="665"/>
      <c r="H119" s="664"/>
      <c r="I119" s="665"/>
      <c r="J119" s="190" t="s">
        <v>98</v>
      </c>
      <c r="K119" s="281"/>
      <c r="L119" s="281"/>
      <c r="M119" s="323"/>
      <c r="N119" s="644"/>
      <c r="O119" s="645"/>
    </row>
    <row r="120" spans="1:15" ht="18" customHeight="1" thickTop="1">
      <c r="B120" s="191"/>
      <c r="C120" s="203"/>
      <c r="D120" s="204"/>
      <c r="E120" s="205"/>
      <c r="F120" s="666"/>
      <c r="G120" s="667"/>
      <c r="H120" s="666"/>
      <c r="I120" s="667"/>
      <c r="J120" s="14" t="s">
        <v>99</v>
      </c>
      <c r="K120" s="646">
        <f>H118/2</f>
        <v>1867280</v>
      </c>
      <c r="L120" s="646"/>
      <c r="M120" s="15" t="s">
        <v>100</v>
      </c>
      <c r="N120" s="646"/>
      <c r="O120" s="647"/>
    </row>
    <row r="121" spans="1:15" ht="15" customHeight="1">
      <c r="A121" s="1" t="s">
        <v>50</v>
      </c>
      <c r="B121" s="1" t="s">
        <v>101</v>
      </c>
    </row>
    <row r="122" spans="1:15" ht="15" customHeight="1">
      <c r="B122" s="1" t="s">
        <v>233</v>
      </c>
    </row>
    <row r="123" spans="1:15" ht="15" customHeight="1">
      <c r="B123" s="1" t="s">
        <v>102</v>
      </c>
    </row>
    <row r="124" spans="1:15" ht="15" customHeight="1">
      <c r="B124" s="1" t="s">
        <v>103</v>
      </c>
    </row>
    <row r="125" spans="1:15" ht="15" customHeight="1">
      <c r="B125" s="1" t="s">
        <v>104</v>
      </c>
    </row>
    <row r="126" spans="1:15" ht="15" customHeight="1">
      <c r="B126" s="1" t="s">
        <v>105</v>
      </c>
    </row>
    <row r="127" spans="1:15" ht="15" customHeight="1">
      <c r="B127" s="1" t="s">
        <v>106</v>
      </c>
    </row>
    <row r="128" spans="1:15" ht="15" customHeight="1">
      <c r="B128" s="1" t="s">
        <v>107</v>
      </c>
    </row>
    <row r="129" spans="1:15" ht="15" customHeight="1">
      <c r="B129" s="1" t="s">
        <v>234</v>
      </c>
    </row>
    <row r="130" spans="1:15" ht="15" customHeight="1">
      <c r="B130" s="1" t="s">
        <v>235</v>
      </c>
    </row>
    <row r="131" spans="1:15" ht="15" customHeight="1">
      <c r="B131" s="1" t="s">
        <v>108</v>
      </c>
    </row>
    <row r="132" spans="1:15" ht="18" customHeight="1">
      <c r="A132" s="1" t="s">
        <v>236</v>
      </c>
      <c r="B132"/>
      <c r="C132"/>
      <c r="D132"/>
      <c r="E132"/>
      <c r="F132"/>
      <c r="G132"/>
      <c r="H132"/>
      <c r="I132"/>
      <c r="J132"/>
      <c r="K132"/>
      <c r="L132"/>
      <c r="M132"/>
      <c r="N132"/>
      <c r="O132"/>
    </row>
    <row r="133" spans="1:15">
      <c r="A133" s="46"/>
      <c r="B133"/>
      <c r="C133"/>
      <c r="D133"/>
      <c r="E133"/>
      <c r="F133"/>
      <c r="G133"/>
      <c r="H133"/>
      <c r="I133"/>
      <c r="J133"/>
      <c r="K133"/>
      <c r="L133"/>
      <c r="M133"/>
      <c r="N133"/>
      <c r="O133"/>
    </row>
    <row r="134" spans="1:15" ht="18" customHeight="1">
      <c r="A134" s="281" t="s">
        <v>237</v>
      </c>
      <c r="B134" s="281"/>
      <c r="C134" s="281"/>
      <c r="D134" s="281"/>
      <c r="E134" s="281"/>
      <c r="F134" s="281"/>
      <c r="G134" s="281"/>
      <c r="H134" s="281"/>
      <c r="I134" s="281"/>
      <c r="J134" s="281"/>
      <c r="K134" s="281"/>
      <c r="L134" s="281"/>
      <c r="M134" s="281"/>
      <c r="N134" s="281"/>
      <c r="O134" s="281"/>
    </row>
    <row r="135" spans="1:15">
      <c r="A135" s="47"/>
      <c r="B135"/>
      <c r="C135"/>
      <c r="D135"/>
      <c r="E135"/>
      <c r="F135"/>
      <c r="G135"/>
      <c r="H135"/>
      <c r="I135"/>
      <c r="J135"/>
      <c r="K135"/>
      <c r="L135"/>
      <c r="M135"/>
      <c r="N135"/>
      <c r="O135"/>
    </row>
    <row r="136" spans="1:15" ht="18" customHeight="1">
      <c r="A136" s="476" t="s">
        <v>238</v>
      </c>
      <c r="B136" s="471"/>
      <c r="C136" s="476" t="s">
        <v>239</v>
      </c>
      <c r="D136" s="471"/>
      <c r="E136" s="469" t="s">
        <v>240</v>
      </c>
      <c r="F136" s="189" t="s">
        <v>241</v>
      </c>
      <c r="G136" s="471"/>
      <c r="H136" s="189" t="s">
        <v>242</v>
      </c>
      <c r="I136" s="471"/>
      <c r="J136" s="189" t="s">
        <v>243</v>
      </c>
      <c r="K136" s="471"/>
      <c r="L136" s="189" t="s">
        <v>244</v>
      </c>
      <c r="M136" s="471"/>
      <c r="N136" s="189" t="s">
        <v>245</v>
      </c>
      <c r="O136" s="471"/>
    </row>
    <row r="137" spans="1:15" ht="18" customHeight="1">
      <c r="A137" s="472"/>
      <c r="B137" s="473"/>
      <c r="C137" s="472"/>
      <c r="D137" s="473"/>
      <c r="E137" s="470"/>
      <c r="F137" s="472"/>
      <c r="G137" s="473"/>
      <c r="H137" s="472"/>
      <c r="I137" s="473"/>
      <c r="J137" s="472"/>
      <c r="K137" s="473"/>
      <c r="L137" s="472"/>
      <c r="M137" s="473"/>
      <c r="N137" s="472"/>
      <c r="O137" s="473"/>
    </row>
    <row r="138" spans="1:15" ht="18" customHeight="1">
      <c r="A138" s="474"/>
      <c r="B138" s="475"/>
      <c r="C138" s="474"/>
      <c r="D138" s="475"/>
      <c r="E138" s="364"/>
      <c r="F138" s="474"/>
      <c r="G138" s="475"/>
      <c r="H138" s="474"/>
      <c r="I138" s="475"/>
      <c r="J138" s="474"/>
      <c r="K138" s="475"/>
      <c r="L138" s="474"/>
      <c r="M138" s="475"/>
      <c r="N138" s="474"/>
      <c r="O138" s="475"/>
    </row>
    <row r="139" spans="1:15" ht="19.95" customHeight="1">
      <c r="A139" s="599" t="s">
        <v>193</v>
      </c>
      <c r="B139" s="600"/>
      <c r="C139" s="605" t="s">
        <v>294</v>
      </c>
      <c r="D139" s="606"/>
      <c r="E139" s="60" t="s">
        <v>295</v>
      </c>
      <c r="F139" s="632">
        <v>330000</v>
      </c>
      <c r="G139" s="633"/>
      <c r="H139" s="638">
        <v>45839</v>
      </c>
      <c r="I139" s="639"/>
      <c r="J139" s="638">
        <v>45843</v>
      </c>
      <c r="K139" s="639"/>
      <c r="L139" s="638">
        <v>45879</v>
      </c>
      <c r="M139" s="639"/>
      <c r="N139" s="638">
        <v>45901</v>
      </c>
      <c r="O139" s="639"/>
    </row>
    <row r="140" spans="1:15" ht="19.95" customHeight="1">
      <c r="A140" s="601"/>
      <c r="B140" s="602"/>
      <c r="C140" s="607" t="s">
        <v>296</v>
      </c>
      <c r="D140" s="608"/>
      <c r="E140" s="61" t="s">
        <v>297</v>
      </c>
      <c r="F140" s="632">
        <v>1320000</v>
      </c>
      <c r="G140" s="633"/>
      <c r="H140" s="638">
        <v>45839</v>
      </c>
      <c r="I140" s="639"/>
      <c r="J140" s="638">
        <v>45843</v>
      </c>
      <c r="K140" s="639"/>
      <c r="L140" s="638">
        <v>45879</v>
      </c>
      <c r="M140" s="639"/>
      <c r="N140" s="638">
        <v>45901</v>
      </c>
      <c r="O140" s="639"/>
    </row>
    <row r="141" spans="1:15" ht="19.95" customHeight="1">
      <c r="A141" s="603"/>
      <c r="B141" s="604"/>
      <c r="C141" s="596" t="s">
        <v>246</v>
      </c>
      <c r="D141" s="597"/>
      <c r="E141" s="598"/>
      <c r="F141" s="632">
        <f>SUM(F139:G140)</f>
        <v>1650000</v>
      </c>
      <c r="G141" s="633"/>
      <c r="H141" s="640"/>
      <c r="I141" s="634"/>
      <c r="J141" s="634"/>
      <c r="K141" s="634"/>
      <c r="L141" s="634"/>
      <c r="M141" s="634"/>
      <c r="N141" s="634"/>
      <c r="O141" s="641"/>
    </row>
    <row r="142" spans="1:15" ht="19.95" customHeight="1">
      <c r="A142" s="599" t="s">
        <v>194</v>
      </c>
      <c r="B142" s="600"/>
      <c r="C142" s="605" t="s">
        <v>298</v>
      </c>
      <c r="D142" s="606"/>
      <c r="E142" s="60" t="s">
        <v>299</v>
      </c>
      <c r="F142" s="632">
        <v>330000</v>
      </c>
      <c r="G142" s="633"/>
      <c r="H142" s="638">
        <v>45839</v>
      </c>
      <c r="I142" s="639"/>
      <c r="J142" s="638">
        <v>45843</v>
      </c>
      <c r="K142" s="639"/>
      <c r="L142" s="638">
        <v>45879</v>
      </c>
      <c r="M142" s="639"/>
      <c r="N142" s="638">
        <v>45901</v>
      </c>
      <c r="O142" s="639"/>
    </row>
    <row r="143" spans="1:15" ht="19.95" customHeight="1">
      <c r="A143" s="601"/>
      <c r="B143" s="602"/>
      <c r="C143" s="607" t="s">
        <v>300</v>
      </c>
      <c r="D143" s="608"/>
      <c r="E143" s="61" t="s">
        <v>301</v>
      </c>
      <c r="F143" s="632">
        <v>770000</v>
      </c>
      <c r="G143" s="633"/>
      <c r="H143" s="638">
        <v>45839</v>
      </c>
      <c r="I143" s="639"/>
      <c r="J143" s="638">
        <v>45843</v>
      </c>
      <c r="K143" s="639"/>
      <c r="L143" s="638">
        <v>45879</v>
      </c>
      <c r="M143" s="639"/>
      <c r="N143" s="638">
        <v>45901</v>
      </c>
      <c r="O143" s="639"/>
    </row>
    <row r="144" spans="1:15" ht="19.95" customHeight="1">
      <c r="A144" s="603"/>
      <c r="B144" s="604"/>
      <c r="C144" s="596" t="s">
        <v>246</v>
      </c>
      <c r="D144" s="597"/>
      <c r="E144" s="598"/>
      <c r="F144" s="632">
        <f>SUM(F142:G143)</f>
        <v>1100000</v>
      </c>
      <c r="G144" s="633"/>
      <c r="H144" s="640"/>
      <c r="I144" s="634"/>
      <c r="J144" s="634"/>
      <c r="K144" s="634"/>
      <c r="L144" s="634"/>
      <c r="M144" s="634"/>
      <c r="N144" s="634"/>
      <c r="O144" s="641"/>
    </row>
    <row r="145" spans="1:15" ht="19.95" customHeight="1">
      <c r="A145" s="599" t="s">
        <v>195</v>
      </c>
      <c r="B145" s="600"/>
      <c r="C145" s="605" t="s">
        <v>302</v>
      </c>
      <c r="D145" s="606"/>
      <c r="E145" s="60" t="s">
        <v>303</v>
      </c>
      <c r="F145" s="632">
        <v>1358016</v>
      </c>
      <c r="G145" s="633"/>
      <c r="H145" s="638">
        <v>45839</v>
      </c>
      <c r="I145" s="639"/>
      <c r="J145" s="638">
        <v>45843</v>
      </c>
      <c r="K145" s="639"/>
      <c r="L145" s="638">
        <v>45879</v>
      </c>
      <c r="M145" s="639"/>
      <c r="N145" s="638">
        <v>45901</v>
      </c>
      <c r="O145" s="639"/>
    </row>
    <row r="146" spans="1:15" ht="19.95" customHeight="1">
      <c r="A146" s="601"/>
      <c r="B146" s="602"/>
      <c r="C146" s="607"/>
      <c r="D146" s="608"/>
      <c r="E146" s="61"/>
      <c r="F146" s="632"/>
      <c r="G146" s="633"/>
      <c r="H146" s="638"/>
      <c r="I146" s="639"/>
      <c r="J146" s="638"/>
      <c r="K146" s="639"/>
      <c r="L146" s="638"/>
      <c r="M146" s="639"/>
      <c r="N146" s="638"/>
      <c r="O146" s="639"/>
    </row>
    <row r="147" spans="1:15" ht="19.95" customHeight="1">
      <c r="A147" s="603"/>
      <c r="B147" s="604"/>
      <c r="C147" s="596" t="s">
        <v>246</v>
      </c>
      <c r="D147" s="597"/>
      <c r="E147" s="598"/>
      <c r="F147" s="632">
        <f>SUM(F145:G146)</f>
        <v>1358016</v>
      </c>
      <c r="G147" s="633"/>
      <c r="H147" s="640"/>
      <c r="I147" s="634"/>
      <c r="J147" s="634"/>
      <c r="K147" s="634"/>
      <c r="L147" s="634"/>
      <c r="M147" s="634"/>
      <c r="N147" s="634"/>
      <c r="O147" s="641"/>
    </row>
    <row r="148" spans="1:15" ht="19.95" customHeight="1">
      <c r="A148" s="599"/>
      <c r="B148" s="600"/>
      <c r="C148" s="605"/>
      <c r="D148" s="606"/>
      <c r="E148" s="60"/>
      <c r="F148" s="632"/>
      <c r="G148" s="633"/>
      <c r="H148" s="638"/>
      <c r="I148" s="639"/>
      <c r="J148" s="638"/>
      <c r="K148" s="639"/>
      <c r="L148" s="638"/>
      <c r="M148" s="639"/>
      <c r="N148" s="638"/>
      <c r="O148" s="639"/>
    </row>
    <row r="149" spans="1:15" ht="19.95" customHeight="1">
      <c r="A149" s="601"/>
      <c r="B149" s="602"/>
      <c r="C149" s="607"/>
      <c r="D149" s="608"/>
      <c r="E149" s="61"/>
      <c r="F149" s="632"/>
      <c r="G149" s="633"/>
      <c r="H149" s="638"/>
      <c r="I149" s="639"/>
      <c r="J149" s="638"/>
      <c r="K149" s="639"/>
      <c r="L149" s="638"/>
      <c r="M149" s="639"/>
      <c r="N149" s="638"/>
      <c r="O149" s="639"/>
    </row>
    <row r="150" spans="1:15" ht="19.95" customHeight="1">
      <c r="A150" s="603"/>
      <c r="B150" s="604"/>
      <c r="C150" s="596" t="s">
        <v>246</v>
      </c>
      <c r="D150" s="597"/>
      <c r="E150" s="598"/>
      <c r="F150" s="632">
        <f>SUM(F148:G149)</f>
        <v>0</v>
      </c>
      <c r="G150" s="633"/>
      <c r="H150" s="640"/>
      <c r="I150" s="634"/>
      <c r="J150" s="634"/>
      <c r="K150" s="634"/>
      <c r="L150" s="634"/>
      <c r="M150" s="634"/>
      <c r="N150" s="634"/>
      <c r="O150" s="641"/>
    </row>
    <row r="151" spans="1:15" ht="19.95" customHeight="1">
      <c r="A151" s="599"/>
      <c r="B151" s="600"/>
      <c r="C151" s="605"/>
      <c r="D151" s="606"/>
      <c r="E151" s="60"/>
      <c r="F151" s="632"/>
      <c r="G151" s="633"/>
      <c r="H151" s="638"/>
      <c r="I151" s="639"/>
      <c r="J151" s="638"/>
      <c r="K151" s="639"/>
      <c r="L151" s="638"/>
      <c r="M151" s="639"/>
      <c r="N151" s="638"/>
      <c r="O151" s="639"/>
    </row>
    <row r="152" spans="1:15" ht="19.95" customHeight="1">
      <c r="A152" s="601"/>
      <c r="B152" s="602"/>
      <c r="C152" s="607"/>
      <c r="D152" s="608"/>
      <c r="E152" s="61"/>
      <c r="F152" s="632"/>
      <c r="G152" s="633"/>
      <c r="H152" s="638"/>
      <c r="I152" s="639"/>
      <c r="J152" s="638"/>
      <c r="K152" s="639"/>
      <c r="L152" s="638"/>
      <c r="M152" s="639"/>
      <c r="N152" s="638"/>
      <c r="O152" s="639"/>
    </row>
    <row r="153" spans="1:15" ht="19.95" customHeight="1">
      <c r="A153" s="603"/>
      <c r="B153" s="604"/>
      <c r="C153" s="596" t="s">
        <v>246</v>
      </c>
      <c r="D153" s="597"/>
      <c r="E153" s="598"/>
      <c r="F153" s="632">
        <f>SUM(F151:G152)</f>
        <v>0</v>
      </c>
      <c r="G153" s="633"/>
      <c r="H153" s="640"/>
      <c r="I153" s="634"/>
      <c r="J153" s="634"/>
      <c r="K153" s="634"/>
      <c r="L153" s="634"/>
      <c r="M153" s="634"/>
      <c r="N153" s="634"/>
      <c r="O153" s="641"/>
    </row>
    <row r="154" spans="1:15" ht="19.95" customHeight="1">
      <c r="A154" s="599"/>
      <c r="B154" s="600"/>
      <c r="C154" s="605"/>
      <c r="D154" s="606"/>
      <c r="E154" s="60"/>
      <c r="F154" s="632"/>
      <c r="G154" s="633"/>
      <c r="H154" s="638"/>
      <c r="I154" s="639"/>
      <c r="J154" s="638"/>
      <c r="K154" s="639"/>
      <c r="L154" s="638"/>
      <c r="M154" s="639"/>
      <c r="N154" s="638"/>
      <c r="O154" s="639"/>
    </row>
    <row r="155" spans="1:15" ht="19.95" customHeight="1">
      <c r="A155" s="601"/>
      <c r="B155" s="602"/>
      <c r="C155" s="607"/>
      <c r="D155" s="608"/>
      <c r="E155" s="61"/>
      <c r="F155" s="632"/>
      <c r="G155" s="633"/>
      <c r="H155" s="638"/>
      <c r="I155" s="639"/>
      <c r="J155" s="638"/>
      <c r="K155" s="639"/>
      <c r="L155" s="638"/>
      <c r="M155" s="639"/>
      <c r="N155" s="638"/>
      <c r="O155" s="639"/>
    </row>
    <row r="156" spans="1:15" ht="19.95" customHeight="1">
      <c r="A156" s="603"/>
      <c r="B156" s="604"/>
      <c r="C156" s="596" t="s">
        <v>246</v>
      </c>
      <c r="D156" s="597"/>
      <c r="E156" s="598"/>
      <c r="F156" s="632">
        <f>SUM(F154:G155)</f>
        <v>0</v>
      </c>
      <c r="G156" s="633"/>
      <c r="H156" s="634"/>
      <c r="I156" s="634"/>
      <c r="J156" s="634"/>
      <c r="K156" s="634"/>
      <c r="L156" s="634"/>
      <c r="M156" s="634"/>
      <c r="N156" s="634"/>
      <c r="O156" s="634"/>
    </row>
    <row r="157" spans="1:15" ht="19.95" customHeight="1">
      <c r="A157" s="460" t="s">
        <v>247</v>
      </c>
      <c r="B157" s="461"/>
      <c r="C157" s="461"/>
      <c r="D157" s="461"/>
      <c r="E157" s="462"/>
      <c r="F157" s="632">
        <f>SUM(F139:G156)/2</f>
        <v>4108016</v>
      </c>
      <c r="G157" s="633"/>
      <c r="H157" s="635"/>
      <c r="I157" s="636"/>
      <c r="J157" s="636"/>
      <c r="K157" s="636"/>
      <c r="L157" s="636"/>
      <c r="M157" s="636"/>
      <c r="N157" s="636"/>
      <c r="O157" s="637"/>
    </row>
    <row r="158" spans="1:15">
      <c r="A158" s="1" t="s">
        <v>50</v>
      </c>
      <c r="B158"/>
      <c r="C158"/>
      <c r="D158"/>
      <c r="E158"/>
      <c r="F158"/>
      <c r="G158"/>
      <c r="H158"/>
      <c r="I158"/>
      <c r="J158"/>
      <c r="K158"/>
      <c r="L158"/>
      <c r="M158"/>
      <c r="N158"/>
      <c r="O158"/>
    </row>
    <row r="159" spans="1:15" ht="18" customHeight="1">
      <c r="A159" s="1" t="s">
        <v>101</v>
      </c>
      <c r="B159"/>
      <c r="C159"/>
      <c r="D159"/>
      <c r="E159"/>
      <c r="F159"/>
      <c r="G159"/>
      <c r="H159"/>
      <c r="I159"/>
      <c r="J159"/>
      <c r="K159"/>
      <c r="L159"/>
      <c r="M159"/>
      <c r="N159"/>
      <c r="O159"/>
    </row>
    <row r="160" spans="1:15" ht="18" customHeight="1">
      <c r="A160" s="1" t="s">
        <v>248</v>
      </c>
      <c r="B160"/>
      <c r="C160"/>
      <c r="D160"/>
      <c r="E160"/>
      <c r="F160"/>
      <c r="G160"/>
      <c r="H160"/>
      <c r="I160"/>
      <c r="J160"/>
      <c r="K160"/>
      <c r="L160"/>
      <c r="M160"/>
      <c r="N160"/>
      <c r="O160"/>
    </row>
    <row r="161" spans="1:15" ht="18" customHeight="1">
      <c r="A161" s="1" t="s">
        <v>249</v>
      </c>
      <c r="B161"/>
      <c r="C161"/>
      <c r="D161"/>
      <c r="E161"/>
      <c r="F161"/>
      <c r="G161"/>
      <c r="H161"/>
      <c r="I161"/>
      <c r="J161"/>
      <c r="K161"/>
      <c r="L161"/>
      <c r="M161"/>
      <c r="N161"/>
      <c r="O161"/>
    </row>
    <row r="162" spans="1:15" ht="18" customHeight="1">
      <c r="A162" s="1" t="s">
        <v>250</v>
      </c>
      <c r="B162"/>
      <c r="C162"/>
      <c r="D162"/>
      <c r="E162"/>
      <c r="F162"/>
      <c r="G162"/>
      <c r="H162"/>
      <c r="I162"/>
      <c r="J162"/>
      <c r="K162"/>
      <c r="L162"/>
      <c r="M162"/>
      <c r="N162"/>
      <c r="O162"/>
    </row>
    <row r="163" spans="1:15">
      <c r="A163" s="1" t="s">
        <v>251</v>
      </c>
      <c r="B163"/>
      <c r="C163"/>
      <c r="D163"/>
      <c r="E163"/>
      <c r="F163"/>
      <c r="G163"/>
      <c r="H163"/>
      <c r="I163"/>
      <c r="J163"/>
      <c r="K163"/>
      <c r="L163"/>
      <c r="M163"/>
      <c r="N163"/>
      <c r="O163"/>
    </row>
    <row r="164" spans="1:15">
      <c r="A164" s="1" t="s">
        <v>252</v>
      </c>
    </row>
    <row r="166" spans="1:15" s="1" customFormat="1" ht="15" customHeight="1">
      <c r="A166" s="281" t="s">
        <v>197</v>
      </c>
      <c r="B166" s="281"/>
      <c r="C166" s="281"/>
      <c r="D166" s="281"/>
      <c r="E166" s="281"/>
      <c r="F166" s="281"/>
      <c r="G166" s="281"/>
      <c r="H166" s="281"/>
      <c r="I166" s="281"/>
      <c r="J166" s="281"/>
      <c r="K166" s="281"/>
      <c r="L166" s="281"/>
      <c r="M166" s="281"/>
      <c r="N166" s="281"/>
      <c r="O166" s="281"/>
    </row>
    <row r="167" spans="1:15" s="1" customFormat="1" ht="15" customHeight="1">
      <c r="A167" s="281" t="s">
        <v>253</v>
      </c>
      <c r="B167" s="281"/>
      <c r="C167" s="281"/>
      <c r="D167" s="281"/>
      <c r="E167" s="281"/>
      <c r="F167" s="281"/>
      <c r="G167" s="281"/>
      <c r="H167" s="281"/>
      <c r="I167" s="281"/>
      <c r="J167" s="281"/>
      <c r="K167" s="281"/>
      <c r="L167" s="281"/>
      <c r="M167" s="281"/>
      <c r="N167" s="281"/>
      <c r="O167" s="281"/>
    </row>
    <row r="169" spans="1:15" ht="36.75" customHeight="1">
      <c r="A169" s="157" t="s">
        <v>254</v>
      </c>
      <c r="B169" s="159"/>
      <c r="C169" s="157" t="s">
        <v>255</v>
      </c>
      <c r="D169" s="158"/>
      <c r="E169" s="49" t="s">
        <v>256</v>
      </c>
      <c r="F169" s="49" t="s">
        <v>257</v>
      </c>
      <c r="G169" s="157" t="s">
        <v>258</v>
      </c>
      <c r="H169" s="159"/>
      <c r="I169" s="157" t="s">
        <v>259</v>
      </c>
      <c r="J169" s="159"/>
      <c r="K169" s="315" t="s">
        <v>260</v>
      </c>
      <c r="L169" s="315"/>
      <c r="M169" s="315" t="s">
        <v>261</v>
      </c>
      <c r="N169" s="315"/>
      <c r="O169" s="13" t="s">
        <v>262</v>
      </c>
    </row>
    <row r="170" spans="1:15" ht="60" customHeight="1">
      <c r="A170" s="625" t="s">
        <v>193</v>
      </c>
      <c r="B170" s="626"/>
      <c r="C170" s="625" t="s">
        <v>304</v>
      </c>
      <c r="D170" s="627"/>
      <c r="E170" s="63" t="s">
        <v>305</v>
      </c>
      <c r="F170" s="63">
        <v>15</v>
      </c>
      <c r="G170" s="628">
        <v>20000</v>
      </c>
      <c r="H170" s="629"/>
      <c r="I170" s="628">
        <v>330000</v>
      </c>
      <c r="J170" s="629"/>
      <c r="K170" s="630">
        <v>45879</v>
      </c>
      <c r="L170" s="631"/>
      <c r="M170" s="625" t="s">
        <v>144</v>
      </c>
      <c r="N170" s="626"/>
      <c r="O170" s="64"/>
    </row>
    <row r="171" spans="1:15" ht="60" customHeight="1">
      <c r="A171" s="613" t="s">
        <v>193</v>
      </c>
      <c r="B171" s="614"/>
      <c r="C171" s="617" t="s">
        <v>306</v>
      </c>
      <c r="D171" s="616"/>
      <c r="E171" s="65" t="s">
        <v>305</v>
      </c>
      <c r="F171" s="65">
        <v>30</v>
      </c>
      <c r="G171" s="619">
        <v>40000</v>
      </c>
      <c r="H171" s="620"/>
      <c r="I171" s="619">
        <v>1320000</v>
      </c>
      <c r="J171" s="620"/>
      <c r="K171" s="623">
        <v>45879</v>
      </c>
      <c r="L171" s="624"/>
      <c r="M171" s="617" t="s">
        <v>144</v>
      </c>
      <c r="N171" s="618"/>
      <c r="O171" s="65"/>
    </row>
    <row r="172" spans="1:15" ht="60" customHeight="1">
      <c r="A172" s="613" t="s">
        <v>194</v>
      </c>
      <c r="B172" s="614"/>
      <c r="C172" s="617" t="s">
        <v>307</v>
      </c>
      <c r="D172" s="616"/>
      <c r="E172" s="66" t="s">
        <v>305</v>
      </c>
      <c r="F172" s="65">
        <v>4</v>
      </c>
      <c r="G172" s="619">
        <v>75000</v>
      </c>
      <c r="H172" s="620"/>
      <c r="I172" s="619">
        <v>330000</v>
      </c>
      <c r="J172" s="620"/>
      <c r="K172" s="621">
        <v>45879</v>
      </c>
      <c r="L172" s="622"/>
      <c r="M172" s="613" t="s">
        <v>308</v>
      </c>
      <c r="N172" s="614"/>
      <c r="O172" s="65"/>
    </row>
    <row r="173" spans="1:15" ht="60" customHeight="1">
      <c r="A173" s="613" t="s">
        <v>194</v>
      </c>
      <c r="B173" s="614"/>
      <c r="C173" s="617" t="s">
        <v>309</v>
      </c>
      <c r="D173" s="616"/>
      <c r="E173" s="65" t="s">
        <v>305</v>
      </c>
      <c r="F173" s="65">
        <v>14</v>
      </c>
      <c r="G173" s="619">
        <v>50000</v>
      </c>
      <c r="H173" s="620"/>
      <c r="I173" s="619">
        <v>770000</v>
      </c>
      <c r="J173" s="620"/>
      <c r="K173" s="623">
        <v>45879</v>
      </c>
      <c r="L173" s="624"/>
      <c r="M173" s="617" t="s">
        <v>308</v>
      </c>
      <c r="N173" s="618"/>
      <c r="O173" s="65"/>
    </row>
    <row r="174" spans="1:15" ht="60" customHeight="1">
      <c r="A174" s="613" t="s">
        <v>195</v>
      </c>
      <c r="B174" s="614"/>
      <c r="C174" s="617" t="s">
        <v>310</v>
      </c>
      <c r="D174" s="616"/>
      <c r="E174" s="67" t="s">
        <v>305</v>
      </c>
      <c r="F174" s="65">
        <v>7</v>
      </c>
      <c r="G174" s="619">
        <v>176365</v>
      </c>
      <c r="H174" s="620"/>
      <c r="I174" s="619">
        <v>1358016</v>
      </c>
      <c r="J174" s="620"/>
      <c r="K174" s="621">
        <v>45879</v>
      </c>
      <c r="L174" s="622"/>
      <c r="M174" s="613" t="s">
        <v>308</v>
      </c>
      <c r="N174" s="614"/>
      <c r="O174" s="65"/>
    </row>
    <row r="175" spans="1:15" ht="60" customHeight="1">
      <c r="A175" s="613"/>
      <c r="B175" s="614"/>
      <c r="C175" s="615"/>
      <c r="D175" s="616"/>
      <c r="E175" s="65"/>
      <c r="F175" s="65"/>
      <c r="G175" s="615"/>
      <c r="H175" s="616"/>
      <c r="I175" s="615"/>
      <c r="J175" s="616"/>
      <c r="K175" s="615"/>
      <c r="L175" s="616"/>
      <c r="M175" s="617"/>
      <c r="N175" s="618"/>
      <c r="O175" s="65"/>
    </row>
    <row r="176" spans="1:15" ht="60" customHeight="1">
      <c r="A176" s="613"/>
      <c r="B176" s="614"/>
      <c r="C176" s="615"/>
      <c r="D176" s="616"/>
      <c r="E176" s="65"/>
      <c r="F176" s="65"/>
      <c r="G176" s="615"/>
      <c r="H176" s="616"/>
      <c r="I176" s="615"/>
      <c r="J176" s="616"/>
      <c r="K176" s="615"/>
      <c r="L176" s="616"/>
      <c r="M176" s="617"/>
      <c r="N176" s="618"/>
      <c r="O176" s="65"/>
    </row>
    <row r="177" spans="1:15" ht="60" customHeight="1">
      <c r="A177" s="609"/>
      <c r="B177" s="610"/>
      <c r="C177" s="611"/>
      <c r="D177" s="612"/>
      <c r="E177" s="68"/>
      <c r="F177" s="68"/>
      <c r="G177" s="611"/>
      <c r="H177" s="612"/>
      <c r="I177" s="611"/>
      <c r="J177" s="612"/>
      <c r="K177" s="611"/>
      <c r="L177" s="612"/>
      <c r="M177" s="603"/>
      <c r="N177" s="604"/>
      <c r="O177" s="68"/>
    </row>
    <row r="178" spans="1:15">
      <c r="A178" s="1" t="s">
        <v>50</v>
      </c>
      <c r="B178"/>
      <c r="C178"/>
      <c r="D178"/>
      <c r="E178"/>
      <c r="F178"/>
      <c r="G178"/>
      <c r="H178"/>
      <c r="I178"/>
      <c r="J178"/>
      <c r="K178"/>
      <c r="L178"/>
      <c r="M178"/>
      <c r="N178"/>
      <c r="O178"/>
    </row>
    <row r="179" spans="1:15">
      <c r="A179" s="1" t="s">
        <v>101</v>
      </c>
      <c r="B179"/>
      <c r="C179"/>
      <c r="D179"/>
      <c r="E179"/>
      <c r="F179"/>
      <c r="G179"/>
      <c r="H179"/>
      <c r="I179"/>
      <c r="J179"/>
      <c r="K179"/>
      <c r="L179"/>
      <c r="M179"/>
      <c r="N179"/>
      <c r="O179"/>
    </row>
    <row r="180" spans="1:15" ht="18" customHeight="1">
      <c r="A180" s="1" t="s">
        <v>311</v>
      </c>
      <c r="B180"/>
      <c r="C180"/>
      <c r="D180"/>
      <c r="E180"/>
      <c r="F180"/>
      <c r="G180"/>
      <c r="H180"/>
      <c r="I180"/>
      <c r="J180"/>
      <c r="K180"/>
      <c r="L180"/>
      <c r="M180"/>
      <c r="N180"/>
      <c r="O180"/>
    </row>
    <row r="181" spans="1:15" ht="18" customHeight="1">
      <c r="A181" s="1" t="s">
        <v>249</v>
      </c>
      <c r="B181"/>
      <c r="C181"/>
      <c r="D181"/>
      <c r="E181"/>
      <c r="F181"/>
      <c r="G181"/>
      <c r="H181"/>
      <c r="I181"/>
      <c r="J181"/>
      <c r="K181"/>
      <c r="L181"/>
      <c r="M181"/>
      <c r="N181"/>
      <c r="O181"/>
    </row>
    <row r="182" spans="1:15" ht="18" customHeight="1">
      <c r="A182" s="1" t="s">
        <v>312</v>
      </c>
      <c r="B182"/>
      <c r="C182"/>
      <c r="D182"/>
      <c r="E182"/>
      <c r="F182"/>
      <c r="G182"/>
      <c r="H182"/>
      <c r="I182"/>
      <c r="J182"/>
      <c r="K182"/>
      <c r="L182"/>
      <c r="M182"/>
      <c r="N182"/>
      <c r="O182"/>
    </row>
    <row r="183" spans="1:15" ht="18" customHeight="1">
      <c r="A183" s="1" t="s">
        <v>313</v>
      </c>
      <c r="B183"/>
      <c r="C183"/>
      <c r="D183"/>
      <c r="E183"/>
      <c r="F183"/>
      <c r="G183"/>
      <c r="H183"/>
      <c r="I183"/>
      <c r="J183"/>
      <c r="K183"/>
      <c r="L183"/>
      <c r="M183"/>
      <c r="N183"/>
      <c r="O183"/>
    </row>
    <row r="184" spans="1:15" ht="18" customHeight="1">
      <c r="A184" s="1" t="s">
        <v>314</v>
      </c>
      <c r="B184"/>
      <c r="C184"/>
      <c r="D184"/>
      <c r="E184"/>
      <c r="F184"/>
      <c r="G184"/>
      <c r="H184"/>
      <c r="I184"/>
      <c r="J184"/>
      <c r="K184"/>
      <c r="L184"/>
      <c r="M184"/>
      <c r="N184"/>
      <c r="O184"/>
    </row>
    <row r="186" spans="1:15" s="1" customFormat="1" ht="15" customHeight="1">
      <c r="A186" s="281" t="s">
        <v>267</v>
      </c>
      <c r="B186" s="281"/>
      <c r="C186" s="281"/>
      <c r="D186" s="281"/>
      <c r="E186" s="281"/>
      <c r="F186" s="281"/>
      <c r="G186" s="281"/>
      <c r="H186" s="281"/>
      <c r="I186" s="281"/>
      <c r="J186" s="281"/>
      <c r="K186" s="281"/>
      <c r="L186" s="281"/>
      <c r="M186" s="281"/>
      <c r="N186" s="281"/>
      <c r="O186" s="281"/>
    </row>
    <row r="187" spans="1:15" s="1" customFormat="1" ht="15" customHeight="1">
      <c r="A187" s="281" t="s">
        <v>268</v>
      </c>
      <c r="B187" s="281"/>
      <c r="C187" s="281"/>
      <c r="D187" s="281"/>
      <c r="E187" s="281"/>
      <c r="F187" s="281"/>
      <c r="G187" s="281"/>
      <c r="H187" s="281"/>
      <c r="I187" s="281"/>
      <c r="J187" s="281"/>
      <c r="K187" s="281"/>
      <c r="L187" s="281"/>
      <c r="M187" s="281"/>
      <c r="N187" s="281"/>
      <c r="O187" s="281"/>
    </row>
    <row r="188" spans="1:15" s="1" customFormat="1" ht="15" customHeight="1">
      <c r="A188" s="8"/>
      <c r="B188" s="8"/>
      <c r="C188" s="8"/>
      <c r="D188" s="8"/>
      <c r="E188" s="8"/>
      <c r="F188" s="8"/>
      <c r="G188" s="8"/>
      <c r="H188" s="8"/>
      <c r="I188" s="8"/>
      <c r="J188" s="8"/>
      <c r="K188" s="8"/>
      <c r="L188" s="595" t="s">
        <v>269</v>
      </c>
      <c r="M188" s="595"/>
      <c r="N188" s="595"/>
      <c r="O188" s="595"/>
    </row>
    <row r="189" spans="1:15">
      <c r="N189" s="58" t="s">
        <v>270</v>
      </c>
    </row>
    <row r="190" spans="1:15" ht="30" customHeight="1">
      <c r="B190" s="51" t="s">
        <v>271</v>
      </c>
      <c r="C190" s="460" t="s">
        <v>272</v>
      </c>
      <c r="D190" s="461"/>
      <c r="E190" s="461"/>
      <c r="F190" s="461"/>
      <c r="G190" s="461"/>
      <c r="H190" s="461"/>
      <c r="I190" s="461"/>
      <c r="J190" s="461"/>
      <c r="K190" s="461"/>
      <c r="L190" s="461"/>
      <c r="M190" s="462"/>
      <c r="N190" s="52" t="s">
        <v>273</v>
      </c>
    </row>
    <row r="191" spans="1:15" ht="50.4" customHeight="1">
      <c r="B191" s="48">
        <v>1</v>
      </c>
      <c r="C191" s="594" t="s">
        <v>274</v>
      </c>
      <c r="D191" s="594"/>
      <c r="E191" s="594"/>
      <c r="F191" s="594"/>
      <c r="G191" s="594"/>
      <c r="H191" s="594"/>
      <c r="I191" s="594"/>
      <c r="J191" s="594"/>
      <c r="K191" s="594"/>
      <c r="L191" s="594"/>
      <c r="M191" s="594"/>
      <c r="N191" s="62" t="s">
        <v>315</v>
      </c>
    </row>
    <row r="192" spans="1:15" ht="50.4" customHeight="1">
      <c r="B192" s="48">
        <v>2</v>
      </c>
      <c r="C192" s="594" t="s">
        <v>275</v>
      </c>
      <c r="D192" s="594"/>
      <c r="E192" s="594"/>
      <c r="F192" s="594"/>
      <c r="G192" s="594"/>
      <c r="H192" s="594"/>
      <c r="I192" s="594"/>
      <c r="J192" s="594"/>
      <c r="K192" s="594"/>
      <c r="L192" s="594"/>
      <c r="M192" s="594"/>
      <c r="N192" s="62" t="s">
        <v>315</v>
      </c>
    </row>
    <row r="193" spans="2:14" ht="50.4" customHeight="1">
      <c r="B193" s="48">
        <v>3</v>
      </c>
      <c r="C193" s="594" t="s">
        <v>276</v>
      </c>
      <c r="D193" s="594"/>
      <c r="E193" s="594"/>
      <c r="F193" s="594"/>
      <c r="G193" s="594"/>
      <c r="H193" s="594"/>
      <c r="I193" s="594"/>
      <c r="J193" s="594"/>
      <c r="K193" s="594"/>
      <c r="L193" s="594"/>
      <c r="M193" s="594"/>
      <c r="N193" s="62" t="s">
        <v>315</v>
      </c>
    </row>
    <row r="194" spans="2:14" ht="69.75" customHeight="1">
      <c r="B194" s="48">
        <v>4</v>
      </c>
      <c r="C194" s="594" t="s">
        <v>277</v>
      </c>
      <c r="D194" s="594"/>
      <c r="E194" s="594"/>
      <c r="F194" s="594"/>
      <c r="G194" s="594"/>
      <c r="H194" s="594"/>
      <c r="I194" s="594"/>
      <c r="J194" s="594"/>
      <c r="K194" s="594"/>
      <c r="L194" s="594"/>
      <c r="M194" s="594"/>
      <c r="N194" s="62" t="s">
        <v>315</v>
      </c>
    </row>
    <row r="195" spans="2:14" ht="50.4" customHeight="1">
      <c r="B195" s="48">
        <v>5</v>
      </c>
      <c r="C195" s="594" t="s">
        <v>278</v>
      </c>
      <c r="D195" s="594"/>
      <c r="E195" s="594"/>
      <c r="F195" s="594"/>
      <c r="G195" s="594"/>
      <c r="H195" s="594"/>
      <c r="I195" s="594"/>
      <c r="J195" s="594"/>
      <c r="K195" s="594"/>
      <c r="L195" s="594"/>
      <c r="M195" s="594"/>
      <c r="N195" s="62" t="s">
        <v>315</v>
      </c>
    </row>
    <row r="196" spans="2:14" ht="50.4" customHeight="1">
      <c r="B196" s="48">
        <v>6</v>
      </c>
      <c r="C196" s="594" t="s">
        <v>279</v>
      </c>
      <c r="D196" s="594"/>
      <c r="E196" s="594"/>
      <c r="F196" s="594"/>
      <c r="G196" s="594"/>
      <c r="H196" s="594"/>
      <c r="I196" s="594"/>
      <c r="J196" s="594"/>
      <c r="K196" s="594"/>
      <c r="L196" s="594"/>
      <c r="M196" s="594"/>
      <c r="N196" s="62" t="s">
        <v>315</v>
      </c>
    </row>
    <row r="197" spans="2:14" ht="50.4" customHeight="1">
      <c r="B197" s="48">
        <v>7</v>
      </c>
      <c r="C197" s="594" t="s">
        <v>280</v>
      </c>
      <c r="D197" s="594"/>
      <c r="E197" s="594"/>
      <c r="F197" s="594"/>
      <c r="G197" s="594"/>
      <c r="H197" s="594"/>
      <c r="I197" s="594"/>
      <c r="J197" s="594"/>
      <c r="K197" s="594"/>
      <c r="L197" s="594"/>
      <c r="M197" s="594"/>
      <c r="N197" s="62" t="s">
        <v>315</v>
      </c>
    </row>
    <row r="198" spans="2:14" ht="50.4" customHeight="1">
      <c r="B198" s="48">
        <v>6</v>
      </c>
      <c r="C198" s="594" t="s">
        <v>281</v>
      </c>
      <c r="D198" s="594"/>
      <c r="E198" s="594"/>
      <c r="F198" s="594"/>
      <c r="G198" s="594"/>
      <c r="H198" s="594"/>
      <c r="I198" s="594"/>
      <c r="J198" s="594"/>
      <c r="K198" s="594"/>
      <c r="L198" s="594"/>
      <c r="M198" s="594"/>
      <c r="N198" s="62" t="s">
        <v>315</v>
      </c>
    </row>
  </sheetData>
  <mergeCells count="335">
    <mergeCell ref="L2:O2"/>
    <mergeCell ref="J4:O6"/>
    <mergeCell ref="J7:O7"/>
    <mergeCell ref="J8:O8"/>
    <mergeCell ref="J9:O9"/>
    <mergeCell ref="A12:J12"/>
    <mergeCell ref="K12:O12"/>
    <mergeCell ref="A18:O18"/>
    <mergeCell ref="A20:O20"/>
    <mergeCell ref="A22:O22"/>
    <mergeCell ref="B23:N23"/>
    <mergeCell ref="A26:O26"/>
    <mergeCell ref="E27:G27"/>
    <mergeCell ref="A14:D14"/>
    <mergeCell ref="J14:K14"/>
    <mergeCell ref="C15:F15"/>
    <mergeCell ref="L15:M15"/>
    <mergeCell ref="A16:O16"/>
    <mergeCell ref="A17:O17"/>
    <mergeCell ref="A41:O41"/>
    <mergeCell ref="A42:O42"/>
    <mergeCell ref="A43:O43"/>
    <mergeCell ref="A46:O46"/>
    <mergeCell ref="B49:D49"/>
    <mergeCell ref="E49:O49"/>
    <mergeCell ref="E28:G28"/>
    <mergeCell ref="A30:O30"/>
    <mergeCell ref="A34:O34"/>
    <mergeCell ref="A38:O38"/>
    <mergeCell ref="A39:O39"/>
    <mergeCell ref="A40:O40"/>
    <mergeCell ref="B55:D55"/>
    <mergeCell ref="E55:O55"/>
    <mergeCell ref="B56:D56"/>
    <mergeCell ref="E56:G56"/>
    <mergeCell ref="I56:J56"/>
    <mergeCell ref="K56:N56"/>
    <mergeCell ref="B50:D50"/>
    <mergeCell ref="E50:H50"/>
    <mergeCell ref="I50:O50"/>
    <mergeCell ref="B51:D51"/>
    <mergeCell ref="E51:O51"/>
    <mergeCell ref="B52:D54"/>
    <mergeCell ref="E52:O52"/>
    <mergeCell ref="E53:O53"/>
    <mergeCell ref="E54:O54"/>
    <mergeCell ref="B59:D59"/>
    <mergeCell ref="E59:O59"/>
    <mergeCell ref="B62:F62"/>
    <mergeCell ref="G62:O62"/>
    <mergeCell ref="B63:F63"/>
    <mergeCell ref="G63:O63"/>
    <mergeCell ref="B57:D57"/>
    <mergeCell ref="E57:O57"/>
    <mergeCell ref="B58:D58"/>
    <mergeCell ref="E58:H58"/>
    <mergeCell ref="I58:J58"/>
    <mergeCell ref="K58:O58"/>
    <mergeCell ref="B67:F67"/>
    <mergeCell ref="G67:M67"/>
    <mergeCell ref="N67:O67"/>
    <mergeCell ref="B68:F68"/>
    <mergeCell ref="G68:O68"/>
    <mergeCell ref="B69:F69"/>
    <mergeCell ref="G69:O69"/>
    <mergeCell ref="B64:F64"/>
    <mergeCell ref="G64:O64"/>
    <mergeCell ref="B65:F65"/>
    <mergeCell ref="G65:M65"/>
    <mergeCell ref="N65:O65"/>
    <mergeCell ref="B66:F66"/>
    <mergeCell ref="G66:M66"/>
    <mergeCell ref="N66:O66"/>
    <mergeCell ref="C73:D73"/>
    <mergeCell ref="E73:I73"/>
    <mergeCell ref="J73:O73"/>
    <mergeCell ref="C74:D74"/>
    <mergeCell ref="E74:I74"/>
    <mergeCell ref="J74:O74"/>
    <mergeCell ref="B71:B72"/>
    <mergeCell ref="C71:D72"/>
    <mergeCell ref="E71:I71"/>
    <mergeCell ref="J71:O71"/>
    <mergeCell ref="E72:I72"/>
    <mergeCell ref="J72:O72"/>
    <mergeCell ref="C75:D75"/>
    <mergeCell ref="E75:I75"/>
    <mergeCell ref="J75:O75"/>
    <mergeCell ref="B81:B84"/>
    <mergeCell ref="C81:F83"/>
    <mergeCell ref="C84:D84"/>
    <mergeCell ref="E84:F84"/>
    <mergeCell ref="G81:K84"/>
    <mergeCell ref="C86:D86"/>
    <mergeCell ref="E86:F86"/>
    <mergeCell ref="C85:D85"/>
    <mergeCell ref="E85:F85"/>
    <mergeCell ref="G85:K85"/>
    <mergeCell ref="G86:K86"/>
    <mergeCell ref="C93:O93"/>
    <mergeCell ref="C94:O94"/>
    <mergeCell ref="C95:O95"/>
    <mergeCell ref="C96:O96"/>
    <mergeCell ref="A101:O101"/>
    <mergeCell ref="B104:D104"/>
    <mergeCell ref="E104:H104"/>
    <mergeCell ref="I104:O104"/>
    <mergeCell ref="C87:D87"/>
    <mergeCell ref="E87:F87"/>
    <mergeCell ref="G87:K87"/>
    <mergeCell ref="B107:D107"/>
    <mergeCell ref="E107:H107"/>
    <mergeCell ref="I107:O107"/>
    <mergeCell ref="B108:D108"/>
    <mergeCell ref="E108:H108"/>
    <mergeCell ref="I108:O108"/>
    <mergeCell ref="B105:D105"/>
    <mergeCell ref="E105:H105"/>
    <mergeCell ref="I105:O105"/>
    <mergeCell ref="B106:D106"/>
    <mergeCell ref="E106:H106"/>
    <mergeCell ref="I106:O106"/>
    <mergeCell ref="B109:D109"/>
    <mergeCell ref="E109:H109"/>
    <mergeCell ref="I109:O109"/>
    <mergeCell ref="B112:B114"/>
    <mergeCell ref="C112:E114"/>
    <mergeCell ref="F112:G112"/>
    <mergeCell ref="H112:I112"/>
    <mergeCell ref="J112:M114"/>
    <mergeCell ref="N112:O112"/>
    <mergeCell ref="F113:G113"/>
    <mergeCell ref="H113:I113"/>
    <mergeCell ref="N113:O113"/>
    <mergeCell ref="F114:G114"/>
    <mergeCell ref="H114:I114"/>
    <mergeCell ref="N114:O114"/>
    <mergeCell ref="B115:B117"/>
    <mergeCell ref="C115:E115"/>
    <mergeCell ref="F115:G115"/>
    <mergeCell ref="H115:I115"/>
    <mergeCell ref="J115:M115"/>
    <mergeCell ref="B118:B120"/>
    <mergeCell ref="C118:E120"/>
    <mergeCell ref="F118:G120"/>
    <mergeCell ref="H118:I120"/>
    <mergeCell ref="J118:M118"/>
    <mergeCell ref="N118:O120"/>
    <mergeCell ref="J119:M119"/>
    <mergeCell ref="K120:L120"/>
    <mergeCell ref="N115:O117"/>
    <mergeCell ref="C116:E116"/>
    <mergeCell ref="F116:G116"/>
    <mergeCell ref="H116:I116"/>
    <mergeCell ref="J116:M116"/>
    <mergeCell ref="C117:E117"/>
    <mergeCell ref="F117:G117"/>
    <mergeCell ref="H117:I117"/>
    <mergeCell ref="J117:M117"/>
    <mergeCell ref="A134:O134"/>
    <mergeCell ref="E136:E138"/>
    <mergeCell ref="F136:G138"/>
    <mergeCell ref="H136:I138"/>
    <mergeCell ref="J136:K138"/>
    <mergeCell ref="L136:M138"/>
    <mergeCell ref="N136:O138"/>
    <mergeCell ref="A136:B138"/>
    <mergeCell ref="C136:D138"/>
    <mergeCell ref="F140:G140"/>
    <mergeCell ref="H140:I140"/>
    <mergeCell ref="J140:K140"/>
    <mergeCell ref="L140:M140"/>
    <mergeCell ref="N140:O140"/>
    <mergeCell ref="C140:D140"/>
    <mergeCell ref="F139:G139"/>
    <mergeCell ref="H139:I139"/>
    <mergeCell ref="J139:K139"/>
    <mergeCell ref="L139:M139"/>
    <mergeCell ref="N139:O139"/>
    <mergeCell ref="C139:D139"/>
    <mergeCell ref="F143:G143"/>
    <mergeCell ref="H143:I143"/>
    <mergeCell ref="J143:K143"/>
    <mergeCell ref="L143:M143"/>
    <mergeCell ref="N143:O143"/>
    <mergeCell ref="F141:G141"/>
    <mergeCell ref="H141:O141"/>
    <mergeCell ref="F142:G142"/>
    <mergeCell ref="H142:I142"/>
    <mergeCell ref="J142:K142"/>
    <mergeCell ref="L142:M142"/>
    <mergeCell ref="N142:O142"/>
    <mergeCell ref="F146:G146"/>
    <mergeCell ref="H146:I146"/>
    <mergeCell ref="J146:K146"/>
    <mergeCell ref="L146:M146"/>
    <mergeCell ref="N146:O146"/>
    <mergeCell ref="F144:G144"/>
    <mergeCell ref="H144:O144"/>
    <mergeCell ref="F145:G145"/>
    <mergeCell ref="H145:I145"/>
    <mergeCell ref="J145:K145"/>
    <mergeCell ref="L145:M145"/>
    <mergeCell ref="N145:O145"/>
    <mergeCell ref="F149:G149"/>
    <mergeCell ref="H149:I149"/>
    <mergeCell ref="J149:K149"/>
    <mergeCell ref="L149:M149"/>
    <mergeCell ref="N149:O149"/>
    <mergeCell ref="C149:D149"/>
    <mergeCell ref="F147:G147"/>
    <mergeCell ref="H147:O147"/>
    <mergeCell ref="F148:G148"/>
    <mergeCell ref="H148:I148"/>
    <mergeCell ref="J148:K148"/>
    <mergeCell ref="L148:M148"/>
    <mergeCell ref="N148:O148"/>
    <mergeCell ref="C148:D148"/>
    <mergeCell ref="F152:G152"/>
    <mergeCell ref="H152:I152"/>
    <mergeCell ref="J152:K152"/>
    <mergeCell ref="L152:M152"/>
    <mergeCell ref="N152:O152"/>
    <mergeCell ref="F150:G150"/>
    <mergeCell ref="H150:O150"/>
    <mergeCell ref="F151:G151"/>
    <mergeCell ref="H151:I151"/>
    <mergeCell ref="J151:K151"/>
    <mergeCell ref="L151:M151"/>
    <mergeCell ref="N151:O151"/>
    <mergeCell ref="F155:G155"/>
    <mergeCell ref="H155:I155"/>
    <mergeCell ref="J155:K155"/>
    <mergeCell ref="L155:M155"/>
    <mergeCell ref="N155:O155"/>
    <mergeCell ref="F153:G153"/>
    <mergeCell ref="H153:O153"/>
    <mergeCell ref="F154:G154"/>
    <mergeCell ref="H154:I154"/>
    <mergeCell ref="J154:K154"/>
    <mergeCell ref="L154:M154"/>
    <mergeCell ref="N154:O154"/>
    <mergeCell ref="A166:O166"/>
    <mergeCell ref="A167:O167"/>
    <mergeCell ref="A169:B169"/>
    <mergeCell ref="C169:D169"/>
    <mergeCell ref="G169:H169"/>
    <mergeCell ref="I169:J169"/>
    <mergeCell ref="K169:L169"/>
    <mergeCell ref="M169:N169"/>
    <mergeCell ref="F156:G156"/>
    <mergeCell ref="H156:O156"/>
    <mergeCell ref="A157:E157"/>
    <mergeCell ref="F157:G157"/>
    <mergeCell ref="H157:O157"/>
    <mergeCell ref="A171:B171"/>
    <mergeCell ref="C171:D171"/>
    <mergeCell ref="G171:H171"/>
    <mergeCell ref="I171:J171"/>
    <mergeCell ref="K171:L171"/>
    <mergeCell ref="M171:N171"/>
    <mergeCell ref="A170:B170"/>
    <mergeCell ref="C170:D170"/>
    <mergeCell ref="G170:H170"/>
    <mergeCell ref="I170:J170"/>
    <mergeCell ref="K170:L170"/>
    <mergeCell ref="M170:N170"/>
    <mergeCell ref="A173:B173"/>
    <mergeCell ref="C173:D173"/>
    <mergeCell ref="G173:H173"/>
    <mergeCell ref="I173:J173"/>
    <mergeCell ref="K173:L173"/>
    <mergeCell ref="M173:N173"/>
    <mergeCell ref="A172:B172"/>
    <mergeCell ref="C172:D172"/>
    <mergeCell ref="G172:H172"/>
    <mergeCell ref="I172:J172"/>
    <mergeCell ref="K172:L172"/>
    <mergeCell ref="M172:N172"/>
    <mergeCell ref="A175:B175"/>
    <mergeCell ref="C175:D175"/>
    <mergeCell ref="G175:H175"/>
    <mergeCell ref="I175:J175"/>
    <mergeCell ref="K175:L175"/>
    <mergeCell ref="M175:N175"/>
    <mergeCell ref="A174:B174"/>
    <mergeCell ref="C174:D174"/>
    <mergeCell ref="G174:H174"/>
    <mergeCell ref="I174:J174"/>
    <mergeCell ref="K174:L174"/>
    <mergeCell ref="M174:N174"/>
    <mergeCell ref="A177:B177"/>
    <mergeCell ref="C177:D177"/>
    <mergeCell ref="G177:H177"/>
    <mergeCell ref="I177:J177"/>
    <mergeCell ref="K177:L177"/>
    <mergeCell ref="M177:N177"/>
    <mergeCell ref="A176:B176"/>
    <mergeCell ref="C176:D176"/>
    <mergeCell ref="G176:H176"/>
    <mergeCell ref="I176:J176"/>
    <mergeCell ref="K176:L176"/>
    <mergeCell ref="M176:N176"/>
    <mergeCell ref="C193:M193"/>
    <mergeCell ref="C194:M194"/>
    <mergeCell ref="C195:M195"/>
    <mergeCell ref="C196:M196"/>
    <mergeCell ref="C197:M197"/>
    <mergeCell ref="C198:M198"/>
    <mergeCell ref="A186:O186"/>
    <mergeCell ref="A187:O187"/>
    <mergeCell ref="L188:O188"/>
    <mergeCell ref="C190:M190"/>
    <mergeCell ref="C191:M191"/>
    <mergeCell ref="C192:M192"/>
    <mergeCell ref="C141:E141"/>
    <mergeCell ref="A142:B144"/>
    <mergeCell ref="C142:D142"/>
    <mergeCell ref="C143:D143"/>
    <mergeCell ref="C144:E144"/>
    <mergeCell ref="A145:B147"/>
    <mergeCell ref="C145:D145"/>
    <mergeCell ref="C146:D146"/>
    <mergeCell ref="C147:E147"/>
    <mergeCell ref="A139:B141"/>
    <mergeCell ref="C150:E150"/>
    <mergeCell ref="A151:B153"/>
    <mergeCell ref="C151:D151"/>
    <mergeCell ref="C152:D152"/>
    <mergeCell ref="C153:E153"/>
    <mergeCell ref="A154:B156"/>
    <mergeCell ref="C154:D154"/>
    <mergeCell ref="C155:D155"/>
    <mergeCell ref="C156:E156"/>
    <mergeCell ref="A148:B150"/>
  </mergeCells>
  <phoneticPr fontId="2"/>
  <dataValidations count="3">
    <dataValidation type="list" allowBlank="1" showInputMessage="1" showErrorMessage="1" sqref="C73:D75 C115:E117 A170:B177 A139:B156" xr:uid="{BF50F376-7B6B-4787-B310-6F7CA03FBFC1}">
      <formula1>$Y$3:$Y$7</formula1>
    </dataValidation>
    <dataValidation type="list" allowBlank="1" showInputMessage="1" showErrorMessage="1" sqref="N191:N198" xr:uid="{4DB714A0-3980-4FB0-A31E-10F8F48D8193}">
      <formula1>"○"</formula1>
    </dataValidation>
    <dataValidation type="list" allowBlank="1" showInputMessage="1" showErrorMessage="1" sqref="E54:O54" xr:uid="{76B6BEB0-1A94-4BE8-853C-72FC8C9FCD4A}">
      <formula1>#REF!</formula1>
    </dataValidation>
  </dataValidations>
  <hyperlinks>
    <hyperlink ref="E59" r:id="rId1" xr:uid="{C68FC92B-1735-48B1-9792-BBCEF8739CE3}"/>
  </hyperlinks>
  <pageMargins left="0.78740157480314965" right="0.39370078740157483" top="0.59055118110236227" bottom="0.55118110236220474" header="0.31496062992125984" footer="0.31496062992125984"/>
  <pageSetup paperSize="9" orientation="portrait" blackAndWhite="1" r:id="rId2"/>
  <rowBreaks count="7" manualBreakCount="7">
    <brk id="43" max="16383" man="1"/>
    <brk id="69" max="16383" man="1"/>
    <brk id="91" max="16383" man="1"/>
    <brk id="98" max="16383" man="1"/>
    <brk id="131" max="14" man="1"/>
    <brk id="163" max="14" man="1"/>
    <brk id="184" max="14" man="1"/>
  </rowBreaks>
  <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77F38-8843-4E7A-B5C3-80346CA53C51}">
  <sheetPr>
    <tabColor rgb="FFFFC000"/>
  </sheetPr>
  <dimension ref="A1:AG251"/>
  <sheetViews>
    <sheetView showGridLines="0" tabSelected="1" view="pageBreakPreview" topLeftCell="A105" zoomScaleNormal="100" zoomScaleSheetLayoutView="100" workbookViewId="0">
      <selection activeCell="AE106" sqref="AE106"/>
    </sheetView>
  </sheetViews>
  <sheetFormatPr defaultColWidth="8.69921875" defaultRowHeight="18"/>
  <cols>
    <col min="1" max="29" width="3" style="1" customWidth="1"/>
    <col min="30" max="30" width="5.69921875" customWidth="1"/>
    <col min="31" max="31" width="40.59765625" style="3" customWidth="1"/>
    <col min="32" max="33" width="5.69921875" customWidth="1"/>
  </cols>
  <sheetData>
    <row r="1" spans="1:29" ht="15" customHeight="1">
      <c r="A1" s="99" t="s">
        <v>411</v>
      </c>
      <c r="B1" s="99"/>
    </row>
    <row r="2" spans="1:29" ht="15" customHeight="1">
      <c r="W2" s="258" t="s">
        <v>0</v>
      </c>
      <c r="X2" s="259"/>
      <c r="Y2" s="260"/>
      <c r="Z2" s="260"/>
      <c r="AA2" s="260"/>
      <c r="AB2" s="260"/>
      <c r="AC2" s="261"/>
    </row>
    <row r="3" spans="1:29" ht="15" customHeight="1"/>
    <row r="4" spans="1:29" ht="15" customHeight="1">
      <c r="C4" s="1" t="s">
        <v>328</v>
      </c>
      <c r="S4" s="285" t="str">
        <f>IF('交付申請書(様式)'!$S$4="","",'交付申請書(様式)'!$S$4)</f>
        <v/>
      </c>
      <c r="T4" s="286"/>
      <c r="U4" s="286"/>
      <c r="V4" s="286"/>
      <c r="W4" s="286"/>
      <c r="X4" s="286"/>
      <c r="Y4" s="286"/>
      <c r="Z4" s="286"/>
      <c r="AA4" s="286"/>
      <c r="AB4" s="286"/>
      <c r="AC4" s="287"/>
    </row>
    <row r="5" spans="1:29" ht="15" customHeight="1">
      <c r="O5" s="7" t="s">
        <v>2</v>
      </c>
      <c r="P5" s="7"/>
      <c r="Q5" s="1" t="s">
        <v>3</v>
      </c>
      <c r="S5" s="288"/>
      <c r="T5" s="289"/>
      <c r="U5" s="290"/>
      <c r="V5" s="290"/>
      <c r="W5" s="290"/>
      <c r="X5" s="290"/>
      <c r="Y5" s="290"/>
      <c r="Z5" s="290"/>
      <c r="AA5" s="290"/>
      <c r="AB5" s="290"/>
      <c r="AC5" s="291"/>
    </row>
    <row r="6" spans="1:29" ht="15" customHeight="1">
      <c r="S6" s="292"/>
      <c r="T6" s="293"/>
      <c r="U6" s="293"/>
      <c r="V6" s="293"/>
      <c r="W6" s="293"/>
      <c r="X6" s="293"/>
      <c r="Y6" s="293"/>
      <c r="Z6" s="293"/>
      <c r="AA6" s="293"/>
      <c r="AB6" s="293"/>
      <c r="AC6" s="294"/>
    </row>
    <row r="7" spans="1:29" ht="15" customHeight="1">
      <c r="Q7" s="1" t="s">
        <v>4</v>
      </c>
      <c r="S7" s="295" t="str">
        <f>IF('交付申請書(様式)'!$S$7="","",'交付申請書(様式)'!$S$7)</f>
        <v/>
      </c>
      <c r="T7" s="296"/>
      <c r="U7" s="296"/>
      <c r="V7" s="296"/>
      <c r="W7" s="296"/>
      <c r="X7" s="296"/>
      <c r="Y7" s="296"/>
      <c r="Z7" s="296"/>
      <c r="AA7" s="296"/>
      <c r="AB7" s="296"/>
      <c r="AC7" s="297"/>
    </row>
    <row r="8" spans="1:29" ht="15" customHeight="1">
      <c r="S8" s="298" t="str">
        <f>IF('交付申請書(様式)'!$S$8="","",'交付申請書(様式)'!$S$8)</f>
        <v/>
      </c>
      <c r="T8" s="299"/>
      <c r="U8" s="299"/>
      <c r="V8" s="299"/>
      <c r="W8" s="299"/>
      <c r="X8" s="299"/>
      <c r="Y8" s="299"/>
      <c r="Z8" s="299"/>
      <c r="AA8" s="299"/>
      <c r="AB8" s="299"/>
      <c r="AC8" s="300"/>
    </row>
    <row r="9" spans="1:29" ht="15" customHeight="1">
      <c r="S9" s="298" t="str">
        <f>IF('交付申請書(様式)'!$S$9="","",'交付申請書(様式)'!$S$9)</f>
        <v/>
      </c>
      <c r="T9" s="299"/>
      <c r="U9" s="299"/>
      <c r="V9" s="299"/>
      <c r="W9" s="299"/>
      <c r="X9" s="299"/>
      <c r="Y9" s="299"/>
      <c r="Z9" s="299"/>
      <c r="AA9" s="299"/>
      <c r="AB9" s="299"/>
      <c r="AC9" s="300"/>
    </row>
    <row r="10" spans="1:29" ht="15" customHeight="1">
      <c r="AC10" s="7" t="s">
        <v>6</v>
      </c>
    </row>
    <row r="11" spans="1:29" ht="15" customHeight="1"/>
    <row r="12" spans="1:29" ht="15" customHeight="1">
      <c r="A12" s="284" t="s">
        <v>387</v>
      </c>
      <c r="B12" s="284"/>
      <c r="C12" s="284"/>
      <c r="D12" s="284"/>
      <c r="E12" s="284"/>
      <c r="F12" s="284"/>
      <c r="G12" s="284"/>
      <c r="H12" s="284"/>
      <c r="I12" s="284"/>
      <c r="J12" s="284"/>
      <c r="K12" s="284"/>
      <c r="L12" s="284"/>
      <c r="M12" s="284"/>
      <c r="N12" s="284"/>
      <c r="O12" s="284"/>
      <c r="P12" s="284"/>
      <c r="Q12" s="284"/>
      <c r="R12" s="284"/>
      <c r="S12" s="284"/>
      <c r="T12" s="284"/>
      <c r="U12" s="284"/>
      <c r="V12" s="284"/>
      <c r="W12" s="284"/>
      <c r="X12" s="284"/>
      <c r="Y12" s="284"/>
      <c r="Z12" s="284"/>
      <c r="AA12" s="284"/>
      <c r="AB12" s="284"/>
      <c r="AC12" s="284"/>
    </row>
    <row r="13" spans="1:29" ht="15" customHeight="1">
      <c r="A13" s="284" t="s">
        <v>436</v>
      </c>
      <c r="B13" s="284"/>
      <c r="C13" s="284"/>
      <c r="D13" s="284"/>
      <c r="E13" s="284"/>
      <c r="F13" s="284"/>
      <c r="G13" s="284"/>
      <c r="H13" s="284"/>
      <c r="I13" s="284"/>
      <c r="J13" s="284"/>
      <c r="K13" s="284"/>
      <c r="L13" s="284"/>
      <c r="M13" s="284"/>
      <c r="N13" s="284"/>
      <c r="O13" s="284"/>
      <c r="P13" s="284"/>
      <c r="Q13" s="284"/>
      <c r="R13" s="284"/>
      <c r="S13" s="284"/>
      <c r="T13" s="284"/>
      <c r="U13" s="284"/>
      <c r="V13" s="284"/>
      <c r="W13" s="284"/>
      <c r="X13" s="284"/>
      <c r="Y13" s="284"/>
      <c r="Z13" s="284"/>
      <c r="AA13" s="284"/>
      <c r="AB13" s="284"/>
      <c r="AC13" s="284"/>
    </row>
    <row r="14" spans="1:29" ht="15" customHeight="1">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row>
    <row r="15" spans="1:29" ht="15" customHeight="1">
      <c r="A15" s="714" t="s">
        <v>0</v>
      </c>
      <c r="B15" s="714"/>
      <c r="C15" s="714"/>
      <c r="D15" s="714"/>
      <c r="E15" s="714"/>
      <c r="F15" s="714"/>
      <c r="G15" s="714"/>
      <c r="H15" s="714"/>
      <c r="I15" s="1" t="s">
        <v>146</v>
      </c>
      <c r="J15" s="10"/>
      <c r="K15" s="10"/>
      <c r="L15" s="10"/>
      <c r="M15" s="10"/>
      <c r="N15" s="10"/>
      <c r="O15" s="10"/>
      <c r="P15" s="10"/>
      <c r="Q15" s="715" t="s">
        <v>147</v>
      </c>
      <c r="R15" s="715"/>
      <c r="S15" s="715"/>
      <c r="T15" s="1" t="s">
        <v>430</v>
      </c>
      <c r="U15" s="10"/>
      <c r="V15" s="10"/>
      <c r="W15" s="10"/>
      <c r="X15" s="10"/>
      <c r="Y15" s="10"/>
      <c r="Z15" s="10"/>
      <c r="AA15" s="10"/>
      <c r="AB15" s="10"/>
      <c r="AC15" s="10"/>
    </row>
    <row r="16" spans="1:29" ht="15" customHeight="1">
      <c r="A16" s="10" t="s">
        <v>431</v>
      </c>
      <c r="B16" s="714" t="s">
        <v>0</v>
      </c>
      <c r="C16" s="714"/>
      <c r="D16" s="714"/>
      <c r="E16" s="714"/>
      <c r="F16" s="714"/>
      <c r="G16" s="714"/>
      <c r="H16" s="714"/>
      <c r="I16" s="714"/>
      <c r="J16" s="132" t="s">
        <v>154</v>
      </c>
      <c r="K16" s="10"/>
      <c r="L16" s="10"/>
      <c r="M16" s="10"/>
      <c r="N16" s="10"/>
      <c r="O16" s="10"/>
      <c r="P16" s="10"/>
      <c r="Q16" s="10"/>
      <c r="R16" s="715" t="s">
        <v>147</v>
      </c>
      <c r="S16" s="715"/>
      <c r="T16" s="715"/>
      <c r="U16" s="131" t="s">
        <v>432</v>
      </c>
      <c r="V16" s="10"/>
      <c r="W16" s="10"/>
      <c r="X16" s="10"/>
      <c r="Y16" s="10"/>
      <c r="Z16" s="10"/>
      <c r="AA16" s="10"/>
      <c r="AB16" s="10"/>
      <c r="AC16" s="10"/>
    </row>
    <row r="17" spans="1:29" ht="15" customHeight="1">
      <c r="A17" s="131" t="s">
        <v>433</v>
      </c>
      <c r="B17" s="131"/>
      <c r="C17" s="131"/>
      <c r="D17" s="131"/>
      <c r="E17" s="131"/>
      <c r="F17" s="131"/>
      <c r="G17" s="131"/>
      <c r="H17" s="131"/>
      <c r="I17" s="131"/>
      <c r="J17" s="131"/>
      <c r="K17" s="131"/>
      <c r="L17" s="131"/>
      <c r="M17" s="131"/>
      <c r="N17" s="131"/>
      <c r="O17" s="131"/>
      <c r="P17" s="131"/>
      <c r="Q17" s="131"/>
      <c r="R17" s="131"/>
      <c r="S17" s="131"/>
      <c r="T17" s="131"/>
      <c r="U17" s="131"/>
      <c r="V17" s="131"/>
      <c r="W17" s="131"/>
      <c r="X17" s="131"/>
      <c r="Y17" s="131"/>
      <c r="Z17" s="131"/>
      <c r="AA17" s="131"/>
      <c r="AB17" s="131"/>
      <c r="AC17" s="131"/>
    </row>
    <row r="18" spans="1:29" ht="15" customHeight="1">
      <c r="A18" s="131" t="s">
        <v>434</v>
      </c>
      <c r="B18" s="131"/>
      <c r="C18" s="131"/>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row>
    <row r="19" spans="1:29" ht="15" customHeight="1">
      <c r="A19" s="130"/>
      <c r="B19" s="13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row>
    <row r="20" spans="1:29" ht="15" customHeight="1">
      <c r="A20" s="281" t="s">
        <v>435</v>
      </c>
      <c r="B20" s="281"/>
      <c r="C20" s="274"/>
      <c r="D20" s="274"/>
      <c r="E20" s="274"/>
      <c r="F20" s="274"/>
      <c r="G20" s="274"/>
      <c r="H20" s="274"/>
      <c r="I20" s="274"/>
      <c r="J20" s="274"/>
      <c r="K20" s="274"/>
      <c r="L20" s="274"/>
      <c r="M20" s="274"/>
      <c r="N20" s="274"/>
      <c r="O20" s="274"/>
      <c r="P20" s="274"/>
      <c r="Q20" s="274"/>
      <c r="R20" s="274"/>
      <c r="S20" s="274"/>
      <c r="T20" s="274"/>
      <c r="U20" s="274"/>
      <c r="V20" s="274"/>
      <c r="W20" s="274"/>
      <c r="X20" s="274"/>
      <c r="Y20" s="274"/>
      <c r="Z20" s="274"/>
      <c r="AA20" s="274"/>
      <c r="AB20" s="274"/>
      <c r="AC20" s="274"/>
    </row>
    <row r="21" spans="1:29" ht="15" customHeight="1">
      <c r="A21" s="96"/>
      <c r="B21" s="96"/>
    </row>
    <row r="22" spans="1:29" ht="15" customHeight="1">
      <c r="A22" s="273" t="s">
        <v>8</v>
      </c>
      <c r="B22" s="273"/>
      <c r="C22" s="274"/>
      <c r="D22" s="274"/>
      <c r="E22" s="274"/>
      <c r="F22" s="274"/>
      <c r="G22" s="274"/>
      <c r="H22" s="274"/>
      <c r="I22" s="274"/>
      <c r="J22" s="274"/>
      <c r="K22" s="274"/>
      <c r="L22" s="274"/>
      <c r="M22" s="274"/>
      <c r="N22" s="274"/>
      <c r="O22" s="274"/>
      <c r="P22" s="274"/>
      <c r="Q22" s="274"/>
      <c r="R22" s="274"/>
      <c r="S22" s="274"/>
      <c r="T22" s="274"/>
      <c r="U22" s="274"/>
      <c r="V22" s="274"/>
      <c r="W22" s="274"/>
      <c r="X22" s="274"/>
      <c r="Y22" s="274"/>
      <c r="Z22" s="274"/>
      <c r="AA22" s="274"/>
      <c r="AB22" s="274"/>
      <c r="AC22" s="274"/>
    </row>
    <row r="23" spans="1:29" ht="15" customHeight="1">
      <c r="A23" s="9"/>
      <c r="B23" s="9"/>
      <c r="C23" s="282" t="s">
        <v>331</v>
      </c>
      <c r="D23" s="282"/>
      <c r="E23" s="282"/>
      <c r="F23" s="282"/>
      <c r="G23" s="282"/>
      <c r="H23" s="282"/>
      <c r="I23" s="282"/>
      <c r="J23" s="282"/>
      <c r="K23" s="282"/>
      <c r="L23" s="282"/>
      <c r="M23" s="282"/>
      <c r="N23" s="282"/>
      <c r="O23" s="282"/>
      <c r="P23" s="282"/>
      <c r="Q23" s="282"/>
      <c r="R23" s="282"/>
      <c r="S23" s="282"/>
      <c r="T23" s="282"/>
      <c r="U23" s="282"/>
      <c r="V23" s="282"/>
      <c r="W23" s="282"/>
      <c r="X23" s="282"/>
      <c r="Y23" s="282"/>
      <c r="Z23" s="282"/>
      <c r="AA23" s="282"/>
      <c r="AB23" s="97"/>
    </row>
    <row r="24" spans="1:29" ht="15" customHeight="1"/>
    <row r="25" spans="1:29" ht="15" customHeight="1">
      <c r="A25" s="273" t="s">
        <v>202</v>
      </c>
      <c r="B25" s="273"/>
      <c r="C25" s="274"/>
      <c r="D25" s="274"/>
      <c r="E25" s="274"/>
      <c r="F25" s="274"/>
      <c r="G25" s="274"/>
      <c r="H25" s="274"/>
      <c r="I25" s="274"/>
      <c r="J25" s="274"/>
      <c r="K25" s="274"/>
      <c r="L25" s="274"/>
      <c r="M25" s="274"/>
      <c r="N25" s="274"/>
      <c r="O25" s="274"/>
      <c r="P25" s="274"/>
      <c r="Q25" s="274"/>
      <c r="R25" s="274"/>
      <c r="S25" s="274"/>
      <c r="T25" s="274"/>
      <c r="U25" s="274"/>
      <c r="V25" s="274"/>
      <c r="W25" s="274"/>
      <c r="X25" s="274"/>
      <c r="Y25" s="274"/>
      <c r="Z25" s="274"/>
      <c r="AA25" s="274"/>
      <c r="AB25" s="274"/>
      <c r="AC25" s="274"/>
    </row>
    <row r="26" spans="1:29" ht="15" customHeight="1">
      <c r="A26" s="94"/>
      <c r="B26" s="94"/>
      <c r="C26" s="95" t="s">
        <v>418</v>
      </c>
      <c r="D26" s="95"/>
      <c r="E26" s="95"/>
      <c r="F26" s="95"/>
      <c r="G26" s="95"/>
      <c r="H26" s="716"/>
      <c r="I26" s="716"/>
      <c r="J26" s="716"/>
      <c r="K26" s="716"/>
      <c r="L26" s="716"/>
      <c r="M26" s="716"/>
      <c r="N26" s="95" t="s">
        <v>100</v>
      </c>
      <c r="O26" s="95"/>
      <c r="P26" s="95"/>
      <c r="Q26" s="95"/>
      <c r="R26" s="95"/>
      <c r="S26" s="95"/>
      <c r="T26" s="95"/>
      <c r="U26" s="95"/>
      <c r="V26" s="95"/>
      <c r="W26" s="95"/>
      <c r="X26" s="95"/>
      <c r="Y26" s="95"/>
      <c r="Z26" s="95"/>
      <c r="AA26" s="95"/>
      <c r="AB26" s="95"/>
      <c r="AC26" s="95"/>
    </row>
    <row r="27" spans="1:29" ht="15" customHeight="1">
      <c r="A27" s="10"/>
      <c r="B27" s="10"/>
      <c r="C27" s="1" t="s">
        <v>419</v>
      </c>
      <c r="H27" s="717">
        <f>Z99</f>
        <v>0</v>
      </c>
      <c r="I27" s="717"/>
      <c r="J27" s="717"/>
      <c r="K27" s="717"/>
      <c r="L27" s="717"/>
      <c r="M27" s="717"/>
      <c r="N27" s="1" t="s">
        <v>100</v>
      </c>
    </row>
    <row r="28" spans="1:29" ht="15" customHeight="1"/>
    <row r="29" spans="1:29" ht="15" customHeight="1">
      <c r="A29" s="273" t="s">
        <v>412</v>
      </c>
      <c r="B29" s="273"/>
      <c r="C29" s="274"/>
      <c r="D29" s="274"/>
      <c r="E29" s="274"/>
      <c r="F29" s="274"/>
      <c r="G29" s="274"/>
      <c r="H29" s="274"/>
      <c r="I29" s="274"/>
      <c r="J29" s="274"/>
      <c r="K29" s="274"/>
      <c r="L29" s="274"/>
      <c r="M29" s="274"/>
      <c r="N29" s="274"/>
      <c r="O29" s="274"/>
      <c r="P29" s="274"/>
      <c r="Q29" s="274"/>
      <c r="R29" s="274"/>
      <c r="S29" s="274"/>
      <c r="T29" s="274"/>
      <c r="U29" s="274"/>
      <c r="V29" s="274"/>
      <c r="W29" s="274"/>
      <c r="X29" s="274"/>
      <c r="Y29" s="274"/>
      <c r="Z29" s="274"/>
      <c r="AA29" s="274"/>
      <c r="AB29" s="274"/>
      <c r="AC29" s="274"/>
    </row>
    <row r="30" spans="1:29" ht="15" customHeight="1">
      <c r="A30" s="10"/>
      <c r="B30" s="10"/>
      <c r="C30" s="1" t="s">
        <v>206</v>
      </c>
    </row>
    <row r="31" spans="1:29" ht="15" customHeight="1"/>
    <row r="32" spans="1:29" ht="15" customHeight="1">
      <c r="A32" s="273" t="s">
        <v>207</v>
      </c>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row>
    <row r="33" spans="1:31" ht="15" customHeight="1">
      <c r="C33" s="125" t="s">
        <v>413</v>
      </c>
      <c r="D33" s="125"/>
      <c r="E33" s="125"/>
      <c r="F33" s="125"/>
      <c r="G33" s="125"/>
      <c r="H33" s="125"/>
      <c r="I33" s="126"/>
      <c r="J33" s="10"/>
    </row>
    <row r="34" spans="1:31" ht="15" customHeight="1"/>
    <row r="35" spans="1:31" ht="15" customHeight="1">
      <c r="A35" s="273" t="s">
        <v>208</v>
      </c>
      <c r="B35" s="273"/>
      <c r="C35" s="274"/>
      <c r="D35" s="274"/>
      <c r="E35" s="274"/>
      <c r="F35" s="274"/>
      <c r="G35" s="274"/>
      <c r="H35" s="274"/>
      <c r="I35" s="274"/>
      <c r="J35" s="274"/>
      <c r="K35" s="274"/>
      <c r="L35" s="274"/>
      <c r="M35" s="274"/>
      <c r="N35" s="274"/>
      <c r="O35" s="274"/>
      <c r="P35" s="274"/>
      <c r="Q35" s="274"/>
      <c r="R35" s="274"/>
      <c r="S35" s="274"/>
      <c r="T35" s="274"/>
      <c r="U35" s="274"/>
      <c r="V35" s="274"/>
      <c r="W35" s="274"/>
      <c r="X35" s="274"/>
      <c r="Y35" s="274"/>
      <c r="Z35" s="274"/>
      <c r="AA35" s="274"/>
      <c r="AB35" s="274"/>
      <c r="AC35" s="274"/>
      <c r="AE35" s="4"/>
    </row>
    <row r="36" spans="1:31" ht="15" customHeight="1">
      <c r="A36" s="10"/>
      <c r="B36" s="10"/>
      <c r="C36" s="1" t="s">
        <v>415</v>
      </c>
    </row>
    <row r="37" spans="1:31" ht="15" customHeight="1">
      <c r="C37" s="1" t="s">
        <v>414</v>
      </c>
    </row>
    <row r="38" spans="1:31" ht="15" customHeight="1">
      <c r="A38" s="10"/>
      <c r="B38" s="10"/>
      <c r="C38" s="95" t="s">
        <v>416</v>
      </c>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row>
    <row r="39" spans="1:31" ht="15" customHeight="1">
      <c r="A39" s="10"/>
      <c r="B39" s="10"/>
      <c r="C39" s="1" t="s">
        <v>417</v>
      </c>
    </row>
    <row r="40" spans="1:31" ht="15" customHeight="1">
      <c r="A40" s="272"/>
      <c r="B40" s="272"/>
      <c r="C40" s="272"/>
      <c r="D40" s="272"/>
      <c r="E40" s="272"/>
      <c r="F40" s="272"/>
      <c r="G40" s="272"/>
      <c r="H40" s="272"/>
      <c r="I40" s="272"/>
      <c r="J40" s="272"/>
      <c r="K40" s="272"/>
      <c r="L40" s="272"/>
      <c r="M40" s="272"/>
      <c r="N40" s="272"/>
      <c r="O40" s="272"/>
      <c r="P40" s="272"/>
      <c r="Q40" s="272"/>
      <c r="R40" s="272"/>
      <c r="S40" s="272"/>
      <c r="T40" s="272"/>
      <c r="U40" s="272"/>
      <c r="V40" s="272"/>
      <c r="W40" s="272"/>
      <c r="X40" s="272"/>
      <c r="Y40" s="272"/>
      <c r="Z40" s="272"/>
      <c r="AA40" s="272"/>
      <c r="AB40" s="272"/>
      <c r="AC40" s="272"/>
    </row>
    <row r="41" spans="1:31" ht="15" customHeight="1">
      <c r="A41" s="93"/>
      <c r="B41" s="93"/>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row>
    <row r="42" spans="1:31" ht="15" customHeight="1">
      <c r="A42" s="272"/>
      <c r="B42" s="272"/>
      <c r="C42" s="272"/>
      <c r="D42" s="272"/>
      <c r="E42" s="272"/>
      <c r="F42" s="272"/>
      <c r="G42" s="272"/>
      <c r="H42" s="272"/>
      <c r="I42" s="272"/>
      <c r="J42" s="272"/>
      <c r="K42" s="272"/>
      <c r="L42" s="272"/>
      <c r="M42" s="272"/>
      <c r="N42" s="272"/>
      <c r="O42" s="272"/>
      <c r="P42" s="272"/>
      <c r="Q42" s="272"/>
      <c r="R42" s="272"/>
      <c r="S42" s="272"/>
      <c r="T42" s="272"/>
      <c r="U42" s="272"/>
      <c r="V42" s="272"/>
      <c r="W42" s="272"/>
      <c r="X42" s="272"/>
      <c r="Y42" s="272"/>
      <c r="Z42" s="272"/>
      <c r="AA42" s="272"/>
      <c r="AB42" s="272"/>
      <c r="AC42" s="272"/>
    </row>
    <row r="43" spans="1:31" ht="15" customHeight="1">
      <c r="A43" s="272"/>
      <c r="B43" s="272"/>
      <c r="C43" s="272"/>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row>
    <row r="44" spans="1:31" ht="15" customHeight="1">
      <c r="A44" s="272"/>
      <c r="B44" s="272"/>
      <c r="C44" s="272"/>
      <c r="D44" s="272"/>
      <c r="E44" s="272"/>
      <c r="F44" s="272"/>
      <c r="G44" s="272"/>
      <c r="H44" s="272"/>
      <c r="I44" s="272"/>
      <c r="J44" s="272"/>
      <c r="K44" s="272"/>
      <c r="L44" s="272"/>
      <c r="M44" s="272"/>
      <c r="N44" s="272"/>
      <c r="O44" s="272"/>
      <c r="P44" s="272"/>
      <c r="Q44" s="272"/>
      <c r="R44" s="272"/>
      <c r="S44" s="272"/>
      <c r="T44" s="272"/>
      <c r="U44" s="272"/>
      <c r="V44" s="272"/>
      <c r="W44" s="272"/>
      <c r="X44" s="272"/>
      <c r="Y44" s="272"/>
      <c r="Z44" s="272"/>
      <c r="AA44" s="272"/>
      <c r="AB44" s="272"/>
      <c r="AC44" s="272"/>
    </row>
    <row r="45" spans="1:31" ht="15" customHeight="1">
      <c r="A45" s="93"/>
      <c r="B45" s="93"/>
      <c r="C45" s="93"/>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row>
    <row r="46" spans="1:31" ht="15" customHeight="1">
      <c r="A46" s="93"/>
      <c r="B46" s="93"/>
      <c r="C46" s="93"/>
      <c r="D46" s="93"/>
      <c r="E46" s="93"/>
      <c r="F46" s="93"/>
      <c r="G46" s="93"/>
      <c r="H46" s="93"/>
      <c r="I46" s="93"/>
      <c r="J46" s="93"/>
      <c r="K46" s="93"/>
      <c r="L46" s="93"/>
      <c r="M46" s="93"/>
      <c r="N46" s="93"/>
      <c r="O46" s="93"/>
      <c r="P46" s="93"/>
      <c r="Q46" s="93"/>
      <c r="R46" s="93"/>
      <c r="S46" s="93"/>
      <c r="T46" s="93"/>
      <c r="U46" s="93"/>
      <c r="V46" s="93"/>
      <c r="W46" s="93"/>
      <c r="X46" s="93"/>
      <c r="Y46" s="93"/>
      <c r="Z46" s="93"/>
      <c r="AA46" s="93"/>
      <c r="AB46" s="93"/>
      <c r="AC46" s="93"/>
    </row>
    <row r="47" spans="1:31" s="75" customFormat="1" ht="15" customHeight="1">
      <c r="A47" s="93"/>
      <c r="B47" s="93"/>
      <c r="C47" s="93"/>
      <c r="D47" s="93"/>
      <c r="E47" s="93"/>
      <c r="F47" s="93"/>
      <c r="G47" s="93"/>
      <c r="H47" s="93"/>
      <c r="I47" s="93"/>
      <c r="J47" s="93"/>
      <c r="K47" s="93"/>
      <c r="L47" s="93"/>
      <c r="M47" s="93"/>
      <c r="N47" s="93"/>
      <c r="O47" s="93"/>
      <c r="P47" s="93"/>
      <c r="Q47" s="93"/>
      <c r="R47" s="93"/>
      <c r="S47" s="93"/>
      <c r="T47" s="93"/>
      <c r="U47" s="93"/>
      <c r="V47" s="93"/>
      <c r="W47" s="93"/>
      <c r="X47" s="93"/>
      <c r="Y47" s="93"/>
      <c r="Z47" s="93"/>
      <c r="AA47" s="93"/>
      <c r="AB47" s="93"/>
      <c r="AC47" s="93"/>
    </row>
    <row r="48" spans="1:31" s="75" customFormat="1" ht="15" customHeight="1">
      <c r="A48" s="93"/>
      <c r="B48" s="93"/>
      <c r="E48" s="93"/>
      <c r="F48" s="93"/>
      <c r="G48" s="93"/>
      <c r="H48" s="93"/>
      <c r="I48" s="93"/>
      <c r="J48" s="93"/>
      <c r="K48" s="93"/>
      <c r="L48" s="93"/>
      <c r="M48" s="93"/>
      <c r="N48" s="93"/>
      <c r="O48" s="93"/>
      <c r="P48" s="93"/>
      <c r="Q48" s="93"/>
      <c r="R48" s="93"/>
      <c r="S48" s="93"/>
      <c r="T48" s="93"/>
      <c r="U48" s="93"/>
      <c r="V48" s="93"/>
      <c r="W48" s="93"/>
      <c r="X48" s="93"/>
      <c r="Y48" s="93"/>
      <c r="Z48" s="93"/>
      <c r="AA48" s="93"/>
      <c r="AB48" s="93"/>
      <c r="AC48" s="93"/>
    </row>
    <row r="49" spans="1:29" ht="15" customHeight="1">
      <c r="A49" s="93"/>
      <c r="B49" s="93"/>
      <c r="C49" s="93"/>
      <c r="D49" s="93"/>
      <c r="E49" s="93"/>
      <c r="F49" s="93"/>
      <c r="G49" s="93"/>
      <c r="H49" s="93"/>
      <c r="I49" s="93"/>
      <c r="J49" s="93"/>
      <c r="K49" s="93"/>
      <c r="L49" s="93"/>
      <c r="M49" s="93"/>
      <c r="N49" s="93"/>
      <c r="O49" s="93"/>
      <c r="P49" s="93"/>
      <c r="Q49" s="93"/>
      <c r="R49" s="93"/>
      <c r="S49" s="93"/>
      <c r="T49" s="93"/>
      <c r="U49" s="93"/>
      <c r="V49" s="93"/>
      <c r="W49" s="93"/>
      <c r="X49" s="93"/>
      <c r="Y49" s="93"/>
      <c r="Z49" s="93"/>
      <c r="AA49" s="93"/>
      <c r="AB49" s="93"/>
      <c r="AC49" s="93"/>
    </row>
    <row r="50" spans="1:29" ht="15" customHeight="1">
      <c r="A50" s="93"/>
      <c r="B50" s="93"/>
      <c r="C50" s="93"/>
      <c r="D50" s="93"/>
      <c r="E50" s="93"/>
      <c r="F50" s="93"/>
      <c r="G50" s="93"/>
      <c r="H50" s="93"/>
      <c r="I50" s="93"/>
      <c r="J50" s="93"/>
      <c r="K50" s="93"/>
      <c r="L50" s="93"/>
      <c r="M50" s="93"/>
      <c r="N50" s="93"/>
      <c r="O50" s="93"/>
      <c r="P50" s="93"/>
      <c r="Q50" s="93"/>
      <c r="R50" s="93"/>
      <c r="S50" s="93"/>
      <c r="T50" s="93"/>
      <c r="U50" s="93"/>
      <c r="V50" s="93"/>
      <c r="W50" s="93"/>
      <c r="X50" s="93"/>
      <c r="Y50" s="93"/>
      <c r="Z50" s="93"/>
      <c r="AA50" s="93"/>
      <c r="AB50" s="93"/>
      <c r="AC50" s="93"/>
    </row>
    <row r="51" spans="1:29" ht="15" customHeight="1">
      <c r="A51" s="93"/>
      <c r="B51" s="93"/>
      <c r="C51" s="93"/>
      <c r="D51" s="93"/>
      <c r="E51" s="93"/>
      <c r="F51" s="93"/>
      <c r="G51" s="93"/>
      <c r="H51" s="93"/>
      <c r="I51" s="93"/>
      <c r="J51" s="93"/>
      <c r="K51" s="93"/>
      <c r="L51" s="93"/>
      <c r="M51" s="93"/>
      <c r="N51" s="93"/>
      <c r="O51" s="93"/>
      <c r="P51" s="93"/>
      <c r="Q51" s="93"/>
      <c r="R51" s="93"/>
      <c r="S51" s="93"/>
      <c r="T51" s="93"/>
      <c r="U51" s="93"/>
      <c r="V51" s="93"/>
      <c r="W51" s="93"/>
      <c r="X51" s="93"/>
      <c r="Y51" s="93"/>
      <c r="Z51" s="93"/>
      <c r="AA51" s="93"/>
      <c r="AB51" s="93"/>
      <c r="AC51" s="93"/>
    </row>
    <row r="52" spans="1:29" ht="15" customHeight="1">
      <c r="A52" s="93"/>
      <c r="B52" s="93"/>
      <c r="C52" s="93"/>
      <c r="D52" s="93"/>
      <c r="E52" s="93"/>
      <c r="F52" s="93"/>
      <c r="G52" s="93"/>
      <c r="H52" s="93"/>
      <c r="I52" s="93"/>
      <c r="J52" s="93"/>
      <c r="K52" s="93"/>
      <c r="L52" s="93"/>
      <c r="M52" s="93"/>
      <c r="N52" s="93"/>
      <c r="O52" s="93"/>
      <c r="P52" s="93"/>
      <c r="Q52" s="93"/>
      <c r="R52" s="93"/>
      <c r="S52" s="93"/>
      <c r="T52" s="93"/>
      <c r="U52" s="93"/>
      <c r="V52" s="93"/>
      <c r="W52" s="93"/>
      <c r="X52" s="93"/>
      <c r="Y52" s="93"/>
      <c r="Z52" s="93"/>
      <c r="AA52" s="93"/>
      <c r="AB52" s="93"/>
      <c r="AC52" s="93"/>
    </row>
    <row r="53" spans="1:29" ht="15" customHeight="1">
      <c r="A53" s="1" t="s">
        <v>214</v>
      </c>
    </row>
    <row r="54" spans="1:29" ht="15" customHeight="1"/>
    <row r="55" spans="1:29" ht="15" customHeight="1">
      <c r="A55" s="284" t="s">
        <v>215</v>
      </c>
      <c r="B55" s="284"/>
      <c r="C55" s="284"/>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A55" s="284"/>
      <c r="AB55" s="284"/>
      <c r="AC55" s="284"/>
    </row>
    <row r="56" spans="1:29" ht="15" customHeight="1">
      <c r="A56" s="9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row>
    <row r="57" spans="1:29" ht="15" customHeight="1">
      <c r="A57" s="1" t="s">
        <v>23</v>
      </c>
    </row>
    <row r="58" spans="1:29" ht="30" customHeight="1">
      <c r="C58" s="157" t="s">
        <v>24</v>
      </c>
      <c r="D58" s="158"/>
      <c r="E58" s="158"/>
      <c r="F58" s="158"/>
      <c r="G58" s="158"/>
      <c r="H58" s="159"/>
      <c r="I58" s="304" t="str">
        <f>S9</f>
        <v/>
      </c>
      <c r="J58" s="304"/>
      <c r="K58" s="304"/>
      <c r="L58" s="304"/>
      <c r="M58" s="304"/>
      <c r="N58" s="304"/>
      <c r="O58" s="304"/>
      <c r="P58" s="304"/>
      <c r="Q58" s="304"/>
      <c r="R58" s="304"/>
      <c r="S58" s="304"/>
      <c r="T58" s="304"/>
      <c r="U58" s="304"/>
      <c r="V58" s="304"/>
      <c r="W58" s="304"/>
      <c r="X58" s="304"/>
      <c r="Y58" s="304"/>
      <c r="Z58" s="304"/>
      <c r="AA58" s="304"/>
      <c r="AB58" s="304"/>
      <c r="AC58" s="304"/>
    </row>
    <row r="59" spans="1:29" ht="30" customHeight="1">
      <c r="C59" s="157" t="s">
        <v>25</v>
      </c>
      <c r="D59" s="158"/>
      <c r="E59" s="158"/>
      <c r="F59" s="158"/>
      <c r="G59" s="158"/>
      <c r="H59" s="159"/>
      <c r="I59" s="407" t="str">
        <f>IF(AND(S8="",S9=""),"",S8&amp;"　"&amp;S9)</f>
        <v/>
      </c>
      <c r="J59" s="408"/>
      <c r="K59" s="408"/>
      <c r="L59" s="408"/>
      <c r="M59" s="408"/>
      <c r="N59" s="408"/>
      <c r="O59" s="408"/>
      <c r="P59" s="408"/>
      <c r="Q59" s="408"/>
      <c r="R59" s="408"/>
      <c r="S59" s="408"/>
      <c r="T59" s="408"/>
      <c r="U59" s="408"/>
      <c r="V59" s="408"/>
      <c r="W59" s="408"/>
      <c r="X59" s="408"/>
      <c r="Y59" s="408"/>
      <c r="Z59" s="408"/>
      <c r="AA59" s="408"/>
      <c r="AB59" s="408"/>
      <c r="AC59" s="409"/>
    </row>
    <row r="60" spans="1:29" ht="30" customHeight="1">
      <c r="C60" s="157" t="s">
        <v>26</v>
      </c>
      <c r="D60" s="158"/>
      <c r="E60" s="158"/>
      <c r="F60" s="158"/>
      <c r="G60" s="158"/>
      <c r="H60" s="159"/>
      <c r="I60" s="304" t="str">
        <f>IF(S4="","",S4)</f>
        <v/>
      </c>
      <c r="J60" s="304"/>
      <c r="K60" s="304"/>
      <c r="L60" s="304"/>
      <c r="M60" s="304"/>
      <c r="N60" s="304"/>
      <c r="O60" s="304"/>
      <c r="P60" s="304"/>
      <c r="Q60" s="304"/>
      <c r="R60" s="304"/>
      <c r="S60" s="304"/>
      <c r="T60" s="304"/>
      <c r="U60" s="304"/>
      <c r="V60" s="304"/>
      <c r="W60" s="304"/>
      <c r="X60" s="304"/>
      <c r="Y60" s="304"/>
      <c r="Z60" s="304"/>
      <c r="AA60" s="304"/>
      <c r="AB60" s="304"/>
      <c r="AC60" s="304"/>
    </row>
    <row r="61" spans="1:29" ht="30" customHeight="1">
      <c r="A61" s="135"/>
      <c r="B61" s="135"/>
      <c r="C61" s="157" t="s">
        <v>485</v>
      </c>
      <c r="D61" s="158"/>
      <c r="E61" s="158"/>
      <c r="F61" s="158"/>
      <c r="G61" s="158"/>
      <c r="H61" s="159"/>
      <c r="I61" s="304" t="str">
        <f>IF('交付申請書(様式)'!AO60="","",'交付申請書(様式)'!AO60)</f>
        <v>日本標準産業分類　大分類Ｅ「製造業」における中分類１１「繊維工業」</v>
      </c>
      <c r="J61" s="304"/>
      <c r="K61" s="304"/>
      <c r="L61" s="304"/>
      <c r="M61" s="304"/>
      <c r="N61" s="304"/>
      <c r="O61" s="304"/>
      <c r="P61" s="304"/>
      <c r="Q61" s="304"/>
      <c r="R61" s="304"/>
      <c r="S61" s="304"/>
      <c r="T61" s="304"/>
      <c r="U61" s="304"/>
      <c r="V61" s="304"/>
      <c r="W61" s="304"/>
      <c r="X61" s="304"/>
      <c r="Y61" s="304"/>
      <c r="Z61" s="304"/>
      <c r="AA61" s="304"/>
      <c r="AB61" s="304"/>
      <c r="AC61" s="304"/>
    </row>
    <row r="62" spans="1:29" ht="30" customHeight="1">
      <c r="C62" s="157" t="s">
        <v>30</v>
      </c>
      <c r="D62" s="158"/>
      <c r="E62" s="158"/>
      <c r="F62" s="158"/>
      <c r="G62" s="158"/>
      <c r="H62" s="159"/>
      <c r="I62" s="304" t="str">
        <f>IF('交付申請書(様式)'!AO61="","",'交付申請書(様式)'!AO61)</f>
        <v/>
      </c>
      <c r="J62" s="304"/>
      <c r="K62" s="304"/>
      <c r="L62" s="304"/>
      <c r="M62" s="304"/>
      <c r="N62" s="304"/>
      <c r="O62" s="304"/>
      <c r="P62" s="304"/>
      <c r="Q62" s="304"/>
      <c r="R62" s="304"/>
      <c r="S62" s="304"/>
      <c r="T62" s="304"/>
      <c r="U62" s="304"/>
      <c r="V62" s="304"/>
      <c r="W62" s="304"/>
      <c r="X62" s="304"/>
      <c r="Y62" s="304"/>
      <c r="Z62" s="304"/>
      <c r="AA62" s="304"/>
      <c r="AB62" s="304"/>
      <c r="AC62" s="304"/>
    </row>
    <row r="63" spans="1:29" ht="30" customHeight="1">
      <c r="C63" s="157" t="s">
        <v>31</v>
      </c>
      <c r="D63" s="158"/>
      <c r="E63" s="158"/>
      <c r="F63" s="158"/>
      <c r="G63" s="158"/>
      <c r="H63" s="159"/>
      <c r="I63" s="718" t="str">
        <f>IF('交付申請書(様式)'!AO62="","",'交付申請書(様式)'!AO62)</f>
        <v/>
      </c>
      <c r="J63" s="719"/>
      <c r="K63" s="719"/>
      <c r="L63" s="719"/>
      <c r="M63" s="719"/>
      <c r="N63" s="719"/>
      <c r="O63" s="89" t="s">
        <v>32</v>
      </c>
      <c r="P63" s="12"/>
      <c r="Q63" s="157" t="s">
        <v>33</v>
      </c>
      <c r="R63" s="158"/>
      <c r="S63" s="158"/>
      <c r="T63" s="159"/>
      <c r="U63" s="720" t="str">
        <f>IF('交付申請書(様式)'!AO63="","",'交付申請書(様式)'!AO63)</f>
        <v/>
      </c>
      <c r="V63" s="721"/>
      <c r="W63" s="721"/>
      <c r="X63" s="721"/>
      <c r="Y63" s="721"/>
      <c r="Z63" s="721"/>
      <c r="AA63" s="721"/>
      <c r="AB63" s="721"/>
      <c r="AC63" s="12" t="s">
        <v>34</v>
      </c>
    </row>
    <row r="64" spans="1:29" ht="30" customHeight="1">
      <c r="C64" s="157" t="s">
        <v>35</v>
      </c>
      <c r="D64" s="158"/>
      <c r="E64" s="158"/>
      <c r="F64" s="158"/>
      <c r="G64" s="158"/>
      <c r="H64" s="159"/>
      <c r="I64" s="304" t="str">
        <f>IF('交付申請書(様式)'!AO64="","",'交付申請書(様式)'!AO64)</f>
        <v/>
      </c>
      <c r="J64" s="304"/>
      <c r="K64" s="304"/>
      <c r="L64" s="304"/>
      <c r="M64" s="304"/>
      <c r="N64" s="304"/>
      <c r="O64" s="304"/>
      <c r="P64" s="304"/>
      <c r="Q64" s="304"/>
      <c r="R64" s="304"/>
      <c r="S64" s="304"/>
      <c r="T64" s="304"/>
      <c r="U64" s="304"/>
      <c r="V64" s="304"/>
      <c r="W64" s="304"/>
      <c r="X64" s="304"/>
      <c r="Y64" s="304"/>
      <c r="Z64" s="304"/>
      <c r="AA64" s="304"/>
      <c r="AB64" s="304"/>
      <c r="AC64" s="304"/>
    </row>
    <row r="65" spans="1:33" ht="30" customHeight="1">
      <c r="C65" s="157" t="s">
        <v>36</v>
      </c>
      <c r="D65" s="158"/>
      <c r="E65" s="158"/>
      <c r="F65" s="158"/>
      <c r="G65" s="158"/>
      <c r="H65" s="159"/>
      <c r="I65" s="407" t="str">
        <f>IF('交付申請書(様式)'!AO65="","",'交付申請書(様式)'!AO65)</f>
        <v/>
      </c>
      <c r="J65" s="408"/>
      <c r="K65" s="408"/>
      <c r="L65" s="408"/>
      <c r="M65" s="408"/>
      <c r="N65" s="408"/>
      <c r="O65" s="408"/>
      <c r="P65" s="409"/>
      <c r="Q65" s="157" t="s">
        <v>37</v>
      </c>
      <c r="R65" s="158"/>
      <c r="S65" s="158"/>
      <c r="T65" s="159"/>
      <c r="U65" s="304" t="str">
        <f>IF('交付申請書(様式)'!AO66="","",'交付申請書(様式)'!AO66)</f>
        <v/>
      </c>
      <c r="V65" s="304"/>
      <c r="W65" s="304"/>
      <c r="X65" s="304"/>
      <c r="Y65" s="304"/>
      <c r="Z65" s="304"/>
      <c r="AA65" s="304"/>
      <c r="AB65" s="304"/>
      <c r="AC65" s="304"/>
    </row>
    <row r="66" spans="1:33" ht="30" customHeight="1">
      <c r="C66" s="157" t="s">
        <v>38</v>
      </c>
      <c r="D66" s="158"/>
      <c r="E66" s="158"/>
      <c r="F66" s="158"/>
      <c r="G66" s="158"/>
      <c r="H66" s="159"/>
      <c r="I66" s="722" t="str">
        <f>IF('交付申請書(様式)'!AO67="","",'交付申請書(様式)'!AO67)</f>
        <v/>
      </c>
      <c r="J66" s="722"/>
      <c r="K66" s="304"/>
      <c r="L66" s="304"/>
      <c r="M66" s="304"/>
      <c r="N66" s="304"/>
      <c r="O66" s="304"/>
      <c r="P66" s="304"/>
      <c r="Q66" s="304"/>
      <c r="R66" s="304"/>
      <c r="S66" s="304"/>
      <c r="T66" s="304"/>
      <c r="U66" s="304"/>
      <c r="V66" s="304"/>
      <c r="W66" s="304"/>
      <c r="X66" s="304"/>
      <c r="Y66" s="304"/>
      <c r="Z66" s="304"/>
      <c r="AA66" s="304"/>
      <c r="AB66" s="304"/>
      <c r="AC66" s="304"/>
    </row>
    <row r="67" spans="1:33" s="3" customFormat="1"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c r="AF67"/>
      <c r="AG67"/>
    </row>
    <row r="68" spans="1:33" s="3" customFormat="1" ht="15" customHeight="1">
      <c r="A68" s="1" t="s">
        <v>39</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c r="AF68"/>
      <c r="AG68"/>
    </row>
    <row r="69" spans="1:33" s="3" customFormat="1" ht="30" customHeight="1">
      <c r="A69" s="1"/>
      <c r="B69" s="1"/>
      <c r="C69" s="157" t="s">
        <v>40</v>
      </c>
      <c r="D69" s="158"/>
      <c r="E69" s="158"/>
      <c r="F69" s="158"/>
      <c r="G69" s="158"/>
      <c r="H69" s="158"/>
      <c r="I69" s="158"/>
      <c r="J69" s="158"/>
      <c r="K69" s="158"/>
      <c r="L69" s="159"/>
      <c r="M69" s="304" t="str">
        <f>IF('交付申請書(様式)'!AO68="","",'交付申請書(様式)'!AO68)</f>
        <v/>
      </c>
      <c r="N69" s="304"/>
      <c r="O69" s="304"/>
      <c r="P69" s="304"/>
      <c r="Q69" s="304"/>
      <c r="R69" s="304"/>
      <c r="S69" s="304"/>
      <c r="T69" s="304"/>
      <c r="U69" s="304"/>
      <c r="V69" s="304"/>
      <c r="W69" s="304"/>
      <c r="X69" s="304"/>
      <c r="Y69" s="304"/>
      <c r="Z69" s="304"/>
      <c r="AA69" s="304"/>
      <c r="AB69" s="304"/>
      <c r="AC69" s="304"/>
      <c r="AD69"/>
      <c r="AF69"/>
      <c r="AG69"/>
    </row>
    <row r="70" spans="1:33" s="3" customFormat="1" ht="30" customHeight="1">
      <c r="A70" s="1"/>
      <c r="B70" s="1"/>
      <c r="C70" s="189" t="s">
        <v>26</v>
      </c>
      <c r="D70" s="320"/>
      <c r="E70" s="320"/>
      <c r="F70" s="320"/>
      <c r="G70" s="320"/>
      <c r="H70" s="320"/>
      <c r="I70" s="320"/>
      <c r="J70" s="320"/>
      <c r="K70" s="320"/>
      <c r="L70" s="321"/>
      <c r="M70" s="304" t="str">
        <f>IF('交付申請書(様式)'!AO69="","",'交付申請書(様式)'!AO69)</f>
        <v/>
      </c>
      <c r="N70" s="304"/>
      <c r="O70" s="304"/>
      <c r="P70" s="304"/>
      <c r="Q70" s="304"/>
      <c r="R70" s="304"/>
      <c r="S70" s="304"/>
      <c r="T70" s="304"/>
      <c r="U70" s="304"/>
      <c r="V70" s="304"/>
      <c r="W70" s="304"/>
      <c r="X70" s="304"/>
      <c r="Y70" s="304"/>
      <c r="Z70" s="304"/>
      <c r="AA70" s="304"/>
      <c r="AB70" s="304"/>
      <c r="AC70" s="304"/>
      <c r="AD70"/>
      <c r="AF70"/>
      <c r="AG70"/>
    </row>
    <row r="71" spans="1:33" s="3" customFormat="1" ht="30" customHeight="1">
      <c r="A71" s="136"/>
      <c r="B71" s="136"/>
      <c r="C71" s="190"/>
      <c r="D71" s="322"/>
      <c r="E71" s="322"/>
      <c r="F71" s="322"/>
      <c r="G71" s="322"/>
      <c r="H71" s="322"/>
      <c r="I71" s="322"/>
      <c r="J71" s="322"/>
      <c r="K71" s="322"/>
      <c r="L71" s="323"/>
      <c r="M71" s="304" t="str">
        <f>IF('交付申請書(様式)'!AO70="","",'交付申請書(様式)'!AO70)</f>
        <v/>
      </c>
      <c r="N71" s="304"/>
      <c r="O71" s="304"/>
      <c r="P71" s="304"/>
      <c r="Q71" s="304"/>
      <c r="R71" s="304"/>
      <c r="S71" s="304"/>
      <c r="T71" s="304"/>
      <c r="U71" s="304"/>
      <c r="V71" s="304"/>
      <c r="W71" s="304"/>
      <c r="X71" s="304"/>
      <c r="Y71" s="304"/>
      <c r="Z71" s="304"/>
      <c r="AA71" s="304"/>
      <c r="AB71" s="304"/>
      <c r="AC71" s="304"/>
      <c r="AD71"/>
      <c r="AF71"/>
      <c r="AG71"/>
    </row>
    <row r="72" spans="1:33" s="3" customFormat="1" ht="30" customHeight="1">
      <c r="A72" s="136"/>
      <c r="B72" s="136"/>
      <c r="C72" s="191"/>
      <c r="D72" s="192"/>
      <c r="E72" s="192"/>
      <c r="F72" s="192"/>
      <c r="G72" s="192"/>
      <c r="H72" s="192"/>
      <c r="I72" s="192"/>
      <c r="J72" s="192"/>
      <c r="K72" s="192"/>
      <c r="L72" s="193"/>
      <c r="M72" s="304" t="str">
        <f>IF('交付申請書(様式)'!AO71="","",'交付申請書(様式)'!AO71)</f>
        <v/>
      </c>
      <c r="N72" s="304"/>
      <c r="O72" s="304"/>
      <c r="P72" s="304"/>
      <c r="Q72" s="304"/>
      <c r="R72" s="304"/>
      <c r="S72" s="304"/>
      <c r="T72" s="304"/>
      <c r="U72" s="304"/>
      <c r="V72" s="304"/>
      <c r="W72" s="304"/>
      <c r="X72" s="304"/>
      <c r="Y72" s="304"/>
      <c r="Z72" s="304"/>
      <c r="AA72" s="304"/>
      <c r="AB72" s="304"/>
      <c r="AC72" s="304"/>
      <c r="AD72"/>
      <c r="AF72"/>
      <c r="AG72"/>
    </row>
    <row r="73" spans="1:33" s="3" customFormat="1" ht="30" customHeight="1">
      <c r="A73" s="1"/>
      <c r="B73" s="1"/>
      <c r="C73" s="157" t="s">
        <v>41</v>
      </c>
      <c r="D73" s="158"/>
      <c r="E73" s="158"/>
      <c r="F73" s="158"/>
      <c r="G73" s="158"/>
      <c r="H73" s="158"/>
      <c r="I73" s="158"/>
      <c r="J73" s="158"/>
      <c r="K73" s="158"/>
      <c r="L73" s="159"/>
      <c r="M73" s="305" t="str">
        <f>C23</f>
        <v>大雨被害を受けた繊維原材料再購入支援事業</v>
      </c>
      <c r="N73" s="305"/>
      <c r="O73" s="305"/>
      <c r="P73" s="305"/>
      <c r="Q73" s="305"/>
      <c r="R73" s="305"/>
      <c r="S73" s="305"/>
      <c r="T73" s="305"/>
      <c r="U73" s="305"/>
      <c r="V73" s="305"/>
      <c r="W73" s="305"/>
      <c r="X73" s="305"/>
      <c r="Y73" s="305"/>
      <c r="Z73" s="305"/>
      <c r="AA73" s="305"/>
      <c r="AB73" s="305"/>
      <c r="AC73" s="305"/>
      <c r="AD73"/>
      <c r="AF73"/>
      <c r="AG73"/>
    </row>
    <row r="74" spans="1:33" s="3" customFormat="1" ht="30" customHeight="1">
      <c r="A74" s="1"/>
      <c r="B74" s="1"/>
      <c r="C74" s="157" t="s">
        <v>42</v>
      </c>
      <c r="D74" s="158"/>
      <c r="E74" s="158"/>
      <c r="F74" s="158"/>
      <c r="G74" s="158"/>
      <c r="H74" s="158"/>
      <c r="I74" s="158"/>
      <c r="J74" s="158"/>
      <c r="K74" s="158"/>
      <c r="L74" s="159"/>
      <c r="M74" s="312">
        <f>K99</f>
        <v>0</v>
      </c>
      <c r="N74" s="312"/>
      <c r="O74" s="312"/>
      <c r="P74" s="312"/>
      <c r="Q74" s="312"/>
      <c r="R74" s="312"/>
      <c r="S74" s="312"/>
      <c r="T74" s="312"/>
      <c r="U74" s="312"/>
      <c r="V74" s="312"/>
      <c r="W74" s="312"/>
      <c r="X74" s="313"/>
      <c r="Y74" s="313"/>
      <c r="Z74" s="318" t="s">
        <v>43</v>
      </c>
      <c r="AA74" s="318"/>
      <c r="AB74" s="318"/>
      <c r="AC74" s="319"/>
      <c r="AD74"/>
      <c r="AF74"/>
      <c r="AG74"/>
    </row>
    <row r="75" spans="1:33" s="3" customFormat="1" ht="30" customHeight="1">
      <c r="A75" s="1"/>
      <c r="B75" s="1"/>
      <c r="C75" s="157" t="s">
        <v>44</v>
      </c>
      <c r="D75" s="158"/>
      <c r="E75" s="158"/>
      <c r="F75" s="158"/>
      <c r="G75" s="158"/>
      <c r="H75" s="158"/>
      <c r="I75" s="158"/>
      <c r="J75" s="158"/>
      <c r="K75" s="158"/>
      <c r="L75" s="159"/>
      <c r="M75" s="312">
        <f>O99</f>
        <v>0</v>
      </c>
      <c r="N75" s="312"/>
      <c r="O75" s="312"/>
      <c r="P75" s="312"/>
      <c r="Q75" s="312"/>
      <c r="R75" s="312"/>
      <c r="S75" s="312"/>
      <c r="T75" s="312"/>
      <c r="U75" s="312"/>
      <c r="V75" s="312"/>
      <c r="W75" s="312"/>
      <c r="X75" s="313"/>
      <c r="Y75" s="313"/>
      <c r="Z75" s="318" t="s">
        <v>338</v>
      </c>
      <c r="AA75" s="318"/>
      <c r="AB75" s="318"/>
      <c r="AC75" s="319"/>
      <c r="AD75"/>
      <c r="AF75"/>
      <c r="AG75"/>
    </row>
    <row r="76" spans="1:33" s="3" customFormat="1" ht="30" customHeight="1">
      <c r="A76" s="1"/>
      <c r="B76" s="1"/>
      <c r="C76" s="157" t="s">
        <v>438</v>
      </c>
      <c r="D76" s="158"/>
      <c r="E76" s="158"/>
      <c r="F76" s="158"/>
      <c r="G76" s="158"/>
      <c r="H76" s="158"/>
      <c r="I76" s="158"/>
      <c r="J76" s="158"/>
      <c r="K76" s="158"/>
      <c r="L76" s="159"/>
      <c r="M76" s="312">
        <f>Z99</f>
        <v>0</v>
      </c>
      <c r="N76" s="312"/>
      <c r="O76" s="312"/>
      <c r="P76" s="312"/>
      <c r="Q76" s="312"/>
      <c r="R76" s="312"/>
      <c r="S76" s="312"/>
      <c r="T76" s="312"/>
      <c r="U76" s="312"/>
      <c r="V76" s="312"/>
      <c r="W76" s="312"/>
      <c r="X76" s="313"/>
      <c r="Y76" s="313"/>
      <c r="Z76" s="318" t="s">
        <v>13</v>
      </c>
      <c r="AA76" s="318"/>
      <c r="AB76" s="318"/>
      <c r="AC76" s="319"/>
      <c r="AD76"/>
      <c r="AF76"/>
      <c r="AG76"/>
    </row>
    <row r="77" spans="1:33" s="3" customFormat="1" ht="30" customHeight="1">
      <c r="A77" s="1"/>
      <c r="B77" s="1"/>
      <c r="C77" s="157" t="s">
        <v>446</v>
      </c>
      <c r="D77" s="158"/>
      <c r="E77" s="158"/>
      <c r="F77" s="158"/>
      <c r="G77" s="158"/>
      <c r="H77" s="158"/>
      <c r="I77" s="158"/>
      <c r="J77" s="158"/>
      <c r="K77" s="158"/>
      <c r="L77" s="159"/>
      <c r="M77" s="308" t="s">
        <v>48</v>
      </c>
      <c r="N77" s="308"/>
      <c r="O77" s="309"/>
      <c r="P77" s="309"/>
      <c r="Q77" s="309"/>
      <c r="R77" s="309"/>
      <c r="S77" s="309"/>
      <c r="T77" s="309"/>
      <c r="U77" s="309"/>
      <c r="V77" s="309"/>
      <c r="W77" s="309"/>
      <c r="X77" s="309"/>
      <c r="Y77" s="309"/>
      <c r="Z77" s="309"/>
      <c r="AA77" s="309"/>
      <c r="AB77" s="309"/>
      <c r="AC77" s="309"/>
      <c r="AD77"/>
      <c r="AF77"/>
      <c r="AG77"/>
    </row>
    <row r="78" spans="1:33" s="3" customFormat="1" ht="30" customHeight="1">
      <c r="A78" s="1"/>
      <c r="B78" s="1"/>
      <c r="C78" s="157" t="s">
        <v>447</v>
      </c>
      <c r="D78" s="158"/>
      <c r="E78" s="158"/>
      <c r="F78" s="158"/>
      <c r="G78" s="158"/>
      <c r="H78" s="158"/>
      <c r="I78" s="158"/>
      <c r="J78" s="158"/>
      <c r="K78" s="158"/>
      <c r="L78" s="159"/>
      <c r="M78" s="308" t="s">
        <v>48</v>
      </c>
      <c r="N78" s="308"/>
      <c r="O78" s="309"/>
      <c r="P78" s="309"/>
      <c r="Q78" s="309"/>
      <c r="R78" s="309"/>
      <c r="S78" s="309"/>
      <c r="T78" s="309"/>
      <c r="U78" s="309"/>
      <c r="V78" s="309"/>
      <c r="W78" s="309"/>
      <c r="X78" s="309"/>
      <c r="Y78" s="309"/>
      <c r="Z78" s="309"/>
      <c r="AA78" s="309"/>
      <c r="AB78" s="309"/>
      <c r="AC78" s="309"/>
      <c r="AD78"/>
      <c r="AF78"/>
      <c r="AG78"/>
    </row>
    <row r="79" spans="1:33" s="3" customFormat="1" ht="30" customHeight="1">
      <c r="A79" s="1"/>
      <c r="B79" s="1"/>
      <c r="C79" s="96"/>
      <c r="D79" s="96"/>
      <c r="E79" s="96"/>
      <c r="F79" s="96"/>
      <c r="G79" s="96"/>
      <c r="H79" s="96"/>
      <c r="I79" s="96"/>
      <c r="J79" s="96"/>
      <c r="K79" s="96"/>
      <c r="L79" s="96"/>
      <c r="M79" s="71"/>
      <c r="N79" s="71"/>
      <c r="O79" s="72"/>
      <c r="P79" s="72"/>
      <c r="Q79" s="72"/>
      <c r="R79" s="72"/>
      <c r="S79" s="72"/>
      <c r="T79" s="72"/>
      <c r="U79" s="72"/>
      <c r="V79" s="72"/>
      <c r="W79" s="72"/>
      <c r="X79" s="72"/>
      <c r="Y79" s="72"/>
      <c r="Z79" s="72"/>
      <c r="AA79" s="72"/>
      <c r="AB79" s="72"/>
      <c r="AC79" s="72"/>
      <c r="AD79" s="73"/>
      <c r="AF79"/>
      <c r="AG79"/>
    </row>
    <row r="80" spans="1:33" s="3" customFormat="1" ht="15" customHeight="1">
      <c r="A80" s="1" t="s">
        <v>226</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c r="AF80"/>
      <c r="AG80"/>
    </row>
    <row r="81" spans="1:33" ht="15" customHeight="1"/>
    <row r="82" spans="1:33" ht="15" customHeight="1">
      <c r="A82" s="284" t="s">
        <v>429</v>
      </c>
      <c r="B82" s="284"/>
      <c r="C82" s="284"/>
      <c r="D82" s="284"/>
      <c r="E82" s="284"/>
      <c r="F82" s="284"/>
      <c r="G82" s="284"/>
      <c r="H82" s="284"/>
      <c r="I82" s="284"/>
      <c r="J82" s="284"/>
      <c r="K82" s="284"/>
      <c r="L82" s="284"/>
      <c r="M82" s="284"/>
      <c r="N82" s="284"/>
      <c r="O82" s="284"/>
      <c r="P82" s="284"/>
      <c r="Q82" s="284"/>
      <c r="R82" s="284"/>
      <c r="S82" s="284"/>
      <c r="T82" s="284"/>
      <c r="U82" s="284"/>
      <c r="V82" s="284"/>
      <c r="W82" s="284"/>
      <c r="X82" s="284"/>
      <c r="Y82" s="284"/>
      <c r="Z82" s="284"/>
      <c r="AA82" s="284"/>
      <c r="AB82" s="284"/>
      <c r="AC82" s="284"/>
    </row>
    <row r="83" spans="1:33" ht="15" customHeight="1"/>
    <row r="84" spans="1:33" ht="15" customHeight="1">
      <c r="A84" s="1" t="s">
        <v>73</v>
      </c>
    </row>
    <row r="85" spans="1:33" ht="36" customHeight="1">
      <c r="C85" s="157" t="s">
        <v>74</v>
      </c>
      <c r="D85" s="158"/>
      <c r="E85" s="158"/>
      <c r="F85" s="158"/>
      <c r="G85" s="158"/>
      <c r="H85" s="159"/>
      <c r="I85" s="157" t="s">
        <v>75</v>
      </c>
      <c r="J85" s="158"/>
      <c r="K85" s="158"/>
      <c r="L85" s="158"/>
      <c r="M85" s="158"/>
      <c r="N85" s="158"/>
      <c r="O85" s="158"/>
      <c r="P85" s="159"/>
      <c r="Q85" s="315" t="s">
        <v>76</v>
      </c>
      <c r="R85" s="315"/>
      <c r="S85" s="315"/>
      <c r="T85" s="315"/>
      <c r="U85" s="315"/>
      <c r="V85" s="315"/>
      <c r="W85" s="315"/>
      <c r="X85" s="315"/>
      <c r="Y85" s="315"/>
      <c r="Z85" s="315"/>
      <c r="AA85" s="315"/>
      <c r="AB85" s="315"/>
      <c r="AC85" s="315"/>
      <c r="AD85" s="1"/>
      <c r="AE85" s="5"/>
      <c r="AF85" s="1"/>
      <c r="AG85" s="1"/>
    </row>
    <row r="86" spans="1:33" ht="36" customHeight="1">
      <c r="C86" s="157" t="s">
        <v>77</v>
      </c>
      <c r="D86" s="158"/>
      <c r="E86" s="158"/>
      <c r="F86" s="158"/>
      <c r="G86" s="158"/>
      <c r="H86" s="159"/>
      <c r="I86" s="218">
        <f>I90-I87-I88-I89</f>
        <v>0</v>
      </c>
      <c r="J86" s="219"/>
      <c r="K86" s="219"/>
      <c r="L86" s="219"/>
      <c r="M86" s="219"/>
      <c r="N86" s="219"/>
      <c r="O86" s="219"/>
      <c r="P86" s="220"/>
      <c r="Q86" s="221"/>
      <c r="R86" s="221"/>
      <c r="S86" s="221"/>
      <c r="T86" s="221"/>
      <c r="U86" s="221"/>
      <c r="V86" s="221"/>
      <c r="W86" s="221"/>
      <c r="X86" s="221"/>
      <c r="Y86" s="221"/>
      <c r="Z86" s="221"/>
      <c r="AA86" s="221"/>
      <c r="AB86" s="221"/>
      <c r="AC86" s="221"/>
      <c r="AD86" s="1"/>
      <c r="AE86" s="5"/>
      <c r="AF86" s="1"/>
      <c r="AG86" s="1"/>
    </row>
    <row r="87" spans="1:33" ht="36" customHeight="1">
      <c r="C87" s="157" t="s">
        <v>78</v>
      </c>
      <c r="D87" s="158"/>
      <c r="E87" s="158"/>
      <c r="F87" s="158"/>
      <c r="G87" s="158"/>
      <c r="H87" s="159"/>
      <c r="I87" s="215"/>
      <c r="J87" s="216"/>
      <c r="K87" s="216"/>
      <c r="L87" s="216"/>
      <c r="M87" s="216"/>
      <c r="N87" s="216"/>
      <c r="O87" s="216"/>
      <c r="P87" s="217"/>
      <c r="Q87" s="156"/>
      <c r="R87" s="156"/>
      <c r="S87" s="156"/>
      <c r="T87" s="156"/>
      <c r="U87" s="156"/>
      <c r="V87" s="156"/>
      <c r="W87" s="156"/>
      <c r="X87" s="156"/>
      <c r="Y87" s="156"/>
      <c r="Z87" s="156"/>
      <c r="AA87" s="156"/>
      <c r="AB87" s="156"/>
      <c r="AC87" s="156"/>
      <c r="AD87" s="1"/>
      <c r="AE87" s="5"/>
      <c r="AF87" s="1"/>
      <c r="AG87" s="1"/>
    </row>
    <row r="88" spans="1:33" ht="36" customHeight="1">
      <c r="C88" s="157" t="s">
        <v>79</v>
      </c>
      <c r="D88" s="158"/>
      <c r="E88" s="158"/>
      <c r="F88" s="158"/>
      <c r="G88" s="158"/>
      <c r="H88" s="159"/>
      <c r="I88" s="215"/>
      <c r="J88" s="216"/>
      <c r="K88" s="216"/>
      <c r="L88" s="216"/>
      <c r="M88" s="216"/>
      <c r="N88" s="216"/>
      <c r="O88" s="216"/>
      <c r="P88" s="217"/>
      <c r="Q88" s="188" t="str">
        <f>C23</f>
        <v>大雨被害を受けた繊維原材料再購入支援事業</v>
      </c>
      <c r="R88" s="188"/>
      <c r="S88" s="188"/>
      <c r="T88" s="188"/>
      <c r="U88" s="188"/>
      <c r="V88" s="188"/>
      <c r="W88" s="188"/>
      <c r="X88" s="188"/>
      <c r="Y88" s="188"/>
      <c r="Z88" s="188"/>
      <c r="AA88" s="188"/>
      <c r="AB88" s="188"/>
      <c r="AC88" s="188"/>
      <c r="AD88" s="1"/>
      <c r="AE88" s="5"/>
      <c r="AF88" s="1"/>
      <c r="AG88" s="1"/>
    </row>
    <row r="89" spans="1:33" ht="36" customHeight="1">
      <c r="C89" s="157" t="s">
        <v>81</v>
      </c>
      <c r="D89" s="158"/>
      <c r="E89" s="158"/>
      <c r="F89" s="158"/>
      <c r="G89" s="158"/>
      <c r="H89" s="159"/>
      <c r="I89" s="215"/>
      <c r="J89" s="216"/>
      <c r="K89" s="216"/>
      <c r="L89" s="216"/>
      <c r="M89" s="216"/>
      <c r="N89" s="216"/>
      <c r="O89" s="216"/>
      <c r="P89" s="217"/>
      <c r="Q89" s="317"/>
      <c r="R89" s="317"/>
      <c r="S89" s="317"/>
      <c r="T89" s="317"/>
      <c r="U89" s="317"/>
      <c r="V89" s="317"/>
      <c r="W89" s="317"/>
      <c r="X89" s="317"/>
      <c r="Y89" s="317"/>
      <c r="Z89" s="317"/>
      <c r="AA89" s="317"/>
      <c r="AB89" s="317"/>
      <c r="AC89" s="317"/>
      <c r="AD89" s="1"/>
      <c r="AE89" s="5"/>
      <c r="AF89" s="1"/>
      <c r="AG89" s="1"/>
    </row>
    <row r="90" spans="1:33" ht="36" customHeight="1">
      <c r="C90" s="157" t="s">
        <v>82</v>
      </c>
      <c r="D90" s="158"/>
      <c r="E90" s="158"/>
      <c r="F90" s="158"/>
      <c r="G90" s="158"/>
      <c r="H90" s="159"/>
      <c r="I90" s="218">
        <f>K99</f>
        <v>0</v>
      </c>
      <c r="J90" s="219"/>
      <c r="K90" s="219"/>
      <c r="L90" s="219"/>
      <c r="M90" s="219"/>
      <c r="N90" s="219"/>
      <c r="O90" s="219"/>
      <c r="P90" s="220"/>
      <c r="Q90" s="316"/>
      <c r="R90" s="316"/>
      <c r="S90" s="316"/>
      <c r="T90" s="316"/>
      <c r="U90" s="316"/>
      <c r="V90" s="316"/>
      <c r="W90" s="316"/>
      <c r="X90" s="316"/>
      <c r="Y90" s="316"/>
      <c r="Z90" s="316"/>
      <c r="AA90" s="316"/>
      <c r="AB90" s="316"/>
      <c r="AC90" s="316"/>
      <c r="AD90" s="1"/>
      <c r="AE90" s="5"/>
      <c r="AF90" s="1"/>
      <c r="AG90" s="1"/>
    </row>
    <row r="91" spans="1:33" ht="15" customHeight="1"/>
    <row r="92" spans="1:33" ht="15" customHeight="1">
      <c r="A92" s="1" t="s">
        <v>83</v>
      </c>
    </row>
    <row r="93" spans="1:33" ht="18" customHeight="1">
      <c r="C93" s="189" t="s">
        <v>84</v>
      </c>
      <c r="D93" s="189" t="s">
        <v>85</v>
      </c>
      <c r="E93" s="320"/>
      <c r="F93" s="320"/>
      <c r="G93" s="320"/>
      <c r="H93" s="320"/>
      <c r="I93" s="320"/>
      <c r="J93" s="321"/>
      <c r="K93" s="332" t="s">
        <v>86</v>
      </c>
      <c r="L93" s="333"/>
      <c r="M93" s="333"/>
      <c r="N93" s="334"/>
      <c r="O93" s="332" t="s">
        <v>87</v>
      </c>
      <c r="P93" s="333"/>
      <c r="Q93" s="333"/>
      <c r="R93" s="334"/>
      <c r="S93" s="189" t="s">
        <v>88</v>
      </c>
      <c r="T93" s="320"/>
      <c r="U93" s="320"/>
      <c r="V93" s="320"/>
      <c r="W93" s="320"/>
      <c r="X93" s="320"/>
      <c r="Y93" s="321"/>
      <c r="Z93" s="189" t="s">
        <v>342</v>
      </c>
      <c r="AA93" s="320"/>
      <c r="AB93" s="320"/>
      <c r="AC93" s="321"/>
      <c r="AD93" s="1"/>
      <c r="AE93" s="5"/>
    </row>
    <row r="94" spans="1:33" ht="18" customHeight="1">
      <c r="C94" s="190"/>
      <c r="D94" s="190"/>
      <c r="E94" s="322"/>
      <c r="F94" s="322"/>
      <c r="G94" s="322"/>
      <c r="H94" s="322"/>
      <c r="I94" s="322"/>
      <c r="J94" s="323"/>
      <c r="K94" s="194" t="s">
        <v>90</v>
      </c>
      <c r="L94" s="195"/>
      <c r="M94" s="195"/>
      <c r="N94" s="196"/>
      <c r="O94" s="194" t="s">
        <v>91</v>
      </c>
      <c r="P94" s="195"/>
      <c r="Q94" s="195"/>
      <c r="R94" s="196"/>
      <c r="S94" s="190"/>
      <c r="T94" s="322"/>
      <c r="U94" s="281"/>
      <c r="V94" s="281"/>
      <c r="W94" s="281"/>
      <c r="X94" s="281"/>
      <c r="Y94" s="323"/>
      <c r="Z94" s="190" t="s">
        <v>231</v>
      </c>
      <c r="AA94" s="322"/>
      <c r="AB94" s="322"/>
      <c r="AC94" s="323"/>
      <c r="AD94" s="1"/>
      <c r="AE94" s="5"/>
    </row>
    <row r="95" spans="1:33" ht="18" customHeight="1">
      <c r="C95" s="191"/>
      <c r="D95" s="191"/>
      <c r="E95" s="192"/>
      <c r="F95" s="192"/>
      <c r="G95" s="192"/>
      <c r="H95" s="192"/>
      <c r="I95" s="192"/>
      <c r="J95" s="193"/>
      <c r="K95" s="191" t="s">
        <v>93</v>
      </c>
      <c r="L95" s="192"/>
      <c r="M95" s="192"/>
      <c r="N95" s="193"/>
      <c r="O95" s="191" t="s">
        <v>93</v>
      </c>
      <c r="P95" s="192"/>
      <c r="Q95" s="192"/>
      <c r="R95" s="193"/>
      <c r="S95" s="191"/>
      <c r="T95" s="192"/>
      <c r="U95" s="192"/>
      <c r="V95" s="192"/>
      <c r="W95" s="192"/>
      <c r="X95" s="192"/>
      <c r="Y95" s="193"/>
      <c r="Z95" s="191" t="s">
        <v>94</v>
      </c>
      <c r="AA95" s="192"/>
      <c r="AB95" s="192"/>
      <c r="AC95" s="193"/>
      <c r="AD95" s="1"/>
      <c r="AE95" s="5"/>
    </row>
    <row r="96" spans="1:33" ht="36" customHeight="1">
      <c r="C96" s="189" t="s">
        <v>340</v>
      </c>
      <c r="D96" s="342"/>
      <c r="E96" s="343"/>
      <c r="F96" s="343"/>
      <c r="G96" s="343"/>
      <c r="H96" s="343"/>
      <c r="I96" s="343"/>
      <c r="J96" s="344"/>
      <c r="K96" s="222"/>
      <c r="L96" s="223"/>
      <c r="M96" s="223"/>
      <c r="N96" s="224"/>
      <c r="O96" s="231">
        <f>(W136-T139)+(W174-T177)+(W212-T215)</f>
        <v>0</v>
      </c>
      <c r="P96" s="232"/>
      <c r="Q96" s="232"/>
      <c r="R96" s="233"/>
      <c r="S96" s="240" t="s">
        <v>444</v>
      </c>
      <c r="T96" s="241"/>
      <c r="U96" s="241"/>
      <c r="V96" s="241"/>
      <c r="W96" s="241"/>
      <c r="X96" s="241"/>
      <c r="Y96" s="242"/>
      <c r="Z96" s="249"/>
      <c r="AA96" s="250"/>
      <c r="AB96" s="250"/>
      <c r="AC96" s="251"/>
      <c r="AD96" s="1"/>
      <c r="AE96" s="5"/>
    </row>
    <row r="97" spans="1:32" ht="36" customHeight="1">
      <c r="C97" s="190"/>
      <c r="D97" s="345"/>
      <c r="E97" s="266"/>
      <c r="F97" s="266"/>
      <c r="G97" s="266"/>
      <c r="H97" s="266"/>
      <c r="I97" s="266"/>
      <c r="J97" s="346"/>
      <c r="K97" s="225"/>
      <c r="L97" s="226"/>
      <c r="M97" s="226"/>
      <c r="N97" s="227"/>
      <c r="O97" s="234"/>
      <c r="P97" s="235"/>
      <c r="Q97" s="235"/>
      <c r="R97" s="236"/>
      <c r="S97" s="243"/>
      <c r="T97" s="244"/>
      <c r="U97" s="244"/>
      <c r="V97" s="244"/>
      <c r="W97" s="244"/>
      <c r="X97" s="244"/>
      <c r="Y97" s="245"/>
      <c r="Z97" s="252"/>
      <c r="AA97" s="253"/>
      <c r="AB97" s="253"/>
      <c r="AC97" s="254"/>
      <c r="AD97" s="1"/>
      <c r="AE97" s="5"/>
    </row>
    <row r="98" spans="1:32" ht="36" customHeight="1">
      <c r="C98" s="191"/>
      <c r="D98" s="347"/>
      <c r="E98" s="348"/>
      <c r="F98" s="348"/>
      <c r="G98" s="348"/>
      <c r="H98" s="348"/>
      <c r="I98" s="348"/>
      <c r="J98" s="349"/>
      <c r="K98" s="228"/>
      <c r="L98" s="229"/>
      <c r="M98" s="229"/>
      <c r="N98" s="230"/>
      <c r="O98" s="237"/>
      <c r="P98" s="238"/>
      <c r="Q98" s="238"/>
      <c r="R98" s="239"/>
      <c r="S98" s="246"/>
      <c r="T98" s="247"/>
      <c r="U98" s="247"/>
      <c r="V98" s="247"/>
      <c r="W98" s="247"/>
      <c r="X98" s="247"/>
      <c r="Y98" s="248"/>
      <c r="Z98" s="255"/>
      <c r="AA98" s="256"/>
      <c r="AB98" s="256"/>
      <c r="AC98" s="257"/>
      <c r="AD98" s="1"/>
      <c r="AE98" s="5"/>
    </row>
    <row r="99" spans="1:32" ht="18" customHeight="1">
      <c r="C99" s="189" t="s">
        <v>96</v>
      </c>
      <c r="D99" s="197"/>
      <c r="E99" s="198"/>
      <c r="F99" s="198"/>
      <c r="G99" s="198"/>
      <c r="H99" s="198"/>
      <c r="I99" s="198"/>
      <c r="J99" s="199"/>
      <c r="K99" s="206">
        <f>K96</f>
        <v>0</v>
      </c>
      <c r="L99" s="207"/>
      <c r="M99" s="207"/>
      <c r="N99" s="208"/>
      <c r="O99" s="206">
        <f>O96</f>
        <v>0</v>
      </c>
      <c r="P99" s="207"/>
      <c r="Q99" s="207"/>
      <c r="R99" s="208"/>
      <c r="S99" s="332" t="s">
        <v>437</v>
      </c>
      <c r="T99" s="333"/>
      <c r="U99" s="333"/>
      <c r="V99" s="333"/>
      <c r="W99" s="333"/>
      <c r="X99" s="333"/>
      <c r="Y99" s="334"/>
      <c r="Z99" s="365" cm="1">
        <f t="array" ref="Z99">_xlfn.IFS(U101&lt;2500000,ROUNDDOWN(U101,-3),U101&gt;=2500000,"2,500,000")</f>
        <v>0</v>
      </c>
      <c r="AA99" s="366"/>
      <c r="AB99" s="366"/>
      <c r="AC99" s="367"/>
      <c r="AD99" s="1"/>
      <c r="AE99" s="5"/>
    </row>
    <row r="100" spans="1:32" ht="18" customHeight="1">
      <c r="C100" s="190"/>
      <c r="D100" s="200"/>
      <c r="E100" s="201"/>
      <c r="F100" s="201"/>
      <c r="G100" s="201"/>
      <c r="H100" s="201"/>
      <c r="I100" s="201"/>
      <c r="J100" s="202"/>
      <c r="K100" s="209"/>
      <c r="L100" s="210"/>
      <c r="M100" s="210"/>
      <c r="N100" s="211"/>
      <c r="O100" s="209"/>
      <c r="P100" s="210"/>
      <c r="Q100" s="210"/>
      <c r="R100" s="211"/>
      <c r="S100" s="190" t="s">
        <v>359</v>
      </c>
      <c r="T100" s="322"/>
      <c r="U100" s="281"/>
      <c r="V100" s="281"/>
      <c r="W100" s="281"/>
      <c r="X100" s="281"/>
      <c r="Y100" s="323"/>
      <c r="Z100" s="368"/>
      <c r="AA100" s="369"/>
      <c r="AB100" s="369"/>
      <c r="AC100" s="370"/>
      <c r="AD100" s="1"/>
      <c r="AE100" s="5"/>
    </row>
    <row r="101" spans="1:32" ht="18" customHeight="1">
      <c r="C101" s="191"/>
      <c r="D101" s="203"/>
      <c r="E101" s="204"/>
      <c r="F101" s="204"/>
      <c r="G101" s="204"/>
      <c r="H101" s="204"/>
      <c r="I101" s="204"/>
      <c r="J101" s="205"/>
      <c r="K101" s="212"/>
      <c r="L101" s="213"/>
      <c r="M101" s="213"/>
      <c r="N101" s="214"/>
      <c r="O101" s="212"/>
      <c r="P101" s="213"/>
      <c r="Q101" s="213"/>
      <c r="R101" s="214"/>
      <c r="S101" s="14" t="s">
        <v>99</v>
      </c>
      <c r="T101" s="88"/>
      <c r="U101" s="213">
        <f>O99/4</f>
        <v>0</v>
      </c>
      <c r="V101" s="213"/>
      <c r="W101" s="213"/>
      <c r="X101" s="213"/>
      <c r="Y101" s="15" t="s">
        <v>100</v>
      </c>
      <c r="Z101" s="371"/>
      <c r="AA101" s="372"/>
      <c r="AB101" s="372"/>
      <c r="AC101" s="373"/>
      <c r="AD101" s="1"/>
      <c r="AE101" s="5"/>
    </row>
    <row r="102" spans="1:32" ht="15" customHeight="1">
      <c r="A102" s="1" t="s">
        <v>50</v>
      </c>
      <c r="C102" s="108" t="s">
        <v>353</v>
      </c>
      <c r="D102" s="109" t="s">
        <v>354</v>
      </c>
      <c r="E102" s="109"/>
      <c r="F102" s="109"/>
      <c r="G102" s="109"/>
      <c r="H102" s="109"/>
      <c r="I102" s="109"/>
      <c r="J102" s="109"/>
      <c r="K102" s="109"/>
      <c r="L102" s="109"/>
      <c r="M102" s="109"/>
      <c r="N102" s="109"/>
      <c r="O102" s="109"/>
      <c r="P102" s="109"/>
      <c r="Q102" s="109"/>
      <c r="R102" s="109"/>
      <c r="S102" s="109"/>
      <c r="T102" s="109"/>
      <c r="U102" s="109"/>
      <c r="V102" s="109"/>
      <c r="W102" s="109"/>
      <c r="X102" s="109"/>
      <c r="Y102" s="109"/>
      <c r="Z102" s="109"/>
      <c r="AA102" s="109"/>
      <c r="AB102" s="109"/>
      <c r="AC102" s="109"/>
    </row>
    <row r="103" spans="1:32" ht="30" customHeight="1">
      <c r="C103" s="108" t="s">
        <v>355</v>
      </c>
      <c r="D103" s="341" t="s">
        <v>356</v>
      </c>
      <c r="E103" s="341"/>
      <c r="F103" s="341"/>
      <c r="G103" s="341"/>
      <c r="H103" s="341"/>
      <c r="I103" s="341"/>
      <c r="J103" s="341"/>
      <c r="K103" s="341"/>
      <c r="L103" s="341"/>
      <c r="M103" s="341"/>
      <c r="N103" s="341"/>
      <c r="O103" s="341"/>
      <c r="P103" s="341"/>
      <c r="Q103" s="341"/>
      <c r="R103" s="341"/>
      <c r="S103" s="341"/>
      <c r="T103" s="341"/>
      <c r="U103" s="341"/>
      <c r="V103" s="341"/>
      <c r="W103" s="341"/>
      <c r="X103" s="341"/>
      <c r="Y103" s="341"/>
      <c r="Z103" s="341"/>
      <c r="AA103" s="341"/>
      <c r="AB103" s="341"/>
      <c r="AC103" s="341"/>
    </row>
    <row r="104" spans="1:32" ht="30" customHeight="1">
      <c r="C104" s="108" t="s">
        <v>357</v>
      </c>
      <c r="D104" s="341" t="s">
        <v>358</v>
      </c>
      <c r="E104" s="341"/>
      <c r="F104" s="341"/>
      <c r="G104" s="341"/>
      <c r="H104" s="341"/>
      <c r="I104" s="341"/>
      <c r="J104" s="341"/>
      <c r="K104" s="341"/>
      <c r="L104" s="341"/>
      <c r="M104" s="341"/>
      <c r="N104" s="341"/>
      <c r="O104" s="341"/>
      <c r="P104" s="341"/>
      <c r="Q104" s="341"/>
      <c r="R104" s="341"/>
      <c r="S104" s="341"/>
      <c r="T104" s="341"/>
      <c r="U104" s="341"/>
      <c r="V104" s="341"/>
      <c r="W104" s="341"/>
      <c r="X104" s="341"/>
      <c r="Y104" s="341"/>
      <c r="Z104" s="341"/>
      <c r="AA104" s="341"/>
      <c r="AB104" s="341"/>
      <c r="AC104" s="341"/>
    </row>
    <row r="105" spans="1:32" ht="60" customHeight="1">
      <c r="C105" s="108" t="s">
        <v>351</v>
      </c>
      <c r="D105" s="324" t="s">
        <v>352</v>
      </c>
      <c r="E105" s="324"/>
      <c r="F105" s="324"/>
      <c r="G105" s="324"/>
      <c r="H105" s="324"/>
      <c r="I105" s="324"/>
      <c r="J105" s="324"/>
      <c r="K105" s="324"/>
      <c r="L105" s="324"/>
      <c r="M105" s="324"/>
      <c r="N105" s="324"/>
      <c r="O105" s="324"/>
      <c r="P105" s="324"/>
      <c r="Q105" s="324"/>
      <c r="R105" s="324"/>
      <c r="S105" s="324"/>
      <c r="T105" s="324"/>
      <c r="U105" s="324"/>
      <c r="V105" s="324"/>
      <c r="W105" s="324"/>
      <c r="X105" s="324"/>
      <c r="Y105" s="324"/>
      <c r="Z105" s="324"/>
      <c r="AA105" s="324"/>
      <c r="AB105" s="324"/>
      <c r="AC105" s="324"/>
    </row>
    <row r="106" spans="1:32" ht="45" customHeight="1">
      <c r="C106" s="108" t="s">
        <v>360</v>
      </c>
      <c r="D106" s="341" t="s">
        <v>361</v>
      </c>
      <c r="E106" s="341"/>
      <c r="F106" s="341"/>
      <c r="G106" s="341"/>
      <c r="H106" s="341"/>
      <c r="I106" s="341"/>
      <c r="J106" s="341"/>
      <c r="K106" s="341"/>
      <c r="L106" s="341"/>
      <c r="M106" s="341"/>
      <c r="N106" s="341"/>
      <c r="O106" s="341"/>
      <c r="P106" s="341"/>
      <c r="Q106" s="341"/>
      <c r="R106" s="341"/>
      <c r="S106" s="341"/>
      <c r="T106" s="341"/>
      <c r="U106" s="341"/>
      <c r="V106" s="341"/>
      <c r="W106" s="341"/>
      <c r="X106" s="341"/>
      <c r="Y106" s="341"/>
      <c r="Z106" s="341"/>
      <c r="AA106" s="341"/>
      <c r="AB106" s="341"/>
      <c r="AC106" s="341"/>
    </row>
    <row r="107" spans="1:32" ht="15" customHeight="1"/>
    <row r="108" spans="1:32" ht="15" customHeight="1">
      <c r="AF108" s="91"/>
    </row>
    <row r="109" spans="1:32" ht="15" customHeight="1"/>
    <row r="110" spans="1:32" ht="15" customHeight="1">
      <c r="A110" s="1" t="s">
        <v>441</v>
      </c>
    </row>
    <row r="111" spans="1:32" ht="15" customHeight="1">
      <c r="W111" s="306" t="str">
        <f>$W$2</f>
        <v>令和　年　月　日</v>
      </c>
      <c r="X111" s="307"/>
      <c r="Y111" s="296"/>
      <c r="Z111" s="296"/>
      <c r="AA111" s="296"/>
      <c r="AB111" s="296"/>
      <c r="AC111" s="297"/>
    </row>
    <row r="112" spans="1:32" ht="15" customHeight="1">
      <c r="O112" s="90" t="s">
        <v>440</v>
      </c>
      <c r="W112" s="725" t="str">
        <f>'交付申請書(様式)'!W215</f>
        <v>（　　市分）</v>
      </c>
      <c r="X112" s="726"/>
      <c r="Y112" s="726"/>
      <c r="Z112" s="726"/>
      <c r="AA112" s="726"/>
      <c r="AB112" s="726"/>
      <c r="AC112" s="727"/>
    </row>
    <row r="113" spans="1:31" ht="6" customHeight="1"/>
    <row r="114" spans="1:31" ht="15" customHeight="1">
      <c r="A114" s="358" t="s">
        <v>368</v>
      </c>
      <c r="B114" s="358"/>
      <c r="C114" s="358"/>
      <c r="D114" s="358"/>
      <c r="E114" s="358"/>
      <c r="F114" s="358"/>
      <c r="G114" s="358"/>
      <c r="H114" s="358"/>
      <c r="I114" s="358"/>
      <c r="J114" s="358"/>
      <c r="K114" s="358"/>
      <c r="L114" s="359" t="s">
        <v>373</v>
      </c>
      <c r="M114" s="359"/>
      <c r="N114" s="359"/>
      <c r="O114" s="359"/>
      <c r="P114" s="359"/>
      <c r="Q114" s="359"/>
      <c r="R114" s="359"/>
      <c r="S114" s="359"/>
      <c r="T114" s="360" t="s">
        <v>376</v>
      </c>
      <c r="U114" s="361"/>
      <c r="V114" s="361"/>
      <c r="W114" s="361"/>
      <c r="X114" s="361"/>
      <c r="Y114" s="361"/>
      <c r="Z114" s="361"/>
      <c r="AA114" s="361"/>
      <c r="AB114" s="362"/>
      <c r="AC114" s="363" t="s">
        <v>439</v>
      </c>
    </row>
    <row r="115" spans="1:31" ht="79.95" customHeight="1">
      <c r="A115" s="374" t="s">
        <v>366</v>
      </c>
      <c r="B115" s="374"/>
      <c r="C115" s="374"/>
      <c r="D115" s="374" t="s">
        <v>367</v>
      </c>
      <c r="E115" s="374"/>
      <c r="F115" s="374"/>
      <c r="G115" s="374"/>
      <c r="H115" s="374"/>
      <c r="I115" s="374"/>
      <c r="J115" s="374"/>
      <c r="K115" s="374"/>
      <c r="L115" s="723" t="s">
        <v>375</v>
      </c>
      <c r="M115" s="724"/>
      <c r="N115" s="354" t="s">
        <v>487</v>
      </c>
      <c r="O115" s="355"/>
      <c r="P115" s="352" t="s">
        <v>492</v>
      </c>
      <c r="Q115" s="353"/>
      <c r="R115" s="351" t="s">
        <v>372</v>
      </c>
      <c r="S115" s="351"/>
      <c r="T115" s="350" t="s">
        <v>371</v>
      </c>
      <c r="U115" s="351"/>
      <c r="V115" s="351"/>
      <c r="W115" s="350" t="s">
        <v>370</v>
      </c>
      <c r="X115" s="351"/>
      <c r="Y115" s="351"/>
      <c r="Z115" s="350" t="s">
        <v>369</v>
      </c>
      <c r="AA115" s="351"/>
      <c r="AB115" s="351"/>
      <c r="AC115" s="364"/>
      <c r="AE115" s="111" t="s">
        <v>443</v>
      </c>
    </row>
    <row r="116" spans="1:31" ht="12" customHeight="1">
      <c r="A116" s="383"/>
      <c r="B116" s="383"/>
      <c r="C116" s="383"/>
      <c r="D116" s="383"/>
      <c r="E116" s="383"/>
      <c r="F116" s="383"/>
      <c r="G116" s="383"/>
      <c r="H116" s="383"/>
      <c r="I116" s="383"/>
      <c r="J116" s="383"/>
      <c r="K116" s="383"/>
      <c r="L116" s="728"/>
      <c r="M116" s="728"/>
      <c r="N116" s="729"/>
      <c r="O116" s="729"/>
      <c r="P116" s="729"/>
      <c r="Q116" s="729"/>
      <c r="R116" s="380"/>
      <c r="S116" s="380"/>
      <c r="T116" s="379"/>
      <c r="U116" s="379"/>
      <c r="V116" s="379"/>
      <c r="W116" s="378" t="str">
        <f>IF(OR(P116="",T116=""),"",P116*T116)</f>
        <v/>
      </c>
      <c r="X116" s="378"/>
      <c r="Y116" s="378"/>
      <c r="Z116" s="378" t="str">
        <f>IF(W116="","",W116*1.1)</f>
        <v/>
      </c>
      <c r="AA116" s="378"/>
      <c r="AB116" s="378"/>
      <c r="AC116" s="112"/>
      <c r="AE116" s="115" t="str">
        <f>IF(OR(L116="",N116="",P116=""),"NG",IF(P116&gt;MIN(L116,N116),"購入可能数量超過 or 購入最小ロットか確認が必要","OK"))</f>
        <v>NG</v>
      </c>
    </row>
    <row r="117" spans="1:31" ht="12" customHeight="1">
      <c r="A117" s="383"/>
      <c r="B117" s="383"/>
      <c r="C117" s="383"/>
      <c r="D117" s="383"/>
      <c r="E117" s="383"/>
      <c r="F117" s="383"/>
      <c r="G117" s="383"/>
      <c r="H117" s="383"/>
      <c r="I117" s="383"/>
      <c r="J117" s="383"/>
      <c r="K117" s="383"/>
      <c r="L117" s="729"/>
      <c r="M117" s="729"/>
      <c r="N117" s="729"/>
      <c r="O117" s="729"/>
      <c r="P117" s="729"/>
      <c r="Q117" s="729"/>
      <c r="R117" s="380"/>
      <c r="S117" s="380"/>
      <c r="T117" s="379"/>
      <c r="U117" s="379"/>
      <c r="V117" s="379"/>
      <c r="W117" s="378" t="str">
        <f t="shared" ref="W117:W135" si="0">IF(OR(P117="",T117=""),"",P117*T117)</f>
        <v/>
      </c>
      <c r="X117" s="378"/>
      <c r="Y117" s="378"/>
      <c r="Z117" s="378" t="str">
        <f t="shared" ref="Z117:Z135" si="1">IF(W117="","",W117*1.1)</f>
        <v/>
      </c>
      <c r="AA117" s="378"/>
      <c r="AB117" s="378"/>
      <c r="AC117" s="112"/>
      <c r="AE117" s="115" t="str">
        <f t="shared" ref="AE117:AE135" si="2">IF(OR(L117="",N117="",P117=""),"NG",IF(P117&gt;MIN(L117,N117),"購入可能数量超過 or 購入最小ロットか確認が必要","OK"))</f>
        <v>NG</v>
      </c>
    </row>
    <row r="118" spans="1:31" ht="12" customHeight="1">
      <c r="A118" s="383"/>
      <c r="B118" s="383"/>
      <c r="C118" s="383"/>
      <c r="D118" s="383"/>
      <c r="E118" s="383"/>
      <c r="F118" s="383"/>
      <c r="G118" s="383"/>
      <c r="H118" s="383"/>
      <c r="I118" s="383"/>
      <c r="J118" s="383"/>
      <c r="K118" s="383"/>
      <c r="L118" s="729"/>
      <c r="M118" s="729"/>
      <c r="N118" s="729"/>
      <c r="O118" s="729"/>
      <c r="P118" s="729"/>
      <c r="Q118" s="729"/>
      <c r="R118" s="380"/>
      <c r="S118" s="380"/>
      <c r="T118" s="379"/>
      <c r="U118" s="379"/>
      <c r="V118" s="379"/>
      <c r="W118" s="378" t="str">
        <f t="shared" si="0"/>
        <v/>
      </c>
      <c r="X118" s="378"/>
      <c r="Y118" s="378"/>
      <c r="Z118" s="378" t="str">
        <f t="shared" si="1"/>
        <v/>
      </c>
      <c r="AA118" s="378"/>
      <c r="AB118" s="378"/>
      <c r="AC118" s="112"/>
      <c r="AE118" s="115" t="str">
        <f t="shared" si="2"/>
        <v>NG</v>
      </c>
    </row>
    <row r="119" spans="1:31" ht="12" customHeight="1">
      <c r="A119" s="383"/>
      <c r="B119" s="383"/>
      <c r="C119" s="383"/>
      <c r="D119" s="383"/>
      <c r="E119" s="383"/>
      <c r="F119" s="383"/>
      <c r="G119" s="383"/>
      <c r="H119" s="383"/>
      <c r="I119" s="383"/>
      <c r="J119" s="383"/>
      <c r="K119" s="383"/>
      <c r="L119" s="729"/>
      <c r="M119" s="729"/>
      <c r="N119" s="729"/>
      <c r="O119" s="729"/>
      <c r="P119" s="729"/>
      <c r="Q119" s="729"/>
      <c r="R119" s="380"/>
      <c r="S119" s="380"/>
      <c r="T119" s="379"/>
      <c r="U119" s="379"/>
      <c r="V119" s="379"/>
      <c r="W119" s="378" t="str">
        <f t="shared" si="0"/>
        <v/>
      </c>
      <c r="X119" s="378"/>
      <c r="Y119" s="378"/>
      <c r="Z119" s="378" t="str">
        <f t="shared" si="1"/>
        <v/>
      </c>
      <c r="AA119" s="378"/>
      <c r="AB119" s="378"/>
      <c r="AC119" s="112"/>
      <c r="AE119" s="115" t="str">
        <f t="shared" si="2"/>
        <v>NG</v>
      </c>
    </row>
    <row r="120" spans="1:31" ht="12" customHeight="1">
      <c r="A120" s="383"/>
      <c r="B120" s="383"/>
      <c r="C120" s="383"/>
      <c r="D120" s="383"/>
      <c r="E120" s="383"/>
      <c r="F120" s="383"/>
      <c r="G120" s="383"/>
      <c r="H120" s="383"/>
      <c r="I120" s="383"/>
      <c r="J120" s="383"/>
      <c r="K120" s="383"/>
      <c r="L120" s="729"/>
      <c r="M120" s="729"/>
      <c r="N120" s="729"/>
      <c r="O120" s="729"/>
      <c r="P120" s="729"/>
      <c r="Q120" s="729"/>
      <c r="R120" s="380"/>
      <c r="S120" s="380"/>
      <c r="T120" s="379"/>
      <c r="U120" s="379"/>
      <c r="V120" s="379"/>
      <c r="W120" s="378" t="str">
        <f t="shared" si="0"/>
        <v/>
      </c>
      <c r="X120" s="378"/>
      <c r="Y120" s="378"/>
      <c r="Z120" s="378" t="str">
        <f t="shared" si="1"/>
        <v/>
      </c>
      <c r="AA120" s="378"/>
      <c r="AB120" s="378"/>
      <c r="AC120" s="112"/>
      <c r="AE120" s="115" t="str">
        <f t="shared" si="2"/>
        <v>NG</v>
      </c>
    </row>
    <row r="121" spans="1:31" ht="12" customHeight="1">
      <c r="A121" s="383"/>
      <c r="B121" s="383"/>
      <c r="C121" s="383"/>
      <c r="D121" s="383"/>
      <c r="E121" s="383"/>
      <c r="F121" s="383"/>
      <c r="G121" s="383"/>
      <c r="H121" s="383"/>
      <c r="I121" s="383"/>
      <c r="J121" s="383"/>
      <c r="K121" s="383"/>
      <c r="L121" s="729"/>
      <c r="M121" s="729"/>
      <c r="N121" s="729"/>
      <c r="O121" s="729"/>
      <c r="P121" s="729"/>
      <c r="Q121" s="729"/>
      <c r="R121" s="380"/>
      <c r="S121" s="380"/>
      <c r="T121" s="379"/>
      <c r="U121" s="379"/>
      <c r="V121" s="379"/>
      <c r="W121" s="378" t="str">
        <f t="shared" si="0"/>
        <v/>
      </c>
      <c r="X121" s="378"/>
      <c r="Y121" s="378"/>
      <c r="Z121" s="378" t="str">
        <f t="shared" si="1"/>
        <v/>
      </c>
      <c r="AA121" s="378"/>
      <c r="AB121" s="378"/>
      <c r="AC121" s="112"/>
      <c r="AE121" s="115" t="str">
        <f t="shared" si="2"/>
        <v>NG</v>
      </c>
    </row>
    <row r="122" spans="1:31" ht="12" customHeight="1">
      <c r="A122" s="383"/>
      <c r="B122" s="383"/>
      <c r="C122" s="383"/>
      <c r="D122" s="383"/>
      <c r="E122" s="383"/>
      <c r="F122" s="383"/>
      <c r="G122" s="383"/>
      <c r="H122" s="383"/>
      <c r="I122" s="383"/>
      <c r="J122" s="383"/>
      <c r="K122" s="383"/>
      <c r="L122" s="729"/>
      <c r="M122" s="729"/>
      <c r="N122" s="729"/>
      <c r="O122" s="729"/>
      <c r="P122" s="729"/>
      <c r="Q122" s="729"/>
      <c r="R122" s="380"/>
      <c r="S122" s="380"/>
      <c r="T122" s="379"/>
      <c r="U122" s="379"/>
      <c r="V122" s="379"/>
      <c r="W122" s="378" t="str">
        <f t="shared" si="0"/>
        <v/>
      </c>
      <c r="X122" s="378"/>
      <c r="Y122" s="378"/>
      <c r="Z122" s="378" t="str">
        <f t="shared" si="1"/>
        <v/>
      </c>
      <c r="AA122" s="378"/>
      <c r="AB122" s="378"/>
      <c r="AC122" s="112"/>
      <c r="AE122" s="115" t="str">
        <f t="shared" si="2"/>
        <v>NG</v>
      </c>
    </row>
    <row r="123" spans="1:31" ht="12" customHeight="1">
      <c r="A123" s="383"/>
      <c r="B123" s="383"/>
      <c r="C123" s="383"/>
      <c r="D123" s="383"/>
      <c r="E123" s="383"/>
      <c r="F123" s="383"/>
      <c r="G123" s="383"/>
      <c r="H123" s="383"/>
      <c r="I123" s="383"/>
      <c r="J123" s="383"/>
      <c r="K123" s="383"/>
      <c r="L123" s="729"/>
      <c r="M123" s="729"/>
      <c r="N123" s="729"/>
      <c r="O123" s="729"/>
      <c r="P123" s="729"/>
      <c r="Q123" s="729"/>
      <c r="R123" s="380"/>
      <c r="S123" s="380"/>
      <c r="T123" s="379"/>
      <c r="U123" s="379"/>
      <c r="V123" s="379"/>
      <c r="W123" s="378" t="str">
        <f t="shared" si="0"/>
        <v/>
      </c>
      <c r="X123" s="378"/>
      <c r="Y123" s="378"/>
      <c r="Z123" s="378" t="str">
        <f t="shared" si="1"/>
        <v/>
      </c>
      <c r="AA123" s="378"/>
      <c r="AB123" s="378"/>
      <c r="AC123" s="112"/>
      <c r="AE123" s="115" t="str">
        <f t="shared" si="2"/>
        <v>NG</v>
      </c>
    </row>
    <row r="124" spans="1:31" ht="12" customHeight="1">
      <c r="A124" s="383"/>
      <c r="B124" s="383"/>
      <c r="C124" s="383"/>
      <c r="D124" s="383"/>
      <c r="E124" s="383"/>
      <c r="F124" s="383"/>
      <c r="G124" s="383"/>
      <c r="H124" s="383"/>
      <c r="I124" s="383"/>
      <c r="J124" s="383"/>
      <c r="K124" s="383"/>
      <c r="L124" s="729"/>
      <c r="M124" s="729"/>
      <c r="N124" s="729"/>
      <c r="O124" s="729"/>
      <c r="P124" s="729"/>
      <c r="Q124" s="729"/>
      <c r="R124" s="380"/>
      <c r="S124" s="380"/>
      <c r="T124" s="379"/>
      <c r="U124" s="379"/>
      <c r="V124" s="379"/>
      <c r="W124" s="378" t="str">
        <f t="shared" si="0"/>
        <v/>
      </c>
      <c r="X124" s="378"/>
      <c r="Y124" s="378"/>
      <c r="Z124" s="378" t="str">
        <f t="shared" si="1"/>
        <v/>
      </c>
      <c r="AA124" s="378"/>
      <c r="AB124" s="378"/>
      <c r="AC124" s="112"/>
      <c r="AE124" s="115" t="str">
        <f t="shared" si="2"/>
        <v>NG</v>
      </c>
    </row>
    <row r="125" spans="1:31" ht="12" customHeight="1">
      <c r="A125" s="383"/>
      <c r="B125" s="383"/>
      <c r="C125" s="383"/>
      <c r="D125" s="383"/>
      <c r="E125" s="383"/>
      <c r="F125" s="383"/>
      <c r="G125" s="383"/>
      <c r="H125" s="383"/>
      <c r="I125" s="383"/>
      <c r="J125" s="383"/>
      <c r="K125" s="383"/>
      <c r="L125" s="729"/>
      <c r="M125" s="729"/>
      <c r="N125" s="729"/>
      <c r="O125" s="729"/>
      <c r="P125" s="729"/>
      <c r="Q125" s="729"/>
      <c r="R125" s="380"/>
      <c r="S125" s="380"/>
      <c r="T125" s="379"/>
      <c r="U125" s="379"/>
      <c r="V125" s="379"/>
      <c r="W125" s="378" t="str">
        <f t="shared" si="0"/>
        <v/>
      </c>
      <c r="X125" s="378"/>
      <c r="Y125" s="378"/>
      <c r="Z125" s="378" t="str">
        <f t="shared" si="1"/>
        <v/>
      </c>
      <c r="AA125" s="378"/>
      <c r="AB125" s="378"/>
      <c r="AC125" s="112"/>
      <c r="AE125" s="115" t="str">
        <f t="shared" si="2"/>
        <v>NG</v>
      </c>
    </row>
    <row r="126" spans="1:31" ht="12" customHeight="1">
      <c r="A126" s="383"/>
      <c r="B126" s="383"/>
      <c r="C126" s="383"/>
      <c r="D126" s="383"/>
      <c r="E126" s="383"/>
      <c r="F126" s="383"/>
      <c r="G126" s="383"/>
      <c r="H126" s="383"/>
      <c r="I126" s="383"/>
      <c r="J126" s="383"/>
      <c r="K126" s="383"/>
      <c r="L126" s="729"/>
      <c r="M126" s="729"/>
      <c r="N126" s="729"/>
      <c r="O126" s="729"/>
      <c r="P126" s="729"/>
      <c r="Q126" s="729"/>
      <c r="R126" s="380"/>
      <c r="S126" s="380"/>
      <c r="T126" s="379"/>
      <c r="U126" s="379"/>
      <c r="V126" s="379"/>
      <c r="W126" s="378" t="str">
        <f t="shared" si="0"/>
        <v/>
      </c>
      <c r="X126" s="378"/>
      <c r="Y126" s="378"/>
      <c r="Z126" s="378" t="str">
        <f t="shared" si="1"/>
        <v/>
      </c>
      <c r="AA126" s="378"/>
      <c r="AB126" s="378"/>
      <c r="AC126" s="112"/>
      <c r="AE126" s="115" t="str">
        <f t="shared" si="2"/>
        <v>NG</v>
      </c>
    </row>
    <row r="127" spans="1:31" ht="12" customHeight="1">
      <c r="A127" s="383"/>
      <c r="B127" s="383"/>
      <c r="C127" s="383"/>
      <c r="D127" s="383"/>
      <c r="E127" s="383"/>
      <c r="F127" s="383"/>
      <c r="G127" s="383"/>
      <c r="H127" s="383"/>
      <c r="I127" s="383"/>
      <c r="J127" s="383"/>
      <c r="K127" s="383"/>
      <c r="L127" s="729"/>
      <c r="M127" s="729"/>
      <c r="N127" s="729"/>
      <c r="O127" s="729"/>
      <c r="P127" s="729"/>
      <c r="Q127" s="729"/>
      <c r="R127" s="380"/>
      <c r="S127" s="380"/>
      <c r="T127" s="379"/>
      <c r="U127" s="379"/>
      <c r="V127" s="379"/>
      <c r="W127" s="378" t="str">
        <f t="shared" si="0"/>
        <v/>
      </c>
      <c r="X127" s="378"/>
      <c r="Y127" s="378"/>
      <c r="Z127" s="378" t="str">
        <f t="shared" si="1"/>
        <v/>
      </c>
      <c r="AA127" s="378"/>
      <c r="AB127" s="378"/>
      <c r="AC127" s="112"/>
      <c r="AE127" s="115" t="str">
        <f t="shared" si="2"/>
        <v>NG</v>
      </c>
    </row>
    <row r="128" spans="1:31" ht="12" customHeight="1">
      <c r="A128" s="383"/>
      <c r="B128" s="383"/>
      <c r="C128" s="383"/>
      <c r="D128" s="383"/>
      <c r="E128" s="383"/>
      <c r="F128" s="383"/>
      <c r="G128" s="383"/>
      <c r="H128" s="383"/>
      <c r="I128" s="383"/>
      <c r="J128" s="383"/>
      <c r="K128" s="383"/>
      <c r="L128" s="729"/>
      <c r="M128" s="729"/>
      <c r="N128" s="729"/>
      <c r="O128" s="729"/>
      <c r="P128" s="729"/>
      <c r="Q128" s="729"/>
      <c r="R128" s="380"/>
      <c r="S128" s="380"/>
      <c r="T128" s="379"/>
      <c r="U128" s="379"/>
      <c r="V128" s="379"/>
      <c r="W128" s="378" t="str">
        <f t="shared" si="0"/>
        <v/>
      </c>
      <c r="X128" s="378"/>
      <c r="Y128" s="378"/>
      <c r="Z128" s="378" t="str">
        <f t="shared" si="1"/>
        <v/>
      </c>
      <c r="AA128" s="378"/>
      <c r="AB128" s="378"/>
      <c r="AC128" s="112"/>
      <c r="AE128" s="115" t="str">
        <f t="shared" si="2"/>
        <v>NG</v>
      </c>
    </row>
    <row r="129" spans="1:31" ht="12" customHeight="1">
      <c r="A129" s="383"/>
      <c r="B129" s="383"/>
      <c r="C129" s="383"/>
      <c r="D129" s="383"/>
      <c r="E129" s="383"/>
      <c r="F129" s="383"/>
      <c r="G129" s="383"/>
      <c r="H129" s="383"/>
      <c r="I129" s="383"/>
      <c r="J129" s="383"/>
      <c r="K129" s="383"/>
      <c r="L129" s="729"/>
      <c r="M129" s="729"/>
      <c r="N129" s="729"/>
      <c r="O129" s="729"/>
      <c r="P129" s="729"/>
      <c r="Q129" s="729"/>
      <c r="R129" s="380"/>
      <c r="S129" s="380"/>
      <c r="T129" s="379"/>
      <c r="U129" s="379"/>
      <c r="V129" s="379"/>
      <c r="W129" s="378" t="str">
        <f t="shared" si="0"/>
        <v/>
      </c>
      <c r="X129" s="378"/>
      <c r="Y129" s="378"/>
      <c r="Z129" s="378" t="str">
        <f t="shared" si="1"/>
        <v/>
      </c>
      <c r="AA129" s="378"/>
      <c r="AB129" s="378"/>
      <c r="AC129" s="112"/>
      <c r="AE129" s="115" t="str">
        <f t="shared" si="2"/>
        <v>NG</v>
      </c>
    </row>
    <row r="130" spans="1:31" ht="12" customHeight="1">
      <c r="A130" s="383"/>
      <c r="B130" s="383"/>
      <c r="C130" s="383"/>
      <c r="D130" s="383"/>
      <c r="E130" s="383"/>
      <c r="F130" s="383"/>
      <c r="G130" s="383"/>
      <c r="H130" s="383"/>
      <c r="I130" s="383"/>
      <c r="J130" s="383"/>
      <c r="K130" s="383"/>
      <c r="L130" s="729"/>
      <c r="M130" s="729"/>
      <c r="N130" s="729"/>
      <c r="O130" s="729"/>
      <c r="P130" s="729"/>
      <c r="Q130" s="729"/>
      <c r="R130" s="380"/>
      <c r="S130" s="380"/>
      <c r="T130" s="379"/>
      <c r="U130" s="379"/>
      <c r="V130" s="379"/>
      <c r="W130" s="378" t="str">
        <f t="shared" si="0"/>
        <v/>
      </c>
      <c r="X130" s="378"/>
      <c r="Y130" s="378"/>
      <c r="Z130" s="378" t="str">
        <f t="shared" si="1"/>
        <v/>
      </c>
      <c r="AA130" s="378"/>
      <c r="AB130" s="378"/>
      <c r="AC130" s="112"/>
      <c r="AE130" s="115" t="str">
        <f t="shared" si="2"/>
        <v>NG</v>
      </c>
    </row>
    <row r="131" spans="1:31" ht="12" customHeight="1">
      <c r="A131" s="383"/>
      <c r="B131" s="383"/>
      <c r="C131" s="383"/>
      <c r="D131" s="383"/>
      <c r="E131" s="383"/>
      <c r="F131" s="383"/>
      <c r="G131" s="383"/>
      <c r="H131" s="383"/>
      <c r="I131" s="383"/>
      <c r="J131" s="383"/>
      <c r="K131" s="383"/>
      <c r="L131" s="729"/>
      <c r="M131" s="729"/>
      <c r="N131" s="729"/>
      <c r="O131" s="729"/>
      <c r="P131" s="729"/>
      <c r="Q131" s="729"/>
      <c r="R131" s="380"/>
      <c r="S131" s="380"/>
      <c r="T131" s="379"/>
      <c r="U131" s="379"/>
      <c r="V131" s="379"/>
      <c r="W131" s="378" t="str">
        <f t="shared" si="0"/>
        <v/>
      </c>
      <c r="X131" s="378"/>
      <c r="Y131" s="378"/>
      <c r="Z131" s="378" t="str">
        <f t="shared" si="1"/>
        <v/>
      </c>
      <c r="AA131" s="378"/>
      <c r="AB131" s="378"/>
      <c r="AC131" s="112"/>
      <c r="AE131" s="115" t="str">
        <f t="shared" si="2"/>
        <v>NG</v>
      </c>
    </row>
    <row r="132" spans="1:31" ht="12" customHeight="1">
      <c r="A132" s="383"/>
      <c r="B132" s="383"/>
      <c r="C132" s="383"/>
      <c r="D132" s="383"/>
      <c r="E132" s="383"/>
      <c r="F132" s="383"/>
      <c r="G132" s="383"/>
      <c r="H132" s="383"/>
      <c r="I132" s="383"/>
      <c r="J132" s="383"/>
      <c r="K132" s="383"/>
      <c r="L132" s="729"/>
      <c r="M132" s="729"/>
      <c r="N132" s="729"/>
      <c r="O132" s="729"/>
      <c r="P132" s="729"/>
      <c r="Q132" s="729"/>
      <c r="R132" s="380"/>
      <c r="S132" s="380"/>
      <c r="T132" s="379"/>
      <c r="U132" s="379"/>
      <c r="V132" s="379"/>
      <c r="W132" s="378" t="str">
        <f t="shared" si="0"/>
        <v/>
      </c>
      <c r="X132" s="378"/>
      <c r="Y132" s="378"/>
      <c r="Z132" s="378" t="str">
        <f t="shared" si="1"/>
        <v/>
      </c>
      <c r="AA132" s="378"/>
      <c r="AB132" s="378"/>
      <c r="AC132" s="112"/>
      <c r="AE132" s="115" t="str">
        <f t="shared" si="2"/>
        <v>NG</v>
      </c>
    </row>
    <row r="133" spans="1:31" ht="12" customHeight="1">
      <c r="A133" s="383"/>
      <c r="B133" s="383"/>
      <c r="C133" s="383"/>
      <c r="D133" s="383"/>
      <c r="E133" s="383"/>
      <c r="F133" s="383"/>
      <c r="G133" s="383"/>
      <c r="H133" s="383"/>
      <c r="I133" s="383"/>
      <c r="J133" s="383"/>
      <c r="K133" s="383"/>
      <c r="L133" s="729"/>
      <c r="M133" s="729"/>
      <c r="N133" s="729"/>
      <c r="O133" s="729"/>
      <c r="P133" s="729"/>
      <c r="Q133" s="729"/>
      <c r="R133" s="380"/>
      <c r="S133" s="380"/>
      <c r="T133" s="379"/>
      <c r="U133" s="379"/>
      <c r="V133" s="379"/>
      <c r="W133" s="378" t="str">
        <f t="shared" si="0"/>
        <v/>
      </c>
      <c r="X133" s="378"/>
      <c r="Y133" s="378"/>
      <c r="Z133" s="378" t="str">
        <f t="shared" si="1"/>
        <v/>
      </c>
      <c r="AA133" s="378"/>
      <c r="AB133" s="378"/>
      <c r="AC133" s="112"/>
      <c r="AE133" s="115" t="str">
        <f t="shared" si="2"/>
        <v>NG</v>
      </c>
    </row>
    <row r="134" spans="1:31" ht="12" customHeight="1">
      <c r="A134" s="383"/>
      <c r="B134" s="383"/>
      <c r="C134" s="383"/>
      <c r="D134" s="383"/>
      <c r="E134" s="383"/>
      <c r="F134" s="383"/>
      <c r="G134" s="383"/>
      <c r="H134" s="383"/>
      <c r="I134" s="383"/>
      <c r="J134" s="383"/>
      <c r="K134" s="383"/>
      <c r="L134" s="729"/>
      <c r="M134" s="729"/>
      <c r="N134" s="729"/>
      <c r="O134" s="729"/>
      <c r="P134" s="729"/>
      <c r="Q134" s="729"/>
      <c r="R134" s="380"/>
      <c r="S134" s="380"/>
      <c r="T134" s="379"/>
      <c r="U134" s="379"/>
      <c r="V134" s="379"/>
      <c r="W134" s="378" t="str">
        <f t="shared" si="0"/>
        <v/>
      </c>
      <c r="X134" s="378"/>
      <c r="Y134" s="378"/>
      <c r="Z134" s="378" t="str">
        <f t="shared" si="1"/>
        <v/>
      </c>
      <c r="AA134" s="378"/>
      <c r="AB134" s="378"/>
      <c r="AC134" s="112"/>
      <c r="AE134" s="115" t="str">
        <f t="shared" si="2"/>
        <v>NG</v>
      </c>
    </row>
    <row r="135" spans="1:31" ht="12" customHeight="1" thickBot="1">
      <c r="A135" s="394"/>
      <c r="B135" s="394"/>
      <c r="C135" s="394"/>
      <c r="D135" s="394"/>
      <c r="E135" s="394"/>
      <c r="F135" s="394"/>
      <c r="G135" s="394"/>
      <c r="H135" s="394"/>
      <c r="I135" s="394"/>
      <c r="J135" s="394"/>
      <c r="K135" s="394"/>
      <c r="L135" s="730"/>
      <c r="M135" s="730"/>
      <c r="N135" s="730"/>
      <c r="O135" s="730"/>
      <c r="P135" s="730"/>
      <c r="Q135" s="730"/>
      <c r="R135" s="396"/>
      <c r="S135" s="396"/>
      <c r="T135" s="397"/>
      <c r="U135" s="397"/>
      <c r="V135" s="397"/>
      <c r="W135" s="398" t="str">
        <f t="shared" si="0"/>
        <v/>
      </c>
      <c r="X135" s="398"/>
      <c r="Y135" s="398"/>
      <c r="Z135" s="398" t="str">
        <f t="shared" si="1"/>
        <v/>
      </c>
      <c r="AA135" s="398"/>
      <c r="AB135" s="398"/>
      <c r="AC135" s="113"/>
      <c r="AE135" s="115" t="str">
        <f t="shared" si="2"/>
        <v>NG</v>
      </c>
    </row>
    <row r="136" spans="1:31" ht="15" customHeight="1" thickTop="1">
      <c r="A136" s="404" t="s">
        <v>407</v>
      </c>
      <c r="B136" s="404"/>
      <c r="C136" s="404"/>
      <c r="D136" s="404"/>
      <c r="E136" s="404"/>
      <c r="F136" s="404"/>
      <c r="G136" s="404"/>
      <c r="H136" s="404"/>
      <c r="I136" s="404"/>
      <c r="J136" s="404"/>
      <c r="K136" s="404"/>
      <c r="L136" s="404"/>
      <c r="M136" s="404"/>
      <c r="N136" s="404"/>
      <c r="O136" s="404"/>
      <c r="P136" s="404"/>
      <c r="Q136" s="404"/>
      <c r="R136" s="404"/>
      <c r="S136" s="404"/>
      <c r="T136" s="404"/>
      <c r="U136" s="404"/>
      <c r="V136" s="404"/>
      <c r="W136" s="405">
        <f>SUM(W116:Y135)</f>
        <v>0</v>
      </c>
      <c r="X136" s="405"/>
      <c r="Y136" s="405"/>
      <c r="Z136" s="405">
        <f>SUM(Z116:AB135)</f>
        <v>0</v>
      </c>
      <c r="AA136" s="405"/>
      <c r="AB136" s="405"/>
      <c r="AC136" s="110"/>
    </row>
    <row r="137" spans="1:31" ht="15" customHeight="1"/>
    <row r="138" spans="1:31" ht="15" customHeight="1">
      <c r="A138" s="360" t="s">
        <v>378</v>
      </c>
      <c r="B138" s="361"/>
      <c r="C138" s="361"/>
      <c r="D138" s="361"/>
      <c r="E138" s="361"/>
      <c r="F138" s="361"/>
      <c r="G138" s="361"/>
      <c r="H138" s="361"/>
      <c r="I138" s="361"/>
      <c r="J138" s="361"/>
      <c r="K138" s="361"/>
      <c r="L138" s="361"/>
      <c r="M138" s="361"/>
      <c r="N138" s="361"/>
      <c r="O138" s="361"/>
      <c r="P138" s="361"/>
      <c r="Q138" s="361"/>
      <c r="R138" s="361"/>
      <c r="S138" s="362"/>
      <c r="T138" s="399"/>
      <c r="U138" s="400"/>
      <c r="V138" s="400"/>
      <c r="W138" s="400"/>
      <c r="X138" s="400"/>
      <c r="Y138" s="400"/>
      <c r="Z138" s="400"/>
      <c r="AA138" s="400"/>
      <c r="AB138" s="400"/>
      <c r="AC138" s="401"/>
    </row>
    <row r="139" spans="1:31" ht="15" customHeight="1">
      <c r="A139" s="360" t="s">
        <v>377</v>
      </c>
      <c r="B139" s="361"/>
      <c r="C139" s="361"/>
      <c r="D139" s="361"/>
      <c r="E139" s="361"/>
      <c r="F139" s="361"/>
      <c r="G139" s="361"/>
      <c r="H139" s="361"/>
      <c r="I139" s="361"/>
      <c r="J139" s="361"/>
      <c r="K139" s="361"/>
      <c r="L139" s="361"/>
      <c r="M139" s="361"/>
      <c r="N139" s="361"/>
      <c r="O139" s="361"/>
      <c r="P139" s="361"/>
      <c r="Q139" s="361"/>
      <c r="R139" s="361"/>
      <c r="S139" s="362"/>
      <c r="T139" s="402"/>
      <c r="U139" s="403"/>
      <c r="V139" s="403"/>
      <c r="W139" s="403"/>
      <c r="X139" s="403"/>
      <c r="Y139" s="403"/>
      <c r="Z139" s="403"/>
      <c r="AA139" s="403"/>
      <c r="AB139" s="403"/>
      <c r="AC139" s="114" t="s">
        <v>379</v>
      </c>
    </row>
    <row r="140" spans="1:31" ht="6" customHeight="1"/>
    <row r="141" spans="1:31" ht="15" customHeight="1">
      <c r="A141" s="1" t="s">
        <v>346</v>
      </c>
    </row>
    <row r="142" spans="1:31" ht="15" customHeight="1">
      <c r="B142" s="116" t="s">
        <v>353</v>
      </c>
      <c r="C142" s="384" t="s">
        <v>354</v>
      </c>
      <c r="D142" s="384"/>
      <c r="E142" s="384"/>
      <c r="F142" s="384"/>
      <c r="G142" s="384"/>
      <c r="H142" s="384"/>
      <c r="I142" s="384"/>
      <c r="J142" s="384"/>
      <c r="K142" s="384"/>
      <c r="L142" s="384"/>
      <c r="M142" s="384"/>
      <c r="N142" s="384"/>
      <c r="O142" s="384"/>
      <c r="P142" s="384"/>
      <c r="Q142" s="384"/>
      <c r="R142" s="384"/>
      <c r="S142" s="384"/>
      <c r="T142" s="384"/>
      <c r="U142" s="384"/>
      <c r="V142" s="384"/>
      <c r="W142" s="384"/>
      <c r="X142" s="384"/>
      <c r="Y142" s="384"/>
      <c r="Z142" s="384"/>
      <c r="AA142" s="384"/>
      <c r="AB142" s="384"/>
      <c r="AC142" s="384"/>
    </row>
    <row r="143" spans="1:31" ht="40.049999999999997" customHeight="1">
      <c r="B143" s="116" t="s">
        <v>380</v>
      </c>
      <c r="C143" s="384" t="s">
        <v>505</v>
      </c>
      <c r="D143" s="384"/>
      <c r="E143" s="384"/>
      <c r="F143" s="384"/>
      <c r="G143" s="384"/>
      <c r="H143" s="384"/>
      <c r="I143" s="384"/>
      <c r="J143" s="384"/>
      <c r="K143" s="384"/>
      <c r="L143" s="384"/>
      <c r="M143" s="384"/>
      <c r="N143" s="384"/>
      <c r="O143" s="384"/>
      <c r="P143" s="384"/>
      <c r="Q143" s="384"/>
      <c r="R143" s="384"/>
      <c r="S143" s="384"/>
      <c r="T143" s="384"/>
      <c r="U143" s="384"/>
      <c r="V143" s="384"/>
      <c r="W143" s="384"/>
      <c r="X143" s="384"/>
      <c r="Y143" s="384"/>
      <c r="Z143" s="384"/>
      <c r="AA143" s="384"/>
      <c r="AB143" s="384"/>
      <c r="AC143" s="384"/>
    </row>
    <row r="144" spans="1:31" ht="25.2" customHeight="1">
      <c r="B144" s="116" t="s">
        <v>381</v>
      </c>
      <c r="C144" s="384" t="s">
        <v>506</v>
      </c>
      <c r="D144" s="384"/>
      <c r="E144" s="384"/>
      <c r="F144" s="384"/>
      <c r="G144" s="384"/>
      <c r="H144" s="384"/>
      <c r="I144" s="384"/>
      <c r="J144" s="384"/>
      <c r="K144" s="384"/>
      <c r="L144" s="384"/>
      <c r="M144" s="384"/>
      <c r="N144" s="384"/>
      <c r="O144" s="384"/>
      <c r="P144" s="384"/>
      <c r="Q144" s="384"/>
      <c r="R144" s="384"/>
      <c r="S144" s="384"/>
      <c r="T144" s="384"/>
      <c r="U144" s="384"/>
      <c r="V144" s="384"/>
      <c r="W144" s="384"/>
      <c r="X144" s="384"/>
      <c r="Y144" s="384"/>
      <c r="Z144" s="384"/>
      <c r="AA144" s="384"/>
      <c r="AB144" s="384"/>
      <c r="AC144" s="384"/>
    </row>
    <row r="145" spans="1:33" ht="49.95" customHeight="1">
      <c r="B145" s="116" t="s">
        <v>351</v>
      </c>
      <c r="C145" s="384" t="s">
        <v>507</v>
      </c>
      <c r="D145" s="384"/>
      <c r="E145" s="384"/>
      <c r="F145" s="384"/>
      <c r="G145" s="384"/>
      <c r="H145" s="384"/>
      <c r="I145" s="384"/>
      <c r="J145" s="384"/>
      <c r="K145" s="384"/>
      <c r="L145" s="384"/>
      <c r="M145" s="384"/>
      <c r="N145" s="384"/>
      <c r="O145" s="384"/>
      <c r="P145" s="384"/>
      <c r="Q145" s="384"/>
      <c r="R145" s="384"/>
      <c r="S145" s="384"/>
      <c r="T145" s="384"/>
      <c r="U145" s="384"/>
      <c r="V145" s="384"/>
      <c r="W145" s="384"/>
      <c r="X145" s="384"/>
      <c r="Y145" s="384"/>
      <c r="Z145" s="384"/>
      <c r="AA145" s="384"/>
      <c r="AB145" s="384"/>
      <c r="AC145" s="384"/>
    </row>
    <row r="146" spans="1:33" ht="25.8" customHeight="1">
      <c r="A146" s="154"/>
      <c r="B146" s="116" t="s">
        <v>502</v>
      </c>
      <c r="C146" s="384" t="s">
        <v>504</v>
      </c>
      <c r="D146" s="384"/>
      <c r="E146" s="384"/>
      <c r="F146" s="384"/>
      <c r="G146" s="384"/>
      <c r="H146" s="384"/>
      <c r="I146" s="384"/>
      <c r="J146" s="384"/>
      <c r="K146" s="384"/>
      <c r="L146" s="384"/>
      <c r="M146" s="384"/>
      <c r="N146" s="384"/>
      <c r="O146" s="384"/>
      <c r="P146" s="384"/>
      <c r="Q146" s="384"/>
      <c r="R146" s="384"/>
      <c r="S146" s="384"/>
      <c r="T146" s="384"/>
      <c r="U146" s="384"/>
      <c r="V146" s="384"/>
      <c r="W146" s="384"/>
      <c r="X146" s="384"/>
      <c r="Y146" s="384"/>
      <c r="Z146" s="384"/>
      <c r="AA146" s="384"/>
      <c r="AB146" s="384"/>
      <c r="AC146" s="384"/>
    </row>
    <row r="147" spans="1:33" ht="40.049999999999997" customHeight="1">
      <c r="B147" s="116" t="s">
        <v>503</v>
      </c>
      <c r="C147" s="384" t="s">
        <v>508</v>
      </c>
      <c r="D147" s="384"/>
      <c r="E147" s="384"/>
      <c r="F147" s="384"/>
      <c r="G147" s="384"/>
      <c r="H147" s="384"/>
      <c r="I147" s="384"/>
      <c r="J147" s="384"/>
      <c r="K147" s="384"/>
      <c r="L147" s="384"/>
      <c r="M147" s="384"/>
      <c r="N147" s="384"/>
      <c r="O147" s="384"/>
      <c r="P147" s="384"/>
      <c r="Q147" s="384"/>
      <c r="R147" s="384"/>
      <c r="S147" s="384"/>
      <c r="T147" s="384"/>
      <c r="U147" s="384"/>
      <c r="V147" s="384"/>
      <c r="W147" s="384"/>
      <c r="X147" s="384"/>
      <c r="Y147" s="384"/>
      <c r="Z147" s="384"/>
      <c r="AA147" s="384"/>
      <c r="AB147" s="384"/>
      <c r="AC147" s="384"/>
    </row>
    <row r="148" spans="1:33" s="1" customFormat="1" ht="15" customHeight="1">
      <c r="A148" s="140" t="s">
        <v>441</v>
      </c>
      <c r="B148" s="140"/>
      <c r="C148" s="140"/>
      <c r="D148" s="140"/>
      <c r="E148" s="140"/>
      <c r="F148" s="140"/>
      <c r="G148" s="140"/>
      <c r="H148" s="140"/>
      <c r="I148" s="140"/>
      <c r="J148" s="140"/>
      <c r="K148" s="140"/>
      <c r="L148" s="140"/>
      <c r="M148" s="140"/>
      <c r="N148" s="140"/>
      <c r="O148" s="140"/>
      <c r="P148" s="140"/>
      <c r="Q148" s="140"/>
      <c r="R148" s="140"/>
      <c r="S148" s="140"/>
      <c r="T148" s="140"/>
      <c r="U148" s="140"/>
      <c r="V148" s="140"/>
      <c r="W148" s="140"/>
      <c r="X148" s="140"/>
      <c r="Y148" s="140"/>
      <c r="Z148" s="140"/>
      <c r="AA148" s="140"/>
      <c r="AB148" s="140"/>
      <c r="AC148" s="140"/>
      <c r="AD148"/>
      <c r="AE148" s="3"/>
      <c r="AF148"/>
      <c r="AG148"/>
    </row>
    <row r="149" spans="1:33" s="1" customFormat="1" ht="15" customHeight="1">
      <c r="A149" s="140"/>
      <c r="B149" s="140"/>
      <c r="C149" s="140"/>
      <c r="D149" s="140"/>
      <c r="E149" s="140"/>
      <c r="F149" s="140"/>
      <c r="G149" s="140"/>
      <c r="H149" s="140"/>
      <c r="I149" s="140"/>
      <c r="J149" s="140"/>
      <c r="K149" s="140"/>
      <c r="L149" s="140"/>
      <c r="M149" s="140"/>
      <c r="N149" s="140"/>
      <c r="O149" s="140"/>
      <c r="P149" s="140"/>
      <c r="Q149" s="140"/>
      <c r="R149" s="140"/>
      <c r="S149" s="140"/>
      <c r="T149" s="140"/>
      <c r="U149" s="140"/>
      <c r="V149" s="140"/>
      <c r="W149" s="306" t="str">
        <f>$W$2</f>
        <v>令和　年　月　日</v>
      </c>
      <c r="X149" s="307"/>
      <c r="Y149" s="296"/>
      <c r="Z149" s="296"/>
      <c r="AA149" s="296"/>
      <c r="AB149" s="296"/>
      <c r="AC149" s="297"/>
      <c r="AD149"/>
      <c r="AE149" s="3"/>
      <c r="AF149"/>
      <c r="AG149"/>
    </row>
    <row r="150" spans="1:33" s="1" customFormat="1" ht="15" customHeight="1">
      <c r="A150" s="140"/>
      <c r="B150" s="140"/>
      <c r="C150" s="140"/>
      <c r="D150" s="140"/>
      <c r="E150" s="140"/>
      <c r="F150" s="140"/>
      <c r="G150" s="140"/>
      <c r="H150" s="140"/>
      <c r="I150" s="140"/>
      <c r="J150" s="140"/>
      <c r="K150" s="140"/>
      <c r="L150" s="140"/>
      <c r="M150" s="140"/>
      <c r="N150" s="140"/>
      <c r="O150" s="139" t="s">
        <v>440</v>
      </c>
      <c r="P150" s="140"/>
      <c r="Q150" s="140"/>
      <c r="R150" s="140"/>
      <c r="S150" s="140"/>
      <c r="T150" s="140"/>
      <c r="U150" s="140"/>
      <c r="V150" s="140"/>
      <c r="W150" s="725" t="str">
        <f>'交付申請書(様式)'!W304</f>
        <v>（　　市分）</v>
      </c>
      <c r="X150" s="726"/>
      <c r="Y150" s="726"/>
      <c r="Z150" s="726"/>
      <c r="AA150" s="726"/>
      <c r="AB150" s="726"/>
      <c r="AC150" s="727"/>
      <c r="AD150"/>
      <c r="AE150" s="3"/>
      <c r="AF150"/>
      <c r="AG150"/>
    </row>
    <row r="151" spans="1:33" s="1" customFormat="1" ht="6" customHeight="1">
      <c r="A151" s="140"/>
      <c r="B151" s="140"/>
      <c r="C151" s="140"/>
      <c r="D151" s="140"/>
      <c r="E151" s="140"/>
      <c r="F151" s="140"/>
      <c r="G151" s="140"/>
      <c r="H151" s="140"/>
      <c r="I151" s="140"/>
      <c r="J151" s="140"/>
      <c r="K151" s="140"/>
      <c r="L151" s="140"/>
      <c r="M151" s="140"/>
      <c r="N151" s="140"/>
      <c r="O151" s="140"/>
      <c r="P151" s="140"/>
      <c r="Q151" s="140"/>
      <c r="R151" s="140"/>
      <c r="S151" s="140"/>
      <c r="T151" s="140"/>
      <c r="U151" s="140"/>
      <c r="V151" s="140"/>
      <c r="W151" s="140"/>
      <c r="X151" s="140"/>
      <c r="Y151" s="140"/>
      <c r="Z151" s="140"/>
      <c r="AA151" s="140"/>
      <c r="AB151" s="140"/>
      <c r="AC151" s="140"/>
      <c r="AD151"/>
      <c r="AE151" s="3"/>
      <c r="AF151"/>
      <c r="AG151"/>
    </row>
    <row r="152" spans="1:33" s="1" customFormat="1" ht="15" customHeight="1">
      <c r="A152" s="358" t="s">
        <v>368</v>
      </c>
      <c r="B152" s="358"/>
      <c r="C152" s="358"/>
      <c r="D152" s="358"/>
      <c r="E152" s="358"/>
      <c r="F152" s="358"/>
      <c r="G152" s="358"/>
      <c r="H152" s="358"/>
      <c r="I152" s="358"/>
      <c r="J152" s="358"/>
      <c r="K152" s="358"/>
      <c r="L152" s="359" t="s">
        <v>373</v>
      </c>
      <c r="M152" s="359"/>
      <c r="N152" s="359"/>
      <c r="O152" s="359"/>
      <c r="P152" s="359"/>
      <c r="Q152" s="359"/>
      <c r="R152" s="359"/>
      <c r="S152" s="359"/>
      <c r="T152" s="360" t="s">
        <v>376</v>
      </c>
      <c r="U152" s="361"/>
      <c r="V152" s="361"/>
      <c r="W152" s="361"/>
      <c r="X152" s="361"/>
      <c r="Y152" s="361"/>
      <c r="Z152" s="361"/>
      <c r="AA152" s="361"/>
      <c r="AB152" s="362"/>
      <c r="AC152" s="363" t="s">
        <v>439</v>
      </c>
      <c r="AD152"/>
      <c r="AE152" s="3"/>
      <c r="AF152"/>
      <c r="AG152"/>
    </row>
    <row r="153" spans="1:33" s="1" customFormat="1" ht="79.8" customHeight="1">
      <c r="A153" s="374" t="s">
        <v>366</v>
      </c>
      <c r="B153" s="374"/>
      <c r="C153" s="374"/>
      <c r="D153" s="374" t="s">
        <v>367</v>
      </c>
      <c r="E153" s="374"/>
      <c r="F153" s="374"/>
      <c r="G153" s="374"/>
      <c r="H153" s="374"/>
      <c r="I153" s="374"/>
      <c r="J153" s="374"/>
      <c r="K153" s="374"/>
      <c r="L153" s="723" t="s">
        <v>375</v>
      </c>
      <c r="M153" s="724"/>
      <c r="N153" s="354" t="s">
        <v>487</v>
      </c>
      <c r="O153" s="355"/>
      <c r="P153" s="352" t="s">
        <v>492</v>
      </c>
      <c r="Q153" s="353"/>
      <c r="R153" s="351" t="s">
        <v>372</v>
      </c>
      <c r="S153" s="351"/>
      <c r="T153" s="350" t="s">
        <v>371</v>
      </c>
      <c r="U153" s="351"/>
      <c r="V153" s="351"/>
      <c r="W153" s="350" t="s">
        <v>370</v>
      </c>
      <c r="X153" s="351"/>
      <c r="Y153" s="351"/>
      <c r="Z153" s="350" t="s">
        <v>369</v>
      </c>
      <c r="AA153" s="351"/>
      <c r="AB153" s="351"/>
      <c r="AC153" s="364"/>
      <c r="AD153"/>
      <c r="AE153" s="111" t="s">
        <v>443</v>
      </c>
      <c r="AF153"/>
      <c r="AG153"/>
    </row>
    <row r="154" spans="1:33" s="1" customFormat="1" ht="12" customHeight="1">
      <c r="A154" s="383"/>
      <c r="B154" s="383"/>
      <c r="C154" s="383"/>
      <c r="D154" s="383"/>
      <c r="E154" s="383"/>
      <c r="F154" s="383"/>
      <c r="G154" s="383"/>
      <c r="H154" s="383"/>
      <c r="I154" s="383"/>
      <c r="J154" s="383"/>
      <c r="K154" s="383"/>
      <c r="L154" s="728"/>
      <c r="M154" s="728"/>
      <c r="N154" s="729"/>
      <c r="O154" s="729"/>
      <c r="P154" s="729"/>
      <c r="Q154" s="729"/>
      <c r="R154" s="380"/>
      <c r="S154" s="380"/>
      <c r="T154" s="379"/>
      <c r="U154" s="379"/>
      <c r="V154" s="379"/>
      <c r="W154" s="378" t="str">
        <f>IF(OR(P154="",T154=""),"",P154*T154)</f>
        <v/>
      </c>
      <c r="X154" s="378"/>
      <c r="Y154" s="378"/>
      <c r="Z154" s="378" t="str">
        <f>IF(W154="","",W154*1.1)</f>
        <v/>
      </c>
      <c r="AA154" s="378"/>
      <c r="AB154" s="378"/>
      <c r="AC154" s="137"/>
      <c r="AD154"/>
      <c r="AE154" s="115" t="str">
        <f>IF(OR(L154="",N154="",P154=""),"NG",IF(P154&gt;MIN(L154,N154),"購入可能数量超過 or 購入最小ロットか確認が必要","OK"))</f>
        <v>NG</v>
      </c>
      <c r="AF154"/>
      <c r="AG154"/>
    </row>
    <row r="155" spans="1:33" s="1" customFormat="1" ht="12" customHeight="1">
      <c r="A155" s="383"/>
      <c r="B155" s="383"/>
      <c r="C155" s="383"/>
      <c r="D155" s="383"/>
      <c r="E155" s="383"/>
      <c r="F155" s="383"/>
      <c r="G155" s="383"/>
      <c r="H155" s="383"/>
      <c r="I155" s="383"/>
      <c r="J155" s="383"/>
      <c r="K155" s="383"/>
      <c r="L155" s="729"/>
      <c r="M155" s="729"/>
      <c r="N155" s="729"/>
      <c r="O155" s="729"/>
      <c r="P155" s="729"/>
      <c r="Q155" s="729"/>
      <c r="R155" s="380"/>
      <c r="S155" s="380"/>
      <c r="T155" s="379"/>
      <c r="U155" s="379"/>
      <c r="V155" s="379"/>
      <c r="W155" s="378" t="str">
        <f t="shared" ref="W155:W173" si="3">IF(OR(P155="",T155=""),"",P155*T155)</f>
        <v/>
      </c>
      <c r="X155" s="378"/>
      <c r="Y155" s="378"/>
      <c r="Z155" s="378" t="str">
        <f t="shared" ref="Z155:Z173" si="4">IF(W155="","",W155*1.1)</f>
        <v/>
      </c>
      <c r="AA155" s="378"/>
      <c r="AB155" s="378"/>
      <c r="AC155" s="137"/>
      <c r="AD155"/>
      <c r="AE155" s="115" t="str">
        <f t="shared" ref="AE155:AE173" si="5">IF(OR(L155="",N155="",P155=""),"NG",IF(P155&gt;MIN(L155,N155),"購入可能数量超過 or 購入最小ロットか確認が必要","OK"))</f>
        <v>NG</v>
      </c>
      <c r="AF155"/>
      <c r="AG155"/>
    </row>
    <row r="156" spans="1:33" s="1" customFormat="1" ht="12" customHeight="1">
      <c r="A156" s="383"/>
      <c r="B156" s="383"/>
      <c r="C156" s="383"/>
      <c r="D156" s="383"/>
      <c r="E156" s="383"/>
      <c r="F156" s="383"/>
      <c r="G156" s="383"/>
      <c r="H156" s="383"/>
      <c r="I156" s="383"/>
      <c r="J156" s="383"/>
      <c r="K156" s="383"/>
      <c r="L156" s="729"/>
      <c r="M156" s="729"/>
      <c r="N156" s="729"/>
      <c r="O156" s="729"/>
      <c r="P156" s="729"/>
      <c r="Q156" s="729"/>
      <c r="R156" s="380"/>
      <c r="S156" s="380"/>
      <c r="T156" s="379"/>
      <c r="U156" s="379"/>
      <c r="V156" s="379"/>
      <c r="W156" s="378" t="str">
        <f t="shared" si="3"/>
        <v/>
      </c>
      <c r="X156" s="378"/>
      <c r="Y156" s="378"/>
      <c r="Z156" s="378" t="str">
        <f t="shared" si="4"/>
        <v/>
      </c>
      <c r="AA156" s="378"/>
      <c r="AB156" s="378"/>
      <c r="AC156" s="137"/>
      <c r="AD156"/>
      <c r="AE156" s="115" t="str">
        <f t="shared" si="5"/>
        <v>NG</v>
      </c>
      <c r="AF156"/>
      <c r="AG156"/>
    </row>
    <row r="157" spans="1:33" s="1" customFormat="1" ht="12" customHeight="1">
      <c r="A157" s="383"/>
      <c r="B157" s="383"/>
      <c r="C157" s="383"/>
      <c r="D157" s="383"/>
      <c r="E157" s="383"/>
      <c r="F157" s="383"/>
      <c r="G157" s="383"/>
      <c r="H157" s="383"/>
      <c r="I157" s="383"/>
      <c r="J157" s="383"/>
      <c r="K157" s="383"/>
      <c r="L157" s="729"/>
      <c r="M157" s="729"/>
      <c r="N157" s="729"/>
      <c r="O157" s="729"/>
      <c r="P157" s="729"/>
      <c r="Q157" s="729"/>
      <c r="R157" s="380"/>
      <c r="S157" s="380"/>
      <c r="T157" s="379"/>
      <c r="U157" s="379"/>
      <c r="V157" s="379"/>
      <c r="W157" s="378" t="str">
        <f t="shared" si="3"/>
        <v/>
      </c>
      <c r="X157" s="378"/>
      <c r="Y157" s="378"/>
      <c r="Z157" s="378" t="str">
        <f t="shared" si="4"/>
        <v/>
      </c>
      <c r="AA157" s="378"/>
      <c r="AB157" s="378"/>
      <c r="AC157" s="137"/>
      <c r="AD157"/>
      <c r="AE157" s="115" t="str">
        <f t="shared" si="5"/>
        <v>NG</v>
      </c>
      <c r="AF157"/>
      <c r="AG157"/>
    </row>
    <row r="158" spans="1:33" s="1" customFormat="1" ht="12" customHeight="1">
      <c r="A158" s="383"/>
      <c r="B158" s="383"/>
      <c r="C158" s="383"/>
      <c r="D158" s="383"/>
      <c r="E158" s="383"/>
      <c r="F158" s="383"/>
      <c r="G158" s="383"/>
      <c r="H158" s="383"/>
      <c r="I158" s="383"/>
      <c r="J158" s="383"/>
      <c r="K158" s="383"/>
      <c r="L158" s="729"/>
      <c r="M158" s="729"/>
      <c r="N158" s="729"/>
      <c r="O158" s="729"/>
      <c r="P158" s="729"/>
      <c r="Q158" s="729"/>
      <c r="R158" s="380"/>
      <c r="S158" s="380"/>
      <c r="T158" s="379"/>
      <c r="U158" s="379"/>
      <c r="V158" s="379"/>
      <c r="W158" s="378" t="str">
        <f t="shared" si="3"/>
        <v/>
      </c>
      <c r="X158" s="378"/>
      <c r="Y158" s="378"/>
      <c r="Z158" s="378" t="str">
        <f t="shared" si="4"/>
        <v/>
      </c>
      <c r="AA158" s="378"/>
      <c r="AB158" s="378"/>
      <c r="AC158" s="137"/>
      <c r="AD158"/>
      <c r="AE158" s="115" t="str">
        <f t="shared" si="5"/>
        <v>NG</v>
      </c>
      <c r="AF158"/>
      <c r="AG158"/>
    </row>
    <row r="159" spans="1:33" s="1" customFormat="1" ht="12" customHeight="1">
      <c r="A159" s="383"/>
      <c r="B159" s="383"/>
      <c r="C159" s="383"/>
      <c r="D159" s="383"/>
      <c r="E159" s="383"/>
      <c r="F159" s="383"/>
      <c r="G159" s="383"/>
      <c r="H159" s="383"/>
      <c r="I159" s="383"/>
      <c r="J159" s="383"/>
      <c r="K159" s="383"/>
      <c r="L159" s="729"/>
      <c r="M159" s="729"/>
      <c r="N159" s="729"/>
      <c r="O159" s="729"/>
      <c r="P159" s="729"/>
      <c r="Q159" s="729"/>
      <c r="R159" s="380"/>
      <c r="S159" s="380"/>
      <c r="T159" s="379"/>
      <c r="U159" s="379"/>
      <c r="V159" s="379"/>
      <c r="W159" s="378" t="str">
        <f t="shared" si="3"/>
        <v/>
      </c>
      <c r="X159" s="378"/>
      <c r="Y159" s="378"/>
      <c r="Z159" s="378" t="str">
        <f t="shared" si="4"/>
        <v/>
      </c>
      <c r="AA159" s="378"/>
      <c r="AB159" s="378"/>
      <c r="AC159" s="137"/>
      <c r="AD159"/>
      <c r="AE159" s="115" t="str">
        <f t="shared" si="5"/>
        <v>NG</v>
      </c>
      <c r="AF159"/>
      <c r="AG159"/>
    </row>
    <row r="160" spans="1:33" ht="12" customHeight="1">
      <c r="A160" s="383"/>
      <c r="B160" s="383"/>
      <c r="C160" s="383"/>
      <c r="D160" s="383"/>
      <c r="E160" s="383"/>
      <c r="F160" s="383"/>
      <c r="G160" s="383"/>
      <c r="H160" s="383"/>
      <c r="I160" s="383"/>
      <c r="J160" s="383"/>
      <c r="K160" s="383"/>
      <c r="L160" s="729"/>
      <c r="M160" s="729"/>
      <c r="N160" s="729"/>
      <c r="O160" s="729"/>
      <c r="P160" s="729"/>
      <c r="Q160" s="729"/>
      <c r="R160" s="380"/>
      <c r="S160" s="380"/>
      <c r="T160" s="379"/>
      <c r="U160" s="379"/>
      <c r="V160" s="379"/>
      <c r="W160" s="378" t="str">
        <f t="shared" si="3"/>
        <v/>
      </c>
      <c r="X160" s="378"/>
      <c r="Y160" s="378"/>
      <c r="Z160" s="378" t="str">
        <f t="shared" si="4"/>
        <v/>
      </c>
      <c r="AA160" s="378"/>
      <c r="AB160" s="378"/>
      <c r="AC160" s="137"/>
      <c r="AE160" s="115" t="str">
        <f t="shared" si="5"/>
        <v>NG</v>
      </c>
    </row>
    <row r="161" spans="1:31" ht="12" customHeight="1">
      <c r="A161" s="383"/>
      <c r="B161" s="383"/>
      <c r="C161" s="383"/>
      <c r="D161" s="383"/>
      <c r="E161" s="383"/>
      <c r="F161" s="383"/>
      <c r="G161" s="383"/>
      <c r="H161" s="383"/>
      <c r="I161" s="383"/>
      <c r="J161" s="383"/>
      <c r="K161" s="383"/>
      <c r="L161" s="729"/>
      <c r="M161" s="729"/>
      <c r="N161" s="729"/>
      <c r="O161" s="729"/>
      <c r="P161" s="729"/>
      <c r="Q161" s="729"/>
      <c r="R161" s="380"/>
      <c r="S161" s="380"/>
      <c r="T161" s="379"/>
      <c r="U161" s="379"/>
      <c r="V161" s="379"/>
      <c r="W161" s="378" t="str">
        <f t="shared" si="3"/>
        <v/>
      </c>
      <c r="X161" s="378"/>
      <c r="Y161" s="378"/>
      <c r="Z161" s="378" t="str">
        <f t="shared" si="4"/>
        <v/>
      </c>
      <c r="AA161" s="378"/>
      <c r="AB161" s="378"/>
      <c r="AC161" s="137"/>
      <c r="AE161" s="115" t="str">
        <f t="shared" si="5"/>
        <v>NG</v>
      </c>
    </row>
    <row r="162" spans="1:31" ht="12" customHeight="1">
      <c r="A162" s="383"/>
      <c r="B162" s="383"/>
      <c r="C162" s="383"/>
      <c r="D162" s="383"/>
      <c r="E162" s="383"/>
      <c r="F162" s="383"/>
      <c r="G162" s="383"/>
      <c r="H162" s="383"/>
      <c r="I162" s="383"/>
      <c r="J162" s="383"/>
      <c r="K162" s="383"/>
      <c r="L162" s="729"/>
      <c r="M162" s="729"/>
      <c r="N162" s="729"/>
      <c r="O162" s="729"/>
      <c r="P162" s="729"/>
      <c r="Q162" s="729"/>
      <c r="R162" s="380"/>
      <c r="S162" s="380"/>
      <c r="T162" s="379"/>
      <c r="U162" s="379"/>
      <c r="V162" s="379"/>
      <c r="W162" s="378" t="str">
        <f t="shared" si="3"/>
        <v/>
      </c>
      <c r="X162" s="378"/>
      <c r="Y162" s="378"/>
      <c r="Z162" s="378" t="str">
        <f t="shared" si="4"/>
        <v/>
      </c>
      <c r="AA162" s="378"/>
      <c r="AB162" s="378"/>
      <c r="AC162" s="137"/>
      <c r="AE162" s="115" t="str">
        <f t="shared" si="5"/>
        <v>NG</v>
      </c>
    </row>
    <row r="163" spans="1:31" ht="12" customHeight="1">
      <c r="A163" s="383"/>
      <c r="B163" s="383"/>
      <c r="C163" s="383"/>
      <c r="D163" s="383"/>
      <c r="E163" s="383"/>
      <c r="F163" s="383"/>
      <c r="G163" s="383"/>
      <c r="H163" s="383"/>
      <c r="I163" s="383"/>
      <c r="J163" s="383"/>
      <c r="K163" s="383"/>
      <c r="L163" s="729"/>
      <c r="M163" s="729"/>
      <c r="N163" s="729"/>
      <c r="O163" s="729"/>
      <c r="P163" s="729"/>
      <c r="Q163" s="729"/>
      <c r="R163" s="380"/>
      <c r="S163" s="380"/>
      <c r="T163" s="379"/>
      <c r="U163" s="379"/>
      <c r="V163" s="379"/>
      <c r="W163" s="378" t="str">
        <f t="shared" si="3"/>
        <v/>
      </c>
      <c r="X163" s="378"/>
      <c r="Y163" s="378"/>
      <c r="Z163" s="378" t="str">
        <f t="shared" si="4"/>
        <v/>
      </c>
      <c r="AA163" s="378"/>
      <c r="AB163" s="378"/>
      <c r="AC163" s="137"/>
      <c r="AE163" s="115" t="str">
        <f t="shared" si="5"/>
        <v>NG</v>
      </c>
    </row>
    <row r="164" spans="1:31" ht="12" customHeight="1">
      <c r="A164" s="383"/>
      <c r="B164" s="383"/>
      <c r="C164" s="383"/>
      <c r="D164" s="383"/>
      <c r="E164" s="383"/>
      <c r="F164" s="383"/>
      <c r="G164" s="383"/>
      <c r="H164" s="383"/>
      <c r="I164" s="383"/>
      <c r="J164" s="383"/>
      <c r="K164" s="383"/>
      <c r="L164" s="729"/>
      <c r="M164" s="729"/>
      <c r="N164" s="729"/>
      <c r="O164" s="729"/>
      <c r="P164" s="729"/>
      <c r="Q164" s="729"/>
      <c r="R164" s="380"/>
      <c r="S164" s="380"/>
      <c r="T164" s="379"/>
      <c r="U164" s="379"/>
      <c r="V164" s="379"/>
      <c r="W164" s="378" t="str">
        <f t="shared" si="3"/>
        <v/>
      </c>
      <c r="X164" s="378"/>
      <c r="Y164" s="378"/>
      <c r="Z164" s="378" t="str">
        <f t="shared" si="4"/>
        <v/>
      </c>
      <c r="AA164" s="378"/>
      <c r="AB164" s="378"/>
      <c r="AC164" s="137"/>
      <c r="AE164" s="115" t="str">
        <f t="shared" si="5"/>
        <v>NG</v>
      </c>
    </row>
    <row r="165" spans="1:31" ht="12" customHeight="1">
      <c r="A165" s="383"/>
      <c r="B165" s="383"/>
      <c r="C165" s="383"/>
      <c r="D165" s="383"/>
      <c r="E165" s="383"/>
      <c r="F165" s="383"/>
      <c r="G165" s="383"/>
      <c r="H165" s="383"/>
      <c r="I165" s="383"/>
      <c r="J165" s="383"/>
      <c r="K165" s="383"/>
      <c r="L165" s="729"/>
      <c r="M165" s="729"/>
      <c r="N165" s="729"/>
      <c r="O165" s="729"/>
      <c r="P165" s="729"/>
      <c r="Q165" s="729"/>
      <c r="R165" s="380"/>
      <c r="S165" s="380"/>
      <c r="T165" s="379"/>
      <c r="U165" s="379"/>
      <c r="V165" s="379"/>
      <c r="W165" s="378" t="str">
        <f t="shared" si="3"/>
        <v/>
      </c>
      <c r="X165" s="378"/>
      <c r="Y165" s="378"/>
      <c r="Z165" s="378" t="str">
        <f t="shared" si="4"/>
        <v/>
      </c>
      <c r="AA165" s="378"/>
      <c r="AB165" s="378"/>
      <c r="AC165" s="137"/>
      <c r="AE165" s="115" t="str">
        <f t="shared" si="5"/>
        <v>NG</v>
      </c>
    </row>
    <row r="166" spans="1:31" ht="12" customHeight="1">
      <c r="A166" s="383"/>
      <c r="B166" s="383"/>
      <c r="C166" s="383"/>
      <c r="D166" s="383"/>
      <c r="E166" s="383"/>
      <c r="F166" s="383"/>
      <c r="G166" s="383"/>
      <c r="H166" s="383"/>
      <c r="I166" s="383"/>
      <c r="J166" s="383"/>
      <c r="K166" s="383"/>
      <c r="L166" s="729"/>
      <c r="M166" s="729"/>
      <c r="N166" s="729"/>
      <c r="O166" s="729"/>
      <c r="P166" s="729"/>
      <c r="Q166" s="729"/>
      <c r="R166" s="380"/>
      <c r="S166" s="380"/>
      <c r="T166" s="379"/>
      <c r="U166" s="379"/>
      <c r="V166" s="379"/>
      <c r="W166" s="378" t="str">
        <f t="shared" si="3"/>
        <v/>
      </c>
      <c r="X166" s="378"/>
      <c r="Y166" s="378"/>
      <c r="Z166" s="378" t="str">
        <f t="shared" si="4"/>
        <v/>
      </c>
      <c r="AA166" s="378"/>
      <c r="AB166" s="378"/>
      <c r="AC166" s="137"/>
      <c r="AE166" s="115" t="str">
        <f t="shared" si="5"/>
        <v>NG</v>
      </c>
    </row>
    <row r="167" spans="1:31" ht="12" customHeight="1">
      <c r="A167" s="383"/>
      <c r="B167" s="383"/>
      <c r="C167" s="383"/>
      <c r="D167" s="383"/>
      <c r="E167" s="383"/>
      <c r="F167" s="383"/>
      <c r="G167" s="383"/>
      <c r="H167" s="383"/>
      <c r="I167" s="383"/>
      <c r="J167" s="383"/>
      <c r="K167" s="383"/>
      <c r="L167" s="729"/>
      <c r="M167" s="729"/>
      <c r="N167" s="729"/>
      <c r="O167" s="729"/>
      <c r="P167" s="729"/>
      <c r="Q167" s="729"/>
      <c r="R167" s="380"/>
      <c r="S167" s="380"/>
      <c r="T167" s="379"/>
      <c r="U167" s="379"/>
      <c r="V167" s="379"/>
      <c r="W167" s="378" t="str">
        <f t="shared" si="3"/>
        <v/>
      </c>
      <c r="X167" s="378"/>
      <c r="Y167" s="378"/>
      <c r="Z167" s="378" t="str">
        <f t="shared" si="4"/>
        <v/>
      </c>
      <c r="AA167" s="378"/>
      <c r="AB167" s="378"/>
      <c r="AC167" s="137"/>
      <c r="AE167" s="115" t="str">
        <f t="shared" si="5"/>
        <v>NG</v>
      </c>
    </row>
    <row r="168" spans="1:31" ht="12" customHeight="1">
      <c r="A168" s="383"/>
      <c r="B168" s="383"/>
      <c r="C168" s="383"/>
      <c r="D168" s="383"/>
      <c r="E168" s="383"/>
      <c r="F168" s="383"/>
      <c r="G168" s="383"/>
      <c r="H168" s="383"/>
      <c r="I168" s="383"/>
      <c r="J168" s="383"/>
      <c r="K168" s="383"/>
      <c r="L168" s="729"/>
      <c r="M168" s="729"/>
      <c r="N168" s="729"/>
      <c r="O168" s="729"/>
      <c r="P168" s="729"/>
      <c r="Q168" s="729"/>
      <c r="R168" s="380"/>
      <c r="S168" s="380"/>
      <c r="T168" s="379"/>
      <c r="U168" s="379"/>
      <c r="V168" s="379"/>
      <c r="W168" s="378" t="str">
        <f t="shared" si="3"/>
        <v/>
      </c>
      <c r="X168" s="378"/>
      <c r="Y168" s="378"/>
      <c r="Z168" s="378" t="str">
        <f t="shared" si="4"/>
        <v/>
      </c>
      <c r="AA168" s="378"/>
      <c r="AB168" s="378"/>
      <c r="AC168" s="137"/>
      <c r="AE168" s="115" t="str">
        <f t="shared" si="5"/>
        <v>NG</v>
      </c>
    </row>
    <row r="169" spans="1:31" ht="12" customHeight="1">
      <c r="A169" s="383"/>
      <c r="B169" s="383"/>
      <c r="C169" s="383"/>
      <c r="D169" s="383"/>
      <c r="E169" s="383"/>
      <c r="F169" s="383"/>
      <c r="G169" s="383"/>
      <c r="H169" s="383"/>
      <c r="I169" s="383"/>
      <c r="J169" s="383"/>
      <c r="K169" s="383"/>
      <c r="L169" s="729"/>
      <c r="M169" s="729"/>
      <c r="N169" s="729"/>
      <c r="O169" s="729"/>
      <c r="P169" s="729"/>
      <c r="Q169" s="729"/>
      <c r="R169" s="380"/>
      <c r="S169" s="380"/>
      <c r="T169" s="379"/>
      <c r="U169" s="379"/>
      <c r="V169" s="379"/>
      <c r="W169" s="378" t="str">
        <f t="shared" si="3"/>
        <v/>
      </c>
      <c r="X169" s="378"/>
      <c r="Y169" s="378"/>
      <c r="Z169" s="378" t="str">
        <f t="shared" si="4"/>
        <v/>
      </c>
      <c r="AA169" s="378"/>
      <c r="AB169" s="378"/>
      <c r="AC169" s="137"/>
      <c r="AE169" s="115" t="str">
        <f t="shared" si="5"/>
        <v>NG</v>
      </c>
    </row>
    <row r="170" spans="1:31" ht="12" customHeight="1">
      <c r="A170" s="383"/>
      <c r="B170" s="383"/>
      <c r="C170" s="383"/>
      <c r="D170" s="383"/>
      <c r="E170" s="383"/>
      <c r="F170" s="383"/>
      <c r="G170" s="383"/>
      <c r="H170" s="383"/>
      <c r="I170" s="383"/>
      <c r="J170" s="383"/>
      <c r="K170" s="383"/>
      <c r="L170" s="729"/>
      <c r="M170" s="729"/>
      <c r="N170" s="729"/>
      <c r="O170" s="729"/>
      <c r="P170" s="729"/>
      <c r="Q170" s="729"/>
      <c r="R170" s="380"/>
      <c r="S170" s="380"/>
      <c r="T170" s="379"/>
      <c r="U170" s="379"/>
      <c r="V170" s="379"/>
      <c r="W170" s="378" t="str">
        <f t="shared" si="3"/>
        <v/>
      </c>
      <c r="X170" s="378"/>
      <c r="Y170" s="378"/>
      <c r="Z170" s="378" t="str">
        <f t="shared" si="4"/>
        <v/>
      </c>
      <c r="AA170" s="378"/>
      <c r="AB170" s="378"/>
      <c r="AC170" s="137"/>
      <c r="AE170" s="115" t="str">
        <f t="shared" si="5"/>
        <v>NG</v>
      </c>
    </row>
    <row r="171" spans="1:31" ht="12" customHeight="1">
      <c r="A171" s="383"/>
      <c r="B171" s="383"/>
      <c r="C171" s="383"/>
      <c r="D171" s="383"/>
      <c r="E171" s="383"/>
      <c r="F171" s="383"/>
      <c r="G171" s="383"/>
      <c r="H171" s="383"/>
      <c r="I171" s="383"/>
      <c r="J171" s="383"/>
      <c r="K171" s="383"/>
      <c r="L171" s="729"/>
      <c r="M171" s="729"/>
      <c r="N171" s="729"/>
      <c r="O171" s="729"/>
      <c r="P171" s="729"/>
      <c r="Q171" s="729"/>
      <c r="R171" s="380"/>
      <c r="S171" s="380"/>
      <c r="T171" s="379"/>
      <c r="U171" s="379"/>
      <c r="V171" s="379"/>
      <c r="W171" s="378" t="str">
        <f t="shared" si="3"/>
        <v/>
      </c>
      <c r="X171" s="378"/>
      <c r="Y171" s="378"/>
      <c r="Z171" s="378" t="str">
        <f t="shared" si="4"/>
        <v/>
      </c>
      <c r="AA171" s="378"/>
      <c r="AB171" s="378"/>
      <c r="AC171" s="137"/>
      <c r="AE171" s="115" t="str">
        <f t="shared" si="5"/>
        <v>NG</v>
      </c>
    </row>
    <row r="172" spans="1:31" ht="12" customHeight="1">
      <c r="A172" s="383"/>
      <c r="B172" s="383"/>
      <c r="C172" s="383"/>
      <c r="D172" s="383"/>
      <c r="E172" s="383"/>
      <c r="F172" s="383"/>
      <c r="G172" s="383"/>
      <c r="H172" s="383"/>
      <c r="I172" s="383"/>
      <c r="J172" s="383"/>
      <c r="K172" s="383"/>
      <c r="L172" s="729"/>
      <c r="M172" s="729"/>
      <c r="N172" s="729"/>
      <c r="O172" s="729"/>
      <c r="P172" s="729"/>
      <c r="Q172" s="729"/>
      <c r="R172" s="380"/>
      <c r="S172" s="380"/>
      <c r="T172" s="379"/>
      <c r="U172" s="379"/>
      <c r="V172" s="379"/>
      <c r="W172" s="378" t="str">
        <f t="shared" si="3"/>
        <v/>
      </c>
      <c r="X172" s="378"/>
      <c r="Y172" s="378"/>
      <c r="Z172" s="378" t="str">
        <f t="shared" si="4"/>
        <v/>
      </c>
      <c r="AA172" s="378"/>
      <c r="AB172" s="378"/>
      <c r="AC172" s="137"/>
      <c r="AE172" s="115" t="str">
        <f t="shared" si="5"/>
        <v>NG</v>
      </c>
    </row>
    <row r="173" spans="1:31" ht="12" customHeight="1" thickBot="1">
      <c r="A173" s="394"/>
      <c r="B173" s="394"/>
      <c r="C173" s="394"/>
      <c r="D173" s="394"/>
      <c r="E173" s="394"/>
      <c r="F173" s="394"/>
      <c r="G173" s="394"/>
      <c r="H173" s="394"/>
      <c r="I173" s="394"/>
      <c r="J173" s="394"/>
      <c r="K173" s="394"/>
      <c r="L173" s="730"/>
      <c r="M173" s="730"/>
      <c r="N173" s="730"/>
      <c r="O173" s="730"/>
      <c r="P173" s="730"/>
      <c r="Q173" s="730"/>
      <c r="R173" s="396"/>
      <c r="S173" s="396"/>
      <c r="T173" s="397"/>
      <c r="U173" s="397"/>
      <c r="V173" s="397"/>
      <c r="W173" s="398" t="str">
        <f t="shared" si="3"/>
        <v/>
      </c>
      <c r="X173" s="398"/>
      <c r="Y173" s="398"/>
      <c r="Z173" s="398" t="str">
        <f t="shared" si="4"/>
        <v/>
      </c>
      <c r="AA173" s="398"/>
      <c r="AB173" s="398"/>
      <c r="AC173" s="138"/>
      <c r="AE173" s="115" t="str">
        <f t="shared" si="5"/>
        <v>NG</v>
      </c>
    </row>
    <row r="174" spans="1:31" ht="15" customHeight="1" thickTop="1">
      <c r="A174" s="404" t="s">
        <v>407</v>
      </c>
      <c r="B174" s="404"/>
      <c r="C174" s="404"/>
      <c r="D174" s="404"/>
      <c r="E174" s="404"/>
      <c r="F174" s="404"/>
      <c r="G174" s="404"/>
      <c r="H174" s="404"/>
      <c r="I174" s="404"/>
      <c r="J174" s="404"/>
      <c r="K174" s="404"/>
      <c r="L174" s="404"/>
      <c r="M174" s="404"/>
      <c r="N174" s="404"/>
      <c r="O174" s="404"/>
      <c r="P174" s="404"/>
      <c r="Q174" s="404"/>
      <c r="R174" s="404"/>
      <c r="S174" s="404"/>
      <c r="T174" s="404"/>
      <c r="U174" s="404"/>
      <c r="V174" s="404"/>
      <c r="W174" s="405">
        <f>SUM(W154:Y173)</f>
        <v>0</v>
      </c>
      <c r="X174" s="405"/>
      <c r="Y174" s="405"/>
      <c r="Z174" s="405">
        <f>SUM(Z154:AB173)</f>
        <v>0</v>
      </c>
      <c r="AA174" s="405"/>
      <c r="AB174" s="405"/>
      <c r="AC174" s="110"/>
    </row>
    <row r="175" spans="1:31" ht="15" customHeight="1">
      <c r="A175" s="140"/>
      <c r="B175" s="140"/>
      <c r="C175" s="140"/>
      <c r="D175" s="140"/>
      <c r="E175" s="140"/>
      <c r="F175" s="140"/>
      <c r="G175" s="140"/>
      <c r="H175" s="140"/>
      <c r="I175" s="140"/>
      <c r="J175" s="140"/>
      <c r="K175" s="140"/>
      <c r="L175" s="140"/>
      <c r="M175" s="140"/>
      <c r="N175" s="140"/>
      <c r="O175" s="140"/>
      <c r="P175" s="140"/>
      <c r="Q175" s="140"/>
      <c r="R175" s="140"/>
      <c r="S175" s="140"/>
      <c r="T175" s="140"/>
      <c r="U175" s="140"/>
      <c r="V175" s="140"/>
      <c r="W175" s="140"/>
      <c r="X175" s="140"/>
      <c r="Y175" s="140"/>
      <c r="Z175" s="140"/>
      <c r="AA175" s="140"/>
      <c r="AB175" s="140"/>
      <c r="AC175" s="140"/>
    </row>
    <row r="176" spans="1:31" ht="15" customHeight="1">
      <c r="A176" s="360" t="s">
        <v>378</v>
      </c>
      <c r="B176" s="361"/>
      <c r="C176" s="361"/>
      <c r="D176" s="361"/>
      <c r="E176" s="361"/>
      <c r="F176" s="361"/>
      <c r="G176" s="361"/>
      <c r="H176" s="361"/>
      <c r="I176" s="361"/>
      <c r="J176" s="361"/>
      <c r="K176" s="361"/>
      <c r="L176" s="361"/>
      <c r="M176" s="361"/>
      <c r="N176" s="361"/>
      <c r="O176" s="361"/>
      <c r="P176" s="361"/>
      <c r="Q176" s="361"/>
      <c r="R176" s="361"/>
      <c r="S176" s="362"/>
      <c r="T176" s="399"/>
      <c r="U176" s="400"/>
      <c r="V176" s="400"/>
      <c r="W176" s="400"/>
      <c r="X176" s="400"/>
      <c r="Y176" s="400"/>
      <c r="Z176" s="400"/>
      <c r="AA176" s="400"/>
      <c r="AB176" s="400"/>
      <c r="AC176" s="401"/>
    </row>
    <row r="177" spans="1:31" ht="15" customHeight="1">
      <c r="A177" s="360" t="s">
        <v>377</v>
      </c>
      <c r="B177" s="361"/>
      <c r="C177" s="361"/>
      <c r="D177" s="361"/>
      <c r="E177" s="361"/>
      <c r="F177" s="361"/>
      <c r="G177" s="361"/>
      <c r="H177" s="361"/>
      <c r="I177" s="361"/>
      <c r="J177" s="361"/>
      <c r="K177" s="361"/>
      <c r="L177" s="361"/>
      <c r="M177" s="361"/>
      <c r="N177" s="361"/>
      <c r="O177" s="361"/>
      <c r="P177" s="361"/>
      <c r="Q177" s="361"/>
      <c r="R177" s="361"/>
      <c r="S177" s="362"/>
      <c r="T177" s="402"/>
      <c r="U177" s="403"/>
      <c r="V177" s="403"/>
      <c r="W177" s="403"/>
      <c r="X177" s="403"/>
      <c r="Y177" s="403"/>
      <c r="Z177" s="403"/>
      <c r="AA177" s="403"/>
      <c r="AB177" s="403"/>
      <c r="AC177" s="114" t="s">
        <v>100</v>
      </c>
    </row>
    <row r="178" spans="1:31" ht="6" customHeight="1">
      <c r="A178" s="140"/>
      <c r="B178" s="140"/>
      <c r="C178" s="140"/>
      <c r="D178" s="140"/>
      <c r="E178" s="140"/>
      <c r="F178" s="140"/>
      <c r="G178" s="140"/>
      <c r="H178" s="140"/>
      <c r="I178" s="140"/>
      <c r="J178" s="140"/>
      <c r="K178" s="140"/>
      <c r="L178" s="140"/>
      <c r="M178" s="140"/>
      <c r="N178" s="140"/>
      <c r="O178" s="140"/>
      <c r="P178" s="140"/>
      <c r="Q178" s="140"/>
      <c r="R178" s="140"/>
      <c r="S178" s="140"/>
      <c r="T178" s="140"/>
      <c r="U178" s="140"/>
      <c r="V178" s="140"/>
      <c r="W178" s="140"/>
      <c r="X178" s="140"/>
      <c r="Y178" s="140"/>
      <c r="Z178" s="140"/>
      <c r="AA178" s="140"/>
      <c r="AB178" s="140"/>
      <c r="AC178" s="140"/>
    </row>
    <row r="179" spans="1:31" ht="15" customHeight="1">
      <c r="A179" s="140" t="s">
        <v>346</v>
      </c>
      <c r="B179" s="140"/>
      <c r="C179" s="140"/>
      <c r="D179" s="140"/>
      <c r="E179" s="140"/>
      <c r="F179" s="140"/>
      <c r="G179" s="140"/>
      <c r="H179" s="140"/>
      <c r="I179" s="140"/>
      <c r="J179" s="140"/>
      <c r="K179" s="140"/>
      <c r="L179" s="140"/>
      <c r="M179" s="140"/>
      <c r="N179" s="140"/>
      <c r="O179" s="140"/>
      <c r="P179" s="140"/>
      <c r="Q179" s="140"/>
      <c r="R179" s="140"/>
      <c r="S179" s="140"/>
      <c r="T179" s="140"/>
      <c r="U179" s="140"/>
      <c r="V179" s="140"/>
      <c r="W179" s="140"/>
      <c r="X179" s="140"/>
      <c r="Y179" s="140"/>
      <c r="Z179" s="140"/>
      <c r="AA179" s="140"/>
      <c r="AB179" s="140"/>
      <c r="AC179" s="140"/>
    </row>
    <row r="180" spans="1:31" ht="15" customHeight="1">
      <c r="A180" s="140"/>
      <c r="B180" s="116" t="s">
        <v>353</v>
      </c>
      <c r="C180" s="384" t="s">
        <v>354</v>
      </c>
      <c r="D180" s="384"/>
      <c r="E180" s="384"/>
      <c r="F180" s="384"/>
      <c r="G180" s="384"/>
      <c r="H180" s="384"/>
      <c r="I180" s="384"/>
      <c r="J180" s="384"/>
      <c r="K180" s="384"/>
      <c r="L180" s="384"/>
      <c r="M180" s="384"/>
      <c r="N180" s="384"/>
      <c r="O180" s="384"/>
      <c r="P180" s="384"/>
      <c r="Q180" s="384"/>
      <c r="R180" s="384"/>
      <c r="S180" s="384"/>
      <c r="T180" s="384"/>
      <c r="U180" s="384"/>
      <c r="V180" s="384"/>
      <c r="W180" s="384"/>
      <c r="X180" s="384"/>
      <c r="Y180" s="384"/>
      <c r="Z180" s="384"/>
      <c r="AA180" s="384"/>
      <c r="AB180" s="384"/>
      <c r="AC180" s="384"/>
    </row>
    <row r="181" spans="1:31" ht="39.6" customHeight="1">
      <c r="A181" s="140"/>
      <c r="B181" s="116" t="s">
        <v>355</v>
      </c>
      <c r="C181" s="384" t="s">
        <v>505</v>
      </c>
      <c r="D181" s="384"/>
      <c r="E181" s="384"/>
      <c r="F181" s="384"/>
      <c r="G181" s="384"/>
      <c r="H181" s="384"/>
      <c r="I181" s="384"/>
      <c r="J181" s="384"/>
      <c r="K181" s="384"/>
      <c r="L181" s="384"/>
      <c r="M181" s="384"/>
      <c r="N181" s="384"/>
      <c r="O181" s="384"/>
      <c r="P181" s="384"/>
      <c r="Q181" s="384"/>
      <c r="R181" s="384"/>
      <c r="S181" s="384"/>
      <c r="T181" s="384"/>
      <c r="U181" s="384"/>
      <c r="V181" s="384"/>
      <c r="W181" s="384"/>
      <c r="X181" s="384"/>
      <c r="Y181" s="384"/>
      <c r="Z181" s="384"/>
      <c r="AA181" s="384"/>
      <c r="AB181" s="384"/>
      <c r="AC181" s="384"/>
    </row>
    <row r="182" spans="1:31" ht="25.8" customHeight="1">
      <c r="A182" s="140"/>
      <c r="B182" s="116" t="s">
        <v>357</v>
      </c>
      <c r="C182" s="384" t="s">
        <v>506</v>
      </c>
      <c r="D182" s="384"/>
      <c r="E182" s="384"/>
      <c r="F182" s="384"/>
      <c r="G182" s="384"/>
      <c r="H182" s="384"/>
      <c r="I182" s="384"/>
      <c r="J182" s="384"/>
      <c r="K182" s="384"/>
      <c r="L182" s="384"/>
      <c r="M182" s="384"/>
      <c r="N182" s="384"/>
      <c r="O182" s="384"/>
      <c r="P182" s="384"/>
      <c r="Q182" s="384"/>
      <c r="R182" s="384"/>
      <c r="S182" s="384"/>
      <c r="T182" s="384"/>
      <c r="U182" s="384"/>
      <c r="V182" s="384"/>
      <c r="W182" s="384"/>
      <c r="X182" s="384"/>
      <c r="Y182" s="384"/>
      <c r="Z182" s="384"/>
      <c r="AA182" s="384"/>
      <c r="AB182" s="384"/>
      <c r="AC182" s="384"/>
    </row>
    <row r="183" spans="1:31" ht="49.8" customHeight="1">
      <c r="A183" s="140"/>
      <c r="B183" s="116" t="s">
        <v>351</v>
      </c>
      <c r="C183" s="384" t="s">
        <v>507</v>
      </c>
      <c r="D183" s="384"/>
      <c r="E183" s="384"/>
      <c r="F183" s="384"/>
      <c r="G183" s="384"/>
      <c r="H183" s="384"/>
      <c r="I183" s="384"/>
      <c r="J183" s="384"/>
      <c r="K183" s="384"/>
      <c r="L183" s="384"/>
      <c r="M183" s="384"/>
      <c r="N183" s="384"/>
      <c r="O183" s="384"/>
      <c r="P183" s="384"/>
      <c r="Q183" s="384"/>
      <c r="R183" s="384"/>
      <c r="S183" s="384"/>
      <c r="T183" s="384"/>
      <c r="U183" s="384"/>
      <c r="V183" s="384"/>
      <c r="W183" s="384"/>
      <c r="X183" s="384"/>
      <c r="Y183" s="384"/>
      <c r="Z183" s="384"/>
      <c r="AA183" s="384"/>
      <c r="AB183" s="384"/>
      <c r="AC183" s="384"/>
    </row>
    <row r="184" spans="1:31" ht="25.8" customHeight="1">
      <c r="A184" s="154"/>
      <c r="B184" s="116" t="s">
        <v>502</v>
      </c>
      <c r="C184" s="384" t="s">
        <v>504</v>
      </c>
      <c r="D184" s="384"/>
      <c r="E184" s="384"/>
      <c r="F184" s="384"/>
      <c r="G184" s="384"/>
      <c r="H184" s="384"/>
      <c r="I184" s="384"/>
      <c r="J184" s="384"/>
      <c r="K184" s="384"/>
      <c r="L184" s="384"/>
      <c r="M184" s="384"/>
      <c r="N184" s="384"/>
      <c r="O184" s="384"/>
      <c r="P184" s="384"/>
      <c r="Q184" s="384"/>
      <c r="R184" s="384"/>
      <c r="S184" s="384"/>
      <c r="T184" s="384"/>
      <c r="U184" s="384"/>
      <c r="V184" s="384"/>
      <c r="W184" s="384"/>
      <c r="X184" s="384"/>
      <c r="Y184" s="384"/>
      <c r="Z184" s="384"/>
      <c r="AA184" s="384"/>
      <c r="AB184" s="384"/>
      <c r="AC184" s="384"/>
    </row>
    <row r="185" spans="1:31" ht="40.049999999999997" customHeight="1">
      <c r="A185" s="140"/>
      <c r="B185" s="116" t="s">
        <v>503</v>
      </c>
      <c r="C185" s="384" t="s">
        <v>508</v>
      </c>
      <c r="D185" s="384"/>
      <c r="E185" s="384"/>
      <c r="F185" s="384"/>
      <c r="G185" s="384"/>
      <c r="H185" s="384"/>
      <c r="I185" s="384"/>
      <c r="J185" s="384"/>
      <c r="K185" s="384"/>
      <c r="L185" s="384"/>
      <c r="M185" s="384"/>
      <c r="N185" s="384"/>
      <c r="O185" s="384"/>
      <c r="P185" s="384"/>
      <c r="Q185" s="384"/>
      <c r="R185" s="384"/>
      <c r="S185" s="384"/>
      <c r="T185" s="384"/>
      <c r="U185" s="384"/>
      <c r="V185" s="384"/>
      <c r="W185" s="384"/>
      <c r="X185" s="384"/>
      <c r="Y185" s="384"/>
      <c r="Z185" s="384"/>
      <c r="AA185" s="384"/>
      <c r="AB185" s="384"/>
      <c r="AC185" s="384"/>
    </row>
    <row r="186" spans="1:31" ht="15" customHeight="1">
      <c r="A186" s="140" t="s">
        <v>441</v>
      </c>
      <c r="B186" s="140"/>
      <c r="C186" s="140"/>
      <c r="D186" s="140"/>
      <c r="E186" s="140"/>
      <c r="F186" s="140"/>
      <c r="G186" s="140"/>
      <c r="H186" s="140"/>
      <c r="I186" s="140"/>
      <c r="J186" s="140"/>
      <c r="K186" s="140"/>
      <c r="L186" s="140"/>
      <c r="M186" s="140"/>
      <c r="N186" s="140"/>
      <c r="O186" s="140"/>
      <c r="P186" s="140"/>
      <c r="Q186" s="140"/>
      <c r="R186" s="140"/>
      <c r="S186" s="140"/>
      <c r="T186" s="140"/>
      <c r="U186" s="140"/>
      <c r="V186" s="140"/>
      <c r="W186" s="140"/>
      <c r="X186" s="140"/>
      <c r="Y186" s="140"/>
      <c r="Z186" s="140"/>
      <c r="AA186" s="140"/>
      <c r="AB186" s="140"/>
      <c r="AC186" s="140"/>
    </row>
    <row r="187" spans="1:31" ht="15" customHeight="1">
      <c r="A187" s="140"/>
      <c r="B187" s="140"/>
      <c r="C187" s="140"/>
      <c r="D187" s="140"/>
      <c r="E187" s="140"/>
      <c r="F187" s="140"/>
      <c r="G187" s="140"/>
      <c r="H187" s="140"/>
      <c r="I187" s="140"/>
      <c r="J187" s="140"/>
      <c r="K187" s="140"/>
      <c r="L187" s="140"/>
      <c r="M187" s="140"/>
      <c r="N187" s="140"/>
      <c r="O187" s="140"/>
      <c r="P187" s="140"/>
      <c r="Q187" s="140"/>
      <c r="R187" s="140"/>
      <c r="S187" s="140"/>
      <c r="T187" s="140"/>
      <c r="U187" s="140"/>
      <c r="V187" s="140"/>
      <c r="W187" s="306" t="str">
        <f>$W$2</f>
        <v>令和　年　月　日</v>
      </c>
      <c r="X187" s="307"/>
      <c r="Y187" s="296"/>
      <c r="Z187" s="296"/>
      <c r="AA187" s="296"/>
      <c r="AB187" s="296"/>
      <c r="AC187" s="297"/>
    </row>
    <row r="188" spans="1:31" ht="15" customHeight="1">
      <c r="A188" s="140"/>
      <c r="B188" s="140"/>
      <c r="C188" s="140"/>
      <c r="D188" s="140"/>
      <c r="E188" s="140"/>
      <c r="F188" s="140"/>
      <c r="G188" s="140"/>
      <c r="H188" s="140"/>
      <c r="I188" s="140"/>
      <c r="J188" s="140"/>
      <c r="K188" s="140"/>
      <c r="L188" s="140"/>
      <c r="M188" s="140"/>
      <c r="N188" s="140"/>
      <c r="O188" s="139" t="s">
        <v>440</v>
      </c>
      <c r="P188" s="140"/>
      <c r="Q188" s="140"/>
      <c r="R188" s="140"/>
      <c r="S188" s="140"/>
      <c r="T188" s="140"/>
      <c r="U188" s="140"/>
      <c r="V188" s="140"/>
      <c r="W188" s="725" t="str">
        <f>'交付申請書(様式)'!W341</f>
        <v>（　　市分）</v>
      </c>
      <c r="X188" s="726"/>
      <c r="Y188" s="726"/>
      <c r="Z188" s="726"/>
      <c r="AA188" s="726"/>
      <c r="AB188" s="726"/>
      <c r="AC188" s="727"/>
    </row>
    <row r="189" spans="1:31" ht="6" customHeight="1">
      <c r="A189" s="140"/>
      <c r="B189" s="140"/>
      <c r="C189" s="140"/>
      <c r="D189" s="140"/>
      <c r="E189" s="140"/>
      <c r="F189" s="140"/>
      <c r="G189" s="140"/>
      <c r="H189" s="140"/>
      <c r="I189" s="140"/>
      <c r="J189" s="140"/>
      <c r="K189" s="140"/>
      <c r="L189" s="140"/>
      <c r="M189" s="140"/>
      <c r="N189" s="140"/>
      <c r="O189" s="140"/>
      <c r="P189" s="140"/>
      <c r="Q189" s="140"/>
      <c r="R189" s="140"/>
      <c r="S189" s="140"/>
      <c r="T189" s="140"/>
      <c r="U189" s="140"/>
      <c r="V189" s="140"/>
      <c r="W189" s="140"/>
      <c r="X189" s="140"/>
      <c r="Y189" s="140"/>
      <c r="Z189" s="140"/>
      <c r="AA189" s="140"/>
      <c r="AB189" s="140"/>
      <c r="AC189" s="140"/>
    </row>
    <row r="190" spans="1:31" ht="15" customHeight="1">
      <c r="A190" s="358" t="s">
        <v>368</v>
      </c>
      <c r="B190" s="358"/>
      <c r="C190" s="358"/>
      <c r="D190" s="358"/>
      <c r="E190" s="358"/>
      <c r="F190" s="358"/>
      <c r="G190" s="358"/>
      <c r="H190" s="358"/>
      <c r="I190" s="358"/>
      <c r="J190" s="358"/>
      <c r="K190" s="358"/>
      <c r="L190" s="359" t="s">
        <v>373</v>
      </c>
      <c r="M190" s="359"/>
      <c r="N190" s="359"/>
      <c r="O190" s="359"/>
      <c r="P190" s="359"/>
      <c r="Q190" s="359"/>
      <c r="R190" s="359"/>
      <c r="S190" s="359"/>
      <c r="T190" s="360" t="s">
        <v>376</v>
      </c>
      <c r="U190" s="361"/>
      <c r="V190" s="361"/>
      <c r="W190" s="361"/>
      <c r="X190" s="361"/>
      <c r="Y190" s="361"/>
      <c r="Z190" s="361"/>
      <c r="AA190" s="361"/>
      <c r="AB190" s="362"/>
      <c r="AC190" s="363" t="s">
        <v>439</v>
      </c>
    </row>
    <row r="191" spans="1:31" ht="79.8" customHeight="1">
      <c r="A191" s="374" t="s">
        <v>366</v>
      </c>
      <c r="B191" s="374"/>
      <c r="C191" s="374"/>
      <c r="D191" s="374" t="s">
        <v>367</v>
      </c>
      <c r="E191" s="374"/>
      <c r="F191" s="374"/>
      <c r="G191" s="374"/>
      <c r="H191" s="374"/>
      <c r="I191" s="374"/>
      <c r="J191" s="374"/>
      <c r="K191" s="374"/>
      <c r="L191" s="723" t="s">
        <v>375</v>
      </c>
      <c r="M191" s="724"/>
      <c r="N191" s="354" t="s">
        <v>487</v>
      </c>
      <c r="O191" s="355"/>
      <c r="P191" s="352" t="s">
        <v>492</v>
      </c>
      <c r="Q191" s="353"/>
      <c r="R191" s="351" t="s">
        <v>372</v>
      </c>
      <c r="S191" s="351"/>
      <c r="T191" s="350" t="s">
        <v>371</v>
      </c>
      <c r="U191" s="351"/>
      <c r="V191" s="351"/>
      <c r="W191" s="350" t="s">
        <v>370</v>
      </c>
      <c r="X191" s="351"/>
      <c r="Y191" s="351"/>
      <c r="Z191" s="350" t="s">
        <v>369</v>
      </c>
      <c r="AA191" s="351"/>
      <c r="AB191" s="351"/>
      <c r="AC191" s="364"/>
      <c r="AE191" s="111" t="s">
        <v>443</v>
      </c>
    </row>
    <row r="192" spans="1:31" ht="12" customHeight="1">
      <c r="A192" s="383"/>
      <c r="B192" s="383"/>
      <c r="C192" s="383"/>
      <c r="D192" s="383"/>
      <c r="E192" s="383"/>
      <c r="F192" s="383"/>
      <c r="G192" s="383"/>
      <c r="H192" s="383"/>
      <c r="I192" s="383"/>
      <c r="J192" s="383"/>
      <c r="K192" s="383"/>
      <c r="L192" s="728"/>
      <c r="M192" s="728"/>
      <c r="N192" s="729"/>
      <c r="O192" s="729"/>
      <c r="P192" s="729"/>
      <c r="Q192" s="729"/>
      <c r="R192" s="380"/>
      <c r="S192" s="380"/>
      <c r="T192" s="379"/>
      <c r="U192" s="379"/>
      <c r="V192" s="379"/>
      <c r="W192" s="378" t="str">
        <f>IF(OR(P192="",T192=""),"",P192*T192)</f>
        <v/>
      </c>
      <c r="X192" s="378"/>
      <c r="Y192" s="378"/>
      <c r="Z192" s="378" t="str">
        <f>IF(W192="","",W192*1.1)</f>
        <v/>
      </c>
      <c r="AA192" s="378"/>
      <c r="AB192" s="378"/>
      <c r="AC192" s="137"/>
      <c r="AE192" s="115" t="str">
        <f>IF(OR(L192="",N192="",P192=""),"NG",IF(P192&gt;MIN(L192,N192),"購入可能数量超過 or 購入最小ロットか確認が必要","OK"))</f>
        <v>NG</v>
      </c>
    </row>
    <row r="193" spans="1:31" ht="12" customHeight="1">
      <c r="A193" s="383"/>
      <c r="B193" s="383"/>
      <c r="C193" s="383"/>
      <c r="D193" s="383"/>
      <c r="E193" s="383"/>
      <c r="F193" s="383"/>
      <c r="G193" s="383"/>
      <c r="H193" s="383"/>
      <c r="I193" s="383"/>
      <c r="J193" s="383"/>
      <c r="K193" s="383"/>
      <c r="L193" s="729"/>
      <c r="M193" s="729"/>
      <c r="N193" s="729"/>
      <c r="O193" s="729"/>
      <c r="P193" s="729"/>
      <c r="Q193" s="729"/>
      <c r="R193" s="380"/>
      <c r="S193" s="380"/>
      <c r="T193" s="379"/>
      <c r="U193" s="379"/>
      <c r="V193" s="379"/>
      <c r="W193" s="378" t="str">
        <f t="shared" ref="W193:W211" si="6">IF(OR(P193="",T193=""),"",P193*T193)</f>
        <v/>
      </c>
      <c r="X193" s="378"/>
      <c r="Y193" s="378"/>
      <c r="Z193" s="378" t="str">
        <f t="shared" ref="Z193:Z211" si="7">IF(W193="","",W193*1.1)</f>
        <v/>
      </c>
      <c r="AA193" s="378"/>
      <c r="AB193" s="378"/>
      <c r="AC193" s="137"/>
      <c r="AE193" s="115" t="str">
        <f t="shared" ref="AE193:AE211" si="8">IF(OR(L193="",N193="",P193=""),"NG",IF(P193&gt;MIN(L193,N193),"購入可能数量超過 or 購入最小ロットか確認が必要","OK"))</f>
        <v>NG</v>
      </c>
    </row>
    <row r="194" spans="1:31" ht="12" customHeight="1">
      <c r="A194" s="383"/>
      <c r="B194" s="383"/>
      <c r="C194" s="383"/>
      <c r="D194" s="383"/>
      <c r="E194" s="383"/>
      <c r="F194" s="383"/>
      <c r="G194" s="383"/>
      <c r="H194" s="383"/>
      <c r="I194" s="383"/>
      <c r="J194" s="383"/>
      <c r="K194" s="383"/>
      <c r="L194" s="729"/>
      <c r="M194" s="729"/>
      <c r="N194" s="729"/>
      <c r="O194" s="729"/>
      <c r="P194" s="729"/>
      <c r="Q194" s="729"/>
      <c r="R194" s="380"/>
      <c r="S194" s="380"/>
      <c r="T194" s="379"/>
      <c r="U194" s="379"/>
      <c r="V194" s="379"/>
      <c r="W194" s="378" t="str">
        <f t="shared" si="6"/>
        <v/>
      </c>
      <c r="X194" s="378"/>
      <c r="Y194" s="378"/>
      <c r="Z194" s="378" t="str">
        <f t="shared" si="7"/>
        <v/>
      </c>
      <c r="AA194" s="378"/>
      <c r="AB194" s="378"/>
      <c r="AC194" s="137"/>
      <c r="AE194" s="115" t="str">
        <f t="shared" si="8"/>
        <v>NG</v>
      </c>
    </row>
    <row r="195" spans="1:31" ht="12" customHeight="1">
      <c r="A195" s="383"/>
      <c r="B195" s="383"/>
      <c r="C195" s="383"/>
      <c r="D195" s="383"/>
      <c r="E195" s="383"/>
      <c r="F195" s="383"/>
      <c r="G195" s="383"/>
      <c r="H195" s="383"/>
      <c r="I195" s="383"/>
      <c r="J195" s="383"/>
      <c r="K195" s="383"/>
      <c r="L195" s="729"/>
      <c r="M195" s="729"/>
      <c r="N195" s="729"/>
      <c r="O195" s="729"/>
      <c r="P195" s="729"/>
      <c r="Q195" s="729"/>
      <c r="R195" s="380"/>
      <c r="S195" s="380"/>
      <c r="T195" s="379"/>
      <c r="U195" s="379"/>
      <c r="V195" s="379"/>
      <c r="W195" s="378" t="str">
        <f t="shared" si="6"/>
        <v/>
      </c>
      <c r="X195" s="378"/>
      <c r="Y195" s="378"/>
      <c r="Z195" s="378" t="str">
        <f t="shared" si="7"/>
        <v/>
      </c>
      <c r="AA195" s="378"/>
      <c r="AB195" s="378"/>
      <c r="AC195" s="137"/>
      <c r="AE195" s="115" t="str">
        <f t="shared" si="8"/>
        <v>NG</v>
      </c>
    </row>
    <row r="196" spans="1:31" ht="12" customHeight="1">
      <c r="A196" s="383"/>
      <c r="B196" s="383"/>
      <c r="C196" s="383"/>
      <c r="D196" s="383"/>
      <c r="E196" s="383"/>
      <c r="F196" s="383"/>
      <c r="G196" s="383"/>
      <c r="H196" s="383"/>
      <c r="I196" s="383"/>
      <c r="J196" s="383"/>
      <c r="K196" s="383"/>
      <c r="L196" s="729"/>
      <c r="M196" s="729"/>
      <c r="N196" s="729"/>
      <c r="O196" s="729"/>
      <c r="P196" s="729"/>
      <c r="Q196" s="729"/>
      <c r="R196" s="380"/>
      <c r="S196" s="380"/>
      <c r="T196" s="379"/>
      <c r="U196" s="379"/>
      <c r="V196" s="379"/>
      <c r="W196" s="378" t="str">
        <f t="shared" si="6"/>
        <v/>
      </c>
      <c r="X196" s="378"/>
      <c r="Y196" s="378"/>
      <c r="Z196" s="378" t="str">
        <f t="shared" si="7"/>
        <v/>
      </c>
      <c r="AA196" s="378"/>
      <c r="AB196" s="378"/>
      <c r="AC196" s="137"/>
      <c r="AE196" s="115" t="str">
        <f t="shared" si="8"/>
        <v>NG</v>
      </c>
    </row>
    <row r="197" spans="1:31" ht="12" customHeight="1">
      <c r="A197" s="383"/>
      <c r="B197" s="383"/>
      <c r="C197" s="383"/>
      <c r="D197" s="383"/>
      <c r="E197" s="383"/>
      <c r="F197" s="383"/>
      <c r="G197" s="383"/>
      <c r="H197" s="383"/>
      <c r="I197" s="383"/>
      <c r="J197" s="383"/>
      <c r="K197" s="383"/>
      <c r="L197" s="729"/>
      <c r="M197" s="729"/>
      <c r="N197" s="729"/>
      <c r="O197" s="729"/>
      <c r="P197" s="729"/>
      <c r="Q197" s="729"/>
      <c r="R197" s="380"/>
      <c r="S197" s="380"/>
      <c r="T197" s="379"/>
      <c r="U197" s="379"/>
      <c r="V197" s="379"/>
      <c r="W197" s="378" t="str">
        <f t="shared" si="6"/>
        <v/>
      </c>
      <c r="X197" s="378"/>
      <c r="Y197" s="378"/>
      <c r="Z197" s="378" t="str">
        <f t="shared" si="7"/>
        <v/>
      </c>
      <c r="AA197" s="378"/>
      <c r="AB197" s="378"/>
      <c r="AC197" s="137"/>
      <c r="AE197" s="115" t="str">
        <f t="shared" si="8"/>
        <v>NG</v>
      </c>
    </row>
    <row r="198" spans="1:31" ht="12" customHeight="1">
      <c r="A198" s="383"/>
      <c r="B198" s="383"/>
      <c r="C198" s="383"/>
      <c r="D198" s="383"/>
      <c r="E198" s="383"/>
      <c r="F198" s="383"/>
      <c r="G198" s="383"/>
      <c r="H198" s="383"/>
      <c r="I198" s="383"/>
      <c r="J198" s="383"/>
      <c r="K198" s="383"/>
      <c r="L198" s="729"/>
      <c r="M198" s="729"/>
      <c r="N198" s="729"/>
      <c r="O198" s="729"/>
      <c r="P198" s="729"/>
      <c r="Q198" s="729"/>
      <c r="R198" s="380"/>
      <c r="S198" s="380"/>
      <c r="T198" s="379"/>
      <c r="U198" s="379"/>
      <c r="V198" s="379"/>
      <c r="W198" s="378" t="str">
        <f t="shared" si="6"/>
        <v/>
      </c>
      <c r="X198" s="378"/>
      <c r="Y198" s="378"/>
      <c r="Z198" s="378" t="str">
        <f t="shared" si="7"/>
        <v/>
      </c>
      <c r="AA198" s="378"/>
      <c r="AB198" s="378"/>
      <c r="AC198" s="137"/>
      <c r="AE198" s="115" t="str">
        <f t="shared" si="8"/>
        <v>NG</v>
      </c>
    </row>
    <row r="199" spans="1:31" ht="12" customHeight="1">
      <c r="A199" s="383"/>
      <c r="B199" s="383"/>
      <c r="C199" s="383"/>
      <c r="D199" s="383"/>
      <c r="E199" s="383"/>
      <c r="F199" s="383"/>
      <c r="G199" s="383"/>
      <c r="H199" s="383"/>
      <c r="I199" s="383"/>
      <c r="J199" s="383"/>
      <c r="K199" s="383"/>
      <c r="L199" s="729"/>
      <c r="M199" s="729"/>
      <c r="N199" s="729"/>
      <c r="O199" s="729"/>
      <c r="P199" s="729"/>
      <c r="Q199" s="729"/>
      <c r="R199" s="380"/>
      <c r="S199" s="380"/>
      <c r="T199" s="379"/>
      <c r="U199" s="379"/>
      <c r="V199" s="379"/>
      <c r="W199" s="378" t="str">
        <f t="shared" si="6"/>
        <v/>
      </c>
      <c r="X199" s="378"/>
      <c r="Y199" s="378"/>
      <c r="Z199" s="378" t="str">
        <f t="shared" si="7"/>
        <v/>
      </c>
      <c r="AA199" s="378"/>
      <c r="AB199" s="378"/>
      <c r="AC199" s="137"/>
      <c r="AE199" s="115" t="str">
        <f t="shared" si="8"/>
        <v>NG</v>
      </c>
    </row>
    <row r="200" spans="1:31" ht="12" customHeight="1">
      <c r="A200" s="383"/>
      <c r="B200" s="383"/>
      <c r="C200" s="383"/>
      <c r="D200" s="383"/>
      <c r="E200" s="383"/>
      <c r="F200" s="383"/>
      <c r="G200" s="383"/>
      <c r="H200" s="383"/>
      <c r="I200" s="383"/>
      <c r="J200" s="383"/>
      <c r="K200" s="383"/>
      <c r="L200" s="729"/>
      <c r="M200" s="729"/>
      <c r="N200" s="729"/>
      <c r="O200" s="729"/>
      <c r="P200" s="729"/>
      <c r="Q200" s="729"/>
      <c r="R200" s="380"/>
      <c r="S200" s="380"/>
      <c r="T200" s="379"/>
      <c r="U200" s="379"/>
      <c r="V200" s="379"/>
      <c r="W200" s="378" t="str">
        <f t="shared" si="6"/>
        <v/>
      </c>
      <c r="X200" s="378"/>
      <c r="Y200" s="378"/>
      <c r="Z200" s="378" t="str">
        <f t="shared" si="7"/>
        <v/>
      </c>
      <c r="AA200" s="378"/>
      <c r="AB200" s="378"/>
      <c r="AC200" s="137"/>
      <c r="AE200" s="115" t="str">
        <f t="shared" si="8"/>
        <v>NG</v>
      </c>
    </row>
    <row r="201" spans="1:31" ht="12" customHeight="1">
      <c r="A201" s="383"/>
      <c r="B201" s="383"/>
      <c r="C201" s="383"/>
      <c r="D201" s="383"/>
      <c r="E201" s="383"/>
      <c r="F201" s="383"/>
      <c r="G201" s="383"/>
      <c r="H201" s="383"/>
      <c r="I201" s="383"/>
      <c r="J201" s="383"/>
      <c r="K201" s="383"/>
      <c r="L201" s="729"/>
      <c r="M201" s="729"/>
      <c r="N201" s="729"/>
      <c r="O201" s="729"/>
      <c r="P201" s="729"/>
      <c r="Q201" s="729"/>
      <c r="R201" s="380"/>
      <c r="S201" s="380"/>
      <c r="T201" s="379"/>
      <c r="U201" s="379"/>
      <c r="V201" s="379"/>
      <c r="W201" s="378" t="str">
        <f t="shared" si="6"/>
        <v/>
      </c>
      <c r="X201" s="378"/>
      <c r="Y201" s="378"/>
      <c r="Z201" s="378" t="str">
        <f t="shared" si="7"/>
        <v/>
      </c>
      <c r="AA201" s="378"/>
      <c r="AB201" s="378"/>
      <c r="AC201" s="137"/>
      <c r="AE201" s="115" t="str">
        <f t="shared" si="8"/>
        <v>NG</v>
      </c>
    </row>
    <row r="202" spans="1:31" ht="12" customHeight="1">
      <c r="A202" s="383"/>
      <c r="B202" s="383"/>
      <c r="C202" s="383"/>
      <c r="D202" s="383"/>
      <c r="E202" s="383"/>
      <c r="F202" s="383"/>
      <c r="G202" s="383"/>
      <c r="H202" s="383"/>
      <c r="I202" s="383"/>
      <c r="J202" s="383"/>
      <c r="K202" s="383"/>
      <c r="L202" s="729"/>
      <c r="M202" s="729"/>
      <c r="N202" s="729"/>
      <c r="O202" s="729"/>
      <c r="P202" s="729"/>
      <c r="Q202" s="729"/>
      <c r="R202" s="380"/>
      <c r="S202" s="380"/>
      <c r="T202" s="379"/>
      <c r="U202" s="379"/>
      <c r="V202" s="379"/>
      <c r="W202" s="378" t="str">
        <f t="shared" si="6"/>
        <v/>
      </c>
      <c r="X202" s="378"/>
      <c r="Y202" s="378"/>
      <c r="Z202" s="378" t="str">
        <f t="shared" si="7"/>
        <v/>
      </c>
      <c r="AA202" s="378"/>
      <c r="AB202" s="378"/>
      <c r="AC202" s="137"/>
      <c r="AE202" s="115" t="str">
        <f t="shared" si="8"/>
        <v>NG</v>
      </c>
    </row>
    <row r="203" spans="1:31" ht="12" customHeight="1">
      <c r="A203" s="383"/>
      <c r="B203" s="383"/>
      <c r="C203" s="383"/>
      <c r="D203" s="383"/>
      <c r="E203" s="383"/>
      <c r="F203" s="383"/>
      <c r="G203" s="383"/>
      <c r="H203" s="383"/>
      <c r="I203" s="383"/>
      <c r="J203" s="383"/>
      <c r="K203" s="383"/>
      <c r="L203" s="729"/>
      <c r="M203" s="729"/>
      <c r="N203" s="729"/>
      <c r="O203" s="729"/>
      <c r="P203" s="729"/>
      <c r="Q203" s="729"/>
      <c r="R203" s="380"/>
      <c r="S203" s="380"/>
      <c r="T203" s="379"/>
      <c r="U203" s="379"/>
      <c r="V203" s="379"/>
      <c r="W203" s="378" t="str">
        <f t="shared" si="6"/>
        <v/>
      </c>
      <c r="X203" s="378"/>
      <c r="Y203" s="378"/>
      <c r="Z203" s="378" t="str">
        <f t="shared" si="7"/>
        <v/>
      </c>
      <c r="AA203" s="378"/>
      <c r="AB203" s="378"/>
      <c r="AC203" s="137"/>
      <c r="AE203" s="115" t="str">
        <f t="shared" si="8"/>
        <v>NG</v>
      </c>
    </row>
    <row r="204" spans="1:31" ht="12" customHeight="1">
      <c r="A204" s="383"/>
      <c r="B204" s="383"/>
      <c r="C204" s="383"/>
      <c r="D204" s="383"/>
      <c r="E204" s="383"/>
      <c r="F204" s="383"/>
      <c r="G204" s="383"/>
      <c r="H204" s="383"/>
      <c r="I204" s="383"/>
      <c r="J204" s="383"/>
      <c r="K204" s="383"/>
      <c r="L204" s="729"/>
      <c r="M204" s="729"/>
      <c r="N204" s="729"/>
      <c r="O204" s="729"/>
      <c r="P204" s="729"/>
      <c r="Q204" s="729"/>
      <c r="R204" s="380"/>
      <c r="S204" s="380"/>
      <c r="T204" s="379"/>
      <c r="U204" s="379"/>
      <c r="V204" s="379"/>
      <c r="W204" s="378" t="str">
        <f t="shared" si="6"/>
        <v/>
      </c>
      <c r="X204" s="378"/>
      <c r="Y204" s="378"/>
      <c r="Z204" s="378" t="str">
        <f t="shared" si="7"/>
        <v/>
      </c>
      <c r="AA204" s="378"/>
      <c r="AB204" s="378"/>
      <c r="AC204" s="137"/>
      <c r="AE204" s="115" t="str">
        <f t="shared" si="8"/>
        <v>NG</v>
      </c>
    </row>
    <row r="205" spans="1:31" ht="12" customHeight="1">
      <c r="A205" s="383"/>
      <c r="B205" s="383"/>
      <c r="C205" s="383"/>
      <c r="D205" s="383"/>
      <c r="E205" s="383"/>
      <c r="F205" s="383"/>
      <c r="G205" s="383"/>
      <c r="H205" s="383"/>
      <c r="I205" s="383"/>
      <c r="J205" s="383"/>
      <c r="K205" s="383"/>
      <c r="L205" s="729"/>
      <c r="M205" s="729"/>
      <c r="N205" s="729"/>
      <c r="O205" s="729"/>
      <c r="P205" s="729"/>
      <c r="Q205" s="729"/>
      <c r="R205" s="380"/>
      <c r="S205" s="380"/>
      <c r="T205" s="379"/>
      <c r="U205" s="379"/>
      <c r="V205" s="379"/>
      <c r="W205" s="378" t="str">
        <f t="shared" si="6"/>
        <v/>
      </c>
      <c r="X205" s="378"/>
      <c r="Y205" s="378"/>
      <c r="Z205" s="378" t="str">
        <f t="shared" si="7"/>
        <v/>
      </c>
      <c r="AA205" s="378"/>
      <c r="AB205" s="378"/>
      <c r="AC205" s="137"/>
      <c r="AE205" s="115" t="str">
        <f t="shared" si="8"/>
        <v>NG</v>
      </c>
    </row>
    <row r="206" spans="1:31" ht="12" customHeight="1">
      <c r="A206" s="383"/>
      <c r="B206" s="383"/>
      <c r="C206" s="383"/>
      <c r="D206" s="383"/>
      <c r="E206" s="383"/>
      <c r="F206" s="383"/>
      <c r="G206" s="383"/>
      <c r="H206" s="383"/>
      <c r="I206" s="383"/>
      <c r="J206" s="383"/>
      <c r="K206" s="383"/>
      <c r="L206" s="729"/>
      <c r="M206" s="729"/>
      <c r="N206" s="729"/>
      <c r="O206" s="729"/>
      <c r="P206" s="729"/>
      <c r="Q206" s="729"/>
      <c r="R206" s="380"/>
      <c r="S206" s="380"/>
      <c r="T206" s="379"/>
      <c r="U206" s="379"/>
      <c r="V206" s="379"/>
      <c r="W206" s="378" t="str">
        <f t="shared" si="6"/>
        <v/>
      </c>
      <c r="X206" s="378"/>
      <c r="Y206" s="378"/>
      <c r="Z206" s="378" t="str">
        <f t="shared" si="7"/>
        <v/>
      </c>
      <c r="AA206" s="378"/>
      <c r="AB206" s="378"/>
      <c r="AC206" s="137"/>
      <c r="AE206" s="115" t="str">
        <f t="shared" si="8"/>
        <v>NG</v>
      </c>
    </row>
    <row r="207" spans="1:31" ht="12" customHeight="1">
      <c r="A207" s="383"/>
      <c r="B207" s="383"/>
      <c r="C207" s="383"/>
      <c r="D207" s="383"/>
      <c r="E207" s="383"/>
      <c r="F207" s="383"/>
      <c r="G207" s="383"/>
      <c r="H207" s="383"/>
      <c r="I207" s="383"/>
      <c r="J207" s="383"/>
      <c r="K207" s="383"/>
      <c r="L207" s="729"/>
      <c r="M207" s="729"/>
      <c r="N207" s="729"/>
      <c r="O207" s="729"/>
      <c r="P207" s="729"/>
      <c r="Q207" s="729"/>
      <c r="R207" s="380"/>
      <c r="S207" s="380"/>
      <c r="T207" s="379"/>
      <c r="U207" s="379"/>
      <c r="V207" s="379"/>
      <c r="W207" s="378" t="str">
        <f t="shared" si="6"/>
        <v/>
      </c>
      <c r="X207" s="378"/>
      <c r="Y207" s="378"/>
      <c r="Z207" s="378" t="str">
        <f t="shared" si="7"/>
        <v/>
      </c>
      <c r="AA207" s="378"/>
      <c r="AB207" s="378"/>
      <c r="AC207" s="137"/>
      <c r="AE207" s="115" t="str">
        <f t="shared" si="8"/>
        <v>NG</v>
      </c>
    </row>
    <row r="208" spans="1:31" ht="12" customHeight="1">
      <c r="A208" s="383"/>
      <c r="B208" s="383"/>
      <c r="C208" s="383"/>
      <c r="D208" s="383"/>
      <c r="E208" s="383"/>
      <c r="F208" s="383"/>
      <c r="G208" s="383"/>
      <c r="H208" s="383"/>
      <c r="I208" s="383"/>
      <c r="J208" s="383"/>
      <c r="K208" s="383"/>
      <c r="L208" s="729"/>
      <c r="M208" s="729"/>
      <c r="N208" s="729"/>
      <c r="O208" s="729"/>
      <c r="P208" s="729"/>
      <c r="Q208" s="729"/>
      <c r="R208" s="380"/>
      <c r="S208" s="380"/>
      <c r="T208" s="379"/>
      <c r="U208" s="379"/>
      <c r="V208" s="379"/>
      <c r="W208" s="378" t="str">
        <f t="shared" si="6"/>
        <v/>
      </c>
      <c r="X208" s="378"/>
      <c r="Y208" s="378"/>
      <c r="Z208" s="378" t="str">
        <f t="shared" si="7"/>
        <v/>
      </c>
      <c r="AA208" s="378"/>
      <c r="AB208" s="378"/>
      <c r="AC208" s="137"/>
      <c r="AE208" s="115" t="str">
        <f t="shared" si="8"/>
        <v>NG</v>
      </c>
    </row>
    <row r="209" spans="1:31" ht="12" customHeight="1">
      <c r="A209" s="383"/>
      <c r="B209" s="383"/>
      <c r="C209" s="383"/>
      <c r="D209" s="383"/>
      <c r="E209" s="383"/>
      <c r="F209" s="383"/>
      <c r="G209" s="383"/>
      <c r="H209" s="383"/>
      <c r="I209" s="383"/>
      <c r="J209" s="383"/>
      <c r="K209" s="383"/>
      <c r="L209" s="729"/>
      <c r="M209" s="729"/>
      <c r="N209" s="729"/>
      <c r="O209" s="729"/>
      <c r="P209" s="729"/>
      <c r="Q209" s="729"/>
      <c r="R209" s="380"/>
      <c r="S209" s="380"/>
      <c r="T209" s="379"/>
      <c r="U209" s="379"/>
      <c r="V209" s="379"/>
      <c r="W209" s="378" t="str">
        <f t="shared" si="6"/>
        <v/>
      </c>
      <c r="X209" s="378"/>
      <c r="Y209" s="378"/>
      <c r="Z209" s="378" t="str">
        <f t="shared" si="7"/>
        <v/>
      </c>
      <c r="AA209" s="378"/>
      <c r="AB209" s="378"/>
      <c r="AC209" s="137"/>
      <c r="AE209" s="115" t="str">
        <f t="shared" si="8"/>
        <v>NG</v>
      </c>
    </row>
    <row r="210" spans="1:31" ht="12" customHeight="1">
      <c r="A210" s="383"/>
      <c r="B210" s="383"/>
      <c r="C210" s="383"/>
      <c r="D210" s="383"/>
      <c r="E210" s="383"/>
      <c r="F210" s="383"/>
      <c r="G210" s="383"/>
      <c r="H210" s="383"/>
      <c r="I210" s="383"/>
      <c r="J210" s="383"/>
      <c r="K210" s="383"/>
      <c r="L210" s="729"/>
      <c r="M210" s="729"/>
      <c r="N210" s="729"/>
      <c r="O210" s="729"/>
      <c r="P210" s="729"/>
      <c r="Q210" s="729"/>
      <c r="R210" s="380"/>
      <c r="S210" s="380"/>
      <c r="T210" s="379"/>
      <c r="U210" s="379"/>
      <c r="V210" s="379"/>
      <c r="W210" s="378" t="str">
        <f t="shared" si="6"/>
        <v/>
      </c>
      <c r="X210" s="378"/>
      <c r="Y210" s="378"/>
      <c r="Z210" s="378" t="str">
        <f t="shared" si="7"/>
        <v/>
      </c>
      <c r="AA210" s="378"/>
      <c r="AB210" s="378"/>
      <c r="AC210" s="137"/>
      <c r="AE210" s="115" t="str">
        <f t="shared" si="8"/>
        <v>NG</v>
      </c>
    </row>
    <row r="211" spans="1:31" ht="12" customHeight="1" thickBot="1">
      <c r="A211" s="394"/>
      <c r="B211" s="394"/>
      <c r="C211" s="394"/>
      <c r="D211" s="394"/>
      <c r="E211" s="394"/>
      <c r="F211" s="394"/>
      <c r="G211" s="394"/>
      <c r="H211" s="394"/>
      <c r="I211" s="394"/>
      <c r="J211" s="394"/>
      <c r="K211" s="394"/>
      <c r="L211" s="730"/>
      <c r="M211" s="730"/>
      <c r="N211" s="730"/>
      <c r="O211" s="730"/>
      <c r="P211" s="730"/>
      <c r="Q211" s="730"/>
      <c r="R211" s="396"/>
      <c r="S211" s="396"/>
      <c r="T211" s="397"/>
      <c r="U211" s="397"/>
      <c r="V211" s="397"/>
      <c r="W211" s="398" t="str">
        <f t="shared" si="6"/>
        <v/>
      </c>
      <c r="X211" s="398"/>
      <c r="Y211" s="398"/>
      <c r="Z211" s="398" t="str">
        <f t="shared" si="7"/>
        <v/>
      </c>
      <c r="AA211" s="398"/>
      <c r="AB211" s="398"/>
      <c r="AC211" s="138"/>
      <c r="AE211" s="115" t="str">
        <f t="shared" si="8"/>
        <v>NG</v>
      </c>
    </row>
    <row r="212" spans="1:31" ht="15" customHeight="1" thickTop="1">
      <c r="A212" s="404" t="s">
        <v>407</v>
      </c>
      <c r="B212" s="404"/>
      <c r="C212" s="404"/>
      <c r="D212" s="404"/>
      <c r="E212" s="404"/>
      <c r="F212" s="404"/>
      <c r="G212" s="404"/>
      <c r="H212" s="404"/>
      <c r="I212" s="404"/>
      <c r="J212" s="404"/>
      <c r="K212" s="404"/>
      <c r="L212" s="404"/>
      <c r="M212" s="404"/>
      <c r="N212" s="404"/>
      <c r="O212" s="404"/>
      <c r="P212" s="404"/>
      <c r="Q212" s="404"/>
      <c r="R212" s="404"/>
      <c r="S212" s="404"/>
      <c r="T212" s="404"/>
      <c r="U212" s="404"/>
      <c r="V212" s="404"/>
      <c r="W212" s="405">
        <f>SUM(W192:Y211)</f>
        <v>0</v>
      </c>
      <c r="X212" s="405"/>
      <c r="Y212" s="405"/>
      <c r="Z212" s="405">
        <f>SUM(Z192:AB211)</f>
        <v>0</v>
      </c>
      <c r="AA212" s="405"/>
      <c r="AB212" s="405"/>
      <c r="AC212" s="110"/>
    </row>
    <row r="213" spans="1:31" ht="15" customHeight="1">
      <c r="A213" s="140"/>
      <c r="B213" s="140"/>
      <c r="C213" s="140"/>
      <c r="D213" s="140"/>
      <c r="E213" s="140"/>
      <c r="F213" s="140"/>
      <c r="G213" s="140"/>
      <c r="H213" s="140"/>
      <c r="I213" s="140"/>
      <c r="J213" s="140"/>
      <c r="K213" s="140"/>
      <c r="L213" s="140"/>
      <c r="M213" s="140"/>
      <c r="N213" s="140"/>
      <c r="O213" s="140"/>
      <c r="P213" s="140"/>
      <c r="Q213" s="140"/>
      <c r="R213" s="140"/>
      <c r="S213" s="140"/>
      <c r="T213" s="140"/>
      <c r="U213" s="140"/>
      <c r="V213" s="140"/>
      <c r="W213" s="140"/>
      <c r="X213" s="140"/>
      <c r="Y213" s="140"/>
      <c r="Z213" s="140"/>
      <c r="AA213" s="140"/>
      <c r="AB213" s="140"/>
      <c r="AC213" s="140"/>
    </row>
    <row r="214" spans="1:31" ht="15" customHeight="1">
      <c r="A214" s="360" t="s">
        <v>378</v>
      </c>
      <c r="B214" s="361"/>
      <c r="C214" s="361"/>
      <c r="D214" s="361"/>
      <c r="E214" s="361"/>
      <c r="F214" s="361"/>
      <c r="G214" s="361"/>
      <c r="H214" s="361"/>
      <c r="I214" s="361"/>
      <c r="J214" s="361"/>
      <c r="K214" s="361"/>
      <c r="L214" s="361"/>
      <c r="M214" s="361"/>
      <c r="N214" s="361"/>
      <c r="O214" s="361"/>
      <c r="P214" s="361"/>
      <c r="Q214" s="361"/>
      <c r="R214" s="361"/>
      <c r="S214" s="362"/>
      <c r="T214" s="399"/>
      <c r="U214" s="400"/>
      <c r="V214" s="400"/>
      <c r="W214" s="400"/>
      <c r="X214" s="400"/>
      <c r="Y214" s="400"/>
      <c r="Z214" s="400"/>
      <c r="AA214" s="400"/>
      <c r="AB214" s="400"/>
      <c r="AC214" s="401"/>
    </row>
    <row r="215" spans="1:31" ht="15" customHeight="1">
      <c r="A215" s="360" t="s">
        <v>377</v>
      </c>
      <c r="B215" s="361"/>
      <c r="C215" s="361"/>
      <c r="D215" s="361"/>
      <c r="E215" s="361"/>
      <c r="F215" s="361"/>
      <c r="G215" s="361"/>
      <c r="H215" s="361"/>
      <c r="I215" s="361"/>
      <c r="J215" s="361"/>
      <c r="K215" s="361"/>
      <c r="L215" s="361"/>
      <c r="M215" s="361"/>
      <c r="N215" s="361"/>
      <c r="O215" s="361"/>
      <c r="P215" s="361"/>
      <c r="Q215" s="361"/>
      <c r="R215" s="361"/>
      <c r="S215" s="362"/>
      <c r="T215" s="402"/>
      <c r="U215" s="403"/>
      <c r="V215" s="403"/>
      <c r="W215" s="403"/>
      <c r="X215" s="403"/>
      <c r="Y215" s="403"/>
      <c r="Z215" s="403"/>
      <c r="AA215" s="403"/>
      <c r="AB215" s="403"/>
      <c r="AC215" s="114" t="s">
        <v>100</v>
      </c>
    </row>
    <row r="216" spans="1:31" ht="6" customHeight="1">
      <c r="A216" s="140"/>
      <c r="B216" s="140"/>
      <c r="C216" s="140"/>
      <c r="D216" s="140"/>
      <c r="E216" s="140"/>
      <c r="F216" s="140"/>
      <c r="G216" s="140"/>
      <c r="H216" s="140"/>
      <c r="I216" s="140"/>
      <c r="J216" s="140"/>
      <c r="K216" s="140"/>
      <c r="L216" s="140"/>
      <c r="M216" s="140"/>
      <c r="N216" s="140"/>
      <c r="O216" s="140"/>
      <c r="P216" s="140"/>
      <c r="Q216" s="140"/>
      <c r="R216" s="140"/>
      <c r="S216" s="140"/>
      <c r="T216" s="140"/>
      <c r="U216" s="140"/>
      <c r="V216" s="140"/>
      <c r="W216" s="140"/>
      <c r="X216" s="140"/>
      <c r="Y216" s="140"/>
      <c r="Z216" s="140"/>
      <c r="AA216" s="140"/>
      <c r="AB216" s="140"/>
      <c r="AC216" s="140"/>
    </row>
    <row r="217" spans="1:31" ht="15" customHeight="1">
      <c r="A217" s="140" t="s">
        <v>346</v>
      </c>
      <c r="B217" s="140"/>
      <c r="C217" s="140"/>
      <c r="D217" s="140"/>
      <c r="E217" s="140"/>
      <c r="F217" s="140"/>
      <c r="G217" s="140"/>
      <c r="H217" s="140"/>
      <c r="I217" s="140"/>
      <c r="J217" s="140"/>
      <c r="K217" s="140"/>
      <c r="L217" s="140"/>
      <c r="M217" s="140"/>
      <c r="N217" s="140"/>
      <c r="O217" s="140"/>
      <c r="P217" s="140"/>
      <c r="Q217" s="140"/>
      <c r="R217" s="140"/>
      <c r="S217" s="140"/>
      <c r="T217" s="140"/>
      <c r="U217" s="140"/>
      <c r="V217" s="140"/>
      <c r="W217" s="140"/>
      <c r="X217" s="140"/>
      <c r="Y217" s="140"/>
      <c r="Z217" s="140"/>
      <c r="AA217" s="140"/>
      <c r="AB217" s="140"/>
      <c r="AC217" s="140"/>
    </row>
    <row r="218" spans="1:31" ht="15" customHeight="1">
      <c r="A218" s="140"/>
      <c r="B218" s="116" t="s">
        <v>353</v>
      </c>
      <c r="C218" s="384" t="s">
        <v>354</v>
      </c>
      <c r="D218" s="384"/>
      <c r="E218" s="384"/>
      <c r="F218" s="384"/>
      <c r="G218" s="384"/>
      <c r="H218" s="384"/>
      <c r="I218" s="384"/>
      <c r="J218" s="384"/>
      <c r="K218" s="384"/>
      <c r="L218" s="384"/>
      <c r="M218" s="384"/>
      <c r="N218" s="384"/>
      <c r="O218" s="384"/>
      <c r="P218" s="384"/>
      <c r="Q218" s="384"/>
      <c r="R218" s="384"/>
      <c r="S218" s="384"/>
      <c r="T218" s="384"/>
      <c r="U218" s="384"/>
      <c r="V218" s="384"/>
      <c r="W218" s="384"/>
      <c r="X218" s="384"/>
      <c r="Y218" s="384"/>
      <c r="Z218" s="384"/>
      <c r="AA218" s="384"/>
      <c r="AB218" s="384"/>
      <c r="AC218" s="384"/>
    </row>
    <row r="219" spans="1:31" ht="39.6" customHeight="1">
      <c r="A219" s="140"/>
      <c r="B219" s="116" t="s">
        <v>355</v>
      </c>
      <c r="C219" s="384" t="s">
        <v>505</v>
      </c>
      <c r="D219" s="384"/>
      <c r="E219" s="384"/>
      <c r="F219" s="384"/>
      <c r="G219" s="384"/>
      <c r="H219" s="384"/>
      <c r="I219" s="384"/>
      <c r="J219" s="384"/>
      <c r="K219" s="384"/>
      <c r="L219" s="384"/>
      <c r="M219" s="384"/>
      <c r="N219" s="384"/>
      <c r="O219" s="384"/>
      <c r="P219" s="384"/>
      <c r="Q219" s="384"/>
      <c r="R219" s="384"/>
      <c r="S219" s="384"/>
      <c r="T219" s="384"/>
      <c r="U219" s="384"/>
      <c r="V219" s="384"/>
      <c r="W219" s="384"/>
      <c r="X219" s="384"/>
      <c r="Y219" s="384"/>
      <c r="Z219" s="384"/>
      <c r="AA219" s="384"/>
      <c r="AB219" s="384"/>
      <c r="AC219" s="384"/>
    </row>
    <row r="220" spans="1:31" ht="25.8" customHeight="1">
      <c r="A220" s="140"/>
      <c r="B220" s="116" t="s">
        <v>357</v>
      </c>
      <c r="C220" s="384" t="s">
        <v>506</v>
      </c>
      <c r="D220" s="384"/>
      <c r="E220" s="384"/>
      <c r="F220" s="384"/>
      <c r="G220" s="384"/>
      <c r="H220" s="384"/>
      <c r="I220" s="384"/>
      <c r="J220" s="384"/>
      <c r="K220" s="384"/>
      <c r="L220" s="384"/>
      <c r="M220" s="384"/>
      <c r="N220" s="384"/>
      <c r="O220" s="384"/>
      <c r="P220" s="384"/>
      <c r="Q220" s="384"/>
      <c r="R220" s="384"/>
      <c r="S220" s="384"/>
      <c r="T220" s="384"/>
      <c r="U220" s="384"/>
      <c r="V220" s="384"/>
      <c r="W220" s="384"/>
      <c r="X220" s="384"/>
      <c r="Y220" s="384"/>
      <c r="Z220" s="384"/>
      <c r="AA220" s="384"/>
      <c r="AB220" s="384"/>
      <c r="AC220" s="384"/>
    </row>
    <row r="221" spans="1:31" ht="49.8" customHeight="1">
      <c r="A221" s="140"/>
      <c r="B221" s="116" t="s">
        <v>351</v>
      </c>
      <c r="C221" s="384" t="s">
        <v>507</v>
      </c>
      <c r="D221" s="384"/>
      <c r="E221" s="384"/>
      <c r="F221" s="384"/>
      <c r="G221" s="384"/>
      <c r="H221" s="384"/>
      <c r="I221" s="384"/>
      <c r="J221" s="384"/>
      <c r="K221" s="384"/>
      <c r="L221" s="384"/>
      <c r="M221" s="384"/>
      <c r="N221" s="384"/>
      <c r="O221" s="384"/>
      <c r="P221" s="384"/>
      <c r="Q221" s="384"/>
      <c r="R221" s="384"/>
      <c r="S221" s="384"/>
      <c r="T221" s="384"/>
      <c r="U221" s="384"/>
      <c r="V221" s="384"/>
      <c r="W221" s="384"/>
      <c r="X221" s="384"/>
      <c r="Y221" s="384"/>
      <c r="Z221" s="384"/>
      <c r="AA221" s="384"/>
      <c r="AB221" s="384"/>
      <c r="AC221" s="384"/>
    </row>
    <row r="222" spans="1:31" ht="25.8" customHeight="1">
      <c r="A222" s="154"/>
      <c r="B222" s="116" t="s">
        <v>502</v>
      </c>
      <c r="C222" s="384" t="s">
        <v>504</v>
      </c>
      <c r="D222" s="384"/>
      <c r="E222" s="384"/>
      <c r="F222" s="384"/>
      <c r="G222" s="384"/>
      <c r="H222" s="384"/>
      <c r="I222" s="384"/>
      <c r="J222" s="384"/>
      <c r="K222" s="384"/>
      <c r="L222" s="384"/>
      <c r="M222" s="384"/>
      <c r="N222" s="384"/>
      <c r="O222" s="384"/>
      <c r="P222" s="384"/>
      <c r="Q222" s="384"/>
      <c r="R222" s="384"/>
      <c r="S222" s="384"/>
      <c r="T222" s="384"/>
      <c r="U222" s="384"/>
      <c r="V222" s="384"/>
      <c r="W222" s="384"/>
      <c r="X222" s="384"/>
      <c r="Y222" s="384"/>
      <c r="Z222" s="384"/>
      <c r="AA222" s="384"/>
      <c r="AB222" s="384"/>
      <c r="AC222" s="384"/>
    </row>
    <row r="223" spans="1:31" ht="40.049999999999997" customHeight="1">
      <c r="A223" s="140"/>
      <c r="B223" s="116" t="s">
        <v>503</v>
      </c>
      <c r="C223" s="384" t="s">
        <v>508</v>
      </c>
      <c r="D223" s="384"/>
      <c r="E223" s="384"/>
      <c r="F223" s="384"/>
      <c r="G223" s="384"/>
      <c r="H223" s="384"/>
      <c r="I223" s="384"/>
      <c r="J223" s="384"/>
      <c r="K223" s="384"/>
      <c r="L223" s="384"/>
      <c r="M223" s="384"/>
      <c r="N223" s="384"/>
      <c r="O223" s="384"/>
      <c r="P223" s="384"/>
      <c r="Q223" s="384"/>
      <c r="R223" s="384"/>
      <c r="S223" s="384"/>
      <c r="T223" s="384"/>
      <c r="U223" s="384"/>
      <c r="V223" s="384"/>
      <c r="W223" s="384"/>
      <c r="X223" s="384"/>
      <c r="Y223" s="384"/>
      <c r="Z223" s="384"/>
      <c r="AA223" s="384"/>
      <c r="AB223" s="384"/>
      <c r="AC223" s="384"/>
    </row>
    <row r="224" spans="1:31"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sheetData>
  <mergeCells count="741">
    <mergeCell ref="C220:AC220"/>
    <mergeCell ref="C221:AC221"/>
    <mergeCell ref="C223:AC223"/>
    <mergeCell ref="A212:V212"/>
    <mergeCell ref="W212:Y212"/>
    <mergeCell ref="Z212:AB212"/>
    <mergeCell ref="A214:S214"/>
    <mergeCell ref="T214:AC214"/>
    <mergeCell ref="A215:S215"/>
    <mergeCell ref="T215:AB215"/>
    <mergeCell ref="C218:AC218"/>
    <mergeCell ref="C219:AC219"/>
    <mergeCell ref="C222:AC222"/>
    <mergeCell ref="A211:C211"/>
    <mergeCell ref="D211:K211"/>
    <mergeCell ref="L211:M211"/>
    <mergeCell ref="N211:O211"/>
    <mergeCell ref="P211:Q211"/>
    <mergeCell ref="R211:S211"/>
    <mergeCell ref="T211:V211"/>
    <mergeCell ref="W211:Y211"/>
    <mergeCell ref="Z211:AB211"/>
    <mergeCell ref="A210:C210"/>
    <mergeCell ref="D210:K210"/>
    <mergeCell ref="L210:M210"/>
    <mergeCell ref="N210:O210"/>
    <mergeCell ref="P210:Q210"/>
    <mergeCell ref="R210:S210"/>
    <mergeCell ref="T210:V210"/>
    <mergeCell ref="W210:Y210"/>
    <mergeCell ref="Z210:AB210"/>
    <mergeCell ref="A209:C209"/>
    <mergeCell ref="D209:K209"/>
    <mergeCell ref="L209:M209"/>
    <mergeCell ref="N209:O209"/>
    <mergeCell ref="P209:Q209"/>
    <mergeCell ref="R209:S209"/>
    <mergeCell ref="T209:V209"/>
    <mergeCell ref="W209:Y209"/>
    <mergeCell ref="Z209:AB209"/>
    <mergeCell ref="A208:C208"/>
    <mergeCell ref="D208:K208"/>
    <mergeCell ref="L208:M208"/>
    <mergeCell ref="N208:O208"/>
    <mergeCell ref="P208:Q208"/>
    <mergeCell ref="R208:S208"/>
    <mergeCell ref="T208:V208"/>
    <mergeCell ref="W208:Y208"/>
    <mergeCell ref="Z208:AB208"/>
    <mergeCell ref="A207:C207"/>
    <mergeCell ref="D207:K207"/>
    <mergeCell ref="L207:M207"/>
    <mergeCell ref="N207:O207"/>
    <mergeCell ref="P207:Q207"/>
    <mergeCell ref="R207:S207"/>
    <mergeCell ref="T207:V207"/>
    <mergeCell ref="W207:Y207"/>
    <mergeCell ref="Z207:AB207"/>
    <mergeCell ref="A206:C206"/>
    <mergeCell ref="D206:K206"/>
    <mergeCell ref="L206:M206"/>
    <mergeCell ref="N206:O206"/>
    <mergeCell ref="P206:Q206"/>
    <mergeCell ref="R206:S206"/>
    <mergeCell ref="T206:V206"/>
    <mergeCell ref="W206:Y206"/>
    <mergeCell ref="Z206:AB206"/>
    <mergeCell ref="A205:C205"/>
    <mergeCell ref="D205:K205"/>
    <mergeCell ref="L205:M205"/>
    <mergeCell ref="N205:O205"/>
    <mergeCell ref="P205:Q205"/>
    <mergeCell ref="R205:S205"/>
    <mergeCell ref="T205:V205"/>
    <mergeCell ref="W205:Y205"/>
    <mergeCell ref="Z205:AB205"/>
    <mergeCell ref="A204:C204"/>
    <mergeCell ref="D204:K204"/>
    <mergeCell ref="L204:M204"/>
    <mergeCell ref="N204:O204"/>
    <mergeCell ref="P204:Q204"/>
    <mergeCell ref="R204:S204"/>
    <mergeCell ref="T204:V204"/>
    <mergeCell ref="W204:Y204"/>
    <mergeCell ref="Z204:AB204"/>
    <mergeCell ref="A203:C203"/>
    <mergeCell ref="D203:K203"/>
    <mergeCell ref="L203:M203"/>
    <mergeCell ref="N203:O203"/>
    <mergeCell ref="P203:Q203"/>
    <mergeCell ref="R203:S203"/>
    <mergeCell ref="T203:V203"/>
    <mergeCell ref="W203:Y203"/>
    <mergeCell ref="Z203:AB203"/>
    <mergeCell ref="A202:C202"/>
    <mergeCell ref="D202:K202"/>
    <mergeCell ref="L202:M202"/>
    <mergeCell ref="N202:O202"/>
    <mergeCell ref="P202:Q202"/>
    <mergeCell ref="R202:S202"/>
    <mergeCell ref="T202:V202"/>
    <mergeCell ref="W202:Y202"/>
    <mergeCell ref="Z202:AB202"/>
    <mergeCell ref="A201:C201"/>
    <mergeCell ref="D201:K201"/>
    <mergeCell ref="L201:M201"/>
    <mergeCell ref="N201:O201"/>
    <mergeCell ref="P201:Q201"/>
    <mergeCell ref="R201:S201"/>
    <mergeCell ref="T201:V201"/>
    <mergeCell ref="W201:Y201"/>
    <mergeCell ref="Z201:AB201"/>
    <mergeCell ref="A200:C200"/>
    <mergeCell ref="D200:K200"/>
    <mergeCell ref="L200:M200"/>
    <mergeCell ref="N200:O200"/>
    <mergeCell ref="P200:Q200"/>
    <mergeCell ref="R200:S200"/>
    <mergeCell ref="T200:V200"/>
    <mergeCell ref="W200:Y200"/>
    <mergeCell ref="Z200:AB200"/>
    <mergeCell ref="A199:C199"/>
    <mergeCell ref="D199:K199"/>
    <mergeCell ref="L199:M199"/>
    <mergeCell ref="N199:O199"/>
    <mergeCell ref="P199:Q199"/>
    <mergeCell ref="R199:S199"/>
    <mergeCell ref="T199:V199"/>
    <mergeCell ref="W199:Y199"/>
    <mergeCell ref="Z199:AB199"/>
    <mergeCell ref="A198:C198"/>
    <mergeCell ref="D198:K198"/>
    <mergeCell ref="L198:M198"/>
    <mergeCell ref="N198:O198"/>
    <mergeCell ref="P198:Q198"/>
    <mergeCell ref="R198:S198"/>
    <mergeCell ref="T198:V198"/>
    <mergeCell ref="W198:Y198"/>
    <mergeCell ref="Z198:AB198"/>
    <mergeCell ref="A197:C197"/>
    <mergeCell ref="D197:K197"/>
    <mergeCell ref="L197:M197"/>
    <mergeCell ref="N197:O197"/>
    <mergeCell ref="P197:Q197"/>
    <mergeCell ref="R197:S197"/>
    <mergeCell ref="T197:V197"/>
    <mergeCell ref="W197:Y197"/>
    <mergeCell ref="Z197:AB197"/>
    <mergeCell ref="A196:C196"/>
    <mergeCell ref="D196:K196"/>
    <mergeCell ref="L196:M196"/>
    <mergeCell ref="N196:O196"/>
    <mergeCell ref="P196:Q196"/>
    <mergeCell ref="R196:S196"/>
    <mergeCell ref="T196:V196"/>
    <mergeCell ref="W196:Y196"/>
    <mergeCell ref="Z196:AB196"/>
    <mergeCell ref="A195:C195"/>
    <mergeCell ref="D195:K195"/>
    <mergeCell ref="L195:M195"/>
    <mergeCell ref="N195:O195"/>
    <mergeCell ref="P195:Q195"/>
    <mergeCell ref="R195:S195"/>
    <mergeCell ref="T195:V195"/>
    <mergeCell ref="W195:Y195"/>
    <mergeCell ref="Z195:AB195"/>
    <mergeCell ref="A194:C194"/>
    <mergeCell ref="D194:K194"/>
    <mergeCell ref="L194:M194"/>
    <mergeCell ref="N194:O194"/>
    <mergeCell ref="P194:Q194"/>
    <mergeCell ref="R194:S194"/>
    <mergeCell ref="T194:V194"/>
    <mergeCell ref="W194:Y194"/>
    <mergeCell ref="Z194:AB194"/>
    <mergeCell ref="A193:C193"/>
    <mergeCell ref="D193:K193"/>
    <mergeCell ref="L193:M193"/>
    <mergeCell ref="N193:O193"/>
    <mergeCell ref="P193:Q193"/>
    <mergeCell ref="R193:S193"/>
    <mergeCell ref="T193:V193"/>
    <mergeCell ref="W193:Y193"/>
    <mergeCell ref="Z193:AB193"/>
    <mergeCell ref="A192:C192"/>
    <mergeCell ref="D192:K192"/>
    <mergeCell ref="L192:M192"/>
    <mergeCell ref="N192:O192"/>
    <mergeCell ref="P192:Q192"/>
    <mergeCell ref="R192:S192"/>
    <mergeCell ref="T192:V192"/>
    <mergeCell ref="W192:Y192"/>
    <mergeCell ref="Z192:AB192"/>
    <mergeCell ref="C182:AC182"/>
    <mergeCell ref="C183:AC183"/>
    <mergeCell ref="C185:AC185"/>
    <mergeCell ref="W187:AC187"/>
    <mergeCell ref="W188:AC188"/>
    <mergeCell ref="A190:K190"/>
    <mergeCell ref="L190:S190"/>
    <mergeCell ref="T190:AB190"/>
    <mergeCell ref="AC190:AC191"/>
    <mergeCell ref="A191:C191"/>
    <mergeCell ref="D191:K191"/>
    <mergeCell ref="L191:M191"/>
    <mergeCell ref="N191:O191"/>
    <mergeCell ref="P191:Q191"/>
    <mergeCell ref="R191:S191"/>
    <mergeCell ref="T191:V191"/>
    <mergeCell ref="W191:Y191"/>
    <mergeCell ref="Z191:AB191"/>
    <mergeCell ref="C184:AC184"/>
    <mergeCell ref="A174:V174"/>
    <mergeCell ref="W174:Y174"/>
    <mergeCell ref="Z174:AB174"/>
    <mergeCell ref="A176:S176"/>
    <mergeCell ref="T176:AC176"/>
    <mergeCell ref="A177:S177"/>
    <mergeCell ref="T177:AB177"/>
    <mergeCell ref="C180:AC180"/>
    <mergeCell ref="C181:AC181"/>
    <mergeCell ref="A173:C173"/>
    <mergeCell ref="D173:K173"/>
    <mergeCell ref="L173:M173"/>
    <mergeCell ref="N173:O173"/>
    <mergeCell ref="P173:Q173"/>
    <mergeCell ref="R173:S173"/>
    <mergeCell ref="T173:V173"/>
    <mergeCell ref="W173:Y173"/>
    <mergeCell ref="Z173:AB173"/>
    <mergeCell ref="A172:C172"/>
    <mergeCell ref="D172:K172"/>
    <mergeCell ref="L172:M172"/>
    <mergeCell ref="N172:O172"/>
    <mergeCell ref="P172:Q172"/>
    <mergeCell ref="R172:S172"/>
    <mergeCell ref="T172:V172"/>
    <mergeCell ref="W172:Y172"/>
    <mergeCell ref="Z172:AB172"/>
    <mergeCell ref="A171:C171"/>
    <mergeCell ref="D171:K171"/>
    <mergeCell ref="L171:M171"/>
    <mergeCell ref="N171:O171"/>
    <mergeCell ref="P171:Q171"/>
    <mergeCell ref="R171:S171"/>
    <mergeCell ref="T171:V171"/>
    <mergeCell ref="W171:Y171"/>
    <mergeCell ref="Z171:AB171"/>
    <mergeCell ref="A170:C170"/>
    <mergeCell ref="D170:K170"/>
    <mergeCell ref="L170:M170"/>
    <mergeCell ref="N170:O170"/>
    <mergeCell ref="P170:Q170"/>
    <mergeCell ref="R170:S170"/>
    <mergeCell ref="T170:V170"/>
    <mergeCell ref="W170:Y170"/>
    <mergeCell ref="Z170:AB170"/>
    <mergeCell ref="A169:C169"/>
    <mergeCell ref="D169:K169"/>
    <mergeCell ref="L169:M169"/>
    <mergeCell ref="N169:O169"/>
    <mergeCell ref="P169:Q169"/>
    <mergeCell ref="R169:S169"/>
    <mergeCell ref="T169:V169"/>
    <mergeCell ref="W169:Y169"/>
    <mergeCell ref="Z169:AB169"/>
    <mergeCell ref="A168:C168"/>
    <mergeCell ref="D168:K168"/>
    <mergeCell ref="L168:M168"/>
    <mergeCell ref="N168:O168"/>
    <mergeCell ref="P168:Q168"/>
    <mergeCell ref="R168:S168"/>
    <mergeCell ref="T168:V168"/>
    <mergeCell ref="W168:Y168"/>
    <mergeCell ref="Z168:AB168"/>
    <mergeCell ref="A167:C167"/>
    <mergeCell ref="D167:K167"/>
    <mergeCell ref="L167:M167"/>
    <mergeCell ref="N167:O167"/>
    <mergeCell ref="P167:Q167"/>
    <mergeCell ref="R167:S167"/>
    <mergeCell ref="T167:V167"/>
    <mergeCell ref="W167:Y167"/>
    <mergeCell ref="Z167:AB167"/>
    <mergeCell ref="A166:C166"/>
    <mergeCell ref="D166:K166"/>
    <mergeCell ref="L166:M166"/>
    <mergeCell ref="N166:O166"/>
    <mergeCell ref="P166:Q166"/>
    <mergeCell ref="R166:S166"/>
    <mergeCell ref="T166:V166"/>
    <mergeCell ref="W166:Y166"/>
    <mergeCell ref="Z166:AB166"/>
    <mergeCell ref="A165:C165"/>
    <mergeCell ref="D165:K165"/>
    <mergeCell ref="L165:M165"/>
    <mergeCell ref="N165:O165"/>
    <mergeCell ref="P165:Q165"/>
    <mergeCell ref="R165:S165"/>
    <mergeCell ref="T165:V165"/>
    <mergeCell ref="W165:Y165"/>
    <mergeCell ref="Z165:AB165"/>
    <mergeCell ref="A164:C164"/>
    <mergeCell ref="D164:K164"/>
    <mergeCell ref="L164:M164"/>
    <mergeCell ref="N164:O164"/>
    <mergeCell ref="P164:Q164"/>
    <mergeCell ref="R164:S164"/>
    <mergeCell ref="T164:V164"/>
    <mergeCell ref="W164:Y164"/>
    <mergeCell ref="Z164:AB164"/>
    <mergeCell ref="A163:C163"/>
    <mergeCell ref="D163:K163"/>
    <mergeCell ref="L163:M163"/>
    <mergeCell ref="N163:O163"/>
    <mergeCell ref="P163:Q163"/>
    <mergeCell ref="R163:S163"/>
    <mergeCell ref="T163:V163"/>
    <mergeCell ref="W163:Y163"/>
    <mergeCell ref="Z163:AB163"/>
    <mergeCell ref="A162:C162"/>
    <mergeCell ref="D162:K162"/>
    <mergeCell ref="L162:M162"/>
    <mergeCell ref="N162:O162"/>
    <mergeCell ref="P162:Q162"/>
    <mergeCell ref="R162:S162"/>
    <mergeCell ref="T162:V162"/>
    <mergeCell ref="W162:Y162"/>
    <mergeCell ref="Z162:AB162"/>
    <mergeCell ref="A161:C161"/>
    <mergeCell ref="D161:K161"/>
    <mergeCell ref="L161:M161"/>
    <mergeCell ref="N161:O161"/>
    <mergeCell ref="P161:Q161"/>
    <mergeCell ref="R161:S161"/>
    <mergeCell ref="T161:V161"/>
    <mergeCell ref="W161:Y161"/>
    <mergeCell ref="Z161:AB161"/>
    <mergeCell ref="A160:C160"/>
    <mergeCell ref="D160:K160"/>
    <mergeCell ref="L160:M160"/>
    <mergeCell ref="N160:O160"/>
    <mergeCell ref="P160:Q160"/>
    <mergeCell ref="R160:S160"/>
    <mergeCell ref="T160:V160"/>
    <mergeCell ref="W160:Y160"/>
    <mergeCell ref="Z160:AB160"/>
    <mergeCell ref="A159:C159"/>
    <mergeCell ref="D159:K159"/>
    <mergeCell ref="L159:M159"/>
    <mergeCell ref="N159:O159"/>
    <mergeCell ref="P159:Q159"/>
    <mergeCell ref="R159:S159"/>
    <mergeCell ref="T159:V159"/>
    <mergeCell ref="W159:Y159"/>
    <mergeCell ref="Z159:AB159"/>
    <mergeCell ref="A158:C158"/>
    <mergeCell ref="D158:K158"/>
    <mergeCell ref="L158:M158"/>
    <mergeCell ref="N158:O158"/>
    <mergeCell ref="P158:Q158"/>
    <mergeCell ref="R158:S158"/>
    <mergeCell ref="T158:V158"/>
    <mergeCell ref="W158:Y158"/>
    <mergeCell ref="Z158:AB158"/>
    <mergeCell ref="A157:C157"/>
    <mergeCell ref="D157:K157"/>
    <mergeCell ref="L157:M157"/>
    <mergeCell ref="N157:O157"/>
    <mergeCell ref="P157:Q157"/>
    <mergeCell ref="R157:S157"/>
    <mergeCell ref="T157:V157"/>
    <mergeCell ref="W157:Y157"/>
    <mergeCell ref="Z157:AB157"/>
    <mergeCell ref="A156:C156"/>
    <mergeCell ref="D156:K156"/>
    <mergeCell ref="L156:M156"/>
    <mergeCell ref="N156:O156"/>
    <mergeCell ref="P156:Q156"/>
    <mergeCell ref="R156:S156"/>
    <mergeCell ref="T156:V156"/>
    <mergeCell ref="W156:Y156"/>
    <mergeCell ref="Z156:AB156"/>
    <mergeCell ref="A155:C155"/>
    <mergeCell ref="D155:K155"/>
    <mergeCell ref="L155:M155"/>
    <mergeCell ref="N155:O155"/>
    <mergeCell ref="P155:Q155"/>
    <mergeCell ref="R155:S155"/>
    <mergeCell ref="T155:V155"/>
    <mergeCell ref="W155:Y155"/>
    <mergeCell ref="Z155:AB155"/>
    <mergeCell ref="A154:C154"/>
    <mergeCell ref="D154:K154"/>
    <mergeCell ref="L154:M154"/>
    <mergeCell ref="N154:O154"/>
    <mergeCell ref="P154:Q154"/>
    <mergeCell ref="R154:S154"/>
    <mergeCell ref="T154:V154"/>
    <mergeCell ref="W154:Y154"/>
    <mergeCell ref="Z154:AB154"/>
    <mergeCell ref="W149:AC149"/>
    <mergeCell ref="W150:AC150"/>
    <mergeCell ref="A152:K152"/>
    <mergeCell ref="L152:S152"/>
    <mergeCell ref="T152:AB152"/>
    <mergeCell ref="AC152:AC153"/>
    <mergeCell ref="A153:C153"/>
    <mergeCell ref="D153:K153"/>
    <mergeCell ref="L153:M153"/>
    <mergeCell ref="N153:O153"/>
    <mergeCell ref="P153:Q153"/>
    <mergeCell ref="R153:S153"/>
    <mergeCell ref="T153:V153"/>
    <mergeCell ref="W153:Y153"/>
    <mergeCell ref="Z153:AB153"/>
    <mergeCell ref="P134:Q134"/>
    <mergeCell ref="R134:S134"/>
    <mergeCell ref="T134:V134"/>
    <mergeCell ref="W134:Y134"/>
    <mergeCell ref="A135:C135"/>
    <mergeCell ref="D135:K135"/>
    <mergeCell ref="L135:M135"/>
    <mergeCell ref="N135:O135"/>
    <mergeCell ref="P135:Q135"/>
    <mergeCell ref="R135:S135"/>
    <mergeCell ref="T135:V135"/>
    <mergeCell ref="W135:Y135"/>
    <mergeCell ref="C142:AC142"/>
    <mergeCell ref="C143:AC143"/>
    <mergeCell ref="C144:AC144"/>
    <mergeCell ref="C145:AC145"/>
    <mergeCell ref="C147:AC147"/>
    <mergeCell ref="A136:V136"/>
    <mergeCell ref="W136:Y136"/>
    <mergeCell ref="Z136:AB136"/>
    <mergeCell ref="A138:S138"/>
    <mergeCell ref="T138:AC138"/>
    <mergeCell ref="A139:S139"/>
    <mergeCell ref="T139:AB139"/>
    <mergeCell ref="C146:AC146"/>
    <mergeCell ref="Z134:AB134"/>
    <mergeCell ref="Z135:AB135"/>
    <mergeCell ref="T132:V132"/>
    <mergeCell ref="W132:Y132"/>
    <mergeCell ref="Z132:AB132"/>
    <mergeCell ref="W133:Y133"/>
    <mergeCell ref="Z133:AB133"/>
    <mergeCell ref="A133:C133"/>
    <mergeCell ref="D133:K133"/>
    <mergeCell ref="L133:M133"/>
    <mergeCell ref="N133:O133"/>
    <mergeCell ref="P133:Q133"/>
    <mergeCell ref="R133:S133"/>
    <mergeCell ref="T133:V133"/>
    <mergeCell ref="A132:C132"/>
    <mergeCell ref="D132:K132"/>
    <mergeCell ref="L132:M132"/>
    <mergeCell ref="N132:O132"/>
    <mergeCell ref="P132:Q132"/>
    <mergeCell ref="R132:S132"/>
    <mergeCell ref="A134:C134"/>
    <mergeCell ref="D134:K134"/>
    <mergeCell ref="L134:M134"/>
    <mergeCell ref="N134:O134"/>
    <mergeCell ref="A131:C131"/>
    <mergeCell ref="D131:K131"/>
    <mergeCell ref="L131:M131"/>
    <mergeCell ref="N131:O131"/>
    <mergeCell ref="P131:Q131"/>
    <mergeCell ref="R131:S131"/>
    <mergeCell ref="T131:V131"/>
    <mergeCell ref="W131:Y131"/>
    <mergeCell ref="Z131:AB131"/>
    <mergeCell ref="A130:C130"/>
    <mergeCell ref="D130:K130"/>
    <mergeCell ref="L130:M130"/>
    <mergeCell ref="N130:O130"/>
    <mergeCell ref="P130:Q130"/>
    <mergeCell ref="R130:S130"/>
    <mergeCell ref="T130:V130"/>
    <mergeCell ref="W130:Y130"/>
    <mergeCell ref="Z130:AB130"/>
    <mergeCell ref="T128:V128"/>
    <mergeCell ref="W128:Y128"/>
    <mergeCell ref="Z128:AB128"/>
    <mergeCell ref="A129:C129"/>
    <mergeCell ref="D129:K129"/>
    <mergeCell ref="L129:M129"/>
    <mergeCell ref="N129:O129"/>
    <mergeCell ref="P129:Q129"/>
    <mergeCell ref="R129:S129"/>
    <mergeCell ref="T129:V129"/>
    <mergeCell ref="A128:C128"/>
    <mergeCell ref="D128:K128"/>
    <mergeCell ref="L128:M128"/>
    <mergeCell ref="N128:O128"/>
    <mergeCell ref="P128:Q128"/>
    <mergeCell ref="R128:S128"/>
    <mergeCell ref="W129:Y129"/>
    <mergeCell ref="Z129:AB129"/>
    <mergeCell ref="A127:C127"/>
    <mergeCell ref="D127:K127"/>
    <mergeCell ref="L127:M127"/>
    <mergeCell ref="N127:O127"/>
    <mergeCell ref="P127:Q127"/>
    <mergeCell ref="R127:S127"/>
    <mergeCell ref="T127:V127"/>
    <mergeCell ref="W127:Y127"/>
    <mergeCell ref="Z127:AB127"/>
    <mergeCell ref="A126:C126"/>
    <mergeCell ref="D126:K126"/>
    <mergeCell ref="L126:M126"/>
    <mergeCell ref="N126:O126"/>
    <mergeCell ref="P126:Q126"/>
    <mergeCell ref="R126:S126"/>
    <mergeCell ref="T126:V126"/>
    <mergeCell ref="W126:Y126"/>
    <mergeCell ref="Z126:AB126"/>
    <mergeCell ref="T124:V124"/>
    <mergeCell ref="W124:Y124"/>
    <mergeCell ref="Z124:AB124"/>
    <mergeCell ref="A125:C125"/>
    <mergeCell ref="D125:K125"/>
    <mergeCell ref="L125:M125"/>
    <mergeCell ref="N125:O125"/>
    <mergeCell ref="P125:Q125"/>
    <mergeCell ref="R125:S125"/>
    <mergeCell ref="T125:V125"/>
    <mergeCell ref="A124:C124"/>
    <mergeCell ref="D124:K124"/>
    <mergeCell ref="L124:M124"/>
    <mergeCell ref="N124:O124"/>
    <mergeCell ref="P124:Q124"/>
    <mergeCell ref="R124:S124"/>
    <mergeCell ref="W125:Y125"/>
    <mergeCell ref="Z125:AB125"/>
    <mergeCell ref="A123:C123"/>
    <mergeCell ref="D123:K123"/>
    <mergeCell ref="L123:M123"/>
    <mergeCell ref="N123:O123"/>
    <mergeCell ref="P123:Q123"/>
    <mergeCell ref="R123:S123"/>
    <mergeCell ref="T123:V123"/>
    <mergeCell ref="W123:Y123"/>
    <mergeCell ref="Z123:AB123"/>
    <mergeCell ref="A122:C122"/>
    <mergeCell ref="D122:K122"/>
    <mergeCell ref="L122:M122"/>
    <mergeCell ref="N122:O122"/>
    <mergeCell ref="P122:Q122"/>
    <mergeCell ref="R122:S122"/>
    <mergeCell ref="T122:V122"/>
    <mergeCell ref="W122:Y122"/>
    <mergeCell ref="Z122:AB122"/>
    <mergeCell ref="T120:V120"/>
    <mergeCell ref="W120:Y120"/>
    <mergeCell ref="Z120:AB120"/>
    <mergeCell ref="A121:C121"/>
    <mergeCell ref="D121:K121"/>
    <mergeCell ref="L121:M121"/>
    <mergeCell ref="N121:O121"/>
    <mergeCell ref="P121:Q121"/>
    <mergeCell ref="R121:S121"/>
    <mergeCell ref="T121:V121"/>
    <mergeCell ref="A120:C120"/>
    <mergeCell ref="D120:K120"/>
    <mergeCell ref="L120:M120"/>
    <mergeCell ref="N120:O120"/>
    <mergeCell ref="P120:Q120"/>
    <mergeCell ref="R120:S120"/>
    <mergeCell ref="W121:Y121"/>
    <mergeCell ref="Z121:AB121"/>
    <mergeCell ref="A119:C119"/>
    <mergeCell ref="D119:K119"/>
    <mergeCell ref="L119:M119"/>
    <mergeCell ref="N119:O119"/>
    <mergeCell ref="P119:Q119"/>
    <mergeCell ref="R119:S119"/>
    <mergeCell ref="T119:V119"/>
    <mergeCell ref="W119:Y119"/>
    <mergeCell ref="Z119:AB119"/>
    <mergeCell ref="A118:C118"/>
    <mergeCell ref="D118:K118"/>
    <mergeCell ref="L118:M118"/>
    <mergeCell ref="N118:O118"/>
    <mergeCell ref="P118:Q118"/>
    <mergeCell ref="R118:S118"/>
    <mergeCell ref="T118:V118"/>
    <mergeCell ref="W118:Y118"/>
    <mergeCell ref="Z118:AB118"/>
    <mergeCell ref="A117:C117"/>
    <mergeCell ref="D117:K117"/>
    <mergeCell ref="L117:M117"/>
    <mergeCell ref="N117:O117"/>
    <mergeCell ref="P117:Q117"/>
    <mergeCell ref="R117:S117"/>
    <mergeCell ref="T117:V117"/>
    <mergeCell ref="W117:Y117"/>
    <mergeCell ref="Z117:AB117"/>
    <mergeCell ref="A116:C116"/>
    <mergeCell ref="D116:K116"/>
    <mergeCell ref="L116:M116"/>
    <mergeCell ref="N116:O116"/>
    <mergeCell ref="P116:Q116"/>
    <mergeCell ref="R116:S116"/>
    <mergeCell ref="T116:V116"/>
    <mergeCell ref="W116:Y116"/>
    <mergeCell ref="Z116:AB116"/>
    <mergeCell ref="D103:AC103"/>
    <mergeCell ref="D104:AC104"/>
    <mergeCell ref="D105:AC105"/>
    <mergeCell ref="D106:AC106"/>
    <mergeCell ref="W111:AC111"/>
    <mergeCell ref="A114:K114"/>
    <mergeCell ref="L114:S114"/>
    <mergeCell ref="T114:AB114"/>
    <mergeCell ref="AC114:AC115"/>
    <mergeCell ref="A115:C115"/>
    <mergeCell ref="D115:K115"/>
    <mergeCell ref="L115:M115"/>
    <mergeCell ref="N115:O115"/>
    <mergeCell ref="P115:Q115"/>
    <mergeCell ref="R115:S115"/>
    <mergeCell ref="T115:V115"/>
    <mergeCell ref="W115:Y115"/>
    <mergeCell ref="Z115:AB115"/>
    <mergeCell ref="W112:AC112"/>
    <mergeCell ref="Z96:AC98"/>
    <mergeCell ref="C99:C101"/>
    <mergeCell ref="D99:J101"/>
    <mergeCell ref="K99:N101"/>
    <mergeCell ref="O99:R101"/>
    <mergeCell ref="S99:Y99"/>
    <mergeCell ref="Z99:AC101"/>
    <mergeCell ref="S100:Y100"/>
    <mergeCell ref="U101:X101"/>
    <mergeCell ref="C96:C98"/>
    <mergeCell ref="D96:J98"/>
    <mergeCell ref="K96:N98"/>
    <mergeCell ref="O96:R98"/>
    <mergeCell ref="S96:Y98"/>
    <mergeCell ref="C90:H90"/>
    <mergeCell ref="I90:P90"/>
    <mergeCell ref="Q90:AC90"/>
    <mergeCell ref="C93:C95"/>
    <mergeCell ref="D93:J95"/>
    <mergeCell ref="K93:N93"/>
    <mergeCell ref="O93:R93"/>
    <mergeCell ref="S93:Y95"/>
    <mergeCell ref="Z93:AC93"/>
    <mergeCell ref="K94:N94"/>
    <mergeCell ref="O94:R94"/>
    <mergeCell ref="Z94:AC94"/>
    <mergeCell ref="K95:N95"/>
    <mergeCell ref="O95:R95"/>
    <mergeCell ref="Z95:AC95"/>
    <mergeCell ref="C88:H88"/>
    <mergeCell ref="I88:P88"/>
    <mergeCell ref="Q88:AC88"/>
    <mergeCell ref="C89:H89"/>
    <mergeCell ref="I89:P89"/>
    <mergeCell ref="Q89:AC89"/>
    <mergeCell ref="C86:H86"/>
    <mergeCell ref="I86:P86"/>
    <mergeCell ref="Q86:AC86"/>
    <mergeCell ref="C87:H87"/>
    <mergeCell ref="I87:P87"/>
    <mergeCell ref="Q87:AC87"/>
    <mergeCell ref="A82:AC82"/>
    <mergeCell ref="C85:H85"/>
    <mergeCell ref="I85:P85"/>
    <mergeCell ref="Q85:AC85"/>
    <mergeCell ref="C76:L76"/>
    <mergeCell ref="M76:Y76"/>
    <mergeCell ref="Z76:AC76"/>
    <mergeCell ref="C77:L77"/>
    <mergeCell ref="M77:AC77"/>
    <mergeCell ref="C78:L78"/>
    <mergeCell ref="M78:AC78"/>
    <mergeCell ref="C73:L73"/>
    <mergeCell ref="M73:AC73"/>
    <mergeCell ref="C74:L74"/>
    <mergeCell ref="M74:Y74"/>
    <mergeCell ref="Z74:AC74"/>
    <mergeCell ref="C75:L75"/>
    <mergeCell ref="M75:Y75"/>
    <mergeCell ref="Z75:AC75"/>
    <mergeCell ref="C66:H66"/>
    <mergeCell ref="I66:AC66"/>
    <mergeCell ref="C69:L69"/>
    <mergeCell ref="M69:AC69"/>
    <mergeCell ref="M70:AC70"/>
    <mergeCell ref="M72:AC72"/>
    <mergeCell ref="M71:AC71"/>
    <mergeCell ref="C70:L72"/>
    <mergeCell ref="C64:H64"/>
    <mergeCell ref="I64:AC64"/>
    <mergeCell ref="C65:H65"/>
    <mergeCell ref="I65:P65"/>
    <mergeCell ref="Q65:T65"/>
    <mergeCell ref="U65:AC65"/>
    <mergeCell ref="C62:H62"/>
    <mergeCell ref="I62:AC62"/>
    <mergeCell ref="C63:H63"/>
    <mergeCell ref="I63:N63"/>
    <mergeCell ref="Q63:T63"/>
    <mergeCell ref="U63:AB63"/>
    <mergeCell ref="C59:H59"/>
    <mergeCell ref="I59:AC59"/>
    <mergeCell ref="C60:H60"/>
    <mergeCell ref="I60:AC60"/>
    <mergeCell ref="A40:AC40"/>
    <mergeCell ref="A42:AC42"/>
    <mergeCell ref="A43:AC43"/>
    <mergeCell ref="A44:AC44"/>
    <mergeCell ref="A55:AC55"/>
    <mergeCell ref="C61:H61"/>
    <mergeCell ref="I61:AC61"/>
    <mergeCell ref="W2:AC2"/>
    <mergeCell ref="S4:AC6"/>
    <mergeCell ref="S7:AC7"/>
    <mergeCell ref="S8:AC8"/>
    <mergeCell ref="S9:AC9"/>
    <mergeCell ref="A12:AC12"/>
    <mergeCell ref="A32:AC32"/>
    <mergeCell ref="A35:AC35"/>
    <mergeCell ref="A15:H15"/>
    <mergeCell ref="Q15:S15"/>
    <mergeCell ref="B16:I16"/>
    <mergeCell ref="R16:T16"/>
    <mergeCell ref="A13:AC13"/>
    <mergeCell ref="A20:AC20"/>
    <mergeCell ref="A22:AC22"/>
    <mergeCell ref="C23:AA23"/>
    <mergeCell ref="A25:AC25"/>
    <mergeCell ref="A29:AC29"/>
    <mergeCell ref="H26:M26"/>
    <mergeCell ref="H27:M27"/>
    <mergeCell ref="C58:H58"/>
    <mergeCell ref="I58:AC58"/>
  </mergeCells>
  <phoneticPr fontId="2"/>
  <conditionalFormatting sqref="AE116:AE135">
    <cfRule type="containsText" dxfId="8" priority="13" operator="containsText" text="購入可能数量超過 or 購入最小ロットか確認が必要">
      <formula>NOT(ISERROR(SEARCH("購入可能数量超過 or 購入最小ロットか確認が必要",AE116)))</formula>
    </cfRule>
    <cfRule type="containsText" dxfId="7" priority="14" operator="containsText" text="OK">
      <formula>NOT(ISERROR(SEARCH("OK",AE116)))</formula>
    </cfRule>
    <cfRule type="containsText" dxfId="6" priority="15" operator="containsText" text="NG">
      <formula>NOT(ISERROR(SEARCH("NG",AE116)))</formula>
    </cfRule>
  </conditionalFormatting>
  <conditionalFormatting sqref="AE154:AE173">
    <cfRule type="containsText" dxfId="5" priority="4" operator="containsText" text="購入可能数量超過 or 購入最小ロットか確認が必要">
      <formula>NOT(ISERROR(SEARCH("購入可能数量超過 or 購入最小ロットか確認が必要",AE154)))</formula>
    </cfRule>
    <cfRule type="containsText" dxfId="4" priority="5" operator="containsText" text="OK">
      <formula>NOT(ISERROR(SEARCH("OK",AE154)))</formula>
    </cfRule>
    <cfRule type="containsText" dxfId="3" priority="6" operator="containsText" text="NG">
      <formula>NOT(ISERROR(SEARCH("NG",AE154)))</formula>
    </cfRule>
  </conditionalFormatting>
  <conditionalFormatting sqref="AE192:AE211">
    <cfRule type="containsText" dxfId="2" priority="1" operator="containsText" text="購入可能数量超過 or 購入最小ロットか確認が必要">
      <formula>NOT(ISERROR(SEARCH("購入可能数量超過 or 購入最小ロットか確認が必要",AE192)))</formula>
    </cfRule>
    <cfRule type="containsText" dxfId="1" priority="2" operator="containsText" text="OK">
      <formula>NOT(ISERROR(SEARCH("OK",AE192)))</formula>
    </cfRule>
    <cfRule type="containsText" dxfId="0" priority="3" operator="containsText" text="NG">
      <formula>NOT(ISERROR(SEARCH("NG",AE192)))</formula>
    </cfRule>
  </conditionalFormatting>
  <dataValidations count="1">
    <dataValidation type="list" allowBlank="1" showInputMessage="1" showErrorMessage="1" sqref="T138:AC138 T176:AC176 T214:AC214" xr:uid="{CEEEF3F2-CB80-4386-8881-B696872AD8E4}">
      <formula1>"あり,なし"</formula1>
    </dataValidation>
  </dataValidations>
  <pageMargins left="0.78740157480314965" right="0.39370078740157483" top="0.59055118110236227" bottom="0.55118110236220474" header="0.31496062992125984" footer="0.31496062992125984"/>
  <pageSetup paperSize="9" scale="94" orientation="portrait" blackAndWhite="1" r:id="rId1"/>
  <rowBreaks count="5" manualBreakCount="5">
    <brk id="52" max="16383" man="1"/>
    <brk id="79" max="28" man="1"/>
    <brk id="109" max="28" man="1"/>
    <brk id="147" max="16383" man="1"/>
    <brk id="185" max="28" man="1"/>
  </row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E284F-AB43-4AEF-91F5-A9C2F47ECB81}">
  <sheetPr>
    <tabColor rgb="FFFFC000"/>
    <pageSetUpPr fitToPage="1"/>
  </sheetPr>
  <dimension ref="A1:O29"/>
  <sheetViews>
    <sheetView showGridLines="0" view="pageBreakPreview" zoomScaleNormal="100" zoomScaleSheetLayoutView="100" workbookViewId="0">
      <selection activeCell="U21" sqref="U21"/>
    </sheetView>
  </sheetViews>
  <sheetFormatPr defaultColWidth="8.69921875" defaultRowHeight="13.2"/>
  <cols>
    <col min="1" max="4" width="5.19921875" style="1" customWidth="1"/>
    <col min="5" max="5" width="5.19921875" style="11" customWidth="1"/>
    <col min="6" max="15" width="5.19921875" style="1" customWidth="1"/>
    <col min="16" max="16" width="3.69921875" style="1" customWidth="1"/>
    <col min="17" max="16384" width="8.69921875" style="1"/>
  </cols>
  <sheetData>
    <row r="1" spans="1:15" ht="18" customHeight="1">
      <c r="A1" s="303" t="s">
        <v>399</v>
      </c>
      <c r="B1" s="303"/>
      <c r="C1" s="303"/>
      <c r="D1" s="303"/>
      <c r="E1" s="303"/>
      <c r="F1" s="303"/>
      <c r="G1" s="303"/>
      <c r="H1" s="303"/>
      <c r="I1" s="303"/>
      <c r="J1" s="303"/>
      <c r="K1" s="303"/>
      <c r="L1" s="303"/>
      <c r="M1" s="303"/>
      <c r="N1" s="303"/>
      <c r="O1" s="303"/>
    </row>
    <row r="2" spans="1:15" customFormat="1" ht="15" customHeight="1">
      <c r="A2" s="1"/>
      <c r="B2" s="1"/>
      <c r="C2" s="1"/>
      <c r="D2" s="1"/>
      <c r="E2" s="1"/>
      <c r="F2" s="1"/>
      <c r="G2" s="1"/>
      <c r="H2" s="1"/>
      <c r="I2" s="1"/>
      <c r="J2" s="1"/>
      <c r="K2" s="1"/>
      <c r="L2" s="258" t="s">
        <v>0</v>
      </c>
      <c r="M2" s="260"/>
      <c r="N2" s="260"/>
      <c r="O2" s="261"/>
    </row>
    <row r="3" spans="1:15" customFormat="1" ht="15" customHeight="1">
      <c r="A3" s="1"/>
      <c r="B3" s="1"/>
      <c r="C3" s="1"/>
      <c r="D3" s="1"/>
      <c r="E3" s="1"/>
      <c r="F3" s="1"/>
      <c r="G3" s="1"/>
      <c r="H3" s="1"/>
      <c r="I3" s="1"/>
      <c r="J3" s="1"/>
      <c r="K3" s="1"/>
      <c r="L3" s="1"/>
      <c r="M3" s="1"/>
      <c r="N3" s="1"/>
      <c r="O3" s="1"/>
    </row>
    <row r="4" spans="1:15" customFormat="1" ht="15" customHeight="1">
      <c r="A4" s="1"/>
      <c r="B4" s="1" t="s">
        <v>410</v>
      </c>
      <c r="C4" s="1"/>
      <c r="D4" s="1"/>
      <c r="E4" s="1"/>
      <c r="F4" s="1"/>
      <c r="G4" s="1"/>
      <c r="H4" s="1"/>
      <c r="I4" s="1"/>
      <c r="J4" s="285" t="str">
        <f>IF('交付申請書(様式)'!S4=0,"",'交付申請書(様式)'!S4)</f>
        <v/>
      </c>
      <c r="K4" s="286"/>
      <c r="L4" s="286"/>
      <c r="M4" s="286"/>
      <c r="N4" s="286"/>
      <c r="O4" s="287"/>
    </row>
    <row r="5" spans="1:15" customFormat="1" ht="15" customHeight="1">
      <c r="A5" s="1"/>
      <c r="B5" s="1"/>
      <c r="C5" s="1"/>
      <c r="D5" s="1"/>
      <c r="E5" s="1"/>
      <c r="F5" s="1"/>
      <c r="G5" s="1"/>
      <c r="H5" s="7" t="s">
        <v>2</v>
      </c>
      <c r="I5" s="1" t="s">
        <v>3</v>
      </c>
      <c r="J5" s="288"/>
      <c r="K5" s="290"/>
      <c r="L5" s="290"/>
      <c r="M5" s="290"/>
      <c r="N5" s="290"/>
      <c r="O5" s="291"/>
    </row>
    <row r="6" spans="1:15" customFormat="1" ht="15" customHeight="1">
      <c r="A6" s="134"/>
      <c r="B6" s="1"/>
      <c r="C6" s="1"/>
      <c r="D6" s="1"/>
      <c r="E6" s="1"/>
      <c r="F6" s="1"/>
      <c r="G6" s="1"/>
      <c r="H6" s="1"/>
      <c r="I6" s="1"/>
      <c r="J6" s="292"/>
      <c r="K6" s="293"/>
      <c r="L6" s="293"/>
      <c r="M6" s="293"/>
      <c r="N6" s="293"/>
      <c r="O6" s="294"/>
    </row>
    <row r="7" spans="1:15" customFormat="1" ht="15" customHeight="1">
      <c r="A7" s="1"/>
      <c r="B7" s="1"/>
      <c r="C7" s="1"/>
      <c r="D7" s="1"/>
      <c r="E7" s="1"/>
      <c r="F7" s="1"/>
      <c r="G7" s="1"/>
      <c r="H7" s="1"/>
      <c r="I7" s="1" t="s">
        <v>4</v>
      </c>
      <c r="J7" s="295" t="str">
        <f>IF('交付申請書(様式)'!S7=0,"",'交付申請書(様式)'!S7)</f>
        <v/>
      </c>
      <c r="K7" s="296"/>
      <c r="L7" s="296"/>
      <c r="M7" s="296"/>
      <c r="N7" s="296"/>
      <c r="O7" s="297"/>
    </row>
    <row r="8" spans="1:15" customFormat="1" ht="15" customHeight="1">
      <c r="A8" s="1"/>
      <c r="B8" s="1"/>
      <c r="C8" s="1"/>
      <c r="D8" s="1"/>
      <c r="E8" s="1"/>
      <c r="F8" s="1"/>
      <c r="G8" s="1"/>
      <c r="H8" s="1"/>
      <c r="I8" s="1"/>
      <c r="J8" s="298" t="str">
        <f>IF('交付申請書(様式)'!S8=0,"",'交付申請書(様式)'!S8)</f>
        <v/>
      </c>
      <c r="K8" s="299"/>
      <c r="L8" s="299"/>
      <c r="M8" s="299"/>
      <c r="N8" s="299"/>
      <c r="O8" s="300"/>
    </row>
    <row r="9" spans="1:15" customFormat="1" ht="15" customHeight="1">
      <c r="A9" s="1"/>
      <c r="B9" s="1"/>
      <c r="C9" s="1"/>
      <c r="D9" s="1"/>
      <c r="E9" s="1"/>
      <c r="F9" s="1"/>
      <c r="G9" s="1"/>
      <c r="H9" s="1"/>
      <c r="I9" s="1"/>
      <c r="J9" s="298" t="str">
        <f>IF('交付申請書(様式)'!S9=0,"",'交付申請書(様式)'!S9)</f>
        <v/>
      </c>
      <c r="K9" s="299"/>
      <c r="L9" s="299"/>
      <c r="M9" s="299"/>
      <c r="N9" s="299"/>
      <c r="O9" s="300"/>
    </row>
    <row r="10" spans="1:15" customFormat="1" ht="15" customHeight="1">
      <c r="A10" s="1"/>
      <c r="B10" s="1"/>
      <c r="C10" s="1"/>
      <c r="D10" s="1"/>
      <c r="E10" s="1"/>
      <c r="F10" s="1"/>
      <c r="G10" s="1"/>
      <c r="H10" s="1"/>
      <c r="I10" s="1"/>
      <c r="J10" s="1"/>
      <c r="K10" s="1"/>
      <c r="L10" s="1"/>
      <c r="M10" s="1"/>
      <c r="N10" s="1"/>
      <c r="O10" s="7" t="s">
        <v>6</v>
      </c>
    </row>
    <row r="11" spans="1:15" ht="18" customHeight="1">
      <c r="A11" s="9"/>
    </row>
    <row r="12" spans="1:15" ht="18" customHeight="1">
      <c r="A12" s="281" t="s">
        <v>396</v>
      </c>
      <c r="B12" s="281"/>
      <c r="C12" s="281"/>
      <c r="D12" s="281"/>
      <c r="E12" s="281"/>
      <c r="F12" s="281"/>
      <c r="G12" s="281"/>
      <c r="H12" s="281"/>
      <c r="I12" s="281"/>
      <c r="J12" s="281"/>
      <c r="K12" s="281"/>
      <c r="L12" s="281"/>
      <c r="M12" s="281"/>
      <c r="N12" s="281"/>
      <c r="O12" s="281"/>
    </row>
    <row r="13" spans="1:15" ht="18" customHeight="1">
      <c r="A13" s="281" t="s">
        <v>316</v>
      </c>
      <c r="B13" s="281"/>
      <c r="C13" s="281"/>
      <c r="D13" s="281"/>
      <c r="E13" s="281"/>
      <c r="F13" s="281"/>
      <c r="G13" s="281"/>
      <c r="H13" s="281"/>
      <c r="I13" s="281"/>
      <c r="J13" s="281"/>
      <c r="K13" s="281"/>
      <c r="L13" s="281"/>
      <c r="M13" s="281"/>
      <c r="N13" s="281"/>
      <c r="O13" s="281"/>
    </row>
    <row r="14" spans="1:15" ht="18" customHeight="1">
      <c r="A14" s="9"/>
    </row>
    <row r="15" spans="1:15" ht="15" customHeight="1">
      <c r="A15" s="258" t="s">
        <v>0</v>
      </c>
      <c r="B15" s="260"/>
      <c r="C15" s="260"/>
      <c r="D15" s="261"/>
      <c r="E15" s="1" t="s">
        <v>146</v>
      </c>
      <c r="J15" s="424" t="s">
        <v>147</v>
      </c>
      <c r="K15" s="425"/>
      <c r="L15" s="1" t="s">
        <v>317</v>
      </c>
    </row>
    <row r="16" spans="1:15" ht="15" customHeight="1">
      <c r="A16" s="1" t="s">
        <v>318</v>
      </c>
      <c r="B16" s="258" t="s">
        <v>0</v>
      </c>
      <c r="C16" s="260"/>
      <c r="D16" s="260"/>
      <c r="E16" s="261"/>
      <c r="F16" s="33" t="s">
        <v>154</v>
      </c>
      <c r="K16" s="424" t="s">
        <v>147</v>
      </c>
      <c r="L16" s="425"/>
      <c r="M16" s="34" t="s">
        <v>319</v>
      </c>
      <c r="O16" s="5"/>
    </row>
    <row r="17" spans="1:15" ht="15" customHeight="1">
      <c r="A17" s="443" t="s">
        <v>398</v>
      </c>
      <c r="B17" s="443"/>
      <c r="C17" s="443"/>
      <c r="D17" s="443"/>
      <c r="E17" s="443"/>
      <c r="F17" s="443"/>
      <c r="G17" s="443"/>
      <c r="H17" s="443"/>
      <c r="I17" s="443"/>
      <c r="J17" s="443"/>
      <c r="K17" s="443"/>
      <c r="L17" s="443"/>
      <c r="M17" s="443"/>
      <c r="N17" s="443"/>
      <c r="O17" s="443"/>
    </row>
    <row r="18" spans="1:15" ht="18" customHeight="1">
      <c r="A18" s="303" t="s">
        <v>397</v>
      </c>
      <c r="B18" s="303"/>
      <c r="C18" s="303"/>
      <c r="D18" s="303"/>
      <c r="E18" s="303"/>
      <c r="F18" s="303"/>
      <c r="G18" s="303"/>
      <c r="H18" s="303"/>
      <c r="I18" s="303"/>
      <c r="J18" s="303"/>
      <c r="K18" s="303"/>
      <c r="L18" s="303"/>
      <c r="M18" s="303"/>
      <c r="N18" s="303"/>
      <c r="O18" s="303"/>
    </row>
    <row r="19" spans="1:15" ht="18" customHeight="1">
      <c r="A19" s="9"/>
    </row>
    <row r="20" spans="1:15" ht="18" customHeight="1">
      <c r="A20" s="9"/>
    </row>
    <row r="21" spans="1:15" ht="18" customHeight="1">
      <c r="A21" s="9"/>
    </row>
    <row r="22" spans="1:15" ht="18" customHeight="1">
      <c r="A22" s="1" t="s">
        <v>320</v>
      </c>
      <c r="D22" s="1" t="s">
        <v>321</v>
      </c>
      <c r="E22" s="1"/>
      <c r="G22" s="735"/>
      <c r="H22" s="736"/>
      <c r="I22" s="737"/>
      <c r="J22" s="10" t="s">
        <v>13</v>
      </c>
    </row>
    <row r="23" spans="1:15" ht="18" customHeight="1">
      <c r="A23" s="6"/>
    </row>
    <row r="24" spans="1:15" ht="18" customHeight="1">
      <c r="A24" s="9"/>
    </row>
    <row r="25" spans="1:15" ht="18" customHeight="1">
      <c r="A25" s="9"/>
    </row>
    <row r="26" spans="1:15" ht="18" customHeight="1">
      <c r="E26" s="476" t="s">
        <v>322</v>
      </c>
      <c r="F26" s="738"/>
      <c r="G26" s="738"/>
      <c r="H26" s="739" t="s">
        <v>323</v>
      </c>
      <c r="I26" s="740"/>
      <c r="J26" s="740"/>
      <c r="K26" s="740"/>
      <c r="L26" s="740"/>
      <c r="M26" s="740"/>
      <c r="N26" s="740"/>
      <c r="O26" s="741"/>
    </row>
    <row r="27" spans="1:15" ht="18" customHeight="1">
      <c r="A27" s="9"/>
      <c r="E27" s="472" t="s">
        <v>324</v>
      </c>
      <c r="F27" s="284"/>
      <c r="G27" s="284"/>
      <c r="H27" s="742" t="s">
        <v>325</v>
      </c>
      <c r="I27" s="743"/>
      <c r="J27" s="743"/>
      <c r="K27" s="743"/>
      <c r="L27" s="743"/>
      <c r="M27" s="743"/>
      <c r="N27" s="743"/>
      <c r="O27" s="744"/>
    </row>
    <row r="28" spans="1:15" ht="18" customHeight="1">
      <c r="E28" s="474" t="s">
        <v>326</v>
      </c>
      <c r="F28" s="731"/>
      <c r="G28" s="731"/>
      <c r="H28" s="732" t="s">
        <v>327</v>
      </c>
      <c r="I28" s="733"/>
      <c r="J28" s="733"/>
      <c r="K28" s="733"/>
      <c r="L28" s="733"/>
      <c r="M28" s="733"/>
      <c r="N28" s="733"/>
      <c r="O28" s="734"/>
    </row>
    <row r="29" spans="1:15" ht="18" customHeight="1"/>
  </sheetData>
  <mergeCells count="21">
    <mergeCell ref="J9:O9"/>
    <mergeCell ref="A1:O1"/>
    <mergeCell ref="L2:O2"/>
    <mergeCell ref="J4:O6"/>
    <mergeCell ref="J7:O7"/>
    <mergeCell ref="J8:O8"/>
    <mergeCell ref="A12:O12"/>
    <mergeCell ref="A13:O13"/>
    <mergeCell ref="A15:D15"/>
    <mergeCell ref="J15:K15"/>
    <mergeCell ref="B16:E16"/>
    <mergeCell ref="K16:L16"/>
    <mergeCell ref="E28:G28"/>
    <mergeCell ref="H28:O28"/>
    <mergeCell ref="A17:O17"/>
    <mergeCell ref="A18:O18"/>
    <mergeCell ref="G22:I22"/>
    <mergeCell ref="E26:G26"/>
    <mergeCell ref="H26:O26"/>
    <mergeCell ref="E27:G27"/>
    <mergeCell ref="H27:O27"/>
  </mergeCells>
  <phoneticPr fontId="2"/>
  <printOptions horizontalCentered="1"/>
  <pageMargins left="0.70866141732283472" right="0.70866141732283472" top="0.74803149606299213" bottom="0.74803149606299213" header="0.31496062992125984" footer="0.31496062992125984"/>
  <pageSetup paperSize="9" fitToHeight="0" orientation="portrait" blackAndWhite="1"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交付申請書(様式)</vt:lpstr>
      <vt:lpstr>交付申請書(作成例)</vt:lpstr>
      <vt:lpstr>変更承認申請書</vt:lpstr>
      <vt:lpstr>状況報告書</vt:lpstr>
      <vt:lpstr>中止（廃止）承認申請書</vt:lpstr>
      <vt:lpstr>実績報告書＆取得財産等管理台帳</vt:lpstr>
      <vt:lpstr>実績報告書＆取得財産等管理台帳 (作成例)</vt:lpstr>
      <vt:lpstr>実績報告書(様式)</vt:lpstr>
      <vt:lpstr>交付請求書</vt:lpstr>
      <vt:lpstr>'交付申請書(作成例)'!Print_Area</vt:lpstr>
      <vt:lpstr>'交付申請書(様式)'!Print_Area</vt:lpstr>
      <vt:lpstr>交付請求書!Print_Area</vt:lpstr>
      <vt:lpstr>'実績報告書＆取得財産等管理台帳'!Print_Area</vt:lpstr>
      <vt:lpstr>'実績報告書＆取得財産等管理台帳 (作成例)'!Print_Area</vt:lpstr>
      <vt:lpstr>'実績報告書(様式)'!Print_Area</vt:lpstr>
      <vt:lpstr>状況報告書!Print_Area</vt:lpstr>
      <vt:lpstr>'中止（廃止）承認申請書'!Print_Area</vt:lpstr>
      <vt:lpstr>変更承認申請書!Print_Area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哲朗</dc:creator>
  <cp:keywords/>
  <dc:description/>
  <cp:lastModifiedBy>伴 康寛</cp:lastModifiedBy>
  <cp:revision/>
  <cp:lastPrinted>2026-10-29T08:57:49Z</cp:lastPrinted>
  <dcterms:created xsi:type="dcterms:W3CDTF">2024-01-25T07:18:06Z</dcterms:created>
  <dcterms:modified xsi:type="dcterms:W3CDTF">2026-10-29T08:58:28Z</dcterms:modified>
  <cp:category/>
  <cp:contentStatus/>
</cp:coreProperties>
</file>