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10.161.7.13\fringyou\★★①事業課\（🆕）☆☆R1からのフォルダ（案）\10 総括（林道・治山）\林業部ホームページ\保安林データ\"/>
    </mc:Choice>
  </mc:AlternateContent>
  <xr:revisionPtr revIDLastSave="0" documentId="13_ncr:1_{F434BB90-29CF-4FDC-A8F3-68E6452A8D8F}" xr6:coauthVersionLast="36" xr6:coauthVersionMax="36" xr10:uidLastSave="{00000000-0000-0000-0000-000000000000}"/>
  <bookViews>
    <workbookView xWindow="600" yWindow="135" windowWidth="19395" windowHeight="7395" xr2:uid="{00000000-000D-0000-FFFF-FFFF00000000}"/>
  </bookViews>
  <sheets>
    <sheet name="保安林内択伐届" sheetId="1" r:id="rId1"/>
    <sheet name="保安林内択伐届【記載例】" sheetId="3" r:id="rId2"/>
  </sheets>
  <externalReferences>
    <externalReference r:id="rId3"/>
  </externalReferences>
  <definedNames>
    <definedName name="_xlnm.Print_Area" localSheetId="0">保安林内択伐届!$B$3:$AF$73</definedName>
    <definedName name="_xlnm.Print_Area" localSheetId="1">保安林内択伐届【記載例】!$B$3:$AF$73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1" i="1" l="1"/>
  <c r="W15" i="1"/>
  <c r="W14" i="1"/>
  <c r="W12" i="1"/>
  <c r="H67" i="3" l="1"/>
  <c r="F66" i="3"/>
  <c r="H67" i="1"/>
  <c r="F66" i="1"/>
  <c r="AS67" i="1"/>
  <c r="AW67" i="1" s="1"/>
  <c r="AW69" i="1" l="1"/>
  <c r="AW71" i="1"/>
  <c r="AQ71" i="1" l="1"/>
  <c r="AL71" i="1"/>
  <c r="AP71" i="1"/>
  <c r="BA71" i="1"/>
  <c r="AL69" i="1"/>
  <c r="BA69" i="1"/>
  <c r="AQ69" i="1"/>
  <c r="AP69" i="1"/>
  <c r="BE69" i="1" l="1"/>
  <c r="BG69" i="1" s="1"/>
  <c r="BC69" i="1"/>
  <c r="AO69" i="1" s="1"/>
  <c r="BE71" i="1"/>
  <c r="BG71" i="1" s="1"/>
  <c r="BC71" i="1"/>
  <c r="AO71" i="1" s="1"/>
  <c r="Y5" i="1" l="1"/>
  <c r="B17" i="1" l="1"/>
  <c r="W15" i="3" l="1"/>
  <c r="W14" i="3"/>
  <c r="W12" i="3"/>
  <c r="B17" i="3" l="1"/>
  <c r="Y61" i="3"/>
  <c r="Y34" i="3"/>
  <c r="Y31" i="3"/>
  <c r="T60" i="1"/>
  <c r="Q60" i="1"/>
  <c r="T60" i="3"/>
  <c r="Q60" i="3"/>
  <c r="J60" i="3"/>
  <c r="H60" i="3"/>
  <c r="Y28" i="3"/>
  <c r="F65" i="1" l="1"/>
  <c r="F65" i="3" s="1"/>
  <c r="G9" i="1" l="1"/>
  <c r="G9" i="3" s="1"/>
  <c r="Y5" i="3"/>
  <c r="Y6" i="1"/>
  <c r="Y6" i="3" s="1"/>
  <c r="Y52" i="1"/>
  <c r="Y49" i="1"/>
  <c r="Y55" i="1"/>
  <c r="J60" i="1"/>
  <c r="H60" i="1"/>
  <c r="Y61" i="1"/>
  <c r="Y58" i="1"/>
  <c r="Y46" i="1"/>
  <c r="Y43" i="1"/>
  <c r="Y40" i="1"/>
  <c r="Y37" i="1"/>
  <c r="Y34" i="1"/>
  <c r="Y31" i="1"/>
  <c r="Y28" i="1"/>
</calcChain>
</file>

<file path=xl/sharedStrings.xml><?xml version="1.0" encoding="utf-8"?>
<sst xmlns="http://schemas.openxmlformats.org/spreadsheetml/2006/main" count="140" uniqueCount="88">
  <si>
    <t>森林の所在場所</t>
    <rPh sb="0" eb="2">
      <t>シンリン</t>
    </rPh>
    <rPh sb="3" eb="5">
      <t>ショザイ</t>
    </rPh>
    <rPh sb="5" eb="7">
      <t>バショ</t>
    </rPh>
    <phoneticPr fontId="1"/>
  </si>
  <si>
    <t>町</t>
    <rPh sb="0" eb="1">
      <t>マチ</t>
    </rPh>
    <phoneticPr fontId="1"/>
  </si>
  <si>
    <t>大字</t>
    <rPh sb="0" eb="2">
      <t>オオアザ</t>
    </rPh>
    <phoneticPr fontId="1"/>
  </si>
  <si>
    <t>字</t>
    <rPh sb="0" eb="1">
      <t>アザ</t>
    </rPh>
    <phoneticPr fontId="1"/>
  </si>
  <si>
    <t>地番</t>
    <rPh sb="0" eb="2">
      <t>チバン</t>
    </rPh>
    <phoneticPr fontId="1"/>
  </si>
  <si>
    <t>伐採
樹種</t>
    <rPh sb="0" eb="2">
      <t>バッサイ</t>
    </rPh>
    <rPh sb="3" eb="5">
      <t>ジュシュ</t>
    </rPh>
    <phoneticPr fontId="1"/>
  </si>
  <si>
    <t>伐採しようとする立木の年齢</t>
    <rPh sb="0" eb="2">
      <t>バッサイ</t>
    </rPh>
    <rPh sb="8" eb="10">
      <t>リュウボク</t>
    </rPh>
    <rPh sb="11" eb="13">
      <t>ネンレイ</t>
    </rPh>
    <phoneticPr fontId="1"/>
  </si>
  <si>
    <t>伐採
期間</t>
    <rPh sb="0" eb="2">
      <t>バッサイ</t>
    </rPh>
    <rPh sb="3" eb="5">
      <t>キカン</t>
    </rPh>
    <phoneticPr fontId="1"/>
  </si>
  <si>
    <t>備考</t>
    <rPh sb="0" eb="2">
      <t>ビコウ</t>
    </rPh>
    <phoneticPr fontId="1"/>
  </si>
  <si>
    <t>計</t>
    <rPh sb="0" eb="1">
      <t>ケイ</t>
    </rPh>
    <phoneticPr fontId="1"/>
  </si>
  <si>
    <t>伐採箇所
の面積
(ha)</t>
    <rPh sb="0" eb="2">
      <t>バッサイ</t>
    </rPh>
    <rPh sb="2" eb="4">
      <t>カショ</t>
    </rPh>
    <rPh sb="6" eb="8">
      <t>メンセキ</t>
    </rPh>
    <phoneticPr fontId="1"/>
  </si>
  <si>
    <t>添付資料</t>
    <rPh sb="0" eb="2">
      <t>テンプ</t>
    </rPh>
    <rPh sb="2" eb="4">
      <t>シリョウ</t>
    </rPh>
    <phoneticPr fontId="1"/>
  </si>
  <si>
    <t>・保安林内の林内状況写真</t>
    <rPh sb="1" eb="4">
      <t>ホアンリン</t>
    </rPh>
    <rPh sb="4" eb="5">
      <t>ナイ</t>
    </rPh>
    <rPh sb="6" eb="8">
      <t>リンナイ</t>
    </rPh>
    <rPh sb="8" eb="10">
      <t>ジョウキョウ</t>
    </rPh>
    <rPh sb="10" eb="12">
      <t>シャシン</t>
    </rPh>
    <phoneticPr fontId="1"/>
  </si>
  <si>
    <t>・対象保安林の位置図および平面図</t>
    <rPh sb="1" eb="3">
      <t>タイショウ</t>
    </rPh>
    <rPh sb="3" eb="6">
      <t>ホアンリン</t>
    </rPh>
    <rPh sb="7" eb="9">
      <t>イチ</t>
    </rPh>
    <rPh sb="9" eb="10">
      <t>ズ</t>
    </rPh>
    <rPh sb="13" eb="16">
      <t>ヘイメンズ</t>
    </rPh>
    <phoneticPr fontId="1"/>
  </si>
  <si>
    <t>日付</t>
    <rPh sb="0" eb="2">
      <t>ヒヅケ</t>
    </rPh>
    <phoneticPr fontId="1"/>
  </si>
  <si>
    <t>年号</t>
    <rPh sb="0" eb="2">
      <t>ネンゴウ</t>
    </rPh>
    <phoneticPr fontId="1"/>
  </si>
  <si>
    <t>年</t>
    <rPh sb="0" eb="1">
      <t>ネン</t>
    </rPh>
    <phoneticPr fontId="1"/>
  </si>
  <si>
    <t>月</t>
    <rPh sb="0" eb="1">
      <t>ツキ</t>
    </rPh>
    <phoneticPr fontId="1"/>
  </si>
  <si>
    <t>日</t>
    <rPh sb="0" eb="1">
      <t>ヒ</t>
    </rPh>
    <phoneticPr fontId="1"/>
  </si>
  <si>
    <t>文書番号</t>
    <rPh sb="0" eb="2">
      <t>ブンショ</t>
    </rPh>
    <rPh sb="2" eb="4">
      <t>バンゴウ</t>
    </rPh>
    <phoneticPr fontId="1"/>
  </si>
  <si>
    <t>福井県知事</t>
    <rPh sb="0" eb="2">
      <t>フクイ</t>
    </rPh>
    <rPh sb="2" eb="5">
      <t>ケンチジ</t>
    </rPh>
    <phoneticPr fontId="1"/>
  </si>
  <si>
    <t>知事名</t>
    <rPh sb="0" eb="2">
      <t>チジ</t>
    </rPh>
    <rPh sb="2" eb="3">
      <t>メイ</t>
    </rPh>
    <phoneticPr fontId="1"/>
  </si>
  <si>
    <t>住所</t>
    <rPh sb="0" eb="2">
      <t>ジュウショ</t>
    </rPh>
    <phoneticPr fontId="1"/>
  </si>
  <si>
    <t>氏名</t>
    <rPh sb="0" eb="2">
      <t>シメイ</t>
    </rPh>
    <phoneticPr fontId="1"/>
  </si>
  <si>
    <t>申請者</t>
    <rPh sb="0" eb="3">
      <t>シンセイシャ</t>
    </rPh>
    <phoneticPr fontId="1"/>
  </si>
  <si>
    <t>赤枠セルに入力してください</t>
    <rPh sb="0" eb="1">
      <t>アカ</t>
    </rPh>
    <rPh sb="1" eb="2">
      <t>ワク</t>
    </rPh>
    <rPh sb="5" eb="7">
      <t>ニュウリョク</t>
    </rPh>
    <phoneticPr fontId="1"/>
  </si>
  <si>
    <t>注記</t>
    <rPh sb="0" eb="1">
      <t>チュウ</t>
    </rPh>
    <rPh sb="1" eb="2">
      <t>キ</t>
    </rPh>
    <phoneticPr fontId="1"/>
  </si>
  <si>
    <t>西暦</t>
    <rPh sb="0" eb="2">
      <t>セイレキ</t>
    </rPh>
    <phoneticPr fontId="1"/>
  </si>
  <si>
    <t>平成</t>
    <rPh sb="0" eb="2">
      <t>ヘイセイ</t>
    </rPh>
    <phoneticPr fontId="1"/>
  </si>
  <si>
    <t>昭和</t>
    <rPh sb="0" eb="2">
      <t>ショウワ</t>
    </rPh>
    <phoneticPr fontId="1"/>
  </si>
  <si>
    <t>赤枠セルに入力してください</t>
    <rPh sb="0" eb="2">
      <t>アカワク</t>
    </rPh>
    <rPh sb="5" eb="7">
      <t>ニュウリョク</t>
    </rPh>
    <phoneticPr fontId="1"/>
  </si>
  <si>
    <t>条</t>
    <rPh sb="0" eb="1">
      <t>ジョウ</t>
    </rPh>
    <phoneticPr fontId="1"/>
  </si>
  <si>
    <t>項</t>
    <rPh sb="0" eb="1">
      <t>コウ</t>
    </rPh>
    <phoneticPr fontId="1"/>
  </si>
  <si>
    <t>号</t>
    <rPh sb="0" eb="1">
      <t>ゴウ</t>
    </rPh>
    <phoneticPr fontId="1"/>
  </si>
  <si>
    <t>森林法
条項番号</t>
    <rPh sb="0" eb="2">
      <t>シンリン</t>
    </rPh>
    <rPh sb="2" eb="3">
      <t>ホウ</t>
    </rPh>
    <rPh sb="4" eb="6">
      <t>ジョウコウ</t>
    </rPh>
    <rPh sb="6" eb="8">
      <t>バンゴウ</t>
    </rPh>
    <phoneticPr fontId="1"/>
  </si>
  <si>
    <t>準用規定</t>
    <rPh sb="0" eb="2">
      <t>ジュンヨウ</t>
    </rPh>
    <rPh sb="2" eb="4">
      <t>キテイ</t>
    </rPh>
    <phoneticPr fontId="1"/>
  </si>
  <si>
    <t>44条</t>
    <rPh sb="2" eb="3">
      <t>ジョウ</t>
    </rPh>
    <phoneticPr fontId="1"/>
  </si>
  <si>
    <t>２）</t>
    <phoneticPr fontId="1"/>
  </si>
  <si>
    <t>１）</t>
    <phoneticPr fontId="1"/>
  </si>
  <si>
    <t>保安林
指定目的</t>
    <rPh sb="0" eb="3">
      <t>ホアンリン</t>
    </rPh>
    <rPh sb="4" eb="6">
      <t>シテイ</t>
    </rPh>
    <rPh sb="6" eb="8">
      <t>モクテキ</t>
    </rPh>
    <phoneticPr fontId="1"/>
  </si>
  <si>
    <t>保安林（保安施設地区）の指定目的：</t>
    <rPh sb="0" eb="3">
      <t>ホアンリン</t>
    </rPh>
    <rPh sb="4" eb="6">
      <t>ホアン</t>
    </rPh>
    <rPh sb="6" eb="8">
      <t>シセツ</t>
    </rPh>
    <rPh sb="8" eb="10">
      <t>チク</t>
    </rPh>
    <rPh sb="12" eb="14">
      <t>シテイ</t>
    </rPh>
    <rPh sb="14" eb="16">
      <t>モクテキ</t>
    </rPh>
    <phoneticPr fontId="1"/>
  </si>
  <si>
    <t>市郡</t>
    <rPh sb="0" eb="1">
      <t>シ</t>
    </rPh>
    <rPh sb="1" eb="2">
      <t>グン</t>
    </rPh>
    <phoneticPr fontId="1"/>
  </si>
  <si>
    <t>吉田</t>
    <rPh sb="0" eb="2">
      <t>ヨシダ</t>
    </rPh>
    <phoneticPr fontId="1"/>
  </si>
  <si>
    <t>永平寺</t>
    <rPh sb="0" eb="3">
      <t>エイヘイジ</t>
    </rPh>
    <phoneticPr fontId="1"/>
  </si>
  <si>
    <t>○○</t>
    <phoneticPr fontId="1"/>
  </si>
  <si>
    <t>ｽｷﾞ</t>
    <phoneticPr fontId="1"/>
  </si>
  <si>
    <t>ﾏﾂ</t>
    <phoneticPr fontId="1"/>
  </si>
  <si>
    <t>ｽｷﾞ
ﾋﾉｷ</t>
    <phoneticPr fontId="1"/>
  </si>
  <si>
    <t>3～4</t>
    <phoneticPr fontId="1"/>
  </si>
  <si>
    <t>30
10～50</t>
    <phoneticPr fontId="1"/>
  </si>
  <si>
    <t>注意事項</t>
    <rPh sb="0" eb="2">
      <t>チュウイ</t>
    </rPh>
    <rPh sb="2" eb="4">
      <t>ジコウ</t>
    </rPh>
    <phoneticPr fontId="1"/>
  </si>
  <si>
    <t>１</t>
    <phoneticPr fontId="1"/>
  </si>
  <si>
    <t>２</t>
    <phoneticPr fontId="1"/>
  </si>
  <si>
    <t>（樹種名：スギ、マツ、ヒノキ、ブナ、ミズナラ、トチ、ザツ）</t>
    <rPh sb="1" eb="3">
      <t>ジュシュ</t>
    </rPh>
    <rPh sb="3" eb="4">
      <t>メイ</t>
    </rPh>
    <phoneticPr fontId="1"/>
  </si>
  <si>
    <t>３</t>
    <phoneticPr fontId="1"/>
  </si>
  <si>
    <t>４</t>
    <phoneticPr fontId="1"/>
  </si>
  <si>
    <t>５</t>
    <phoneticPr fontId="1"/>
  </si>
  <si>
    <t>６</t>
    <phoneticPr fontId="1"/>
  </si>
  <si>
    <t>７</t>
    <phoneticPr fontId="1"/>
  </si>
  <si>
    <t>８</t>
    <phoneticPr fontId="1"/>
  </si>
  <si>
    <t>ｽｷﾞ:ﾋﾉｷ
5:5</t>
    <phoneticPr fontId="1"/>
  </si>
  <si>
    <t>９</t>
    <phoneticPr fontId="1"/>
  </si>
  <si>
    <t>10</t>
    <phoneticPr fontId="1"/>
  </si>
  <si>
    <t>【Ⅱ-３-３】規則第68条第１項の届出書の様式</t>
    <rPh sb="7" eb="9">
      <t>キソク</t>
    </rPh>
    <rPh sb="9" eb="10">
      <t>ダイ</t>
    </rPh>
    <rPh sb="12" eb="13">
      <t>ジョウ</t>
    </rPh>
    <rPh sb="13" eb="14">
      <t>ダイ</t>
    </rPh>
    <rPh sb="15" eb="16">
      <t>コウ</t>
    </rPh>
    <rPh sb="17" eb="20">
      <t>トドケデショ</t>
    </rPh>
    <rPh sb="21" eb="23">
      <t>ヨウシキ</t>
    </rPh>
    <phoneticPr fontId="1"/>
  </si>
  <si>
    <t>【Ⅱ-３-１】規則第68条第１項の届出書の様式　　イ　択伐の届出書の場合</t>
    <rPh sb="7" eb="9">
      <t>キソク</t>
    </rPh>
    <rPh sb="9" eb="10">
      <t>ダイ</t>
    </rPh>
    <rPh sb="12" eb="13">
      <t>ジョウ</t>
    </rPh>
    <rPh sb="13" eb="14">
      <t>ダイ</t>
    </rPh>
    <rPh sb="15" eb="16">
      <t>コウ</t>
    </rPh>
    <rPh sb="17" eb="20">
      <t>トドケデショ</t>
    </rPh>
    <rPh sb="21" eb="23">
      <t>ヨウシキ</t>
    </rPh>
    <rPh sb="27" eb="29">
      <t>タクバツ</t>
    </rPh>
    <rPh sb="30" eb="33">
      <t>トドケデショ</t>
    </rPh>
    <rPh sb="34" eb="36">
      <t>バアイ</t>
    </rPh>
    <phoneticPr fontId="1"/>
  </si>
  <si>
    <t>保安林（保安施設地区）内択伐届出書</t>
    <rPh sb="0" eb="3">
      <t>ホアンリン</t>
    </rPh>
    <rPh sb="4" eb="6">
      <t>ホアン</t>
    </rPh>
    <rPh sb="6" eb="8">
      <t>シセツ</t>
    </rPh>
    <rPh sb="8" eb="10">
      <t>チク</t>
    </rPh>
    <rPh sb="11" eb="12">
      <t>ナイ</t>
    </rPh>
    <rPh sb="12" eb="14">
      <t>タクバツ</t>
    </rPh>
    <rPh sb="14" eb="16">
      <t>トドケデ</t>
    </rPh>
    <rPh sb="16" eb="17">
      <t>ショ</t>
    </rPh>
    <phoneticPr fontId="1"/>
  </si>
  <si>
    <t>34条の2</t>
    <rPh sb="2" eb="3">
      <t>ジョウ</t>
    </rPh>
    <phoneticPr fontId="1"/>
  </si>
  <si>
    <t>択伐
立木
材積
(㎥)</t>
    <rPh sb="0" eb="2">
      <t>タクバツ</t>
    </rPh>
    <rPh sb="3" eb="5">
      <t>リュウボク</t>
    </rPh>
    <rPh sb="6" eb="8">
      <t>ザイセキ</t>
    </rPh>
    <phoneticPr fontId="1"/>
  </si>
  <si>
    <t>択伐
方法</t>
    <rPh sb="0" eb="2">
      <t>タクバツ</t>
    </rPh>
    <rPh sb="3" eb="5">
      <t>ホウホウ</t>
    </rPh>
    <phoneticPr fontId="1"/>
  </si>
  <si>
    <t>「択伐立木材積」および「伐採箇所の面積」については、森林簿の数値と照合させていただきます。</t>
    <rPh sb="1" eb="3">
      <t>タクバツ</t>
    </rPh>
    <rPh sb="3" eb="5">
      <t>リュウボク</t>
    </rPh>
    <rPh sb="5" eb="7">
      <t>ザイセキ</t>
    </rPh>
    <rPh sb="12" eb="14">
      <t>バッサイ</t>
    </rPh>
    <rPh sb="14" eb="16">
      <t>カショ</t>
    </rPh>
    <rPh sb="17" eb="19">
      <t>メンセキ</t>
    </rPh>
    <rPh sb="26" eb="28">
      <t>シンリン</t>
    </rPh>
    <rPh sb="28" eb="29">
      <t>ボ</t>
    </rPh>
    <rPh sb="30" eb="32">
      <t>スウチ</t>
    </rPh>
    <rPh sb="33" eb="35">
      <t>ショウゴウ</t>
    </rPh>
    <phoneticPr fontId="1"/>
  </si>
  <si>
    <t>水源のかん養</t>
    <rPh sb="0" eb="2">
      <t>スイゲン</t>
    </rPh>
    <rPh sb="5" eb="6">
      <t>ヤシナ</t>
    </rPh>
    <phoneticPr fontId="1"/>
  </si>
  <si>
    <t>　間伐立木材積欄は整数止めで記載してください。</t>
    <rPh sb="1" eb="3">
      <t>カンバツ</t>
    </rPh>
    <rPh sb="3" eb="5">
      <t>リュウボク</t>
    </rPh>
    <rPh sb="5" eb="7">
      <t>ザイセキ</t>
    </rPh>
    <rPh sb="7" eb="8">
      <t>ラン</t>
    </rPh>
    <rPh sb="9" eb="11">
      <t>セイスウ</t>
    </rPh>
    <rPh sb="11" eb="12">
      <t>ド</t>
    </rPh>
    <rPh sb="14" eb="16">
      <t>キサイ</t>
    </rPh>
    <phoneticPr fontId="1"/>
  </si>
  <si>
    <t>　伐採樹種欄および伐採箇所の面積欄は樹種別に行を分けて記載してください。</t>
    <rPh sb="1" eb="3">
      <t>バッサイ</t>
    </rPh>
    <rPh sb="3" eb="5">
      <t>ジュシュ</t>
    </rPh>
    <rPh sb="5" eb="6">
      <t>ラン</t>
    </rPh>
    <rPh sb="9" eb="11">
      <t>バッサイ</t>
    </rPh>
    <rPh sb="11" eb="13">
      <t>カショ</t>
    </rPh>
    <rPh sb="14" eb="16">
      <t>メンセキ</t>
    </rPh>
    <rPh sb="16" eb="17">
      <t>ラン</t>
    </rPh>
    <rPh sb="18" eb="20">
      <t>ジュシュ</t>
    </rPh>
    <rPh sb="20" eb="21">
      <t>ベツ</t>
    </rPh>
    <rPh sb="22" eb="23">
      <t>ギョウ</t>
    </rPh>
    <rPh sb="24" eb="25">
      <t>ワ</t>
    </rPh>
    <rPh sb="27" eb="29">
      <t>キサイ</t>
    </rPh>
    <phoneticPr fontId="1"/>
  </si>
  <si>
    <t>　伐採する立木の年齢欄には、異林種の場合、伐採する立木のうち最も年齢の低いものの年齢と最も高いものの年齢とを下段に「○○～○○」のように記載し、上段には最も多い立木の年齢を記載してください。</t>
    <rPh sb="1" eb="3">
      <t>バッサイ</t>
    </rPh>
    <rPh sb="5" eb="7">
      <t>リュウボク</t>
    </rPh>
    <rPh sb="8" eb="10">
      <t>ネンレイ</t>
    </rPh>
    <rPh sb="10" eb="11">
      <t>ラン</t>
    </rPh>
    <rPh sb="14" eb="15">
      <t>コト</t>
    </rPh>
    <rPh sb="15" eb="16">
      <t>リン</t>
    </rPh>
    <rPh sb="16" eb="17">
      <t>シュ</t>
    </rPh>
    <rPh sb="18" eb="20">
      <t>バアイ</t>
    </rPh>
    <rPh sb="21" eb="23">
      <t>バッサイ</t>
    </rPh>
    <rPh sb="25" eb="27">
      <t>リュウボク</t>
    </rPh>
    <rPh sb="30" eb="31">
      <t>モット</t>
    </rPh>
    <rPh sb="32" eb="34">
      <t>ネンレイ</t>
    </rPh>
    <rPh sb="35" eb="36">
      <t>ヒク</t>
    </rPh>
    <rPh sb="40" eb="42">
      <t>ネンレイ</t>
    </rPh>
    <rPh sb="43" eb="44">
      <t>モット</t>
    </rPh>
    <rPh sb="45" eb="46">
      <t>タカ</t>
    </rPh>
    <rPh sb="50" eb="52">
      <t>ネンレイ</t>
    </rPh>
    <rPh sb="54" eb="56">
      <t>ゲダン</t>
    </rPh>
    <rPh sb="68" eb="70">
      <t>キサイ</t>
    </rPh>
    <rPh sb="72" eb="74">
      <t>ジョウダン</t>
    </rPh>
    <rPh sb="76" eb="77">
      <t>モット</t>
    </rPh>
    <rPh sb="78" eb="79">
      <t>オオ</t>
    </rPh>
    <rPh sb="80" eb="82">
      <t>リュウボク</t>
    </rPh>
    <rPh sb="83" eb="85">
      <t>ネンレイ</t>
    </rPh>
    <rPh sb="86" eb="88">
      <t>キサイ</t>
    </rPh>
    <phoneticPr fontId="1"/>
  </si>
  <si>
    <t>　伐採箇所の面積欄はヘクタールを単位とし、少数第４位まで記載してください。</t>
    <rPh sb="1" eb="3">
      <t>バッサイ</t>
    </rPh>
    <rPh sb="3" eb="5">
      <t>カショ</t>
    </rPh>
    <rPh sb="6" eb="8">
      <t>メンセキ</t>
    </rPh>
    <rPh sb="8" eb="9">
      <t>ラン</t>
    </rPh>
    <rPh sb="16" eb="18">
      <t>タンイ</t>
    </rPh>
    <rPh sb="21" eb="23">
      <t>ショウスウ</t>
    </rPh>
    <rPh sb="23" eb="24">
      <t>ダイ</t>
    </rPh>
    <rPh sb="25" eb="26">
      <t>イ</t>
    </rPh>
    <rPh sb="28" eb="30">
      <t>キサイ</t>
    </rPh>
    <phoneticPr fontId="1"/>
  </si>
  <si>
    <t>　伐採の時期は、原則として年度を超えないものとします。</t>
    <rPh sb="1" eb="3">
      <t>バッサイ</t>
    </rPh>
    <rPh sb="4" eb="6">
      <t>ジキ</t>
    </rPh>
    <rPh sb="8" eb="10">
      <t>ゲンソク</t>
    </rPh>
    <rPh sb="13" eb="15">
      <t>ネンド</t>
    </rPh>
    <rPh sb="16" eb="17">
      <t>コ</t>
    </rPh>
    <phoneticPr fontId="1"/>
  </si>
  <si>
    <t>　混交林の場合は備考欄を利用して上段に樹種を、下段に割合を樹種ごとに２段に分けて記載してください。</t>
    <rPh sb="1" eb="3">
      <t>コンコウ</t>
    </rPh>
    <rPh sb="3" eb="4">
      <t>リン</t>
    </rPh>
    <rPh sb="5" eb="7">
      <t>バアイ</t>
    </rPh>
    <rPh sb="8" eb="10">
      <t>ビコウ</t>
    </rPh>
    <rPh sb="10" eb="11">
      <t>ラン</t>
    </rPh>
    <rPh sb="12" eb="14">
      <t>リヨウ</t>
    </rPh>
    <rPh sb="16" eb="18">
      <t>ジョウダン</t>
    </rPh>
    <rPh sb="19" eb="21">
      <t>ジュシュ</t>
    </rPh>
    <rPh sb="23" eb="25">
      <t>ゲダン</t>
    </rPh>
    <rPh sb="26" eb="28">
      <t>ワリアイ</t>
    </rPh>
    <rPh sb="29" eb="31">
      <t>ジュシュ</t>
    </rPh>
    <rPh sb="35" eb="36">
      <t>ダン</t>
    </rPh>
    <rPh sb="37" eb="38">
      <t>ワ</t>
    </rPh>
    <rPh sb="40" eb="42">
      <t>キサイ</t>
    </rPh>
    <phoneticPr fontId="1"/>
  </si>
  <si>
    <t>　添付する図面の様式は、規則第48条の申請書の様式イの申請書に添付する図面の様式に準じてください。</t>
    <rPh sb="1" eb="3">
      <t>テンプ</t>
    </rPh>
    <rPh sb="5" eb="7">
      <t>ズメン</t>
    </rPh>
    <rPh sb="8" eb="10">
      <t>ヨウシキ</t>
    </rPh>
    <rPh sb="12" eb="14">
      <t>キソク</t>
    </rPh>
    <rPh sb="14" eb="15">
      <t>ダイ</t>
    </rPh>
    <rPh sb="17" eb="18">
      <t>ジョウ</t>
    </rPh>
    <rPh sb="19" eb="22">
      <t>シンセイショ</t>
    </rPh>
    <rPh sb="23" eb="25">
      <t>ヨウシキ</t>
    </rPh>
    <rPh sb="27" eb="30">
      <t>シンセイショ</t>
    </rPh>
    <rPh sb="31" eb="33">
      <t>テンプ</t>
    </rPh>
    <rPh sb="35" eb="37">
      <t>ズメン</t>
    </rPh>
    <rPh sb="38" eb="40">
      <t>ヨウシキ</t>
    </rPh>
    <rPh sb="41" eb="42">
      <t>ジュン</t>
    </rPh>
    <phoneticPr fontId="1"/>
  </si>
  <si>
    <t>　名を自署する場合においては、押印を省略することができます。</t>
    <rPh sb="1" eb="2">
      <t>ナ</t>
    </rPh>
    <rPh sb="3" eb="5">
      <t>ジショ</t>
    </rPh>
    <rPh sb="7" eb="9">
      <t>バアイ</t>
    </rPh>
    <rPh sb="15" eb="17">
      <t>オウイン</t>
    </rPh>
    <rPh sb="18" eb="20">
      <t>ショウリャク</t>
    </rPh>
    <phoneticPr fontId="1"/>
  </si>
  <si>
    <t>保安林（保安施設地区）内択伐届出書　【記載例】</t>
    <rPh sb="0" eb="3">
      <t>ホアンリン</t>
    </rPh>
    <rPh sb="4" eb="6">
      <t>ホアン</t>
    </rPh>
    <rPh sb="6" eb="8">
      <t>シセツ</t>
    </rPh>
    <rPh sb="8" eb="10">
      <t>チク</t>
    </rPh>
    <rPh sb="11" eb="12">
      <t>ナイ</t>
    </rPh>
    <rPh sb="12" eb="14">
      <t>タクバツ</t>
    </rPh>
    <rPh sb="14" eb="16">
      <t>トドケデ</t>
    </rPh>
    <rPh sb="16" eb="17">
      <t>ショ</t>
    </rPh>
    <rPh sb="19" eb="21">
      <t>キサイ</t>
    </rPh>
    <rPh sb="21" eb="22">
      <t>レイ</t>
    </rPh>
    <phoneticPr fontId="1"/>
  </si>
  <si>
    <t>杉本　達治</t>
    <rPh sb="0" eb="2">
      <t>スギモト</t>
    </rPh>
    <rPh sb="3" eb="5">
      <t>タツジ</t>
    </rPh>
    <phoneticPr fontId="1"/>
  </si>
  <si>
    <t>森林経営計画認定の有無</t>
    <rPh sb="0" eb="2">
      <t>シンリン</t>
    </rPh>
    <rPh sb="2" eb="4">
      <t>ケイエイ</t>
    </rPh>
    <rPh sb="4" eb="6">
      <t>ケイカク</t>
    </rPh>
    <rPh sb="6" eb="8">
      <t>ニンテイ</t>
    </rPh>
    <rPh sb="9" eb="11">
      <t>ウム</t>
    </rPh>
    <phoneticPr fontId="1"/>
  </si>
  <si>
    <t>　森林経営計画有無の欄には、伐採しようとする立木の存する森林が森林法第34条の２第４項ただし書きに規定する森林経営計画等の対象とする森林であるときは、「有」と記載してください。</t>
    <rPh sb="1" eb="3">
      <t>シンリン</t>
    </rPh>
    <rPh sb="3" eb="5">
      <t>ケイエイ</t>
    </rPh>
    <rPh sb="5" eb="7">
      <t>ケイカク</t>
    </rPh>
    <rPh sb="7" eb="9">
      <t>ウム</t>
    </rPh>
    <rPh sb="10" eb="11">
      <t>ラン</t>
    </rPh>
    <rPh sb="14" eb="16">
      <t>バッサイ</t>
    </rPh>
    <rPh sb="22" eb="24">
      <t>リュウボク</t>
    </rPh>
    <rPh sb="25" eb="26">
      <t>ソン</t>
    </rPh>
    <rPh sb="28" eb="30">
      <t>シンリン</t>
    </rPh>
    <rPh sb="31" eb="33">
      <t>シンリン</t>
    </rPh>
    <rPh sb="33" eb="34">
      <t>ホウ</t>
    </rPh>
    <rPh sb="34" eb="35">
      <t>ダイ</t>
    </rPh>
    <rPh sb="37" eb="38">
      <t>ジョウ</t>
    </rPh>
    <rPh sb="40" eb="41">
      <t>ダイ</t>
    </rPh>
    <rPh sb="42" eb="43">
      <t>コウ</t>
    </rPh>
    <rPh sb="46" eb="47">
      <t>ガ</t>
    </rPh>
    <rPh sb="49" eb="51">
      <t>キテイ</t>
    </rPh>
    <rPh sb="53" eb="55">
      <t>シンリン</t>
    </rPh>
    <rPh sb="55" eb="57">
      <t>ケイエイ</t>
    </rPh>
    <rPh sb="57" eb="59">
      <t>ケイカク</t>
    </rPh>
    <rPh sb="59" eb="60">
      <t>ナド</t>
    </rPh>
    <rPh sb="61" eb="63">
      <t>タイショウ</t>
    </rPh>
    <rPh sb="66" eb="68">
      <t>シンリン</t>
    </rPh>
    <rPh sb="76" eb="77">
      <t>アリ</t>
    </rPh>
    <rPh sb="79" eb="81">
      <t>キサイ</t>
    </rPh>
    <phoneticPr fontId="1"/>
  </si>
  <si>
    <t>　間伐方法欄は、「単木」「列状」等、選木方法を記載してください。</t>
    <rPh sb="1" eb="3">
      <t>カンバツ</t>
    </rPh>
    <rPh sb="3" eb="5">
      <t>ホウホウ</t>
    </rPh>
    <rPh sb="5" eb="6">
      <t>ラン</t>
    </rPh>
    <rPh sb="9" eb="10">
      <t>タン</t>
    </rPh>
    <rPh sb="10" eb="11">
      <t>ボク</t>
    </rPh>
    <rPh sb="13" eb="14">
      <t>レツ</t>
    </rPh>
    <rPh sb="14" eb="15">
      <t>ジョウ</t>
    </rPh>
    <rPh sb="16" eb="17">
      <t>ナド</t>
    </rPh>
    <rPh sb="18" eb="20">
      <t>センボク</t>
    </rPh>
    <rPh sb="20" eb="22">
      <t>ホウホウ</t>
    </rPh>
    <rPh sb="23" eb="25">
      <t>キサイ</t>
    </rPh>
    <phoneticPr fontId="1"/>
  </si>
  <si>
    <t>令和</t>
    <rPh sb="0" eb="2">
      <t>レイワ</t>
    </rPh>
    <phoneticPr fontId="1"/>
  </si>
  <si>
    <t>文字列の合成</t>
    <rPh sb="0" eb="3">
      <t>モジレツ</t>
    </rPh>
    <rPh sb="4" eb="6">
      <t>ゴウセイ</t>
    </rPh>
    <phoneticPr fontId="1"/>
  </si>
  <si>
    <t>日前</t>
    <rPh sb="0" eb="2">
      <t>ニチマエ</t>
    </rPh>
    <phoneticPr fontId="1"/>
  </si>
  <si>
    <t>様</t>
    <rPh sb="0" eb="1">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</si>
</sst>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_);[Red]\(#,##0.0000\)"/>
    <numFmt numFmtId="177" formatCode="#,##0_);[Red]\(#,##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3"/>
      <charset val="128"/>
    </font>
    <font>
      <sz val="12"/>
      <color theme="1"/>
      <name val="ＭＳ 明朝"/>
      <family val="1"/>
      <charset val="128"/>
    </font>
    <font>
      <sz val="20"/>
      <color theme="1"/>
      <name val="ＭＳ 明朝"/>
      <family val="1"/>
      <charset val="128"/>
    </font>
    <font>
      <sz val="11"/>
      <color rgb="FFFF0000"/>
      <name val="ＭＳ 明朝"/>
      <family val="1"/>
      <charset val="128"/>
    </font>
    <font>
      <sz val="20"/>
      <color rgb="FFFF0000"/>
      <name val="ＭＳ 明朝"/>
      <family val="1"/>
      <charset val="128"/>
    </font>
    <font>
      <sz val="8"/>
      <color theme="1"/>
      <name val="ＭＳ 明朝"/>
      <family val="1"/>
      <charset val="128"/>
    </font>
  </fonts>
  <fills count="2">
    <fill>
      <patternFill patternType="none"/>
    </fill>
    <fill>
      <patternFill patternType="gray125"/>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rgb="FFFF0000"/>
      </bottom>
      <diagonal/>
    </border>
    <border>
      <left style="thin">
        <color auto="1"/>
      </left>
      <right/>
      <top style="thin">
        <color auto="1"/>
      </top>
      <bottom style="thin">
        <color auto="1"/>
      </bottom>
      <diagonal/>
    </border>
    <border>
      <left style="thin">
        <color rgb="FFFF0000"/>
      </left>
      <right style="thin">
        <color rgb="FFFF0000"/>
      </right>
      <top style="thin">
        <color rgb="FFFF0000"/>
      </top>
      <bottom style="thin">
        <color rgb="FFFF0000"/>
      </bottom>
      <diagonal/>
    </border>
    <border>
      <left/>
      <right/>
      <top style="thin">
        <color auto="1"/>
      </top>
      <bottom style="thin">
        <color auto="1"/>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dashDot">
        <color rgb="FFFF0000"/>
      </right>
      <top/>
      <bottom/>
      <diagonal/>
    </border>
    <border>
      <left style="dashDot">
        <color rgb="FFFF0000"/>
      </left>
      <right/>
      <top/>
      <bottom/>
      <diagonal/>
    </border>
    <border>
      <left style="thin">
        <color rgb="FFFF0000"/>
      </left>
      <right style="thin">
        <color auto="1"/>
      </right>
      <top style="thin">
        <color rgb="FFFF0000"/>
      </top>
      <bottom/>
      <diagonal/>
    </border>
    <border>
      <left style="thin">
        <color auto="1"/>
      </left>
      <right style="thin">
        <color auto="1"/>
      </right>
      <top style="thin">
        <color rgb="FFFF0000"/>
      </top>
      <bottom/>
      <diagonal/>
    </border>
    <border>
      <left style="thin">
        <color auto="1"/>
      </left>
      <right style="thin">
        <color rgb="FFFF0000"/>
      </right>
      <top style="thin">
        <color rgb="FFFF0000"/>
      </top>
      <bottom/>
      <diagonal/>
    </border>
    <border>
      <left style="thin">
        <color auto="1"/>
      </left>
      <right/>
      <top style="thin">
        <color rgb="FFFF0000"/>
      </top>
      <bottom/>
      <diagonal/>
    </border>
    <border>
      <left style="thin">
        <color rgb="FFFF0000"/>
      </left>
      <right style="thin">
        <color auto="1"/>
      </right>
      <top/>
      <bottom style="thin">
        <color rgb="FFFF0000"/>
      </bottom>
      <diagonal/>
    </border>
    <border>
      <left style="thin">
        <color auto="1"/>
      </left>
      <right style="thin">
        <color auto="1"/>
      </right>
      <top/>
      <bottom style="thin">
        <color rgb="FFFF0000"/>
      </bottom>
      <diagonal/>
    </border>
    <border>
      <left style="thin">
        <color auto="1"/>
      </left>
      <right style="thin">
        <color rgb="FFFF0000"/>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auto="1"/>
      </right>
      <top/>
      <bottom style="thin">
        <color rgb="FFFF0000"/>
      </bottom>
      <diagonal/>
    </border>
    <border>
      <left style="thin">
        <color auto="1"/>
      </left>
      <right/>
      <top/>
      <bottom style="thin">
        <color rgb="FFFF0000"/>
      </bottom>
      <diagonal/>
    </border>
    <border>
      <left/>
      <right style="thin">
        <color auto="1"/>
      </right>
      <top style="thin">
        <color rgb="FFFF0000"/>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auto="1"/>
      </left>
      <right/>
      <top style="thin">
        <color auto="1"/>
      </top>
      <bottom style="dotted">
        <color auto="1"/>
      </bottom>
      <diagonal/>
    </border>
    <border>
      <left style="thin">
        <color rgb="FFFF0000"/>
      </left>
      <right/>
      <top style="thin">
        <color rgb="FFFF0000"/>
      </top>
      <bottom style="dotted">
        <color rgb="FFFF0000"/>
      </bottom>
      <diagonal/>
    </border>
    <border>
      <left/>
      <right/>
      <top style="thin">
        <color rgb="FFFF0000"/>
      </top>
      <bottom style="dotted">
        <color rgb="FFFF0000"/>
      </bottom>
      <diagonal/>
    </border>
    <border>
      <left/>
      <right style="thin">
        <color rgb="FFFF0000"/>
      </right>
      <top style="thin">
        <color rgb="FFFF0000"/>
      </top>
      <bottom style="dotted">
        <color rgb="FFFF0000"/>
      </bottom>
      <diagonal/>
    </border>
    <border>
      <left style="dotted">
        <color auto="1"/>
      </left>
      <right/>
      <top style="dotted">
        <color auto="1"/>
      </top>
      <bottom style="dotted">
        <color auto="1"/>
      </bottom>
      <diagonal/>
    </border>
    <border>
      <left style="thin">
        <color rgb="FFFF0000"/>
      </left>
      <right/>
      <top style="dotted">
        <color rgb="FFFF0000"/>
      </top>
      <bottom style="dotted">
        <color rgb="FFFF0000"/>
      </bottom>
      <diagonal/>
    </border>
    <border>
      <left/>
      <right/>
      <top style="dotted">
        <color rgb="FFFF0000"/>
      </top>
      <bottom style="dotted">
        <color rgb="FFFF0000"/>
      </bottom>
      <diagonal/>
    </border>
    <border>
      <left/>
      <right style="thin">
        <color rgb="FFFF0000"/>
      </right>
      <top style="dotted">
        <color rgb="FFFF0000"/>
      </top>
      <bottom style="dotted">
        <color rgb="FFFF0000"/>
      </bottom>
      <diagonal/>
    </border>
    <border>
      <left style="dotted">
        <color auto="1"/>
      </left>
      <right/>
      <top style="dotted">
        <color auto="1"/>
      </top>
      <bottom style="thin">
        <color auto="1"/>
      </bottom>
      <diagonal/>
    </border>
    <border>
      <left style="thin">
        <color rgb="FFFF0000"/>
      </left>
      <right/>
      <top style="dotted">
        <color rgb="FFFF0000"/>
      </top>
      <bottom style="thin">
        <color rgb="FFFF0000"/>
      </bottom>
      <diagonal/>
    </border>
    <border>
      <left/>
      <right/>
      <top style="dotted">
        <color rgb="FFFF0000"/>
      </top>
      <bottom style="thin">
        <color rgb="FFFF0000"/>
      </bottom>
      <diagonal/>
    </border>
    <border>
      <left/>
      <right style="thin">
        <color rgb="FFFF0000"/>
      </right>
      <top style="dotted">
        <color rgb="FFFF0000"/>
      </top>
      <bottom style="thin">
        <color rgb="FFFF0000"/>
      </bottom>
      <diagonal/>
    </border>
    <border>
      <left/>
      <right style="thin">
        <color auto="1"/>
      </right>
      <top style="thin">
        <color auto="1"/>
      </top>
      <bottom style="thin">
        <color rgb="FFFF0000"/>
      </bottom>
      <diagonal/>
    </border>
    <border>
      <left/>
      <right style="thin">
        <color auto="1"/>
      </right>
      <top style="thin">
        <color auto="1"/>
      </top>
      <bottom style="thin">
        <color auto="1"/>
      </bottom>
      <diagonal/>
    </border>
    <border>
      <left style="thin">
        <color auto="1"/>
      </left>
      <right style="thin">
        <color auto="1"/>
      </right>
      <top style="thin">
        <color rgb="FFFF0000"/>
      </top>
      <bottom style="thin">
        <color auto="1"/>
      </bottom>
      <diagonal/>
    </border>
  </borders>
  <cellStyleXfs count="1">
    <xf numFmtId="0" fontId="0" fillId="0" borderId="0">
      <alignment vertical="center"/>
    </xf>
  </cellStyleXfs>
  <cellXfs count="13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Continuous" vertical="center"/>
    </xf>
    <xf numFmtId="0" fontId="4" fillId="0" borderId="0" xfId="0" applyFont="1">
      <alignment vertical="center"/>
    </xf>
    <xf numFmtId="0" fontId="5" fillId="0" borderId="0" xfId="0" applyFont="1" applyAlignment="1">
      <alignment horizontal="centerContinuous" vertical="center"/>
    </xf>
    <xf numFmtId="0" fontId="2" fillId="0" borderId="0" xfId="0" applyFont="1" applyAlignment="1">
      <alignment horizontal="right" vertical="center"/>
    </xf>
    <xf numFmtId="0" fontId="4" fillId="0" borderId="0" xfId="0" applyFont="1" applyAlignment="1">
      <alignment horizontal="right" vertical="center"/>
    </xf>
    <xf numFmtId="0" fontId="2" fillId="0" borderId="17" xfId="0" applyFont="1" applyBorder="1">
      <alignment vertical="center"/>
    </xf>
    <xf numFmtId="0" fontId="2" fillId="0" borderId="18" xfId="0" applyFont="1" applyBorder="1">
      <alignment vertical="center"/>
    </xf>
    <xf numFmtId="0" fontId="2" fillId="0" borderId="17" xfId="0" applyFont="1" applyBorder="1" applyAlignment="1">
      <alignment horizontal="centerContinuous" vertical="center"/>
    </xf>
    <xf numFmtId="0" fontId="4" fillId="0" borderId="17" xfId="0" applyFont="1" applyBorder="1">
      <alignment vertical="center"/>
    </xf>
    <xf numFmtId="0" fontId="4" fillId="0" borderId="17" xfId="0" applyFont="1" applyBorder="1" applyAlignment="1">
      <alignment vertical="center" wrapText="1"/>
    </xf>
    <xf numFmtId="0" fontId="2" fillId="0" borderId="17" xfId="0" applyFont="1" applyBorder="1" applyAlignment="1">
      <alignment horizontal="center" vertical="center"/>
    </xf>
    <xf numFmtId="0" fontId="6" fillId="0" borderId="18" xfId="0" applyFont="1" applyBorder="1">
      <alignment vertical="center"/>
    </xf>
    <xf numFmtId="0" fontId="2" fillId="0" borderId="12" xfId="0" applyFont="1" applyBorder="1" applyAlignment="1">
      <alignment horizontal="center" vertical="center" shrinkToFit="1"/>
    </xf>
    <xf numFmtId="0" fontId="7" fillId="0" borderId="0" xfId="0" applyFont="1">
      <alignment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34" xfId="0" applyFont="1" applyBorder="1" applyAlignment="1">
      <alignment horizontal="center" vertical="center"/>
    </xf>
    <xf numFmtId="177" fontId="2" fillId="0" borderId="33" xfId="0" applyNumberFormat="1" applyFont="1" applyBorder="1" applyAlignment="1">
      <alignment vertical="center"/>
    </xf>
    <xf numFmtId="176" fontId="2" fillId="0" borderId="33" xfId="0" applyNumberFormat="1" applyFont="1" applyBorder="1" applyAlignment="1">
      <alignment vertical="center"/>
    </xf>
    <xf numFmtId="57" fontId="2" fillId="0" borderId="33" xfId="0" applyNumberFormat="1" applyFont="1" applyBorder="1" applyAlignment="1">
      <alignment horizontal="center" vertical="center"/>
    </xf>
    <xf numFmtId="177" fontId="2" fillId="0" borderId="0" xfId="0" applyNumberFormat="1" applyFont="1" applyBorder="1" applyAlignment="1">
      <alignment vertical="center"/>
    </xf>
    <xf numFmtId="176" fontId="2" fillId="0" borderId="0" xfId="0" applyNumberFormat="1" applyFont="1" applyBorder="1" applyAlignment="1">
      <alignment vertical="center"/>
    </xf>
    <xf numFmtId="57" fontId="2" fillId="0" borderId="0" xfId="0" applyNumberFormat="1" applyFont="1" applyBorder="1" applyAlignment="1">
      <alignment horizontal="center" vertical="center"/>
    </xf>
    <xf numFmtId="0" fontId="2" fillId="0" borderId="0" xfId="0" applyFont="1" applyBorder="1" applyAlignment="1">
      <alignment vertical="center"/>
    </xf>
    <xf numFmtId="57"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0" borderId="46" xfId="0" applyFont="1" applyBorder="1" applyAlignment="1">
      <alignment horizontal="center" vertical="center"/>
    </xf>
    <xf numFmtId="0" fontId="6"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shrinkToFit="1"/>
    </xf>
    <xf numFmtId="0" fontId="2" fillId="0" borderId="52" xfId="0" applyFont="1" applyBorder="1" applyAlignment="1">
      <alignment horizontal="center" vertical="center"/>
    </xf>
    <xf numFmtId="0" fontId="2" fillId="0" borderId="2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lignment horizontal="center" vertical="center" wrapText="1"/>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50" xfId="0" applyFont="1" applyBorder="1" applyAlignment="1">
      <alignment horizontal="center" vertical="center" shrinkToFit="1"/>
    </xf>
    <xf numFmtId="0" fontId="2" fillId="0" borderId="0" xfId="0" applyFont="1" applyAlignment="1">
      <alignment horizontal="center" vertical="center"/>
    </xf>
    <xf numFmtId="0" fontId="2" fillId="0" borderId="14" xfId="0" applyFont="1" applyBorder="1" applyAlignment="1">
      <alignment horizontal="right" vertical="center"/>
    </xf>
    <xf numFmtId="0" fontId="2" fillId="0" borderId="33" xfId="0" applyFont="1" applyBorder="1" applyAlignment="1">
      <alignment vertical="center"/>
    </xf>
    <xf numFmtId="0" fontId="2" fillId="0" borderId="32"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2" fillId="0" borderId="0" xfId="0" applyNumberFormat="1" applyFont="1" applyAlignment="1">
      <alignment horizontal="center" vertical="center"/>
    </xf>
    <xf numFmtId="0" fontId="2" fillId="0" borderId="52"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51" xfId="0" applyFont="1" applyBorder="1" applyAlignment="1">
      <alignment horizontal="center" vertical="center"/>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4" fillId="0" borderId="0" xfId="0" applyFont="1" applyAlignment="1">
      <alignment horizontal="distributed"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57" fontId="2" fillId="0" borderId="29" xfId="0" applyNumberFormat="1" applyFont="1" applyBorder="1" applyAlignment="1">
      <alignment horizontal="center"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57" fontId="2" fillId="0" borderId="23" xfId="0" applyNumberFormat="1"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center" vertical="center" wrapText="1"/>
    </xf>
    <xf numFmtId="176" fontId="2" fillId="0" borderId="12" xfId="0" applyNumberFormat="1" applyFont="1" applyBorder="1" applyAlignment="1">
      <alignment vertical="center"/>
    </xf>
    <xf numFmtId="57" fontId="2" fillId="0" borderId="31" xfId="0" applyNumberFormat="1" applyFont="1" applyBorder="1" applyAlignment="1">
      <alignment horizontal="center" vertical="center"/>
    </xf>
    <xf numFmtId="57" fontId="2" fillId="0" borderId="20"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177" fontId="2" fillId="0" borderId="4" xfId="0" applyNumberFormat="1" applyFont="1" applyBorder="1" applyAlignment="1">
      <alignment vertical="center"/>
    </xf>
    <xf numFmtId="177" fontId="2" fillId="0" borderId="1" xfId="0" applyNumberFormat="1" applyFont="1" applyBorder="1" applyAlignment="1">
      <alignment vertical="center"/>
    </xf>
    <xf numFmtId="0" fontId="2" fillId="0" borderId="4" xfId="0" applyFont="1" applyBorder="1" applyAlignment="1">
      <alignment horizontal="center" vertical="center"/>
    </xf>
    <xf numFmtId="177" fontId="2" fillId="0" borderId="12" xfId="0" applyNumberFormat="1" applyFont="1" applyBorder="1" applyAlignment="1">
      <alignment vertical="center"/>
    </xf>
    <xf numFmtId="57" fontId="2" fillId="0" borderId="19" xfId="0" applyNumberFormat="1" applyFont="1" applyBorder="1" applyAlignment="1">
      <alignment horizontal="center" vertical="center"/>
    </xf>
    <xf numFmtId="0" fontId="2" fillId="0" borderId="21" xfId="0" applyFont="1" applyBorder="1" applyAlignment="1">
      <alignment horizontal="center" vertical="center"/>
    </xf>
    <xf numFmtId="176" fontId="2" fillId="0" borderId="4" xfId="0" applyNumberFormat="1" applyFont="1" applyBorder="1" applyAlignment="1">
      <alignment vertical="center"/>
    </xf>
    <xf numFmtId="176" fontId="2" fillId="0" borderId="1" xfId="0" applyNumberFormat="1" applyFont="1" applyBorder="1" applyAlignment="1">
      <alignment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57" fontId="2" fillId="0" borderId="4"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57" fontId="2" fillId="0" borderId="26" xfId="0" applyNumberFormat="1" applyFont="1" applyBorder="1" applyAlignment="1">
      <alignment horizontal="center" vertical="center"/>
    </xf>
    <xf numFmtId="57" fontId="2" fillId="0" borderId="27" xfId="0" applyNumberFormat="1" applyFont="1" applyBorder="1" applyAlignment="1">
      <alignment horizontal="center" vertical="center"/>
    </xf>
    <xf numFmtId="57" fontId="2" fillId="0" borderId="28" xfId="0" applyNumberFormat="1" applyFont="1" applyBorder="1" applyAlignment="1">
      <alignment horizontal="center" vertical="center"/>
    </xf>
    <xf numFmtId="0" fontId="4" fillId="0" borderId="0" xfId="0" applyFont="1" applyAlignment="1">
      <alignmen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vertical="center"/>
    </xf>
    <xf numFmtId="57" fontId="2" fillId="0" borderId="2"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9733;&#9312;&#20107;&#26989;&#35506;/&#9314;&#20445;&#23433;&#26519;/&#12304;&#27096;&#24335;&#31561;&#12305;/&#27096;&#24335;&#31561;_H30.6.15/&#8545;-3-1_&#20445;&#23433;&#26519;&#65288;&#20445;&#23433;&#26045;&#35373;&#22320;&#21306;&#65289;&#20869;&#25246;&#20240;&#23626;&#20986;&#2636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カレンダー"/>
      <sheetName val="保安林内択伐届"/>
      <sheetName val="保安林内択伐届【記載例】"/>
    </sheetNames>
    <sheetDataSet>
      <sheetData sheetId="0"/>
      <sheetData sheetId="1">
        <row r="67">
          <cell r="F67" t="str">
            <v>例）伐採の始期が令和2年4月20日の場合</v>
          </cell>
        </row>
        <row r="68">
          <cell r="H68" t="str">
            <v>令和2年1月21日 から 令和2年3月31日 までの間に申請を行ってください。</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78"/>
  <sheetViews>
    <sheetView tabSelected="1" view="pageBreakPreview" topLeftCell="A4" zoomScaleNormal="100" zoomScaleSheetLayoutView="100" workbookViewId="0">
      <selection activeCell="L9" sqref="L9"/>
    </sheetView>
  </sheetViews>
  <sheetFormatPr defaultRowHeight="13.5" x14ac:dyDescent="0.15"/>
  <cols>
    <col min="1" max="1" width="2.625" style="1" customWidth="1"/>
    <col min="2" max="62" width="3.625" style="1" customWidth="1"/>
    <col min="63" max="16384" width="9" style="1"/>
  </cols>
  <sheetData>
    <row r="1" spans="1:46" ht="24" x14ac:dyDescent="0.15">
      <c r="A1" s="16" t="s">
        <v>30</v>
      </c>
    </row>
    <row r="2" spans="1:46" x14ac:dyDescent="0.15">
      <c r="B2" s="2" t="s">
        <v>64</v>
      </c>
      <c r="AG2" s="8"/>
      <c r="AH2" s="14" t="s">
        <v>25</v>
      </c>
    </row>
    <row r="3" spans="1:46" ht="24" x14ac:dyDescent="0.15">
      <c r="B3" s="5" t="s">
        <v>65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10"/>
      <c r="AH3" s="9"/>
    </row>
    <row r="4" spans="1:46" ht="14.25" x14ac:dyDescent="0.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1"/>
      <c r="AH4" s="9"/>
    </row>
    <row r="5" spans="1:46" ht="14.25" x14ac:dyDescent="0.15">
      <c r="B5" s="4"/>
      <c r="C5" s="4"/>
      <c r="D5" s="4"/>
      <c r="E5" s="4"/>
      <c r="F5" s="4"/>
      <c r="G5" s="4"/>
      <c r="H5" s="4"/>
      <c r="I5" s="4"/>
      <c r="J5" s="4"/>
      <c r="K5" s="4"/>
      <c r="L5" s="4"/>
      <c r="M5" s="4"/>
      <c r="N5" s="4"/>
      <c r="O5" s="4"/>
      <c r="P5" s="4"/>
      <c r="Q5" s="4"/>
      <c r="R5" s="4"/>
      <c r="S5" s="4"/>
      <c r="T5" s="4"/>
      <c r="U5" s="4"/>
      <c r="V5" s="4"/>
      <c r="W5" s="4"/>
      <c r="X5" s="4"/>
      <c r="Y5" s="89" t="str">
        <f>IF(AO5=0,"",DBCS(CONCATENATE(AL5,"第",AO5,"号")))</f>
        <v/>
      </c>
      <c r="Z5" s="89"/>
      <c r="AA5" s="89"/>
      <c r="AB5" s="89"/>
      <c r="AC5" s="89"/>
      <c r="AD5" s="89"/>
      <c r="AE5" s="89"/>
      <c r="AF5" s="4"/>
      <c r="AG5" s="11"/>
      <c r="AH5" s="9"/>
      <c r="AI5" s="74" t="s">
        <v>19</v>
      </c>
      <c r="AJ5" s="75"/>
      <c r="AK5" s="75"/>
      <c r="AL5" s="83"/>
      <c r="AM5" s="84"/>
      <c r="AN5" s="85"/>
      <c r="AO5" s="86"/>
      <c r="AP5" s="87"/>
      <c r="AQ5" s="88"/>
    </row>
    <row r="6" spans="1:46" ht="14.25" x14ac:dyDescent="0.15">
      <c r="B6" s="4"/>
      <c r="C6" s="4"/>
      <c r="D6" s="4"/>
      <c r="E6" s="4"/>
      <c r="F6" s="4"/>
      <c r="G6" s="4"/>
      <c r="H6" s="4"/>
      <c r="I6" s="4"/>
      <c r="J6" s="4"/>
      <c r="K6" s="4"/>
      <c r="L6" s="4"/>
      <c r="M6" s="4"/>
      <c r="N6" s="4"/>
      <c r="O6" s="4"/>
      <c r="P6" s="4"/>
      <c r="Q6" s="4"/>
      <c r="R6" s="4"/>
      <c r="S6" s="4"/>
      <c r="T6" s="4"/>
      <c r="U6" s="4"/>
      <c r="V6" s="4"/>
      <c r="W6" s="4"/>
      <c r="X6" s="4"/>
      <c r="Y6" s="89" t="str">
        <f>DBCS(CONCATENATE(AL7,IF(AO7="","　",AO7),AO6,IF(AP7="","　",AP7),AP6,IF(AQ7="","　",AQ7),AQ6))</f>
        <v>令和　年　月　日</v>
      </c>
      <c r="Z6" s="89"/>
      <c r="AA6" s="89"/>
      <c r="AB6" s="89"/>
      <c r="AC6" s="89"/>
      <c r="AD6" s="89"/>
      <c r="AE6" s="89"/>
      <c r="AF6" s="4"/>
      <c r="AG6" s="11"/>
      <c r="AH6" s="9"/>
      <c r="AI6" s="73" t="s">
        <v>14</v>
      </c>
      <c r="AJ6" s="73"/>
      <c r="AK6" s="73"/>
      <c r="AL6" s="81" t="s">
        <v>15</v>
      </c>
      <c r="AM6" s="81"/>
      <c r="AN6" s="81"/>
      <c r="AO6" s="46" t="s">
        <v>16</v>
      </c>
      <c r="AP6" s="46" t="s">
        <v>17</v>
      </c>
      <c r="AQ6" s="46" t="s">
        <v>18</v>
      </c>
    </row>
    <row r="7" spans="1:46" ht="14.25" x14ac:dyDescent="0.1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11"/>
      <c r="AH7" s="9"/>
      <c r="AI7" s="73"/>
      <c r="AJ7" s="73"/>
      <c r="AK7" s="74"/>
      <c r="AL7" s="82" t="s">
        <v>84</v>
      </c>
      <c r="AM7" s="82"/>
      <c r="AN7" s="82"/>
      <c r="AO7" s="15"/>
      <c r="AP7" s="15"/>
      <c r="AQ7" s="15"/>
    </row>
    <row r="8" spans="1:46" ht="14.25" x14ac:dyDescent="0.1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11"/>
      <c r="AH8" s="9"/>
    </row>
    <row r="9" spans="1:46" ht="14.25" x14ac:dyDescent="0.15">
      <c r="B9" s="4"/>
      <c r="C9" s="4" t="s">
        <v>20</v>
      </c>
      <c r="D9" s="4"/>
      <c r="E9" s="4"/>
      <c r="F9" s="4"/>
      <c r="G9" s="4" t="str">
        <f>AL9</f>
        <v>杉本　達治</v>
      </c>
      <c r="H9" s="4"/>
      <c r="I9" s="4"/>
      <c r="J9" s="4"/>
      <c r="K9" s="4" t="s">
        <v>87</v>
      </c>
      <c r="L9" s="4"/>
      <c r="M9" s="4"/>
      <c r="N9" s="4"/>
      <c r="O9" s="4"/>
      <c r="P9" s="4"/>
      <c r="Q9" s="4"/>
      <c r="R9" s="4"/>
      <c r="S9" s="4"/>
      <c r="T9" s="4"/>
      <c r="U9" s="4"/>
      <c r="V9" s="4"/>
      <c r="W9" s="4"/>
      <c r="X9" s="4"/>
      <c r="Y9" s="4"/>
      <c r="Z9" s="4"/>
      <c r="AA9" s="4"/>
      <c r="AB9" s="4"/>
      <c r="AC9" s="4"/>
      <c r="AD9" s="4"/>
      <c r="AE9" s="4"/>
      <c r="AF9" s="4"/>
      <c r="AG9" s="11"/>
      <c r="AH9" s="9"/>
      <c r="AI9" s="74" t="s">
        <v>21</v>
      </c>
      <c r="AJ9" s="75"/>
      <c r="AK9" s="75"/>
      <c r="AL9" s="90" t="s">
        <v>80</v>
      </c>
      <c r="AM9" s="91"/>
      <c r="AN9" s="91"/>
      <c r="AO9" s="91"/>
      <c r="AP9" s="92"/>
    </row>
    <row r="10" spans="1:46" ht="14.25" x14ac:dyDescent="0.1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11"/>
      <c r="AH10" s="9"/>
    </row>
    <row r="11" spans="1:46" ht="14.25" x14ac:dyDescent="0.1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11"/>
      <c r="AH11" s="9"/>
    </row>
    <row r="12" spans="1:46" ht="14.25" x14ac:dyDescent="0.15">
      <c r="B12" s="4"/>
      <c r="C12" s="4"/>
      <c r="D12" s="4"/>
      <c r="E12" s="4"/>
      <c r="F12" s="4"/>
      <c r="G12" s="4"/>
      <c r="H12" s="4"/>
      <c r="I12" s="4"/>
      <c r="J12" s="4"/>
      <c r="K12" s="4"/>
      <c r="L12" s="4"/>
      <c r="M12" s="4"/>
      <c r="N12" s="4"/>
      <c r="O12" s="4"/>
      <c r="P12" s="4"/>
      <c r="Q12" s="4"/>
      <c r="R12" s="4"/>
      <c r="S12" s="4"/>
      <c r="T12" s="4"/>
      <c r="U12" s="7" t="s">
        <v>22</v>
      </c>
      <c r="V12" s="4"/>
      <c r="W12" s="4" t="str">
        <f>DBCS(AL12)</f>
        <v/>
      </c>
      <c r="X12" s="4"/>
      <c r="Y12" s="4"/>
      <c r="Z12" s="4"/>
      <c r="AA12" s="4"/>
      <c r="AB12" s="4"/>
      <c r="AC12" s="4"/>
      <c r="AD12" s="4"/>
      <c r="AE12" s="4"/>
      <c r="AF12" s="4"/>
      <c r="AG12" s="11"/>
      <c r="AH12" s="9"/>
      <c r="AI12" s="73" t="s">
        <v>24</v>
      </c>
      <c r="AJ12" s="74"/>
      <c r="AK12" s="36">
        <v>1</v>
      </c>
      <c r="AL12" s="119"/>
      <c r="AM12" s="120"/>
      <c r="AN12" s="120"/>
      <c r="AO12" s="120"/>
      <c r="AP12" s="120"/>
      <c r="AQ12" s="120"/>
      <c r="AR12" s="120"/>
      <c r="AS12" s="120"/>
      <c r="AT12" s="121"/>
    </row>
    <row r="13" spans="1:46" ht="14.25" x14ac:dyDescent="0.15">
      <c r="B13" s="4"/>
      <c r="C13" s="4"/>
      <c r="D13" s="4"/>
      <c r="E13" s="4"/>
      <c r="F13" s="4"/>
      <c r="G13" s="4"/>
      <c r="H13" s="4"/>
      <c r="I13" s="4"/>
      <c r="J13" s="4"/>
      <c r="K13" s="4"/>
      <c r="L13" s="4"/>
      <c r="M13" s="4"/>
      <c r="N13" s="4"/>
      <c r="O13" s="4"/>
      <c r="P13" s="4"/>
      <c r="Q13" s="4"/>
      <c r="R13" s="4"/>
      <c r="S13" s="4" t="s">
        <v>24</v>
      </c>
      <c r="T13" s="4"/>
      <c r="U13" s="4"/>
      <c r="V13" s="4"/>
      <c r="W13" s="4"/>
      <c r="X13" s="4"/>
      <c r="Y13" s="4"/>
      <c r="Z13" s="4"/>
      <c r="AA13" s="4"/>
      <c r="AB13" s="4"/>
      <c r="AC13" s="4"/>
      <c r="AD13" s="4"/>
      <c r="AE13" s="4"/>
      <c r="AF13" s="4"/>
      <c r="AG13" s="11"/>
      <c r="AH13" s="9"/>
      <c r="AI13" s="73"/>
      <c r="AJ13" s="74"/>
      <c r="AK13" s="37">
        <v>2</v>
      </c>
      <c r="AL13" s="122"/>
      <c r="AM13" s="123"/>
      <c r="AN13" s="123"/>
      <c r="AO13" s="123"/>
      <c r="AP13" s="123"/>
      <c r="AQ13" s="123"/>
      <c r="AR13" s="123"/>
      <c r="AS13" s="123"/>
      <c r="AT13" s="124"/>
    </row>
    <row r="14" spans="1:46" ht="14.25" x14ac:dyDescent="0.15">
      <c r="B14" s="4"/>
      <c r="C14" s="4"/>
      <c r="D14" s="4"/>
      <c r="E14" s="4"/>
      <c r="F14" s="4"/>
      <c r="G14" s="4"/>
      <c r="H14" s="4"/>
      <c r="I14" s="4"/>
      <c r="J14" s="4"/>
      <c r="K14" s="4"/>
      <c r="L14" s="4"/>
      <c r="M14" s="4"/>
      <c r="N14" s="4"/>
      <c r="O14" s="4"/>
      <c r="P14" s="4"/>
      <c r="Q14" s="4"/>
      <c r="R14" s="4"/>
      <c r="S14" s="4"/>
      <c r="T14" s="4"/>
      <c r="U14" s="7" t="s">
        <v>23</v>
      </c>
      <c r="V14" s="4"/>
      <c r="W14" s="4" t="str">
        <f>DBCS(AL13)</f>
        <v/>
      </c>
      <c r="X14" s="4"/>
      <c r="Y14" s="4"/>
      <c r="Z14" s="4"/>
      <c r="AA14" s="4"/>
      <c r="AB14" s="4"/>
      <c r="AC14" s="4"/>
      <c r="AD14" s="4"/>
      <c r="AE14" s="4"/>
      <c r="AF14" s="4"/>
      <c r="AG14" s="11"/>
      <c r="AH14" s="9"/>
      <c r="AI14" s="73"/>
      <c r="AJ14" s="74"/>
      <c r="AK14" s="38">
        <v>3</v>
      </c>
      <c r="AL14" s="125"/>
      <c r="AM14" s="126"/>
      <c r="AN14" s="126"/>
      <c r="AO14" s="126"/>
      <c r="AP14" s="126"/>
      <c r="AQ14" s="126"/>
      <c r="AR14" s="126"/>
      <c r="AS14" s="126"/>
      <c r="AT14" s="127"/>
    </row>
    <row r="15" spans="1:46" ht="14.25" x14ac:dyDescent="0.15">
      <c r="B15" s="4"/>
      <c r="C15" s="4"/>
      <c r="D15" s="4"/>
      <c r="E15" s="4"/>
      <c r="F15" s="4"/>
      <c r="G15" s="4"/>
      <c r="H15" s="4"/>
      <c r="I15" s="4"/>
      <c r="J15" s="4"/>
      <c r="K15" s="4"/>
      <c r="L15" s="4"/>
      <c r="M15" s="4"/>
      <c r="N15" s="4"/>
      <c r="O15" s="4"/>
      <c r="P15" s="4"/>
      <c r="Q15" s="4"/>
      <c r="R15" s="4"/>
      <c r="S15" s="4"/>
      <c r="T15" s="4"/>
      <c r="U15" s="4"/>
      <c r="V15" s="4"/>
      <c r="W15" s="4" t="str">
        <f>IF(AL14=0,"",AL14)</f>
        <v/>
      </c>
      <c r="X15" s="4"/>
      <c r="Y15" s="4"/>
      <c r="Z15" s="4"/>
      <c r="AA15" s="4"/>
      <c r="AB15" s="4"/>
      <c r="AC15" s="4"/>
      <c r="AD15" s="4"/>
      <c r="AE15" s="4"/>
      <c r="AF15" s="4"/>
      <c r="AG15" s="11"/>
      <c r="AH15" s="9"/>
    </row>
    <row r="16" spans="1:46" ht="14.25" x14ac:dyDescent="0.15">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11"/>
      <c r="AH16" s="9"/>
    </row>
    <row r="17" spans="2:60" ht="13.5" customHeight="1" x14ac:dyDescent="0.15">
      <c r="B17" s="131" t="str">
        <f>DBCS(CONCATENATE("　次のとおり森林の立木を択伐により伐採したいので、森林法第",AL18,"第",AO18,IF(AO18="","","項"),IF(AR18="","","第"),AR18,IF(AR18="","","号"),"（第",AX18,IF(BA18="","","第"),BA18,IF(BA18="","","項"),IF(BD18="","","第"),BD18,IF(BD18="","","号"),"において準用する同法第",,AL18,"第",AO18,IF(AO18="","","項"),IF(AR18="","","第"),AR18,IF(AR18="","","号"),")の規定により届け出ます。"))</f>
        <v>　次のとおり森林の立木を択伐により伐採したいので、森林法第３４条の２第１項（第４４条において準用する同法第３４条の２第１項）の規定により届け出ます。</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2"/>
      <c r="AH17" s="9"/>
      <c r="AI17" s="59" t="s">
        <v>34</v>
      </c>
      <c r="AJ17" s="60"/>
      <c r="AK17" s="61"/>
      <c r="AL17" s="64" t="s">
        <v>31</v>
      </c>
      <c r="AM17" s="51"/>
      <c r="AN17" s="51"/>
      <c r="AO17" s="51" t="s">
        <v>32</v>
      </c>
      <c r="AP17" s="51"/>
      <c r="AQ17" s="51"/>
      <c r="AR17" s="51" t="s">
        <v>33</v>
      </c>
      <c r="AS17" s="51"/>
      <c r="AT17" s="51"/>
      <c r="AU17" s="59" t="s">
        <v>35</v>
      </c>
      <c r="AV17" s="60"/>
      <c r="AW17" s="61"/>
      <c r="AX17" s="64" t="s">
        <v>31</v>
      </c>
      <c r="AY17" s="51"/>
      <c r="AZ17" s="51"/>
      <c r="BA17" s="51" t="s">
        <v>32</v>
      </c>
      <c r="BB17" s="51"/>
      <c r="BC17" s="51"/>
      <c r="BD17" s="51"/>
      <c r="BE17" s="51"/>
      <c r="BF17" s="51" t="s">
        <v>33</v>
      </c>
      <c r="BG17" s="51"/>
      <c r="BH17" s="51"/>
    </row>
    <row r="18" spans="2:60" ht="14.25" x14ac:dyDescent="0.15">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2"/>
      <c r="AH18" s="9"/>
      <c r="AI18" s="62"/>
      <c r="AJ18" s="63"/>
      <c r="AK18" s="63"/>
      <c r="AL18" s="52" t="s">
        <v>66</v>
      </c>
      <c r="AM18" s="52"/>
      <c r="AN18" s="52"/>
      <c r="AO18" s="52">
        <v>1</v>
      </c>
      <c r="AP18" s="52"/>
      <c r="AQ18" s="52"/>
      <c r="AR18" s="52"/>
      <c r="AS18" s="52"/>
      <c r="AT18" s="52"/>
      <c r="AU18" s="62"/>
      <c r="AV18" s="63"/>
      <c r="AW18" s="63"/>
      <c r="AX18" s="52" t="s">
        <v>36</v>
      </c>
      <c r="AY18" s="52"/>
      <c r="AZ18" s="52"/>
      <c r="BA18" s="52"/>
      <c r="BB18" s="52"/>
      <c r="BC18" s="52"/>
      <c r="BD18" s="52"/>
      <c r="BE18" s="52"/>
      <c r="BF18" s="52"/>
      <c r="BG18" s="52"/>
      <c r="BH18" s="52"/>
    </row>
    <row r="19" spans="2:60" ht="14.25" x14ac:dyDescent="0.15">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11"/>
      <c r="AH19" s="9"/>
    </row>
    <row r="20" spans="2:60" ht="14.25" x14ac:dyDescent="0.15">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11"/>
      <c r="AH20" s="9"/>
    </row>
    <row r="21" spans="2:60" ht="14.25" customHeight="1" x14ac:dyDescent="0.15">
      <c r="C21" s="4"/>
      <c r="D21" s="4"/>
      <c r="E21" s="4"/>
      <c r="F21" s="4"/>
      <c r="G21" s="4"/>
      <c r="H21" s="4"/>
      <c r="I21" s="4"/>
      <c r="J21" s="4"/>
      <c r="M21" s="7" t="s">
        <v>40</v>
      </c>
      <c r="N21" s="4" t="str">
        <f>CONCATENATE(AL21,IF(AQ21=0,"","、"),AQ21)</f>
        <v/>
      </c>
      <c r="O21" s="4"/>
      <c r="P21" s="4"/>
      <c r="Q21" s="4"/>
      <c r="R21" s="4"/>
      <c r="S21" s="4"/>
      <c r="T21" s="4"/>
      <c r="U21" s="4"/>
      <c r="V21" s="4"/>
      <c r="W21" s="4"/>
      <c r="X21" s="4"/>
      <c r="Y21" s="4"/>
      <c r="Z21" s="4"/>
      <c r="AA21" s="4"/>
      <c r="AB21" s="4"/>
      <c r="AC21" s="4"/>
      <c r="AD21" s="4"/>
      <c r="AE21" s="4"/>
      <c r="AF21" s="4"/>
      <c r="AG21" s="11"/>
      <c r="AH21" s="9"/>
      <c r="AI21" s="59" t="s">
        <v>39</v>
      </c>
      <c r="AJ21" s="60"/>
      <c r="AK21" s="60"/>
      <c r="AL21" s="53"/>
      <c r="AM21" s="54"/>
      <c r="AN21" s="54"/>
      <c r="AO21" s="54"/>
      <c r="AP21" s="55"/>
      <c r="AQ21" s="53"/>
      <c r="AR21" s="54"/>
      <c r="AS21" s="54"/>
      <c r="AT21" s="54"/>
      <c r="AU21" s="55"/>
    </row>
    <row r="22" spans="2:60" ht="14.25" x14ac:dyDescent="0.1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11"/>
      <c r="AH22" s="9"/>
      <c r="AI22" s="62"/>
      <c r="AJ22" s="63"/>
      <c r="AK22" s="63"/>
      <c r="AL22" s="56"/>
      <c r="AM22" s="57"/>
      <c r="AN22" s="57"/>
      <c r="AO22" s="57"/>
      <c r="AP22" s="58"/>
      <c r="AQ22" s="56"/>
      <c r="AR22" s="57"/>
      <c r="AS22" s="57"/>
      <c r="AT22" s="57"/>
      <c r="AU22" s="58"/>
    </row>
    <row r="23" spans="2:60" ht="13.5" customHeight="1" x14ac:dyDescent="0.15">
      <c r="B23" s="73" t="s">
        <v>0</v>
      </c>
      <c r="C23" s="73"/>
      <c r="D23" s="73"/>
      <c r="E23" s="73"/>
      <c r="F23" s="73"/>
      <c r="G23" s="73"/>
      <c r="H23" s="73"/>
      <c r="I23" s="73"/>
      <c r="J23" s="73"/>
      <c r="K23" s="73"/>
      <c r="L23" s="101" t="s">
        <v>5</v>
      </c>
      <c r="M23" s="73"/>
      <c r="N23" s="101" t="s">
        <v>6</v>
      </c>
      <c r="O23" s="101"/>
      <c r="P23" s="101"/>
      <c r="Q23" s="101" t="s">
        <v>67</v>
      </c>
      <c r="R23" s="73"/>
      <c r="S23" s="73"/>
      <c r="T23" s="101" t="s">
        <v>10</v>
      </c>
      <c r="U23" s="73"/>
      <c r="V23" s="73"/>
      <c r="W23" s="101" t="s">
        <v>68</v>
      </c>
      <c r="X23" s="73"/>
      <c r="Y23" s="101" t="s">
        <v>7</v>
      </c>
      <c r="Z23" s="101"/>
      <c r="AA23" s="73"/>
      <c r="AB23" s="73"/>
      <c r="AC23" s="101" t="s">
        <v>81</v>
      </c>
      <c r="AD23" s="73"/>
      <c r="AE23" s="101" t="s">
        <v>8</v>
      </c>
      <c r="AF23" s="73"/>
      <c r="AG23" s="13"/>
      <c r="AH23" s="9"/>
    </row>
    <row r="24" spans="2:60" x14ac:dyDescent="0.15">
      <c r="B24" s="73"/>
      <c r="C24" s="73"/>
      <c r="D24" s="73"/>
      <c r="E24" s="73"/>
      <c r="F24" s="73"/>
      <c r="G24" s="73"/>
      <c r="H24" s="73"/>
      <c r="I24" s="73"/>
      <c r="J24" s="73"/>
      <c r="K24" s="73"/>
      <c r="L24" s="73"/>
      <c r="M24" s="73"/>
      <c r="N24" s="101"/>
      <c r="O24" s="101"/>
      <c r="P24" s="101"/>
      <c r="Q24" s="73"/>
      <c r="R24" s="73"/>
      <c r="S24" s="73"/>
      <c r="T24" s="73"/>
      <c r="U24" s="73"/>
      <c r="V24" s="73"/>
      <c r="W24" s="73"/>
      <c r="X24" s="73"/>
      <c r="Y24" s="73"/>
      <c r="Z24" s="73"/>
      <c r="AA24" s="73"/>
      <c r="AB24" s="73"/>
      <c r="AC24" s="73"/>
      <c r="AD24" s="73"/>
      <c r="AE24" s="73"/>
      <c r="AF24" s="73"/>
      <c r="AG24" s="13"/>
      <c r="AH24" s="9"/>
    </row>
    <row r="25" spans="2:60" x14ac:dyDescent="0.15">
      <c r="B25" s="73" t="s">
        <v>41</v>
      </c>
      <c r="C25" s="73"/>
      <c r="D25" s="73" t="s">
        <v>1</v>
      </c>
      <c r="E25" s="73"/>
      <c r="F25" s="73" t="s">
        <v>2</v>
      </c>
      <c r="G25" s="73"/>
      <c r="H25" s="73" t="s">
        <v>3</v>
      </c>
      <c r="I25" s="73"/>
      <c r="J25" s="73" t="s">
        <v>4</v>
      </c>
      <c r="K25" s="73"/>
      <c r="L25" s="73"/>
      <c r="M25" s="73"/>
      <c r="N25" s="101"/>
      <c r="O25" s="101"/>
      <c r="P25" s="101"/>
      <c r="Q25" s="73"/>
      <c r="R25" s="73"/>
      <c r="S25" s="73"/>
      <c r="T25" s="73"/>
      <c r="U25" s="73"/>
      <c r="V25" s="73"/>
      <c r="W25" s="73"/>
      <c r="X25" s="73"/>
      <c r="Y25" s="73"/>
      <c r="Z25" s="73"/>
      <c r="AA25" s="73"/>
      <c r="AB25" s="73"/>
      <c r="AC25" s="73"/>
      <c r="AD25" s="73"/>
      <c r="AE25" s="73"/>
      <c r="AF25" s="73"/>
      <c r="AG25" s="13"/>
      <c r="AH25" s="9"/>
    </row>
    <row r="26" spans="2:60" x14ac:dyDescent="0.15">
      <c r="B26" s="80"/>
      <c r="C26" s="80"/>
      <c r="D26" s="80"/>
      <c r="E26" s="80"/>
      <c r="F26" s="80"/>
      <c r="G26" s="80"/>
      <c r="H26" s="80"/>
      <c r="I26" s="80"/>
      <c r="J26" s="80"/>
      <c r="K26" s="80"/>
      <c r="L26" s="80"/>
      <c r="M26" s="80"/>
      <c r="N26" s="118"/>
      <c r="O26" s="118"/>
      <c r="P26" s="118"/>
      <c r="Q26" s="80"/>
      <c r="R26" s="80"/>
      <c r="S26" s="80"/>
      <c r="T26" s="80"/>
      <c r="U26" s="80"/>
      <c r="V26" s="80"/>
      <c r="W26" s="80"/>
      <c r="X26" s="80"/>
      <c r="Y26" s="80"/>
      <c r="Z26" s="80"/>
      <c r="AA26" s="80"/>
      <c r="AB26" s="80"/>
      <c r="AC26" s="80"/>
      <c r="AD26" s="80"/>
      <c r="AE26" s="80"/>
      <c r="AF26" s="80"/>
      <c r="AG26" s="13"/>
      <c r="AH26" s="9"/>
    </row>
    <row r="27" spans="2:60" x14ac:dyDescent="0.15">
      <c r="B27" s="82"/>
      <c r="C27" s="82"/>
      <c r="D27" s="82"/>
      <c r="E27" s="82"/>
      <c r="F27" s="82"/>
      <c r="G27" s="82"/>
      <c r="H27" s="82"/>
      <c r="I27" s="82"/>
      <c r="J27" s="82"/>
      <c r="K27" s="82"/>
      <c r="L27" s="82"/>
      <c r="M27" s="82"/>
      <c r="N27" s="82"/>
      <c r="O27" s="82"/>
      <c r="P27" s="82"/>
      <c r="Q27" s="110"/>
      <c r="R27" s="110"/>
      <c r="S27" s="110"/>
      <c r="T27" s="102"/>
      <c r="U27" s="102"/>
      <c r="V27" s="102"/>
      <c r="W27" s="82"/>
      <c r="X27" s="82"/>
      <c r="Y27" s="111"/>
      <c r="Z27" s="104"/>
      <c r="AA27" s="105"/>
      <c r="AB27" s="106"/>
      <c r="AC27" s="82"/>
      <c r="AD27" s="82"/>
      <c r="AE27" s="82"/>
      <c r="AF27" s="82"/>
      <c r="AG27" s="13"/>
      <c r="AH27" s="9"/>
    </row>
    <row r="28" spans="2:60" x14ac:dyDescent="0.15">
      <c r="B28" s="82"/>
      <c r="C28" s="82"/>
      <c r="D28" s="82"/>
      <c r="E28" s="82"/>
      <c r="F28" s="82"/>
      <c r="G28" s="82"/>
      <c r="H28" s="82"/>
      <c r="I28" s="82"/>
      <c r="J28" s="82"/>
      <c r="K28" s="82"/>
      <c r="L28" s="82"/>
      <c r="M28" s="82"/>
      <c r="N28" s="82"/>
      <c r="O28" s="82"/>
      <c r="P28" s="82"/>
      <c r="Q28" s="110"/>
      <c r="R28" s="110"/>
      <c r="S28" s="110"/>
      <c r="T28" s="102"/>
      <c r="U28" s="102"/>
      <c r="V28" s="102"/>
      <c r="W28" s="82"/>
      <c r="X28" s="82"/>
      <c r="Y28" s="93" t="str">
        <f>IF(Y27="","","～")</f>
        <v/>
      </c>
      <c r="Z28" s="94"/>
      <c r="AA28" s="94"/>
      <c r="AB28" s="95"/>
      <c r="AC28" s="82"/>
      <c r="AD28" s="82"/>
      <c r="AE28" s="82"/>
      <c r="AF28" s="82"/>
      <c r="AG28" s="13"/>
      <c r="AH28" s="9"/>
    </row>
    <row r="29" spans="2:60" x14ac:dyDescent="0.15">
      <c r="B29" s="82"/>
      <c r="C29" s="82"/>
      <c r="D29" s="82"/>
      <c r="E29" s="82"/>
      <c r="F29" s="82"/>
      <c r="G29" s="82"/>
      <c r="H29" s="82"/>
      <c r="I29" s="82"/>
      <c r="J29" s="82"/>
      <c r="K29" s="82"/>
      <c r="L29" s="82"/>
      <c r="M29" s="82"/>
      <c r="N29" s="82"/>
      <c r="O29" s="82"/>
      <c r="P29" s="82"/>
      <c r="Q29" s="110"/>
      <c r="R29" s="110"/>
      <c r="S29" s="110"/>
      <c r="T29" s="102"/>
      <c r="U29" s="102"/>
      <c r="V29" s="102"/>
      <c r="W29" s="82"/>
      <c r="X29" s="82"/>
      <c r="Y29" s="99"/>
      <c r="Z29" s="97"/>
      <c r="AA29" s="97"/>
      <c r="AB29" s="100"/>
      <c r="AC29" s="82"/>
      <c r="AD29" s="82"/>
      <c r="AE29" s="82"/>
      <c r="AF29" s="82"/>
      <c r="AG29" s="13"/>
      <c r="AH29" s="9"/>
    </row>
    <row r="30" spans="2:60" x14ac:dyDescent="0.15">
      <c r="B30" s="82"/>
      <c r="C30" s="82"/>
      <c r="D30" s="82"/>
      <c r="E30" s="82"/>
      <c r="F30" s="82"/>
      <c r="G30" s="82"/>
      <c r="H30" s="82"/>
      <c r="I30" s="82"/>
      <c r="J30" s="82"/>
      <c r="K30" s="82"/>
      <c r="L30" s="82"/>
      <c r="M30" s="82"/>
      <c r="N30" s="82"/>
      <c r="O30" s="82"/>
      <c r="P30" s="82"/>
      <c r="Q30" s="110"/>
      <c r="R30" s="110"/>
      <c r="S30" s="110"/>
      <c r="T30" s="102"/>
      <c r="U30" s="102"/>
      <c r="V30" s="102"/>
      <c r="W30" s="82"/>
      <c r="X30" s="82"/>
      <c r="Y30" s="128"/>
      <c r="Z30" s="129"/>
      <c r="AA30" s="129"/>
      <c r="AB30" s="130"/>
      <c r="AC30" s="82"/>
      <c r="AD30" s="82"/>
      <c r="AE30" s="82"/>
      <c r="AF30" s="82"/>
      <c r="AG30" s="13"/>
      <c r="AH30" s="9"/>
    </row>
    <row r="31" spans="2:60" x14ac:dyDescent="0.15">
      <c r="B31" s="82"/>
      <c r="C31" s="82"/>
      <c r="D31" s="82"/>
      <c r="E31" s="82"/>
      <c r="F31" s="82"/>
      <c r="G31" s="82"/>
      <c r="H31" s="82"/>
      <c r="I31" s="82"/>
      <c r="J31" s="82"/>
      <c r="K31" s="82"/>
      <c r="L31" s="82"/>
      <c r="M31" s="82"/>
      <c r="N31" s="82"/>
      <c r="O31" s="82"/>
      <c r="P31" s="82"/>
      <c r="Q31" s="110"/>
      <c r="R31" s="110"/>
      <c r="S31" s="110"/>
      <c r="T31" s="102"/>
      <c r="U31" s="102"/>
      <c r="V31" s="102"/>
      <c r="W31" s="82"/>
      <c r="X31" s="82"/>
      <c r="Y31" s="93" t="str">
        <f>IF(Y30="","","～")</f>
        <v/>
      </c>
      <c r="Z31" s="94"/>
      <c r="AA31" s="94"/>
      <c r="AB31" s="95"/>
      <c r="AC31" s="82"/>
      <c r="AD31" s="82"/>
      <c r="AE31" s="82"/>
      <c r="AF31" s="82"/>
      <c r="AG31" s="13"/>
      <c r="AH31" s="9"/>
    </row>
    <row r="32" spans="2:60" x14ac:dyDescent="0.15">
      <c r="B32" s="82"/>
      <c r="C32" s="82"/>
      <c r="D32" s="82"/>
      <c r="E32" s="82"/>
      <c r="F32" s="82"/>
      <c r="G32" s="82"/>
      <c r="H32" s="82"/>
      <c r="I32" s="82"/>
      <c r="J32" s="82"/>
      <c r="K32" s="82"/>
      <c r="L32" s="82"/>
      <c r="M32" s="82"/>
      <c r="N32" s="82"/>
      <c r="O32" s="82"/>
      <c r="P32" s="82"/>
      <c r="Q32" s="110"/>
      <c r="R32" s="110"/>
      <c r="S32" s="110"/>
      <c r="T32" s="102"/>
      <c r="U32" s="102"/>
      <c r="V32" s="102"/>
      <c r="W32" s="82"/>
      <c r="X32" s="82"/>
      <c r="Y32" s="99"/>
      <c r="Z32" s="97"/>
      <c r="AA32" s="97"/>
      <c r="AB32" s="100"/>
      <c r="AC32" s="82"/>
      <c r="AD32" s="82"/>
      <c r="AE32" s="82"/>
      <c r="AF32" s="82"/>
      <c r="AG32" s="13"/>
      <c r="AH32" s="9"/>
    </row>
    <row r="33" spans="2:34" x14ac:dyDescent="0.15">
      <c r="B33" s="82"/>
      <c r="C33" s="82"/>
      <c r="D33" s="82"/>
      <c r="E33" s="82"/>
      <c r="F33" s="82"/>
      <c r="G33" s="82"/>
      <c r="H33" s="82"/>
      <c r="I33" s="82"/>
      <c r="J33" s="82"/>
      <c r="K33" s="82"/>
      <c r="L33" s="82"/>
      <c r="M33" s="82"/>
      <c r="N33" s="82"/>
      <c r="O33" s="82"/>
      <c r="P33" s="82"/>
      <c r="Q33" s="110"/>
      <c r="R33" s="110"/>
      <c r="S33" s="110"/>
      <c r="T33" s="102"/>
      <c r="U33" s="102"/>
      <c r="V33" s="102"/>
      <c r="W33" s="82"/>
      <c r="X33" s="82"/>
      <c r="Y33" s="111"/>
      <c r="Z33" s="104"/>
      <c r="AA33" s="105"/>
      <c r="AB33" s="112"/>
      <c r="AC33" s="82"/>
      <c r="AD33" s="82"/>
      <c r="AE33" s="82"/>
      <c r="AF33" s="82"/>
      <c r="AG33" s="13"/>
      <c r="AH33" s="9"/>
    </row>
    <row r="34" spans="2:34" x14ac:dyDescent="0.15">
      <c r="B34" s="82"/>
      <c r="C34" s="82"/>
      <c r="D34" s="82"/>
      <c r="E34" s="82"/>
      <c r="F34" s="82"/>
      <c r="G34" s="82"/>
      <c r="H34" s="82"/>
      <c r="I34" s="82"/>
      <c r="J34" s="82"/>
      <c r="K34" s="82"/>
      <c r="L34" s="82"/>
      <c r="M34" s="82"/>
      <c r="N34" s="82"/>
      <c r="O34" s="82"/>
      <c r="P34" s="82"/>
      <c r="Q34" s="110"/>
      <c r="R34" s="110"/>
      <c r="S34" s="110"/>
      <c r="T34" s="102"/>
      <c r="U34" s="102"/>
      <c r="V34" s="102"/>
      <c r="W34" s="82"/>
      <c r="X34" s="82"/>
      <c r="Y34" s="93" t="str">
        <f>IF(Y33="","","～")</f>
        <v/>
      </c>
      <c r="Z34" s="94"/>
      <c r="AA34" s="94"/>
      <c r="AB34" s="95"/>
      <c r="AC34" s="82"/>
      <c r="AD34" s="82"/>
      <c r="AE34" s="82"/>
      <c r="AF34" s="82"/>
      <c r="AG34" s="13"/>
      <c r="AH34" s="9"/>
    </row>
    <row r="35" spans="2:34" x14ac:dyDescent="0.15">
      <c r="B35" s="82"/>
      <c r="C35" s="82"/>
      <c r="D35" s="82"/>
      <c r="E35" s="82"/>
      <c r="F35" s="82"/>
      <c r="G35" s="82"/>
      <c r="H35" s="82"/>
      <c r="I35" s="82"/>
      <c r="J35" s="82"/>
      <c r="K35" s="82"/>
      <c r="L35" s="82"/>
      <c r="M35" s="82"/>
      <c r="N35" s="82"/>
      <c r="O35" s="82"/>
      <c r="P35" s="82"/>
      <c r="Q35" s="110"/>
      <c r="R35" s="110"/>
      <c r="S35" s="110"/>
      <c r="T35" s="102"/>
      <c r="U35" s="102"/>
      <c r="V35" s="102"/>
      <c r="W35" s="82"/>
      <c r="X35" s="82"/>
      <c r="Y35" s="99"/>
      <c r="Z35" s="97"/>
      <c r="AA35" s="97"/>
      <c r="AB35" s="100"/>
      <c r="AC35" s="82"/>
      <c r="AD35" s="82"/>
      <c r="AE35" s="82"/>
      <c r="AF35" s="82"/>
      <c r="AG35" s="13"/>
      <c r="AH35" s="9"/>
    </row>
    <row r="36" spans="2:34" x14ac:dyDescent="0.15">
      <c r="B36" s="82"/>
      <c r="C36" s="82"/>
      <c r="D36" s="82"/>
      <c r="E36" s="82"/>
      <c r="F36" s="82"/>
      <c r="G36" s="82"/>
      <c r="H36" s="82"/>
      <c r="I36" s="82"/>
      <c r="J36" s="82"/>
      <c r="K36" s="82"/>
      <c r="L36" s="82"/>
      <c r="M36" s="82"/>
      <c r="N36" s="82"/>
      <c r="O36" s="82"/>
      <c r="P36" s="82"/>
      <c r="Q36" s="110"/>
      <c r="R36" s="110"/>
      <c r="S36" s="110"/>
      <c r="T36" s="102"/>
      <c r="U36" s="102"/>
      <c r="V36" s="102"/>
      <c r="W36" s="82"/>
      <c r="X36" s="82"/>
      <c r="Y36" s="111"/>
      <c r="Z36" s="104"/>
      <c r="AA36" s="105"/>
      <c r="AB36" s="112"/>
      <c r="AC36" s="82"/>
      <c r="AD36" s="82"/>
      <c r="AE36" s="82"/>
      <c r="AF36" s="82"/>
      <c r="AG36" s="13"/>
      <c r="AH36" s="9"/>
    </row>
    <row r="37" spans="2:34" x14ac:dyDescent="0.15">
      <c r="B37" s="82"/>
      <c r="C37" s="82"/>
      <c r="D37" s="82"/>
      <c r="E37" s="82"/>
      <c r="F37" s="82"/>
      <c r="G37" s="82"/>
      <c r="H37" s="82"/>
      <c r="I37" s="82"/>
      <c r="J37" s="82"/>
      <c r="K37" s="82"/>
      <c r="L37" s="82"/>
      <c r="M37" s="82"/>
      <c r="N37" s="82"/>
      <c r="O37" s="82"/>
      <c r="P37" s="82"/>
      <c r="Q37" s="110"/>
      <c r="R37" s="110"/>
      <c r="S37" s="110"/>
      <c r="T37" s="102"/>
      <c r="U37" s="102"/>
      <c r="V37" s="102"/>
      <c r="W37" s="82"/>
      <c r="X37" s="82"/>
      <c r="Y37" s="93" t="str">
        <f>IF(Y36="","","～")</f>
        <v/>
      </c>
      <c r="Z37" s="94"/>
      <c r="AA37" s="94"/>
      <c r="AB37" s="95"/>
      <c r="AC37" s="82"/>
      <c r="AD37" s="82"/>
      <c r="AE37" s="82"/>
      <c r="AF37" s="82"/>
      <c r="AG37" s="13"/>
      <c r="AH37" s="9"/>
    </row>
    <row r="38" spans="2:34" x14ac:dyDescent="0.15">
      <c r="B38" s="82"/>
      <c r="C38" s="82"/>
      <c r="D38" s="82"/>
      <c r="E38" s="82"/>
      <c r="F38" s="82"/>
      <c r="G38" s="82"/>
      <c r="H38" s="82"/>
      <c r="I38" s="82"/>
      <c r="J38" s="82"/>
      <c r="K38" s="82"/>
      <c r="L38" s="82"/>
      <c r="M38" s="82"/>
      <c r="N38" s="82"/>
      <c r="O38" s="82"/>
      <c r="P38" s="82"/>
      <c r="Q38" s="110"/>
      <c r="R38" s="110"/>
      <c r="S38" s="110"/>
      <c r="T38" s="102"/>
      <c r="U38" s="102"/>
      <c r="V38" s="102"/>
      <c r="W38" s="82"/>
      <c r="X38" s="82"/>
      <c r="Y38" s="99"/>
      <c r="Z38" s="97"/>
      <c r="AA38" s="97"/>
      <c r="AB38" s="100"/>
      <c r="AC38" s="82"/>
      <c r="AD38" s="82"/>
      <c r="AE38" s="82"/>
      <c r="AF38" s="82"/>
      <c r="AG38" s="13"/>
      <c r="AH38" s="9"/>
    </row>
    <row r="39" spans="2:34" x14ac:dyDescent="0.15">
      <c r="B39" s="82"/>
      <c r="C39" s="82"/>
      <c r="D39" s="82"/>
      <c r="E39" s="82"/>
      <c r="F39" s="82"/>
      <c r="G39" s="82"/>
      <c r="H39" s="82"/>
      <c r="I39" s="82"/>
      <c r="J39" s="82"/>
      <c r="K39" s="82"/>
      <c r="L39" s="82"/>
      <c r="M39" s="82"/>
      <c r="N39" s="82"/>
      <c r="O39" s="82"/>
      <c r="P39" s="82"/>
      <c r="Q39" s="110"/>
      <c r="R39" s="110"/>
      <c r="S39" s="110"/>
      <c r="T39" s="102"/>
      <c r="U39" s="102"/>
      <c r="V39" s="102"/>
      <c r="W39" s="82"/>
      <c r="X39" s="82"/>
      <c r="Y39" s="111"/>
      <c r="Z39" s="104"/>
      <c r="AA39" s="105"/>
      <c r="AB39" s="112"/>
      <c r="AC39" s="82"/>
      <c r="AD39" s="82"/>
      <c r="AE39" s="82"/>
      <c r="AF39" s="82"/>
      <c r="AG39" s="13"/>
      <c r="AH39" s="9"/>
    </row>
    <row r="40" spans="2:34" x14ac:dyDescent="0.15">
      <c r="B40" s="82"/>
      <c r="C40" s="82"/>
      <c r="D40" s="82"/>
      <c r="E40" s="82"/>
      <c r="F40" s="82"/>
      <c r="G40" s="82"/>
      <c r="H40" s="82"/>
      <c r="I40" s="82"/>
      <c r="J40" s="82"/>
      <c r="K40" s="82"/>
      <c r="L40" s="82"/>
      <c r="M40" s="82"/>
      <c r="N40" s="82"/>
      <c r="O40" s="82"/>
      <c r="P40" s="82"/>
      <c r="Q40" s="110"/>
      <c r="R40" s="110"/>
      <c r="S40" s="110"/>
      <c r="T40" s="102"/>
      <c r="U40" s="102"/>
      <c r="V40" s="102"/>
      <c r="W40" s="82"/>
      <c r="X40" s="82"/>
      <c r="Y40" s="93" t="str">
        <f>IF(Y39="","","～")</f>
        <v/>
      </c>
      <c r="Z40" s="94"/>
      <c r="AA40" s="94"/>
      <c r="AB40" s="95"/>
      <c r="AC40" s="82"/>
      <c r="AD40" s="82"/>
      <c r="AE40" s="82"/>
      <c r="AF40" s="82"/>
      <c r="AG40" s="13"/>
      <c r="AH40" s="9"/>
    </row>
    <row r="41" spans="2:34" x14ac:dyDescent="0.15">
      <c r="B41" s="82"/>
      <c r="C41" s="82"/>
      <c r="D41" s="82"/>
      <c r="E41" s="82"/>
      <c r="F41" s="82"/>
      <c r="G41" s="82"/>
      <c r="H41" s="82"/>
      <c r="I41" s="82"/>
      <c r="J41" s="82"/>
      <c r="K41" s="82"/>
      <c r="L41" s="82"/>
      <c r="M41" s="82"/>
      <c r="N41" s="82"/>
      <c r="O41" s="82"/>
      <c r="P41" s="82"/>
      <c r="Q41" s="110"/>
      <c r="R41" s="110"/>
      <c r="S41" s="110"/>
      <c r="T41" s="102"/>
      <c r="U41" s="102"/>
      <c r="V41" s="102"/>
      <c r="W41" s="82"/>
      <c r="X41" s="82"/>
      <c r="Y41" s="99"/>
      <c r="Z41" s="97"/>
      <c r="AA41" s="97"/>
      <c r="AB41" s="100"/>
      <c r="AC41" s="82"/>
      <c r="AD41" s="82"/>
      <c r="AE41" s="82"/>
      <c r="AF41" s="82"/>
      <c r="AG41" s="13"/>
      <c r="AH41" s="9"/>
    </row>
    <row r="42" spans="2:34" x14ac:dyDescent="0.15">
      <c r="B42" s="82"/>
      <c r="C42" s="82"/>
      <c r="D42" s="82"/>
      <c r="E42" s="82"/>
      <c r="F42" s="82"/>
      <c r="G42" s="82"/>
      <c r="H42" s="82"/>
      <c r="I42" s="82"/>
      <c r="J42" s="82"/>
      <c r="K42" s="82"/>
      <c r="L42" s="82"/>
      <c r="M42" s="82"/>
      <c r="N42" s="82"/>
      <c r="O42" s="82"/>
      <c r="P42" s="82"/>
      <c r="Q42" s="110"/>
      <c r="R42" s="110"/>
      <c r="S42" s="110"/>
      <c r="T42" s="102"/>
      <c r="U42" s="102"/>
      <c r="V42" s="102"/>
      <c r="W42" s="82"/>
      <c r="X42" s="82"/>
      <c r="Y42" s="111"/>
      <c r="Z42" s="104"/>
      <c r="AA42" s="105"/>
      <c r="AB42" s="112"/>
      <c r="AC42" s="82"/>
      <c r="AD42" s="82"/>
      <c r="AE42" s="82"/>
      <c r="AF42" s="82"/>
      <c r="AG42" s="13"/>
      <c r="AH42" s="9"/>
    </row>
    <row r="43" spans="2:34" x14ac:dyDescent="0.15">
      <c r="B43" s="82"/>
      <c r="C43" s="82"/>
      <c r="D43" s="82"/>
      <c r="E43" s="82"/>
      <c r="F43" s="82"/>
      <c r="G43" s="82"/>
      <c r="H43" s="82"/>
      <c r="I43" s="82"/>
      <c r="J43" s="82"/>
      <c r="K43" s="82"/>
      <c r="L43" s="82"/>
      <c r="M43" s="82"/>
      <c r="N43" s="82"/>
      <c r="O43" s="82"/>
      <c r="P43" s="82"/>
      <c r="Q43" s="110"/>
      <c r="R43" s="110"/>
      <c r="S43" s="110"/>
      <c r="T43" s="102"/>
      <c r="U43" s="102"/>
      <c r="V43" s="102"/>
      <c r="W43" s="82"/>
      <c r="X43" s="82"/>
      <c r="Y43" s="93" t="str">
        <f>IF(Y42="","","～")</f>
        <v/>
      </c>
      <c r="Z43" s="94"/>
      <c r="AA43" s="94"/>
      <c r="AB43" s="95"/>
      <c r="AC43" s="82"/>
      <c r="AD43" s="82"/>
      <c r="AE43" s="82"/>
      <c r="AF43" s="82"/>
      <c r="AG43" s="13"/>
      <c r="AH43" s="9"/>
    </row>
    <row r="44" spans="2:34" x14ac:dyDescent="0.15">
      <c r="B44" s="82"/>
      <c r="C44" s="82"/>
      <c r="D44" s="82"/>
      <c r="E44" s="82"/>
      <c r="F44" s="82"/>
      <c r="G44" s="82"/>
      <c r="H44" s="82"/>
      <c r="I44" s="82"/>
      <c r="J44" s="82"/>
      <c r="K44" s="82"/>
      <c r="L44" s="82"/>
      <c r="M44" s="82"/>
      <c r="N44" s="82"/>
      <c r="O44" s="82"/>
      <c r="P44" s="82"/>
      <c r="Q44" s="110"/>
      <c r="R44" s="110"/>
      <c r="S44" s="110"/>
      <c r="T44" s="102"/>
      <c r="U44" s="102"/>
      <c r="V44" s="102"/>
      <c r="W44" s="82"/>
      <c r="X44" s="82"/>
      <c r="Y44" s="99"/>
      <c r="Z44" s="97"/>
      <c r="AA44" s="97"/>
      <c r="AB44" s="100"/>
      <c r="AC44" s="82"/>
      <c r="AD44" s="82"/>
      <c r="AE44" s="82"/>
      <c r="AF44" s="82"/>
      <c r="AG44" s="13"/>
      <c r="AH44" s="9"/>
    </row>
    <row r="45" spans="2:34" x14ac:dyDescent="0.15">
      <c r="B45" s="82"/>
      <c r="C45" s="82"/>
      <c r="D45" s="82"/>
      <c r="E45" s="82"/>
      <c r="F45" s="82"/>
      <c r="G45" s="82"/>
      <c r="H45" s="82"/>
      <c r="I45" s="82"/>
      <c r="J45" s="82"/>
      <c r="K45" s="82"/>
      <c r="L45" s="82"/>
      <c r="M45" s="82"/>
      <c r="N45" s="82"/>
      <c r="O45" s="82"/>
      <c r="P45" s="82"/>
      <c r="Q45" s="110"/>
      <c r="R45" s="110"/>
      <c r="S45" s="110"/>
      <c r="T45" s="102"/>
      <c r="U45" s="102"/>
      <c r="V45" s="102"/>
      <c r="W45" s="82"/>
      <c r="X45" s="82"/>
      <c r="Y45" s="111"/>
      <c r="Z45" s="104"/>
      <c r="AA45" s="105"/>
      <c r="AB45" s="112"/>
      <c r="AC45" s="82"/>
      <c r="AD45" s="82"/>
      <c r="AE45" s="82"/>
      <c r="AF45" s="82"/>
      <c r="AG45" s="13"/>
      <c r="AH45" s="9"/>
    </row>
    <row r="46" spans="2:34" x14ac:dyDescent="0.15">
      <c r="B46" s="82"/>
      <c r="C46" s="82"/>
      <c r="D46" s="82"/>
      <c r="E46" s="82"/>
      <c r="F46" s="82"/>
      <c r="G46" s="82"/>
      <c r="H46" s="82"/>
      <c r="I46" s="82"/>
      <c r="J46" s="82"/>
      <c r="K46" s="82"/>
      <c r="L46" s="82"/>
      <c r="M46" s="82"/>
      <c r="N46" s="82"/>
      <c r="O46" s="82"/>
      <c r="P46" s="82"/>
      <c r="Q46" s="110"/>
      <c r="R46" s="110"/>
      <c r="S46" s="110"/>
      <c r="T46" s="102"/>
      <c r="U46" s="102"/>
      <c r="V46" s="102"/>
      <c r="W46" s="82"/>
      <c r="X46" s="82"/>
      <c r="Y46" s="93" t="str">
        <f>IF(Y45="","","～")</f>
        <v/>
      </c>
      <c r="Z46" s="94"/>
      <c r="AA46" s="94"/>
      <c r="AB46" s="95"/>
      <c r="AC46" s="82"/>
      <c r="AD46" s="82"/>
      <c r="AE46" s="82"/>
      <c r="AF46" s="82"/>
      <c r="AG46" s="13"/>
      <c r="AH46" s="9"/>
    </row>
    <row r="47" spans="2:34" x14ac:dyDescent="0.15">
      <c r="B47" s="82"/>
      <c r="C47" s="82"/>
      <c r="D47" s="82"/>
      <c r="E47" s="82"/>
      <c r="F47" s="82"/>
      <c r="G47" s="82"/>
      <c r="H47" s="82"/>
      <c r="I47" s="82"/>
      <c r="J47" s="82"/>
      <c r="K47" s="82"/>
      <c r="L47" s="82"/>
      <c r="M47" s="82"/>
      <c r="N47" s="82"/>
      <c r="O47" s="82"/>
      <c r="P47" s="82"/>
      <c r="Q47" s="110"/>
      <c r="R47" s="110"/>
      <c r="S47" s="110"/>
      <c r="T47" s="102"/>
      <c r="U47" s="102"/>
      <c r="V47" s="102"/>
      <c r="W47" s="82"/>
      <c r="X47" s="82"/>
      <c r="Y47" s="99"/>
      <c r="Z47" s="97"/>
      <c r="AA47" s="97"/>
      <c r="AB47" s="100"/>
      <c r="AC47" s="82"/>
      <c r="AD47" s="82"/>
      <c r="AE47" s="82"/>
      <c r="AF47" s="82"/>
      <c r="AG47" s="13"/>
      <c r="AH47" s="9"/>
    </row>
    <row r="48" spans="2:34" x14ac:dyDescent="0.15">
      <c r="B48" s="82"/>
      <c r="C48" s="82"/>
      <c r="D48" s="82"/>
      <c r="E48" s="82"/>
      <c r="F48" s="82"/>
      <c r="G48" s="82"/>
      <c r="H48" s="82"/>
      <c r="I48" s="82"/>
      <c r="J48" s="82"/>
      <c r="K48" s="82"/>
      <c r="L48" s="82"/>
      <c r="M48" s="82"/>
      <c r="N48" s="82"/>
      <c r="O48" s="82"/>
      <c r="P48" s="82"/>
      <c r="Q48" s="110"/>
      <c r="R48" s="110"/>
      <c r="S48" s="110"/>
      <c r="T48" s="102"/>
      <c r="U48" s="102"/>
      <c r="V48" s="102"/>
      <c r="W48" s="82"/>
      <c r="X48" s="82"/>
      <c r="Y48" s="111"/>
      <c r="Z48" s="104"/>
      <c r="AA48" s="105"/>
      <c r="AB48" s="112"/>
      <c r="AC48" s="82"/>
      <c r="AD48" s="82"/>
      <c r="AE48" s="82"/>
      <c r="AF48" s="82"/>
      <c r="AG48" s="13"/>
      <c r="AH48" s="9"/>
    </row>
    <row r="49" spans="2:34" x14ac:dyDescent="0.15">
      <c r="B49" s="82"/>
      <c r="C49" s="82"/>
      <c r="D49" s="82"/>
      <c r="E49" s="82"/>
      <c r="F49" s="82"/>
      <c r="G49" s="82"/>
      <c r="H49" s="82"/>
      <c r="I49" s="82"/>
      <c r="J49" s="82"/>
      <c r="K49" s="82"/>
      <c r="L49" s="82"/>
      <c r="M49" s="82"/>
      <c r="N49" s="82"/>
      <c r="O49" s="82"/>
      <c r="P49" s="82"/>
      <c r="Q49" s="110"/>
      <c r="R49" s="110"/>
      <c r="S49" s="110"/>
      <c r="T49" s="102"/>
      <c r="U49" s="102"/>
      <c r="V49" s="102"/>
      <c r="W49" s="82"/>
      <c r="X49" s="82"/>
      <c r="Y49" s="93" t="str">
        <f>IF(Y48="","","～")</f>
        <v/>
      </c>
      <c r="Z49" s="94"/>
      <c r="AA49" s="94"/>
      <c r="AB49" s="95"/>
      <c r="AC49" s="82"/>
      <c r="AD49" s="82"/>
      <c r="AE49" s="82"/>
      <c r="AF49" s="82"/>
      <c r="AG49" s="13"/>
      <c r="AH49" s="9"/>
    </row>
    <row r="50" spans="2:34" x14ac:dyDescent="0.15">
      <c r="B50" s="82"/>
      <c r="C50" s="82"/>
      <c r="D50" s="82"/>
      <c r="E50" s="82"/>
      <c r="F50" s="82"/>
      <c r="G50" s="82"/>
      <c r="H50" s="82"/>
      <c r="I50" s="82"/>
      <c r="J50" s="82"/>
      <c r="K50" s="82"/>
      <c r="L50" s="82"/>
      <c r="M50" s="82"/>
      <c r="N50" s="82"/>
      <c r="O50" s="82"/>
      <c r="P50" s="82"/>
      <c r="Q50" s="110"/>
      <c r="R50" s="110"/>
      <c r="S50" s="110"/>
      <c r="T50" s="102"/>
      <c r="U50" s="102"/>
      <c r="V50" s="102"/>
      <c r="W50" s="82"/>
      <c r="X50" s="82"/>
      <c r="Y50" s="96"/>
      <c r="Z50" s="97"/>
      <c r="AA50" s="97"/>
      <c r="AB50" s="98"/>
      <c r="AC50" s="82"/>
      <c r="AD50" s="82"/>
      <c r="AE50" s="82"/>
      <c r="AF50" s="82"/>
      <c r="AG50" s="13"/>
      <c r="AH50" s="9"/>
    </row>
    <row r="51" spans="2:34" x14ac:dyDescent="0.15">
      <c r="B51" s="82"/>
      <c r="C51" s="82"/>
      <c r="D51" s="82"/>
      <c r="E51" s="82"/>
      <c r="F51" s="82"/>
      <c r="G51" s="82"/>
      <c r="H51" s="82"/>
      <c r="I51" s="82"/>
      <c r="J51" s="82"/>
      <c r="K51" s="82"/>
      <c r="L51" s="82"/>
      <c r="M51" s="82"/>
      <c r="N51" s="82"/>
      <c r="O51" s="82"/>
      <c r="P51" s="82"/>
      <c r="Q51" s="110"/>
      <c r="R51" s="110"/>
      <c r="S51" s="110"/>
      <c r="T51" s="102"/>
      <c r="U51" s="102"/>
      <c r="V51" s="102"/>
      <c r="W51" s="82"/>
      <c r="X51" s="82"/>
      <c r="Y51" s="103"/>
      <c r="Z51" s="104"/>
      <c r="AA51" s="105"/>
      <c r="AB51" s="106"/>
      <c r="AC51" s="82"/>
      <c r="AD51" s="82"/>
      <c r="AE51" s="82"/>
      <c r="AF51" s="82"/>
      <c r="AG51" s="13"/>
      <c r="AH51" s="9"/>
    </row>
    <row r="52" spans="2:34" x14ac:dyDescent="0.15">
      <c r="B52" s="82"/>
      <c r="C52" s="82"/>
      <c r="D52" s="82"/>
      <c r="E52" s="82"/>
      <c r="F52" s="82"/>
      <c r="G52" s="82"/>
      <c r="H52" s="82"/>
      <c r="I52" s="82"/>
      <c r="J52" s="82"/>
      <c r="K52" s="82"/>
      <c r="L52" s="82"/>
      <c r="M52" s="82"/>
      <c r="N52" s="82"/>
      <c r="O52" s="82"/>
      <c r="P52" s="82"/>
      <c r="Q52" s="110"/>
      <c r="R52" s="110"/>
      <c r="S52" s="110"/>
      <c r="T52" s="102"/>
      <c r="U52" s="102"/>
      <c r="V52" s="102"/>
      <c r="W52" s="82"/>
      <c r="X52" s="82"/>
      <c r="Y52" s="93" t="str">
        <f>IF(Y51="","","～")</f>
        <v/>
      </c>
      <c r="Z52" s="94"/>
      <c r="AA52" s="94"/>
      <c r="AB52" s="95"/>
      <c r="AC52" s="82"/>
      <c r="AD52" s="82"/>
      <c r="AE52" s="82"/>
      <c r="AF52" s="82"/>
      <c r="AG52" s="13"/>
      <c r="AH52" s="9"/>
    </row>
    <row r="53" spans="2:34" x14ac:dyDescent="0.15">
      <c r="B53" s="82"/>
      <c r="C53" s="82"/>
      <c r="D53" s="82"/>
      <c r="E53" s="82"/>
      <c r="F53" s="82"/>
      <c r="G53" s="82"/>
      <c r="H53" s="82"/>
      <c r="I53" s="82"/>
      <c r="J53" s="82"/>
      <c r="K53" s="82"/>
      <c r="L53" s="82"/>
      <c r="M53" s="82"/>
      <c r="N53" s="82"/>
      <c r="O53" s="82"/>
      <c r="P53" s="82"/>
      <c r="Q53" s="110"/>
      <c r="R53" s="110"/>
      <c r="S53" s="110"/>
      <c r="T53" s="102"/>
      <c r="U53" s="102"/>
      <c r="V53" s="102"/>
      <c r="W53" s="82"/>
      <c r="X53" s="82"/>
      <c r="Y53" s="96"/>
      <c r="Z53" s="97"/>
      <c r="AA53" s="97"/>
      <c r="AB53" s="98"/>
      <c r="AC53" s="82"/>
      <c r="AD53" s="82"/>
      <c r="AE53" s="82"/>
      <c r="AF53" s="82"/>
      <c r="AG53" s="13"/>
      <c r="AH53" s="9"/>
    </row>
    <row r="54" spans="2:34" x14ac:dyDescent="0.15">
      <c r="B54" s="82"/>
      <c r="C54" s="82"/>
      <c r="D54" s="82"/>
      <c r="E54" s="82"/>
      <c r="F54" s="82"/>
      <c r="G54" s="82"/>
      <c r="H54" s="82"/>
      <c r="I54" s="82"/>
      <c r="J54" s="82"/>
      <c r="K54" s="82"/>
      <c r="L54" s="82"/>
      <c r="M54" s="82"/>
      <c r="N54" s="82"/>
      <c r="O54" s="82"/>
      <c r="P54" s="82"/>
      <c r="Q54" s="110"/>
      <c r="R54" s="110"/>
      <c r="S54" s="110"/>
      <c r="T54" s="102"/>
      <c r="U54" s="102"/>
      <c r="V54" s="102"/>
      <c r="W54" s="82"/>
      <c r="X54" s="82"/>
      <c r="Y54" s="103"/>
      <c r="Z54" s="104"/>
      <c r="AA54" s="105"/>
      <c r="AB54" s="106"/>
      <c r="AC54" s="82"/>
      <c r="AD54" s="82"/>
      <c r="AE54" s="82"/>
      <c r="AF54" s="82"/>
      <c r="AG54" s="13"/>
      <c r="AH54" s="9"/>
    </row>
    <row r="55" spans="2:34" x14ac:dyDescent="0.15">
      <c r="B55" s="82"/>
      <c r="C55" s="82"/>
      <c r="D55" s="82"/>
      <c r="E55" s="82"/>
      <c r="F55" s="82"/>
      <c r="G55" s="82"/>
      <c r="H55" s="82"/>
      <c r="I55" s="82"/>
      <c r="J55" s="82"/>
      <c r="K55" s="82"/>
      <c r="L55" s="82"/>
      <c r="M55" s="82"/>
      <c r="N55" s="82"/>
      <c r="O55" s="82"/>
      <c r="P55" s="82"/>
      <c r="Q55" s="110"/>
      <c r="R55" s="110"/>
      <c r="S55" s="110"/>
      <c r="T55" s="102"/>
      <c r="U55" s="102"/>
      <c r="V55" s="102"/>
      <c r="W55" s="82"/>
      <c r="X55" s="82"/>
      <c r="Y55" s="93" t="str">
        <f>IF(Y54="","","～")</f>
        <v/>
      </c>
      <c r="Z55" s="94"/>
      <c r="AA55" s="94"/>
      <c r="AB55" s="95"/>
      <c r="AC55" s="82"/>
      <c r="AD55" s="82"/>
      <c r="AE55" s="82"/>
      <c r="AF55" s="82"/>
      <c r="AG55" s="13"/>
      <c r="AH55" s="9"/>
    </row>
    <row r="56" spans="2:34" x14ac:dyDescent="0.15">
      <c r="B56" s="82"/>
      <c r="C56" s="82"/>
      <c r="D56" s="82"/>
      <c r="E56" s="82"/>
      <c r="F56" s="82"/>
      <c r="G56" s="82"/>
      <c r="H56" s="82"/>
      <c r="I56" s="82"/>
      <c r="J56" s="82"/>
      <c r="K56" s="82"/>
      <c r="L56" s="82"/>
      <c r="M56" s="82"/>
      <c r="N56" s="82"/>
      <c r="O56" s="82"/>
      <c r="P56" s="82"/>
      <c r="Q56" s="110"/>
      <c r="R56" s="110"/>
      <c r="S56" s="110"/>
      <c r="T56" s="102"/>
      <c r="U56" s="102"/>
      <c r="V56" s="102"/>
      <c r="W56" s="82"/>
      <c r="X56" s="82"/>
      <c r="Y56" s="96"/>
      <c r="Z56" s="97"/>
      <c r="AA56" s="97"/>
      <c r="AB56" s="98"/>
      <c r="AC56" s="82"/>
      <c r="AD56" s="82"/>
      <c r="AE56" s="82"/>
      <c r="AF56" s="82"/>
      <c r="AG56" s="13"/>
      <c r="AH56" s="9"/>
    </row>
    <row r="57" spans="2:34" x14ac:dyDescent="0.15">
      <c r="B57" s="82"/>
      <c r="C57" s="82"/>
      <c r="D57" s="82"/>
      <c r="E57" s="82"/>
      <c r="F57" s="82"/>
      <c r="G57" s="82"/>
      <c r="H57" s="82"/>
      <c r="I57" s="82"/>
      <c r="J57" s="82"/>
      <c r="K57" s="82"/>
      <c r="L57" s="82"/>
      <c r="M57" s="82"/>
      <c r="N57" s="82"/>
      <c r="O57" s="82"/>
      <c r="P57" s="82"/>
      <c r="Q57" s="110"/>
      <c r="R57" s="110"/>
      <c r="S57" s="110"/>
      <c r="T57" s="102"/>
      <c r="U57" s="102"/>
      <c r="V57" s="102"/>
      <c r="W57" s="82"/>
      <c r="X57" s="82"/>
      <c r="Y57" s="103"/>
      <c r="Z57" s="104"/>
      <c r="AA57" s="105"/>
      <c r="AB57" s="106"/>
      <c r="AC57" s="82"/>
      <c r="AD57" s="82"/>
      <c r="AE57" s="82"/>
      <c r="AF57" s="82"/>
      <c r="AG57" s="13"/>
      <c r="AH57" s="9"/>
    </row>
    <row r="58" spans="2:34" x14ac:dyDescent="0.15">
      <c r="B58" s="82"/>
      <c r="C58" s="82"/>
      <c r="D58" s="82"/>
      <c r="E58" s="82"/>
      <c r="F58" s="82"/>
      <c r="G58" s="82"/>
      <c r="H58" s="82"/>
      <c r="I58" s="82"/>
      <c r="J58" s="82"/>
      <c r="K58" s="82"/>
      <c r="L58" s="82"/>
      <c r="M58" s="82"/>
      <c r="N58" s="82"/>
      <c r="O58" s="82"/>
      <c r="P58" s="82"/>
      <c r="Q58" s="110"/>
      <c r="R58" s="110"/>
      <c r="S58" s="110"/>
      <c r="T58" s="102"/>
      <c r="U58" s="102"/>
      <c r="V58" s="102"/>
      <c r="W58" s="82"/>
      <c r="X58" s="82"/>
      <c r="Y58" s="93" t="str">
        <f>IF(Y57="","","～")</f>
        <v/>
      </c>
      <c r="Z58" s="94"/>
      <c r="AA58" s="94"/>
      <c r="AB58" s="95"/>
      <c r="AC58" s="82"/>
      <c r="AD58" s="82"/>
      <c r="AE58" s="82"/>
      <c r="AF58" s="82"/>
      <c r="AG58" s="13"/>
      <c r="AH58" s="9"/>
    </row>
    <row r="59" spans="2:34" x14ac:dyDescent="0.15">
      <c r="B59" s="82"/>
      <c r="C59" s="82"/>
      <c r="D59" s="82"/>
      <c r="E59" s="82"/>
      <c r="F59" s="82"/>
      <c r="G59" s="82"/>
      <c r="H59" s="82"/>
      <c r="I59" s="82"/>
      <c r="J59" s="82"/>
      <c r="K59" s="82"/>
      <c r="L59" s="82"/>
      <c r="M59" s="82"/>
      <c r="N59" s="82"/>
      <c r="O59" s="82"/>
      <c r="P59" s="82"/>
      <c r="Q59" s="110"/>
      <c r="R59" s="110"/>
      <c r="S59" s="110"/>
      <c r="T59" s="102"/>
      <c r="U59" s="102"/>
      <c r="V59" s="102"/>
      <c r="W59" s="82"/>
      <c r="X59" s="82"/>
      <c r="Y59" s="96"/>
      <c r="Z59" s="97"/>
      <c r="AA59" s="97"/>
      <c r="AB59" s="98"/>
      <c r="AC59" s="82"/>
      <c r="AD59" s="82"/>
      <c r="AE59" s="82"/>
      <c r="AF59" s="82"/>
      <c r="AG59" s="13"/>
      <c r="AH59" s="9"/>
    </row>
    <row r="60" spans="2:34" x14ac:dyDescent="0.15">
      <c r="B60" s="95" t="s">
        <v>9</v>
      </c>
      <c r="C60" s="115"/>
      <c r="D60" s="115"/>
      <c r="E60" s="115"/>
      <c r="F60" s="115"/>
      <c r="G60" s="93"/>
      <c r="H60" s="109" t="str">
        <f>IF(H27="","",CONCATENATE(COUNTA(H27:I59),"字"))</f>
        <v/>
      </c>
      <c r="I60" s="109"/>
      <c r="J60" s="109" t="str">
        <f>IF(J27="","",CONCATENATE(COUNTA(J27:K59),"筆"))</f>
        <v/>
      </c>
      <c r="K60" s="109"/>
      <c r="L60" s="109"/>
      <c r="M60" s="109"/>
      <c r="N60" s="109"/>
      <c r="O60" s="109"/>
      <c r="P60" s="109"/>
      <c r="Q60" s="107" t="str">
        <f>IF(SUM(Q27:S59)=0,"",SUM(Q27:S59))</f>
        <v/>
      </c>
      <c r="R60" s="107"/>
      <c r="S60" s="107"/>
      <c r="T60" s="113" t="str">
        <f>IF(SUM(T27:V59)=0,"",SUM(T27:V59))</f>
        <v/>
      </c>
      <c r="U60" s="113"/>
      <c r="V60" s="113"/>
      <c r="W60" s="109"/>
      <c r="X60" s="109"/>
      <c r="Y60" s="104"/>
      <c r="Z60" s="104"/>
      <c r="AA60" s="105"/>
      <c r="AB60" s="105"/>
      <c r="AC60" s="109"/>
      <c r="AD60" s="109"/>
      <c r="AE60" s="109"/>
      <c r="AF60" s="109"/>
      <c r="AG60" s="13"/>
      <c r="AH60" s="9"/>
    </row>
    <row r="61" spans="2:34" x14ac:dyDescent="0.15">
      <c r="B61" s="95"/>
      <c r="C61" s="115"/>
      <c r="D61" s="115"/>
      <c r="E61" s="115"/>
      <c r="F61" s="115"/>
      <c r="G61" s="93"/>
      <c r="H61" s="73"/>
      <c r="I61" s="73"/>
      <c r="J61" s="73"/>
      <c r="K61" s="73"/>
      <c r="L61" s="73"/>
      <c r="M61" s="73"/>
      <c r="N61" s="73"/>
      <c r="O61" s="73"/>
      <c r="P61" s="73"/>
      <c r="Q61" s="108"/>
      <c r="R61" s="108"/>
      <c r="S61" s="108"/>
      <c r="T61" s="114"/>
      <c r="U61" s="114"/>
      <c r="V61" s="114"/>
      <c r="W61" s="73"/>
      <c r="X61" s="73"/>
      <c r="Y61" s="94" t="str">
        <f>IF(Y60="","","～")</f>
        <v/>
      </c>
      <c r="Z61" s="94"/>
      <c r="AA61" s="94"/>
      <c r="AB61" s="94"/>
      <c r="AC61" s="73"/>
      <c r="AD61" s="73"/>
      <c r="AE61" s="73"/>
      <c r="AF61" s="73"/>
      <c r="AG61" s="13"/>
      <c r="AH61" s="9"/>
    </row>
    <row r="62" spans="2:34" x14ac:dyDescent="0.15">
      <c r="B62" s="62"/>
      <c r="C62" s="63"/>
      <c r="D62" s="63"/>
      <c r="E62" s="63"/>
      <c r="F62" s="63"/>
      <c r="G62" s="116"/>
      <c r="H62" s="73"/>
      <c r="I62" s="73"/>
      <c r="J62" s="73"/>
      <c r="K62" s="73"/>
      <c r="L62" s="73"/>
      <c r="M62" s="73"/>
      <c r="N62" s="73"/>
      <c r="O62" s="73"/>
      <c r="P62" s="73"/>
      <c r="Q62" s="108"/>
      <c r="R62" s="108"/>
      <c r="S62" s="108"/>
      <c r="T62" s="114"/>
      <c r="U62" s="114"/>
      <c r="V62" s="114"/>
      <c r="W62" s="73"/>
      <c r="X62" s="73"/>
      <c r="Y62" s="117"/>
      <c r="Z62" s="109"/>
      <c r="AA62" s="109"/>
      <c r="AB62" s="109"/>
      <c r="AC62" s="73"/>
      <c r="AD62" s="73"/>
      <c r="AE62" s="73"/>
      <c r="AF62" s="73"/>
      <c r="AG62" s="13"/>
      <c r="AH62" s="9"/>
    </row>
    <row r="63" spans="2:34" x14ac:dyDescent="0.15">
      <c r="AG63" s="8"/>
      <c r="AH63" s="9"/>
    </row>
    <row r="64" spans="2:34" x14ac:dyDescent="0.15">
      <c r="D64" s="6" t="s">
        <v>26</v>
      </c>
      <c r="AG64" s="8"/>
      <c r="AH64" s="9"/>
    </row>
    <row r="65" spans="3:60" x14ac:dyDescent="0.15">
      <c r="D65" s="65" t="s">
        <v>38</v>
      </c>
      <c r="E65" s="65"/>
      <c r="F65" s="25" t="str">
        <f>CONCATENATE("申請（日）は伐採期間の始期前（",AI68,"～",AI70,"日前）までに行ってください。")</f>
        <v>申請（日）は伐採期間の始期前（90～20日前）までに行ってください。</v>
      </c>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G65" s="8"/>
      <c r="AH65" s="9"/>
    </row>
    <row r="66" spans="3:60" x14ac:dyDescent="0.15">
      <c r="F66" s="25" t="str">
        <f>CONCATENATE("例）伐採の始期が",AL67,AO67,AO66,AP67,AP66,AQ67,AQ66,"の場合")</f>
        <v>例）伐採の始期が令和2年4月20日の場合</v>
      </c>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G66" s="8"/>
      <c r="AH66" s="9"/>
      <c r="AI66" s="73" t="s">
        <v>14</v>
      </c>
      <c r="AJ66" s="73"/>
      <c r="AK66" s="73"/>
      <c r="AL66" s="81" t="s">
        <v>15</v>
      </c>
      <c r="AM66" s="81"/>
      <c r="AN66" s="81"/>
      <c r="AO66" s="46" t="s">
        <v>16</v>
      </c>
      <c r="AP66" s="46" t="s">
        <v>17</v>
      </c>
      <c r="AQ66" s="46" t="s">
        <v>18</v>
      </c>
      <c r="AS66" s="77" t="s">
        <v>85</v>
      </c>
      <c r="AT66" s="78"/>
      <c r="AU66" s="79"/>
    </row>
    <row r="67" spans="3:60" x14ac:dyDescent="0.15">
      <c r="F67" s="25"/>
      <c r="G67" s="25"/>
      <c r="H67" s="25" t="str">
        <f>CONCATENATE(AL69,AO69,AO68,AP69,AP68,AQ69,AQ68," から ",AL71,AO71,AO70,AP71,AP70,AQ71,AQ70," までの間に申請を行ってください。")</f>
        <v>令和2年1月21日 から 令和2年3月31日 までの間に申請を行ってください。</v>
      </c>
      <c r="I67" s="25"/>
      <c r="J67" s="25"/>
      <c r="K67" s="25"/>
      <c r="L67" s="25"/>
      <c r="M67" s="25"/>
      <c r="N67" s="25"/>
      <c r="O67" s="25"/>
      <c r="P67" s="25"/>
      <c r="Q67" s="25"/>
      <c r="R67" s="25"/>
      <c r="S67" s="25"/>
      <c r="T67" s="25"/>
      <c r="U67" s="25"/>
      <c r="V67" s="25"/>
      <c r="W67" s="25"/>
      <c r="X67" s="25"/>
      <c r="Y67" s="25"/>
      <c r="Z67" s="25"/>
      <c r="AA67" s="25"/>
      <c r="AB67" s="25"/>
      <c r="AC67" s="25"/>
      <c r="AD67" s="25"/>
      <c r="AE67" s="25"/>
      <c r="AG67" s="8"/>
      <c r="AH67" s="9"/>
      <c r="AI67" s="80"/>
      <c r="AJ67" s="73"/>
      <c r="AK67" s="74"/>
      <c r="AL67" s="82" t="s">
        <v>84</v>
      </c>
      <c r="AM67" s="82"/>
      <c r="AN67" s="82"/>
      <c r="AO67" s="15">
        <v>2</v>
      </c>
      <c r="AP67" s="15">
        <v>4</v>
      </c>
      <c r="AQ67" s="15">
        <v>20</v>
      </c>
      <c r="AS67" s="74" t="str">
        <f>CONCATENATE(IF(AL67="令和","R",IF(AL67="平成","H",IF(AL67="昭和","S","T"))),AO67,".",AP67,".",AQ67)</f>
        <v>R2.4.20</v>
      </c>
      <c r="AT67" s="75"/>
      <c r="AU67" s="76"/>
      <c r="AV67" s="41"/>
      <c r="AW67" s="65">
        <f>VALUE(AS67)</f>
        <v>43941</v>
      </c>
      <c r="AX67" s="65"/>
      <c r="AY67" s="65"/>
    </row>
    <row r="68" spans="3:60" x14ac:dyDescent="0.15">
      <c r="D68" s="65" t="s">
        <v>37</v>
      </c>
      <c r="E68" s="65"/>
      <c r="F68" s="39" t="s">
        <v>69</v>
      </c>
      <c r="AG68" s="8"/>
      <c r="AH68" s="9"/>
      <c r="AI68" s="66">
        <v>90</v>
      </c>
      <c r="AJ68" s="67" t="s">
        <v>86</v>
      </c>
      <c r="AK68" s="68"/>
      <c r="AL68" s="72" t="s">
        <v>15</v>
      </c>
      <c r="AM68" s="72"/>
      <c r="AN68" s="72"/>
      <c r="AO68" s="49" t="s">
        <v>16</v>
      </c>
      <c r="AP68" s="49" t="s">
        <v>17</v>
      </c>
      <c r="AQ68" s="49" t="s">
        <v>18</v>
      </c>
      <c r="BA68" s="65" t="s">
        <v>27</v>
      </c>
      <c r="BB68" s="65"/>
      <c r="BC68" s="65" t="s">
        <v>84</v>
      </c>
      <c r="BD68" s="65"/>
      <c r="BE68" s="65" t="s">
        <v>28</v>
      </c>
      <c r="BF68" s="65"/>
      <c r="BG68" s="65" t="s">
        <v>29</v>
      </c>
      <c r="BH68" s="65"/>
    </row>
    <row r="69" spans="3:60" ht="13.5" customHeight="1" x14ac:dyDescent="0.1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G69" s="8"/>
      <c r="AH69" s="9"/>
      <c r="AI69" s="66"/>
      <c r="AJ69" s="69"/>
      <c r="AK69" s="70"/>
      <c r="AL69" s="73" t="str">
        <f>IF(YEAR(AW69)&gt;2018,"令和",IF(YEAR(AW69)&gt;1998,"平成",IF(YEAR(AW69)&gt;1965,"昭和","大正")))</f>
        <v>令和</v>
      </c>
      <c r="AM69" s="73"/>
      <c r="AN69" s="73"/>
      <c r="AO69" s="48">
        <f>BC69</f>
        <v>2</v>
      </c>
      <c r="AP69" s="48">
        <f>MONTH(AW69)</f>
        <v>1</v>
      </c>
      <c r="AQ69" s="48">
        <f>DAY(AW69)</f>
        <v>21</v>
      </c>
      <c r="AS69" s="65"/>
      <c r="AT69" s="65"/>
      <c r="AU69" s="65"/>
      <c r="AW69" s="71">
        <f>AW67-AI68</f>
        <v>43851</v>
      </c>
      <c r="AX69" s="71"/>
      <c r="AY69" s="71"/>
      <c r="BA69" s="65">
        <f>YEAR(AW69)</f>
        <v>2020</v>
      </c>
      <c r="BB69" s="65"/>
      <c r="BC69" s="65">
        <f>BA69-2018</f>
        <v>2</v>
      </c>
      <c r="BD69" s="65"/>
      <c r="BE69" s="65">
        <f>BA69-1988</f>
        <v>32</v>
      </c>
      <c r="BF69" s="65"/>
      <c r="BG69" s="65">
        <f>BA69-1925-BE69</f>
        <v>63</v>
      </c>
      <c r="BH69" s="65"/>
    </row>
    <row r="70" spans="3:60" x14ac:dyDescent="0.1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G70" s="8"/>
      <c r="AH70" s="9"/>
      <c r="AI70" s="66">
        <v>20</v>
      </c>
      <c r="AJ70" s="67" t="s">
        <v>86</v>
      </c>
      <c r="AK70" s="68"/>
      <c r="AL70" s="73" t="s">
        <v>15</v>
      </c>
      <c r="AM70" s="73"/>
      <c r="AN70" s="73"/>
      <c r="AO70" s="40" t="s">
        <v>16</v>
      </c>
      <c r="AP70" s="40" t="s">
        <v>17</v>
      </c>
      <c r="AQ70" s="40" t="s">
        <v>18</v>
      </c>
      <c r="BA70" s="65" t="s">
        <v>27</v>
      </c>
      <c r="BB70" s="65"/>
      <c r="BC70" s="65" t="s">
        <v>84</v>
      </c>
      <c r="BD70" s="65"/>
      <c r="BE70" s="65" t="s">
        <v>28</v>
      </c>
      <c r="BF70" s="65"/>
      <c r="BG70" s="65" t="s">
        <v>29</v>
      </c>
      <c r="BH70" s="65"/>
    </row>
    <row r="71" spans="3:60" x14ac:dyDescent="0.15">
      <c r="E71" s="6" t="s">
        <v>11</v>
      </c>
      <c r="AG71" s="8"/>
      <c r="AH71" s="9"/>
      <c r="AI71" s="66"/>
      <c r="AJ71" s="69"/>
      <c r="AK71" s="70"/>
      <c r="AL71" s="73" t="str">
        <f>IF(YEAR(AW71)&gt;2018,"令和",IF(YEAR(AW71)&gt;1998,"平成",IF(YEAR(AW71)&gt;1965,"昭和","大正")))</f>
        <v>令和</v>
      </c>
      <c r="AM71" s="73"/>
      <c r="AN71" s="73"/>
      <c r="AO71" s="48">
        <f>BC71</f>
        <v>2</v>
      </c>
      <c r="AP71" s="48">
        <f>MONTH(AW71)</f>
        <v>3</v>
      </c>
      <c r="AQ71" s="48">
        <f>DAY(AW71)</f>
        <v>31</v>
      </c>
      <c r="AW71" s="71">
        <f>AW67-AI70</f>
        <v>43921</v>
      </c>
      <c r="AX71" s="71"/>
      <c r="AY71" s="71"/>
      <c r="BA71" s="65">
        <f>YEAR(AW71)</f>
        <v>2020</v>
      </c>
      <c r="BB71" s="65"/>
      <c r="BC71" s="65">
        <f>BA71-2018</f>
        <v>2</v>
      </c>
      <c r="BD71" s="65"/>
      <c r="BE71" s="65">
        <f>BA71-1988</f>
        <v>32</v>
      </c>
      <c r="BF71" s="65"/>
      <c r="BG71" s="65">
        <f>BA71-1925-BE71</f>
        <v>63</v>
      </c>
      <c r="BH71" s="65"/>
    </row>
    <row r="72" spans="3:60" x14ac:dyDescent="0.15">
      <c r="E72" s="1" t="s">
        <v>12</v>
      </c>
      <c r="AG72" s="8"/>
      <c r="AH72" s="9"/>
      <c r="AI72" s="44"/>
      <c r="AJ72" s="42"/>
      <c r="AK72" s="42"/>
      <c r="AL72" s="43"/>
      <c r="AM72" s="43"/>
      <c r="AN72" s="43"/>
      <c r="AO72" s="50"/>
      <c r="AP72" s="50"/>
      <c r="AQ72" s="50"/>
      <c r="AS72" s="41"/>
      <c r="AT72" s="41"/>
      <c r="AU72" s="41"/>
      <c r="AV72" s="41"/>
      <c r="AW72" s="41"/>
      <c r="AX72" s="41"/>
      <c r="AY72" s="41"/>
    </row>
    <row r="73" spans="3:60" x14ac:dyDescent="0.15">
      <c r="E73" s="1" t="s">
        <v>13</v>
      </c>
      <c r="AG73" s="8"/>
      <c r="AH73" s="9"/>
      <c r="AI73" s="44"/>
      <c r="AJ73" s="44"/>
      <c r="AK73" s="44"/>
      <c r="AL73" s="44"/>
      <c r="AM73" s="44"/>
      <c r="AN73" s="44"/>
      <c r="AO73" s="45"/>
      <c r="AP73" s="45"/>
      <c r="AQ73" s="45"/>
      <c r="AS73" s="41"/>
      <c r="AT73" s="41"/>
      <c r="AU73" s="41"/>
      <c r="AV73" s="41"/>
      <c r="AW73" s="41"/>
      <c r="AX73" s="41"/>
      <c r="AY73" s="41"/>
    </row>
    <row r="74" spans="3:60" x14ac:dyDescent="0.15">
      <c r="AG74" s="8"/>
      <c r="AH74" s="9"/>
      <c r="AI74" s="44"/>
      <c r="AJ74" s="44"/>
      <c r="AK74" s="44"/>
      <c r="AL74" s="44"/>
      <c r="AM74" s="44"/>
      <c r="AN74" s="44"/>
      <c r="AO74" s="45"/>
      <c r="AP74" s="45"/>
      <c r="AQ74" s="45"/>
      <c r="AS74" s="41"/>
      <c r="AT74" s="41"/>
      <c r="AU74" s="41"/>
      <c r="AV74" s="41"/>
      <c r="AW74" s="41"/>
      <c r="AX74" s="41"/>
      <c r="AY74" s="41"/>
    </row>
    <row r="75" spans="3:60" x14ac:dyDescent="0.15">
      <c r="AG75" s="8"/>
      <c r="AH75" s="9"/>
    </row>
    <row r="76" spans="3:60" x14ac:dyDescent="0.15">
      <c r="AG76" s="8"/>
      <c r="AH76" s="9"/>
    </row>
    <row r="77" spans="3:60" x14ac:dyDescent="0.15">
      <c r="C77" s="6"/>
      <c r="AG77" s="8"/>
      <c r="AH77" s="9"/>
    </row>
    <row r="78" spans="3:60" x14ac:dyDescent="0.15">
      <c r="AG78" s="8"/>
      <c r="AH78" s="9"/>
    </row>
  </sheetData>
  <mergeCells count="259">
    <mergeCell ref="BG68:BH68"/>
    <mergeCell ref="BG69:BH69"/>
    <mergeCell ref="BG70:BH70"/>
    <mergeCell ref="BG71:BH71"/>
    <mergeCell ref="AI12:AJ14"/>
    <mergeCell ref="AL12:AT12"/>
    <mergeCell ref="AL13:AT13"/>
    <mergeCell ref="AL14:AT14"/>
    <mergeCell ref="D65:E65"/>
    <mergeCell ref="D68:E68"/>
    <mergeCell ref="AI21:AK22"/>
    <mergeCell ref="AL21:AP22"/>
    <mergeCell ref="W30:X32"/>
    <mergeCell ref="Y30:AB30"/>
    <mergeCell ref="AC30:AD32"/>
    <mergeCell ref="AE30:AF32"/>
    <mergeCell ref="Y31:AB31"/>
    <mergeCell ref="Y32:AB32"/>
    <mergeCell ref="B17:AF18"/>
    <mergeCell ref="B30:C32"/>
    <mergeCell ref="D30:E32"/>
    <mergeCell ref="F30:G32"/>
    <mergeCell ref="H30:I32"/>
    <mergeCell ref="J30:K32"/>
    <mergeCell ref="J27:K29"/>
    <mergeCell ref="L27:M29"/>
    <mergeCell ref="W27:X29"/>
    <mergeCell ref="N23:P26"/>
    <mergeCell ref="Q23:S26"/>
    <mergeCell ref="T23:V26"/>
    <mergeCell ref="W23:X26"/>
    <mergeCell ref="B25:C26"/>
    <mergeCell ref="D25:E26"/>
    <mergeCell ref="F25:G26"/>
    <mergeCell ref="H25:I26"/>
    <mergeCell ref="J25:K26"/>
    <mergeCell ref="B23:K24"/>
    <mergeCell ref="L23:M26"/>
    <mergeCell ref="AE23:AF26"/>
    <mergeCell ref="AE27:AF29"/>
    <mergeCell ref="Y27:AB27"/>
    <mergeCell ref="N33:P35"/>
    <mergeCell ref="Q33:S35"/>
    <mergeCell ref="B33:C35"/>
    <mergeCell ref="D33:E35"/>
    <mergeCell ref="F33:G35"/>
    <mergeCell ref="H33:I35"/>
    <mergeCell ref="J33:K35"/>
    <mergeCell ref="L33:M35"/>
    <mergeCell ref="L30:M32"/>
    <mergeCell ref="N30:P32"/>
    <mergeCell ref="Q30:S32"/>
    <mergeCell ref="T30:V32"/>
    <mergeCell ref="N27:P29"/>
    <mergeCell ref="Q27:S29"/>
    <mergeCell ref="T27:V29"/>
    <mergeCell ref="AC23:AD26"/>
    <mergeCell ref="AC27:AD29"/>
    <mergeCell ref="B27:C29"/>
    <mergeCell ref="D27:E29"/>
    <mergeCell ref="F27:G29"/>
    <mergeCell ref="H27:I29"/>
    <mergeCell ref="Y36:AB36"/>
    <mergeCell ref="AC36:AD38"/>
    <mergeCell ref="AE36:AF38"/>
    <mergeCell ref="Y37:AB37"/>
    <mergeCell ref="Y38:AB38"/>
    <mergeCell ref="AE33:AF35"/>
    <mergeCell ref="Y34:AB34"/>
    <mergeCell ref="Y35:AB35"/>
    <mergeCell ref="T33:V35"/>
    <mergeCell ref="W33:X35"/>
    <mergeCell ref="Y33:AB33"/>
    <mergeCell ref="AC33:AD35"/>
    <mergeCell ref="B39:C41"/>
    <mergeCell ref="D39:E41"/>
    <mergeCell ref="F39:G41"/>
    <mergeCell ref="H39:I41"/>
    <mergeCell ref="J39:K41"/>
    <mergeCell ref="L39:M41"/>
    <mergeCell ref="Q42:S44"/>
    <mergeCell ref="T36:V38"/>
    <mergeCell ref="W36:X38"/>
    <mergeCell ref="B36:C38"/>
    <mergeCell ref="D36:E38"/>
    <mergeCell ref="F36:G38"/>
    <mergeCell ref="H36:I38"/>
    <mergeCell ref="J36:K38"/>
    <mergeCell ref="L36:M38"/>
    <mergeCell ref="N36:P38"/>
    <mergeCell ref="Q36:S38"/>
    <mergeCell ref="AE39:AF41"/>
    <mergeCell ref="Y40:AB40"/>
    <mergeCell ref="Y41:AB41"/>
    <mergeCell ref="T39:V41"/>
    <mergeCell ref="W39:X41"/>
    <mergeCell ref="Y39:AB39"/>
    <mergeCell ref="AC39:AD41"/>
    <mergeCell ref="N39:P41"/>
    <mergeCell ref="Q39:S41"/>
    <mergeCell ref="N45:P47"/>
    <mergeCell ref="Q45:S47"/>
    <mergeCell ref="T45:V47"/>
    <mergeCell ref="W45:X47"/>
    <mergeCell ref="Y45:AB45"/>
    <mergeCell ref="AC45:AD47"/>
    <mergeCell ref="B45:C47"/>
    <mergeCell ref="D45:E47"/>
    <mergeCell ref="AE42:AF44"/>
    <mergeCell ref="Y43:AB43"/>
    <mergeCell ref="Y44:AB44"/>
    <mergeCell ref="T42:V44"/>
    <mergeCell ref="W42:X44"/>
    <mergeCell ref="Y42:AB42"/>
    <mergeCell ref="AC42:AD44"/>
    <mergeCell ref="B42:C44"/>
    <mergeCell ref="D42:E44"/>
    <mergeCell ref="F42:G44"/>
    <mergeCell ref="H42:I44"/>
    <mergeCell ref="J42:K44"/>
    <mergeCell ref="L42:M44"/>
    <mergeCell ref="N42:P44"/>
    <mergeCell ref="F45:G47"/>
    <mergeCell ref="H45:I47"/>
    <mergeCell ref="J45:K47"/>
    <mergeCell ref="L45:M47"/>
    <mergeCell ref="T60:V62"/>
    <mergeCell ref="W60:X62"/>
    <mergeCell ref="B60:G62"/>
    <mergeCell ref="AE45:AF47"/>
    <mergeCell ref="Y46:AB46"/>
    <mergeCell ref="Y47:AB47"/>
    <mergeCell ref="L60:M62"/>
    <mergeCell ref="N60:P62"/>
    <mergeCell ref="N57:P59"/>
    <mergeCell ref="Q57:S59"/>
    <mergeCell ref="T57:V59"/>
    <mergeCell ref="W57:X59"/>
    <mergeCell ref="Y57:AB57"/>
    <mergeCell ref="AC57:AD59"/>
    <mergeCell ref="Y60:AB60"/>
    <mergeCell ref="AC60:AD62"/>
    <mergeCell ref="AE60:AF62"/>
    <mergeCell ref="Y61:AB61"/>
    <mergeCell ref="Y62:AB62"/>
    <mergeCell ref="AE57:AF59"/>
    <mergeCell ref="B57:C59"/>
    <mergeCell ref="D57:E59"/>
    <mergeCell ref="Y58:AB58"/>
    <mergeCell ref="Y59:AB59"/>
    <mergeCell ref="T48:V50"/>
    <mergeCell ref="W48:X50"/>
    <mergeCell ref="H60:I62"/>
    <mergeCell ref="J60:K62"/>
    <mergeCell ref="Y51:AB51"/>
    <mergeCell ref="AC51:AD53"/>
    <mergeCell ref="L54:M56"/>
    <mergeCell ref="N54:P56"/>
    <mergeCell ref="Q54:S56"/>
    <mergeCell ref="Y48:AB48"/>
    <mergeCell ref="AC48:AD50"/>
    <mergeCell ref="J48:K50"/>
    <mergeCell ref="L48:M50"/>
    <mergeCell ref="N48:P50"/>
    <mergeCell ref="H54:I56"/>
    <mergeCell ref="J54:K56"/>
    <mergeCell ref="Q48:S50"/>
    <mergeCell ref="N51:P53"/>
    <mergeCell ref="Q51:S53"/>
    <mergeCell ref="F57:G59"/>
    <mergeCell ref="H57:I59"/>
    <mergeCell ref="J57:K59"/>
    <mergeCell ref="L57:M59"/>
    <mergeCell ref="Q60:S62"/>
    <mergeCell ref="F48:G50"/>
    <mergeCell ref="H48:I50"/>
    <mergeCell ref="B51:C53"/>
    <mergeCell ref="D51:E53"/>
    <mergeCell ref="F51:G53"/>
    <mergeCell ref="B48:C50"/>
    <mergeCell ref="D48:E50"/>
    <mergeCell ref="B54:C56"/>
    <mergeCell ref="D54:E56"/>
    <mergeCell ref="F54:G56"/>
    <mergeCell ref="AE48:AF50"/>
    <mergeCell ref="Y49:AB49"/>
    <mergeCell ref="Y50:AB50"/>
    <mergeCell ref="AC54:AD56"/>
    <mergeCell ref="AE54:AF56"/>
    <mergeCell ref="Y55:AB55"/>
    <mergeCell ref="Y56:AB56"/>
    <mergeCell ref="T54:V56"/>
    <mergeCell ref="W54:X56"/>
    <mergeCell ref="Y54:AB54"/>
    <mergeCell ref="T51:V53"/>
    <mergeCell ref="W51:X53"/>
    <mergeCell ref="AS66:AU66"/>
    <mergeCell ref="AW69:AY69"/>
    <mergeCell ref="AI66:AK67"/>
    <mergeCell ref="AL66:AN66"/>
    <mergeCell ref="AL67:AN67"/>
    <mergeCell ref="H51:I53"/>
    <mergeCell ref="J51:K53"/>
    <mergeCell ref="L51:M53"/>
    <mergeCell ref="AI5:AK5"/>
    <mergeCell ref="AL5:AN5"/>
    <mergeCell ref="AO5:AQ5"/>
    <mergeCell ref="Y5:AE5"/>
    <mergeCell ref="Y6:AE6"/>
    <mergeCell ref="AI9:AK9"/>
    <mergeCell ref="AL9:AP9"/>
    <mergeCell ref="AE51:AF53"/>
    <mergeCell ref="Y52:AB52"/>
    <mergeCell ref="Y53:AB53"/>
    <mergeCell ref="AI6:AK7"/>
    <mergeCell ref="AL6:AN6"/>
    <mergeCell ref="AL7:AN7"/>
    <mergeCell ref="Y28:AB28"/>
    <mergeCell ref="Y29:AB29"/>
    <mergeCell ref="Y23:AB26"/>
    <mergeCell ref="AW67:AY67"/>
    <mergeCell ref="AI68:AI69"/>
    <mergeCell ref="AJ68:AK69"/>
    <mergeCell ref="AI70:AI71"/>
    <mergeCell ref="AJ70:AK71"/>
    <mergeCell ref="AW71:AY71"/>
    <mergeCell ref="AS69:AU69"/>
    <mergeCell ref="AL68:AN68"/>
    <mergeCell ref="AL69:AN69"/>
    <mergeCell ref="AL70:AN70"/>
    <mergeCell ref="AL71:AN71"/>
    <mergeCell ref="AS67:AU67"/>
    <mergeCell ref="BA71:BB71"/>
    <mergeCell ref="BC71:BD71"/>
    <mergeCell ref="BE71:BF71"/>
    <mergeCell ref="BA69:BB69"/>
    <mergeCell ref="BA68:BB68"/>
    <mergeCell ref="BC68:BD68"/>
    <mergeCell ref="BE68:BF68"/>
    <mergeCell ref="BC69:BD69"/>
    <mergeCell ref="BE69:BF69"/>
    <mergeCell ref="BA70:BB70"/>
    <mergeCell ref="BC70:BD70"/>
    <mergeCell ref="BE70:BF70"/>
    <mergeCell ref="BA17:BE17"/>
    <mergeCell ref="BF17:BH17"/>
    <mergeCell ref="BA18:BE18"/>
    <mergeCell ref="BF18:BH18"/>
    <mergeCell ref="AQ21:AU22"/>
    <mergeCell ref="AX18:AZ18"/>
    <mergeCell ref="AI17:AK18"/>
    <mergeCell ref="AL17:AN17"/>
    <mergeCell ref="AO17:AQ17"/>
    <mergeCell ref="AR17:AT17"/>
    <mergeCell ref="AL18:AN18"/>
    <mergeCell ref="AO18:AQ18"/>
    <mergeCell ref="AR18:AT18"/>
    <mergeCell ref="AU17:AW18"/>
    <mergeCell ref="AX17:AZ17"/>
  </mergeCells>
  <phoneticPr fontId="1"/>
  <pageMargins left="0.70866141732283472" right="0.51181102362204722" top="0.74803149606299213" bottom="0.74803149606299213" header="0.31496062992125984" footer="0.31496062992125984"/>
  <pageSetup paperSize="9" scale="81"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8"/>
  <sheetViews>
    <sheetView view="pageBreakPreview" topLeftCell="A34" zoomScaleNormal="100" zoomScaleSheetLayoutView="100" workbookViewId="0">
      <selection activeCell="L9" sqref="L9"/>
    </sheetView>
  </sheetViews>
  <sheetFormatPr defaultRowHeight="13.5" x14ac:dyDescent="0.15"/>
  <cols>
    <col min="1" max="1" width="2.625" style="1" customWidth="1"/>
    <col min="2" max="35" width="3.625" style="1" customWidth="1"/>
    <col min="36" max="16384" width="9" style="1"/>
  </cols>
  <sheetData>
    <row r="1" spans="1:34" ht="24" x14ac:dyDescent="0.15">
      <c r="A1" s="16"/>
    </row>
    <row r="2" spans="1:34" x14ac:dyDescent="0.15">
      <c r="B2" s="2" t="s">
        <v>63</v>
      </c>
      <c r="AG2" s="8"/>
      <c r="AH2" s="14"/>
    </row>
    <row r="3" spans="1:34" ht="24" x14ac:dyDescent="0.15">
      <c r="B3" s="5" t="s">
        <v>79</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10"/>
      <c r="AH3" s="9"/>
    </row>
    <row r="4" spans="1:34" ht="14.25" x14ac:dyDescent="0.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1"/>
      <c r="AH4" s="9"/>
    </row>
    <row r="5" spans="1:34" ht="14.25" x14ac:dyDescent="0.15">
      <c r="B5" s="4"/>
      <c r="C5" s="4"/>
      <c r="D5" s="4"/>
      <c r="E5" s="4"/>
      <c r="F5" s="4"/>
      <c r="G5" s="4"/>
      <c r="H5" s="4"/>
      <c r="I5" s="4"/>
      <c r="J5" s="4"/>
      <c r="K5" s="4"/>
      <c r="L5" s="4"/>
      <c r="M5" s="4"/>
      <c r="N5" s="4"/>
      <c r="O5" s="4"/>
      <c r="P5" s="4"/>
      <c r="Q5" s="4"/>
      <c r="R5" s="4"/>
      <c r="S5" s="4"/>
      <c r="T5" s="4"/>
      <c r="U5" s="4"/>
      <c r="V5" s="4"/>
      <c r="W5" s="4"/>
      <c r="X5" s="4"/>
      <c r="Y5" s="89" t="str">
        <f>保安林内択伐届!Y5</f>
        <v/>
      </c>
      <c r="Z5" s="89"/>
      <c r="AA5" s="89"/>
      <c r="AB5" s="89"/>
      <c r="AC5" s="89"/>
      <c r="AD5" s="89"/>
      <c r="AE5" s="89"/>
      <c r="AF5" s="4"/>
      <c r="AG5" s="11"/>
      <c r="AH5" s="9"/>
    </row>
    <row r="6" spans="1:34" ht="14.25" customHeight="1" x14ac:dyDescent="0.15">
      <c r="B6" s="4"/>
      <c r="C6" s="4"/>
      <c r="D6" s="4"/>
      <c r="E6" s="4"/>
      <c r="F6" s="4"/>
      <c r="G6" s="4"/>
      <c r="H6" s="4"/>
      <c r="I6" s="4"/>
      <c r="J6" s="4"/>
      <c r="K6" s="4"/>
      <c r="L6" s="4"/>
      <c r="M6" s="4"/>
      <c r="N6" s="4"/>
      <c r="O6" s="4"/>
      <c r="P6" s="4"/>
      <c r="Q6" s="4"/>
      <c r="R6" s="4"/>
      <c r="S6" s="4"/>
      <c r="T6" s="4"/>
      <c r="U6" s="4"/>
      <c r="V6" s="4"/>
      <c r="W6" s="4"/>
      <c r="X6" s="4"/>
      <c r="Y6" s="89" t="str">
        <f>保安林内択伐届!Y6</f>
        <v>令和　年　月　日</v>
      </c>
      <c r="Z6" s="89"/>
      <c r="AA6" s="89"/>
      <c r="AB6" s="89"/>
      <c r="AC6" s="89"/>
      <c r="AD6" s="89"/>
      <c r="AE6" s="89"/>
      <c r="AF6" s="4"/>
      <c r="AG6" s="11"/>
      <c r="AH6" s="9"/>
    </row>
    <row r="7" spans="1:34" ht="14.25" x14ac:dyDescent="0.1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11"/>
      <c r="AH7" s="9"/>
    </row>
    <row r="8" spans="1:34" ht="14.25" x14ac:dyDescent="0.1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11"/>
      <c r="AH8" s="9"/>
    </row>
    <row r="9" spans="1:34" ht="14.25" x14ac:dyDescent="0.15">
      <c r="B9" s="4"/>
      <c r="C9" s="4" t="s">
        <v>20</v>
      </c>
      <c r="D9" s="4"/>
      <c r="E9" s="4"/>
      <c r="F9" s="4"/>
      <c r="G9" s="4" t="str">
        <f>保安林内択伐届!G9</f>
        <v>杉本　達治</v>
      </c>
      <c r="H9" s="4"/>
      <c r="I9" s="4"/>
      <c r="J9" s="4"/>
      <c r="K9" s="4" t="s">
        <v>87</v>
      </c>
      <c r="L9" s="4"/>
      <c r="M9" s="4"/>
      <c r="N9" s="4"/>
      <c r="O9" s="4"/>
      <c r="P9" s="4"/>
      <c r="Q9" s="4"/>
      <c r="R9" s="4"/>
      <c r="S9" s="4"/>
      <c r="T9" s="4"/>
      <c r="U9" s="4"/>
      <c r="V9" s="4"/>
      <c r="W9" s="4"/>
      <c r="X9" s="4"/>
      <c r="Y9" s="4"/>
      <c r="Z9" s="4"/>
      <c r="AA9" s="4"/>
      <c r="AB9" s="4"/>
      <c r="AC9" s="4"/>
      <c r="AD9" s="4"/>
      <c r="AE9" s="4"/>
      <c r="AF9" s="4"/>
      <c r="AG9" s="11"/>
      <c r="AH9" s="9"/>
    </row>
    <row r="10" spans="1:34" ht="14.25" x14ac:dyDescent="0.1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11"/>
      <c r="AH10" s="9"/>
    </row>
    <row r="11" spans="1:34" ht="14.25" x14ac:dyDescent="0.1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11"/>
      <c r="AH11" s="9"/>
    </row>
    <row r="12" spans="1:34" ht="14.25" x14ac:dyDescent="0.15">
      <c r="B12" s="4"/>
      <c r="C12" s="4"/>
      <c r="D12" s="4"/>
      <c r="E12" s="4"/>
      <c r="F12" s="4"/>
      <c r="G12" s="4"/>
      <c r="H12" s="4"/>
      <c r="I12" s="4"/>
      <c r="J12" s="4"/>
      <c r="K12" s="4"/>
      <c r="L12" s="4"/>
      <c r="M12" s="4"/>
      <c r="N12" s="4"/>
      <c r="O12" s="4"/>
      <c r="P12" s="4"/>
      <c r="Q12" s="4"/>
      <c r="R12" s="4"/>
      <c r="S12" s="4"/>
      <c r="T12" s="4"/>
      <c r="U12" s="7" t="s">
        <v>22</v>
      </c>
      <c r="V12" s="4"/>
      <c r="W12" s="4" t="str">
        <f>保安林内択伐届!W12</f>
        <v/>
      </c>
      <c r="X12" s="4"/>
      <c r="Y12" s="4"/>
      <c r="Z12" s="4"/>
      <c r="AA12" s="4"/>
      <c r="AB12" s="4"/>
      <c r="AC12" s="4"/>
      <c r="AD12" s="4"/>
      <c r="AE12" s="4"/>
      <c r="AF12" s="4"/>
      <c r="AG12" s="11"/>
      <c r="AH12" s="9"/>
    </row>
    <row r="13" spans="1:34" ht="14.25" x14ac:dyDescent="0.15">
      <c r="B13" s="4"/>
      <c r="C13" s="4"/>
      <c r="D13" s="4"/>
      <c r="E13" s="4"/>
      <c r="F13" s="4"/>
      <c r="G13" s="4"/>
      <c r="H13" s="4"/>
      <c r="I13" s="4"/>
      <c r="J13" s="4"/>
      <c r="K13" s="4"/>
      <c r="L13" s="4"/>
      <c r="M13" s="4"/>
      <c r="N13" s="4"/>
      <c r="O13" s="4"/>
      <c r="P13" s="4"/>
      <c r="Q13" s="4"/>
      <c r="R13" s="4"/>
      <c r="S13" s="4" t="s">
        <v>24</v>
      </c>
      <c r="T13" s="4"/>
      <c r="U13" s="4"/>
      <c r="V13" s="4"/>
      <c r="W13" s="4"/>
      <c r="X13" s="4"/>
      <c r="Y13" s="4"/>
      <c r="Z13" s="4"/>
      <c r="AA13" s="4"/>
      <c r="AB13" s="4"/>
      <c r="AC13" s="4"/>
      <c r="AD13" s="4"/>
      <c r="AE13" s="4"/>
      <c r="AF13" s="4"/>
      <c r="AG13" s="11"/>
      <c r="AH13" s="9"/>
    </row>
    <row r="14" spans="1:34" ht="14.25" x14ac:dyDescent="0.15">
      <c r="B14" s="4"/>
      <c r="C14" s="4"/>
      <c r="D14" s="4"/>
      <c r="E14" s="4"/>
      <c r="F14" s="4"/>
      <c r="G14" s="4"/>
      <c r="H14" s="4"/>
      <c r="I14" s="4"/>
      <c r="J14" s="4"/>
      <c r="K14" s="4"/>
      <c r="L14" s="4"/>
      <c r="M14" s="4"/>
      <c r="N14" s="4"/>
      <c r="O14" s="4"/>
      <c r="P14" s="4"/>
      <c r="Q14" s="4"/>
      <c r="R14" s="4"/>
      <c r="S14" s="4"/>
      <c r="T14" s="4"/>
      <c r="U14" s="7" t="s">
        <v>23</v>
      </c>
      <c r="V14" s="4"/>
      <c r="W14" s="4" t="str">
        <f>保安林内択伐届!W14</f>
        <v/>
      </c>
      <c r="X14" s="4"/>
      <c r="Y14" s="4"/>
      <c r="Z14" s="4"/>
      <c r="AA14" s="4"/>
      <c r="AB14" s="4"/>
      <c r="AC14" s="4"/>
      <c r="AD14" s="4"/>
      <c r="AE14" s="4"/>
      <c r="AF14" s="4"/>
      <c r="AG14" s="11"/>
      <c r="AH14" s="9"/>
    </row>
    <row r="15" spans="1:34" ht="14.25" x14ac:dyDescent="0.15">
      <c r="B15" s="4"/>
      <c r="C15" s="4"/>
      <c r="D15" s="4"/>
      <c r="E15" s="4"/>
      <c r="F15" s="4"/>
      <c r="G15" s="4"/>
      <c r="H15" s="4"/>
      <c r="I15" s="4"/>
      <c r="J15" s="4"/>
      <c r="K15" s="4"/>
      <c r="L15" s="4"/>
      <c r="M15" s="4"/>
      <c r="N15" s="4"/>
      <c r="O15" s="4"/>
      <c r="P15" s="4"/>
      <c r="Q15" s="4"/>
      <c r="R15" s="4"/>
      <c r="S15" s="4"/>
      <c r="T15" s="4"/>
      <c r="U15" s="4"/>
      <c r="V15" s="4"/>
      <c r="W15" s="4" t="str">
        <f>保安林内択伐届!W15</f>
        <v/>
      </c>
      <c r="X15" s="4"/>
      <c r="Y15" s="4"/>
      <c r="Z15" s="4"/>
      <c r="AA15" s="4"/>
      <c r="AB15" s="4"/>
      <c r="AC15" s="4"/>
      <c r="AD15" s="4"/>
      <c r="AE15" s="4"/>
      <c r="AF15" s="4"/>
      <c r="AG15" s="11"/>
      <c r="AH15" s="9"/>
    </row>
    <row r="16" spans="1:34" ht="14.25" x14ac:dyDescent="0.15">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11"/>
      <c r="AH16" s="9"/>
    </row>
    <row r="17" spans="2:34" ht="13.5" customHeight="1" x14ac:dyDescent="0.15">
      <c r="B17" s="131" t="str">
        <f>保安林内択伐届!B17</f>
        <v>　次のとおり森林の立木を択伐により伐採したいので、森林法第３４条の２第１項（第４４条において準用する同法第３４条の２第１項）の規定により届け出ます。</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2"/>
      <c r="AH17" s="9"/>
    </row>
    <row r="18" spans="2:34" ht="14.25" x14ac:dyDescent="0.15">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2"/>
      <c r="AH18" s="9"/>
    </row>
    <row r="19" spans="2:34" ht="14.25" x14ac:dyDescent="0.15">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11"/>
      <c r="AH19" s="9"/>
    </row>
    <row r="20" spans="2:34" ht="14.25" x14ac:dyDescent="0.15">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11"/>
      <c r="AH20" s="9"/>
    </row>
    <row r="21" spans="2:34" ht="14.25" customHeight="1" x14ac:dyDescent="0.15">
      <c r="C21" s="4"/>
      <c r="D21" s="4"/>
      <c r="E21" s="4"/>
      <c r="F21" s="4"/>
      <c r="G21" s="4"/>
      <c r="H21" s="4"/>
      <c r="I21" s="4"/>
      <c r="J21" s="4"/>
      <c r="M21" s="7" t="s">
        <v>40</v>
      </c>
      <c r="N21" s="4" t="s">
        <v>70</v>
      </c>
      <c r="O21" s="4"/>
      <c r="P21" s="4"/>
      <c r="Q21" s="4"/>
      <c r="R21" s="4"/>
      <c r="S21" s="4"/>
      <c r="T21" s="4"/>
      <c r="U21" s="4"/>
      <c r="V21" s="4"/>
      <c r="W21" s="4"/>
      <c r="X21" s="4"/>
      <c r="Y21" s="4"/>
      <c r="Z21" s="4"/>
      <c r="AA21" s="4"/>
      <c r="AB21" s="4"/>
      <c r="AC21" s="4"/>
      <c r="AD21" s="4"/>
      <c r="AE21" s="4"/>
      <c r="AF21" s="4"/>
      <c r="AG21" s="11"/>
      <c r="AH21" s="9"/>
    </row>
    <row r="22" spans="2:34" ht="14.25" x14ac:dyDescent="0.1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11"/>
      <c r="AH22" s="9"/>
    </row>
    <row r="23" spans="2:34" ht="13.5" customHeight="1" x14ac:dyDescent="0.15">
      <c r="B23" s="73" t="s">
        <v>0</v>
      </c>
      <c r="C23" s="73"/>
      <c r="D23" s="73"/>
      <c r="E23" s="73"/>
      <c r="F23" s="73"/>
      <c r="G23" s="73"/>
      <c r="H23" s="73"/>
      <c r="I23" s="73"/>
      <c r="J23" s="73"/>
      <c r="K23" s="73"/>
      <c r="L23" s="101" t="s">
        <v>5</v>
      </c>
      <c r="M23" s="73"/>
      <c r="N23" s="101" t="s">
        <v>6</v>
      </c>
      <c r="O23" s="101"/>
      <c r="P23" s="101"/>
      <c r="Q23" s="101" t="s">
        <v>67</v>
      </c>
      <c r="R23" s="73"/>
      <c r="S23" s="73"/>
      <c r="T23" s="101" t="s">
        <v>10</v>
      </c>
      <c r="U23" s="73"/>
      <c r="V23" s="73"/>
      <c r="W23" s="101" t="s">
        <v>68</v>
      </c>
      <c r="X23" s="73"/>
      <c r="Y23" s="101" t="s">
        <v>7</v>
      </c>
      <c r="Z23" s="101"/>
      <c r="AA23" s="73"/>
      <c r="AB23" s="73"/>
      <c r="AC23" s="101" t="s">
        <v>81</v>
      </c>
      <c r="AD23" s="73"/>
      <c r="AE23" s="101" t="s">
        <v>8</v>
      </c>
      <c r="AF23" s="73"/>
      <c r="AG23" s="13"/>
      <c r="AH23" s="9"/>
    </row>
    <row r="24" spans="2:34" x14ac:dyDescent="0.15">
      <c r="B24" s="73"/>
      <c r="C24" s="73"/>
      <c r="D24" s="73"/>
      <c r="E24" s="73"/>
      <c r="F24" s="73"/>
      <c r="G24" s="73"/>
      <c r="H24" s="73"/>
      <c r="I24" s="73"/>
      <c r="J24" s="73"/>
      <c r="K24" s="73"/>
      <c r="L24" s="73"/>
      <c r="M24" s="73"/>
      <c r="N24" s="101"/>
      <c r="O24" s="101"/>
      <c r="P24" s="101"/>
      <c r="Q24" s="73"/>
      <c r="R24" s="73"/>
      <c r="S24" s="73"/>
      <c r="T24" s="73"/>
      <c r="U24" s="73"/>
      <c r="V24" s="73"/>
      <c r="W24" s="73"/>
      <c r="X24" s="73"/>
      <c r="Y24" s="73"/>
      <c r="Z24" s="73"/>
      <c r="AA24" s="73"/>
      <c r="AB24" s="73"/>
      <c r="AC24" s="73"/>
      <c r="AD24" s="73"/>
      <c r="AE24" s="73"/>
      <c r="AF24" s="73"/>
      <c r="AG24" s="13"/>
      <c r="AH24" s="9"/>
    </row>
    <row r="25" spans="2:34" x14ac:dyDescent="0.15">
      <c r="B25" s="73" t="s">
        <v>41</v>
      </c>
      <c r="C25" s="73"/>
      <c r="D25" s="73" t="s">
        <v>1</v>
      </c>
      <c r="E25" s="73"/>
      <c r="F25" s="73" t="s">
        <v>2</v>
      </c>
      <c r="G25" s="73"/>
      <c r="H25" s="73" t="s">
        <v>3</v>
      </c>
      <c r="I25" s="73"/>
      <c r="J25" s="73" t="s">
        <v>4</v>
      </c>
      <c r="K25" s="73"/>
      <c r="L25" s="73"/>
      <c r="M25" s="73"/>
      <c r="N25" s="101"/>
      <c r="O25" s="101"/>
      <c r="P25" s="101"/>
      <c r="Q25" s="73"/>
      <c r="R25" s="73"/>
      <c r="S25" s="73"/>
      <c r="T25" s="73"/>
      <c r="U25" s="73"/>
      <c r="V25" s="73"/>
      <c r="W25" s="73"/>
      <c r="X25" s="73"/>
      <c r="Y25" s="73"/>
      <c r="Z25" s="73"/>
      <c r="AA25" s="73"/>
      <c r="AB25" s="73"/>
      <c r="AC25" s="73"/>
      <c r="AD25" s="73"/>
      <c r="AE25" s="73"/>
      <c r="AF25" s="73"/>
      <c r="AG25" s="13"/>
      <c r="AH25" s="9"/>
    </row>
    <row r="26" spans="2:34" x14ac:dyDescent="0.15">
      <c r="B26" s="80"/>
      <c r="C26" s="80"/>
      <c r="D26" s="80"/>
      <c r="E26" s="80"/>
      <c r="F26" s="80"/>
      <c r="G26" s="80"/>
      <c r="H26" s="80"/>
      <c r="I26" s="80"/>
      <c r="J26" s="80"/>
      <c r="K26" s="80"/>
      <c r="L26" s="80"/>
      <c r="M26" s="80"/>
      <c r="N26" s="118"/>
      <c r="O26" s="118"/>
      <c r="P26" s="118"/>
      <c r="Q26" s="80"/>
      <c r="R26" s="80"/>
      <c r="S26" s="80"/>
      <c r="T26" s="80"/>
      <c r="U26" s="80"/>
      <c r="V26" s="80"/>
      <c r="W26" s="80"/>
      <c r="X26" s="80"/>
      <c r="Y26" s="80"/>
      <c r="Z26" s="80"/>
      <c r="AA26" s="80"/>
      <c r="AB26" s="80"/>
      <c r="AC26" s="80"/>
      <c r="AD26" s="80"/>
      <c r="AE26" s="80"/>
      <c r="AF26" s="80"/>
      <c r="AG26" s="13"/>
      <c r="AH26" s="9"/>
    </row>
    <row r="27" spans="2:34" x14ac:dyDescent="0.15">
      <c r="B27" s="73" t="s">
        <v>42</v>
      </c>
      <c r="C27" s="73"/>
      <c r="D27" s="73" t="s">
        <v>43</v>
      </c>
      <c r="E27" s="73"/>
      <c r="F27" s="73" t="s">
        <v>44</v>
      </c>
      <c r="G27" s="73"/>
      <c r="H27" s="73">
        <v>12</v>
      </c>
      <c r="I27" s="73"/>
      <c r="J27" s="73" t="s">
        <v>48</v>
      </c>
      <c r="K27" s="73"/>
      <c r="L27" s="73" t="s">
        <v>45</v>
      </c>
      <c r="M27" s="73"/>
      <c r="N27" s="73">
        <v>20</v>
      </c>
      <c r="O27" s="73"/>
      <c r="P27" s="73"/>
      <c r="Q27" s="108">
        <v>33</v>
      </c>
      <c r="R27" s="108"/>
      <c r="S27" s="108"/>
      <c r="T27" s="114">
        <v>1.6859</v>
      </c>
      <c r="U27" s="114"/>
      <c r="V27" s="114"/>
      <c r="W27" s="73"/>
      <c r="X27" s="73"/>
      <c r="Y27" s="135"/>
      <c r="Z27" s="135"/>
      <c r="AA27" s="80"/>
      <c r="AB27" s="80"/>
      <c r="AC27" s="73"/>
      <c r="AD27" s="73"/>
      <c r="AE27" s="73"/>
      <c r="AF27" s="73"/>
      <c r="AG27" s="13"/>
      <c r="AH27" s="9"/>
    </row>
    <row r="28" spans="2:34" x14ac:dyDescent="0.15">
      <c r="B28" s="73"/>
      <c r="C28" s="73"/>
      <c r="D28" s="73"/>
      <c r="E28" s="73"/>
      <c r="F28" s="73"/>
      <c r="G28" s="73"/>
      <c r="H28" s="73"/>
      <c r="I28" s="73"/>
      <c r="J28" s="73"/>
      <c r="K28" s="73"/>
      <c r="L28" s="73"/>
      <c r="M28" s="73"/>
      <c r="N28" s="73"/>
      <c r="O28" s="73"/>
      <c r="P28" s="73"/>
      <c r="Q28" s="108"/>
      <c r="R28" s="108"/>
      <c r="S28" s="108"/>
      <c r="T28" s="114"/>
      <c r="U28" s="114"/>
      <c r="V28" s="114"/>
      <c r="W28" s="73"/>
      <c r="X28" s="73"/>
      <c r="Y28" s="94" t="str">
        <f>IF(Y27="","","～")</f>
        <v/>
      </c>
      <c r="Z28" s="94"/>
      <c r="AA28" s="94"/>
      <c r="AB28" s="94"/>
      <c r="AC28" s="73"/>
      <c r="AD28" s="73"/>
      <c r="AE28" s="73"/>
      <c r="AF28" s="73"/>
      <c r="AG28" s="13"/>
      <c r="AH28" s="9"/>
    </row>
    <row r="29" spans="2:34" x14ac:dyDescent="0.15">
      <c r="B29" s="73"/>
      <c r="C29" s="73"/>
      <c r="D29" s="73"/>
      <c r="E29" s="73"/>
      <c r="F29" s="73"/>
      <c r="G29" s="73"/>
      <c r="H29" s="73"/>
      <c r="I29" s="73"/>
      <c r="J29" s="73"/>
      <c r="K29" s="73"/>
      <c r="L29" s="73"/>
      <c r="M29" s="73"/>
      <c r="N29" s="73"/>
      <c r="O29" s="73"/>
      <c r="P29" s="73"/>
      <c r="Q29" s="108"/>
      <c r="R29" s="108"/>
      <c r="S29" s="108"/>
      <c r="T29" s="114"/>
      <c r="U29" s="114"/>
      <c r="V29" s="114"/>
      <c r="W29" s="73"/>
      <c r="X29" s="73"/>
      <c r="Y29" s="117"/>
      <c r="Z29" s="109"/>
      <c r="AA29" s="109"/>
      <c r="AB29" s="109"/>
      <c r="AC29" s="73"/>
      <c r="AD29" s="73"/>
      <c r="AE29" s="73"/>
      <c r="AF29" s="73"/>
      <c r="AG29" s="13"/>
      <c r="AH29" s="9"/>
    </row>
    <row r="30" spans="2:34" x14ac:dyDescent="0.15">
      <c r="B30" s="73"/>
      <c r="C30" s="73"/>
      <c r="D30" s="73"/>
      <c r="E30" s="73"/>
      <c r="F30" s="73"/>
      <c r="G30" s="73"/>
      <c r="H30" s="73"/>
      <c r="I30" s="73"/>
      <c r="J30" s="73"/>
      <c r="K30" s="73"/>
      <c r="L30" s="73" t="s">
        <v>46</v>
      </c>
      <c r="M30" s="73"/>
      <c r="N30" s="101" t="s">
        <v>49</v>
      </c>
      <c r="O30" s="73"/>
      <c r="P30" s="73"/>
      <c r="Q30" s="108">
        <v>15</v>
      </c>
      <c r="R30" s="108"/>
      <c r="S30" s="108"/>
      <c r="T30" s="114">
        <v>0.7218</v>
      </c>
      <c r="U30" s="114"/>
      <c r="V30" s="114"/>
      <c r="W30" s="73"/>
      <c r="X30" s="73"/>
      <c r="Y30" s="135"/>
      <c r="Z30" s="135"/>
      <c r="AA30" s="80"/>
      <c r="AB30" s="80"/>
      <c r="AC30" s="73"/>
      <c r="AD30" s="73"/>
      <c r="AE30" s="73"/>
      <c r="AF30" s="73"/>
      <c r="AG30" s="13"/>
      <c r="AH30" s="9"/>
    </row>
    <row r="31" spans="2:34" x14ac:dyDescent="0.15">
      <c r="B31" s="73"/>
      <c r="C31" s="73"/>
      <c r="D31" s="73"/>
      <c r="E31" s="73"/>
      <c r="F31" s="73"/>
      <c r="G31" s="73"/>
      <c r="H31" s="73"/>
      <c r="I31" s="73"/>
      <c r="J31" s="73"/>
      <c r="K31" s="73"/>
      <c r="L31" s="73"/>
      <c r="M31" s="73"/>
      <c r="N31" s="73"/>
      <c r="O31" s="73"/>
      <c r="P31" s="73"/>
      <c r="Q31" s="108"/>
      <c r="R31" s="108"/>
      <c r="S31" s="108"/>
      <c r="T31" s="114"/>
      <c r="U31" s="114"/>
      <c r="V31" s="114"/>
      <c r="W31" s="73"/>
      <c r="X31" s="73"/>
      <c r="Y31" s="94" t="str">
        <f>IF(Y30="","","～")</f>
        <v/>
      </c>
      <c r="Z31" s="94"/>
      <c r="AA31" s="94"/>
      <c r="AB31" s="94"/>
      <c r="AC31" s="73"/>
      <c r="AD31" s="73"/>
      <c r="AE31" s="73"/>
      <c r="AF31" s="73"/>
      <c r="AG31" s="13"/>
      <c r="AH31" s="9"/>
    </row>
    <row r="32" spans="2:34" x14ac:dyDescent="0.15">
      <c r="B32" s="73"/>
      <c r="C32" s="73"/>
      <c r="D32" s="73"/>
      <c r="E32" s="73"/>
      <c r="F32" s="73"/>
      <c r="G32" s="73"/>
      <c r="H32" s="73"/>
      <c r="I32" s="73"/>
      <c r="J32" s="73"/>
      <c r="K32" s="73"/>
      <c r="L32" s="73"/>
      <c r="M32" s="73"/>
      <c r="N32" s="73"/>
      <c r="O32" s="73"/>
      <c r="P32" s="73"/>
      <c r="Q32" s="108"/>
      <c r="R32" s="108"/>
      <c r="S32" s="108"/>
      <c r="T32" s="114"/>
      <c r="U32" s="114"/>
      <c r="V32" s="114"/>
      <c r="W32" s="73"/>
      <c r="X32" s="73"/>
      <c r="Y32" s="117"/>
      <c r="Z32" s="109"/>
      <c r="AA32" s="109"/>
      <c r="AB32" s="109"/>
      <c r="AC32" s="73"/>
      <c r="AD32" s="73"/>
      <c r="AE32" s="73"/>
      <c r="AF32" s="73"/>
      <c r="AG32" s="13"/>
      <c r="AH32" s="9"/>
    </row>
    <row r="33" spans="2:34" x14ac:dyDescent="0.15">
      <c r="B33" s="73"/>
      <c r="C33" s="73"/>
      <c r="D33" s="73"/>
      <c r="E33" s="73"/>
      <c r="F33" s="73"/>
      <c r="G33" s="73"/>
      <c r="H33" s="73"/>
      <c r="I33" s="73"/>
      <c r="J33" s="73"/>
      <c r="K33" s="73"/>
      <c r="L33" s="101" t="s">
        <v>47</v>
      </c>
      <c r="M33" s="73"/>
      <c r="N33" s="73">
        <v>30</v>
      </c>
      <c r="O33" s="73"/>
      <c r="P33" s="73"/>
      <c r="Q33" s="108">
        <v>76</v>
      </c>
      <c r="R33" s="108"/>
      <c r="S33" s="108"/>
      <c r="T33" s="114">
        <v>2.1225000000000001</v>
      </c>
      <c r="U33" s="114"/>
      <c r="V33" s="114"/>
      <c r="W33" s="73"/>
      <c r="X33" s="73"/>
      <c r="Y33" s="135"/>
      <c r="Z33" s="135"/>
      <c r="AA33" s="80"/>
      <c r="AB33" s="80"/>
      <c r="AC33" s="73"/>
      <c r="AD33" s="73"/>
      <c r="AE33" s="136" t="s">
        <v>60</v>
      </c>
      <c r="AF33" s="137"/>
      <c r="AG33" s="13"/>
      <c r="AH33" s="9"/>
    </row>
    <row r="34" spans="2:34" x14ac:dyDescent="0.15">
      <c r="B34" s="73"/>
      <c r="C34" s="73"/>
      <c r="D34" s="73"/>
      <c r="E34" s="73"/>
      <c r="F34" s="73"/>
      <c r="G34" s="73"/>
      <c r="H34" s="73"/>
      <c r="I34" s="73"/>
      <c r="J34" s="73"/>
      <c r="K34" s="73"/>
      <c r="L34" s="73"/>
      <c r="M34" s="73"/>
      <c r="N34" s="73"/>
      <c r="O34" s="73"/>
      <c r="P34" s="73"/>
      <c r="Q34" s="108"/>
      <c r="R34" s="108"/>
      <c r="S34" s="108"/>
      <c r="T34" s="114"/>
      <c r="U34" s="114"/>
      <c r="V34" s="114"/>
      <c r="W34" s="73"/>
      <c r="X34" s="73"/>
      <c r="Y34" s="94" t="str">
        <f>IF(Y33="","","～")</f>
        <v/>
      </c>
      <c r="Z34" s="94"/>
      <c r="AA34" s="94"/>
      <c r="AB34" s="94"/>
      <c r="AC34" s="73"/>
      <c r="AD34" s="73"/>
      <c r="AE34" s="137"/>
      <c r="AF34" s="137"/>
      <c r="AG34" s="13"/>
      <c r="AH34" s="9"/>
    </row>
    <row r="35" spans="2:34" x14ac:dyDescent="0.15">
      <c r="B35" s="73"/>
      <c r="C35" s="73"/>
      <c r="D35" s="73"/>
      <c r="E35" s="73"/>
      <c r="F35" s="73"/>
      <c r="G35" s="73"/>
      <c r="H35" s="73"/>
      <c r="I35" s="73"/>
      <c r="J35" s="73"/>
      <c r="K35" s="73"/>
      <c r="L35" s="73"/>
      <c r="M35" s="73"/>
      <c r="N35" s="73"/>
      <c r="O35" s="73"/>
      <c r="P35" s="73"/>
      <c r="Q35" s="108"/>
      <c r="R35" s="108"/>
      <c r="S35" s="108"/>
      <c r="T35" s="114"/>
      <c r="U35" s="114"/>
      <c r="V35" s="114"/>
      <c r="W35" s="73"/>
      <c r="X35" s="73"/>
      <c r="Y35" s="117"/>
      <c r="Z35" s="109"/>
      <c r="AA35" s="109"/>
      <c r="AB35" s="109"/>
      <c r="AC35" s="73"/>
      <c r="AD35" s="73"/>
      <c r="AE35" s="137"/>
      <c r="AF35" s="137"/>
      <c r="AG35" s="13"/>
      <c r="AH35" s="9"/>
    </row>
    <row r="36" spans="2:34" x14ac:dyDescent="0.15">
      <c r="B36" s="26"/>
      <c r="C36" s="18"/>
      <c r="D36" s="26"/>
      <c r="E36" s="18"/>
      <c r="F36" s="26"/>
      <c r="G36" s="18"/>
      <c r="H36" s="26"/>
      <c r="I36" s="18"/>
      <c r="J36" s="26"/>
      <c r="K36" s="18"/>
      <c r="L36" s="26"/>
      <c r="M36" s="18"/>
      <c r="N36" s="26"/>
      <c r="O36" s="17"/>
      <c r="P36" s="18"/>
      <c r="Q36" s="26"/>
      <c r="R36" s="27"/>
      <c r="S36" s="18"/>
      <c r="T36" s="26"/>
      <c r="U36" s="28"/>
      <c r="V36" s="18"/>
      <c r="W36" s="26"/>
      <c r="X36" s="18"/>
      <c r="Y36" s="26"/>
      <c r="Z36" s="29"/>
      <c r="AA36" s="17"/>
      <c r="AB36" s="18"/>
      <c r="AC36" s="26"/>
      <c r="AD36" s="18"/>
      <c r="AE36" s="26"/>
      <c r="AF36" s="18"/>
      <c r="AG36" s="13"/>
      <c r="AH36" s="9"/>
    </row>
    <row r="37" spans="2:34" x14ac:dyDescent="0.15">
      <c r="B37" s="22"/>
      <c r="C37" s="21"/>
      <c r="D37" s="22"/>
      <c r="E37" s="21"/>
      <c r="F37" s="22"/>
      <c r="G37" s="21"/>
      <c r="H37" s="22"/>
      <c r="I37" s="21"/>
      <c r="J37" s="22"/>
      <c r="K37" s="21"/>
      <c r="L37" s="22"/>
      <c r="M37" s="21"/>
      <c r="N37" s="22"/>
      <c r="O37" s="23"/>
      <c r="P37" s="21"/>
      <c r="Q37" s="22"/>
      <c r="R37" s="30"/>
      <c r="S37" s="21"/>
      <c r="T37" s="22"/>
      <c r="U37" s="31"/>
      <c r="V37" s="21"/>
      <c r="W37" s="22"/>
      <c r="X37" s="21"/>
      <c r="Y37" s="22"/>
      <c r="Z37" s="23"/>
      <c r="AA37" s="23"/>
      <c r="AB37" s="21"/>
      <c r="AC37" s="22"/>
      <c r="AD37" s="21"/>
      <c r="AE37" s="22"/>
      <c r="AF37" s="21"/>
      <c r="AG37" s="13"/>
      <c r="AH37" s="9"/>
    </row>
    <row r="38" spans="2:34" x14ac:dyDescent="0.15">
      <c r="B38" s="19"/>
      <c r="C38" s="23"/>
      <c r="D38" s="23"/>
      <c r="E38" s="23"/>
      <c r="F38" s="23"/>
      <c r="G38" s="23"/>
      <c r="H38" s="23"/>
      <c r="I38" s="23"/>
      <c r="J38" s="23"/>
      <c r="K38" s="23"/>
      <c r="L38" s="23"/>
      <c r="M38" s="23"/>
      <c r="N38" s="23"/>
      <c r="O38" s="23"/>
      <c r="P38" s="23"/>
      <c r="Q38" s="30"/>
      <c r="R38" s="30"/>
      <c r="S38" s="30"/>
      <c r="T38" s="31"/>
      <c r="U38" s="31"/>
      <c r="V38" s="31"/>
      <c r="W38" s="23"/>
      <c r="X38" s="23"/>
      <c r="Y38" s="32"/>
      <c r="Z38" s="23"/>
      <c r="AA38" s="23"/>
      <c r="AB38" s="23"/>
      <c r="AC38" s="23"/>
      <c r="AD38" s="23"/>
      <c r="AE38" s="23"/>
      <c r="AF38" s="24"/>
      <c r="AG38" s="13"/>
      <c r="AH38" s="9"/>
    </row>
    <row r="39" spans="2:34" x14ac:dyDescent="0.15">
      <c r="B39" s="26"/>
      <c r="C39" s="23"/>
      <c r="D39" s="33" t="s">
        <v>50</v>
      </c>
      <c r="E39" s="33"/>
      <c r="F39" s="33"/>
      <c r="G39" s="33"/>
      <c r="H39" s="33"/>
      <c r="I39" s="33"/>
      <c r="J39" s="33"/>
      <c r="K39" s="33"/>
      <c r="L39" s="33"/>
      <c r="M39" s="33"/>
      <c r="N39" s="33"/>
      <c r="O39" s="33"/>
      <c r="P39" s="33"/>
      <c r="Q39" s="30"/>
      <c r="R39" s="30"/>
      <c r="S39" s="30"/>
      <c r="T39" s="31"/>
      <c r="U39" s="31"/>
      <c r="V39" s="31"/>
      <c r="W39" s="33"/>
      <c r="X39" s="33"/>
      <c r="Y39" s="34"/>
      <c r="Z39" s="34"/>
      <c r="AA39" s="33"/>
      <c r="AB39" s="33"/>
      <c r="AC39" s="33"/>
      <c r="AD39" s="33"/>
      <c r="AE39" s="23"/>
      <c r="AF39" s="18"/>
      <c r="AG39" s="13"/>
      <c r="AH39" s="9"/>
    </row>
    <row r="40" spans="2:34" x14ac:dyDescent="0.15">
      <c r="B40" s="22"/>
      <c r="C40" s="23"/>
      <c r="D40" s="33"/>
      <c r="E40" s="35" t="s">
        <v>51</v>
      </c>
      <c r="F40" s="132" t="s">
        <v>71</v>
      </c>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33"/>
      <c r="AE40" s="23"/>
      <c r="AF40" s="21"/>
      <c r="AG40" s="13"/>
      <c r="AH40" s="9"/>
    </row>
    <row r="41" spans="2:34" x14ac:dyDescent="0.15">
      <c r="B41" s="19"/>
      <c r="C41" s="23"/>
      <c r="D41" s="33"/>
      <c r="E41" s="35" t="s">
        <v>52</v>
      </c>
      <c r="F41" s="132" t="s">
        <v>72</v>
      </c>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33"/>
      <c r="AE41" s="23"/>
      <c r="AF41" s="24"/>
      <c r="AG41" s="13"/>
      <c r="AH41" s="9"/>
    </row>
    <row r="42" spans="2:34" x14ac:dyDescent="0.15">
      <c r="B42" s="26"/>
      <c r="C42" s="23"/>
      <c r="D42" s="33"/>
      <c r="E42" s="47"/>
      <c r="F42" s="132" t="s">
        <v>53</v>
      </c>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33"/>
      <c r="AE42" s="23"/>
      <c r="AF42" s="18"/>
      <c r="AG42" s="13"/>
      <c r="AH42" s="9"/>
    </row>
    <row r="43" spans="2:34" ht="13.5" customHeight="1" x14ac:dyDescent="0.15">
      <c r="B43" s="22"/>
      <c r="C43" s="23"/>
      <c r="D43" s="33"/>
      <c r="E43" s="35" t="s">
        <v>54</v>
      </c>
      <c r="F43" s="133" t="s">
        <v>73</v>
      </c>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33"/>
      <c r="AE43" s="23"/>
      <c r="AF43" s="21"/>
      <c r="AG43" s="13"/>
      <c r="AH43" s="9"/>
    </row>
    <row r="44" spans="2:34" x14ac:dyDescent="0.15">
      <c r="B44" s="19"/>
      <c r="C44" s="23"/>
      <c r="D44" s="33"/>
      <c r="E44" s="47"/>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33"/>
      <c r="AE44" s="23"/>
      <c r="AF44" s="24"/>
      <c r="AG44" s="13"/>
      <c r="AH44" s="9"/>
    </row>
    <row r="45" spans="2:34" x14ac:dyDescent="0.15">
      <c r="B45" s="26"/>
      <c r="C45" s="23"/>
      <c r="D45" s="33"/>
      <c r="E45" s="47"/>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33"/>
      <c r="AE45" s="23"/>
      <c r="AF45" s="18"/>
      <c r="AG45" s="13"/>
      <c r="AH45" s="9"/>
    </row>
    <row r="46" spans="2:34" x14ac:dyDescent="0.15">
      <c r="B46" s="22"/>
      <c r="C46" s="23"/>
      <c r="D46" s="33"/>
      <c r="E46" s="35" t="s">
        <v>55</v>
      </c>
      <c r="F46" s="132" t="s">
        <v>74</v>
      </c>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33"/>
      <c r="AE46" s="23"/>
      <c r="AF46" s="21"/>
      <c r="AG46" s="13"/>
      <c r="AH46" s="9"/>
    </row>
    <row r="47" spans="2:34" x14ac:dyDescent="0.15">
      <c r="B47" s="19"/>
      <c r="C47" s="23"/>
      <c r="D47" s="33"/>
      <c r="E47" s="35" t="s">
        <v>56</v>
      </c>
      <c r="F47" s="134" t="s">
        <v>83</v>
      </c>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33"/>
      <c r="AE47" s="23"/>
      <c r="AF47" s="24"/>
      <c r="AG47" s="13"/>
      <c r="AH47" s="9"/>
    </row>
    <row r="48" spans="2:34" x14ac:dyDescent="0.15">
      <c r="B48" s="26"/>
      <c r="C48" s="23"/>
      <c r="D48" s="33"/>
      <c r="E48" s="35" t="s">
        <v>57</v>
      </c>
      <c r="F48" s="132" t="s">
        <v>75</v>
      </c>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33"/>
      <c r="AE48" s="23"/>
      <c r="AF48" s="18"/>
      <c r="AG48" s="13"/>
      <c r="AH48" s="9"/>
    </row>
    <row r="49" spans="2:34" ht="13.5" customHeight="1" x14ac:dyDescent="0.15">
      <c r="B49" s="22"/>
      <c r="C49" s="23"/>
      <c r="D49" s="33"/>
      <c r="E49" s="35" t="s">
        <v>58</v>
      </c>
      <c r="F49" s="133" t="s">
        <v>82</v>
      </c>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33"/>
      <c r="AE49" s="23"/>
      <c r="AF49" s="21"/>
      <c r="AG49" s="13"/>
      <c r="AH49" s="9"/>
    </row>
    <row r="50" spans="2:34" x14ac:dyDescent="0.15">
      <c r="B50" s="19"/>
      <c r="C50" s="23"/>
      <c r="D50" s="33"/>
      <c r="E50" s="47"/>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33"/>
      <c r="AE50" s="23"/>
      <c r="AF50" s="24"/>
      <c r="AG50" s="13"/>
      <c r="AH50" s="9"/>
    </row>
    <row r="51" spans="2:34" ht="13.5" customHeight="1" x14ac:dyDescent="0.15">
      <c r="B51" s="26"/>
      <c r="C51" s="23"/>
      <c r="D51" s="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33"/>
      <c r="AE51" s="23"/>
      <c r="AF51" s="18"/>
      <c r="AG51" s="13"/>
      <c r="AH51" s="9"/>
    </row>
    <row r="52" spans="2:34" x14ac:dyDescent="0.15">
      <c r="B52" s="22"/>
      <c r="C52" s="23"/>
      <c r="D52" s="33"/>
      <c r="E52" s="35" t="s">
        <v>59</v>
      </c>
      <c r="F52" s="133" t="s">
        <v>76</v>
      </c>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33"/>
      <c r="AE52" s="23"/>
      <c r="AF52" s="21"/>
      <c r="AG52" s="13"/>
      <c r="AH52" s="9"/>
    </row>
    <row r="53" spans="2:34" ht="13.5" customHeight="1" x14ac:dyDescent="0.15">
      <c r="B53" s="19"/>
      <c r="C53" s="23"/>
      <c r="D53" s="33"/>
      <c r="E53" s="47"/>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33"/>
      <c r="AE53" s="23"/>
      <c r="AF53" s="24"/>
      <c r="AG53" s="13"/>
      <c r="AH53" s="9"/>
    </row>
    <row r="54" spans="2:34" x14ac:dyDescent="0.15">
      <c r="B54" s="26"/>
      <c r="C54" s="23"/>
      <c r="D54" s="33"/>
      <c r="E54" s="35" t="s">
        <v>61</v>
      </c>
      <c r="F54" s="133" t="s">
        <v>77</v>
      </c>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33"/>
      <c r="AE54" s="23"/>
      <c r="AF54" s="18"/>
      <c r="AG54" s="13"/>
      <c r="AH54" s="9"/>
    </row>
    <row r="55" spans="2:34" x14ac:dyDescent="0.15">
      <c r="B55" s="22"/>
      <c r="C55" s="23"/>
      <c r="D55" s="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33"/>
      <c r="AE55" s="23"/>
      <c r="AF55" s="21"/>
      <c r="AG55" s="13"/>
      <c r="AH55" s="9"/>
    </row>
    <row r="56" spans="2:34" x14ac:dyDescent="0.15">
      <c r="B56" s="19"/>
      <c r="C56" s="23"/>
      <c r="D56" s="33"/>
      <c r="E56" s="35" t="s">
        <v>62</v>
      </c>
      <c r="F56" s="132" t="s">
        <v>78</v>
      </c>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33"/>
      <c r="AE56" s="23"/>
      <c r="AF56" s="24"/>
      <c r="AG56" s="13"/>
      <c r="AH56" s="9"/>
    </row>
    <row r="57" spans="2:34" x14ac:dyDescent="0.15">
      <c r="B57" s="26"/>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18"/>
      <c r="AG57" s="13"/>
      <c r="AH57" s="9"/>
    </row>
    <row r="58" spans="2:34" x14ac:dyDescent="0.15">
      <c r="B58" s="22"/>
      <c r="C58" s="21"/>
      <c r="D58" s="22"/>
      <c r="E58" s="21"/>
      <c r="F58" s="22"/>
      <c r="G58" s="21"/>
      <c r="H58" s="22"/>
      <c r="I58" s="21"/>
      <c r="J58" s="22"/>
      <c r="K58" s="21"/>
      <c r="L58" s="22"/>
      <c r="M58" s="21"/>
      <c r="N58" s="22"/>
      <c r="O58" s="23"/>
      <c r="P58" s="21"/>
      <c r="Q58" s="22"/>
      <c r="R58" s="23"/>
      <c r="S58" s="21"/>
      <c r="T58" s="22"/>
      <c r="U58" s="23"/>
      <c r="V58" s="21"/>
      <c r="W58" s="22"/>
      <c r="X58" s="21"/>
      <c r="Y58" s="22"/>
      <c r="Z58" s="23"/>
      <c r="AA58" s="23"/>
      <c r="AB58" s="21"/>
      <c r="AC58" s="22"/>
      <c r="AD58" s="21"/>
      <c r="AE58" s="22"/>
      <c r="AF58" s="21"/>
      <c r="AG58" s="13"/>
      <c r="AH58" s="9"/>
    </row>
    <row r="59" spans="2:34" x14ac:dyDescent="0.15">
      <c r="B59" s="19"/>
      <c r="C59" s="24"/>
      <c r="D59" s="19"/>
      <c r="E59" s="24"/>
      <c r="F59" s="19"/>
      <c r="G59" s="24"/>
      <c r="H59" s="19"/>
      <c r="I59" s="24"/>
      <c r="J59" s="19"/>
      <c r="K59" s="24"/>
      <c r="L59" s="19"/>
      <c r="M59" s="24"/>
      <c r="N59" s="19"/>
      <c r="O59" s="20"/>
      <c r="P59" s="24"/>
      <c r="Q59" s="19"/>
      <c r="R59" s="20"/>
      <c r="S59" s="24"/>
      <c r="T59" s="19"/>
      <c r="U59" s="20"/>
      <c r="V59" s="24"/>
      <c r="W59" s="19"/>
      <c r="X59" s="24"/>
      <c r="Y59" s="19"/>
      <c r="Z59" s="20"/>
      <c r="AA59" s="20"/>
      <c r="AB59" s="24"/>
      <c r="AC59" s="19"/>
      <c r="AD59" s="24"/>
      <c r="AE59" s="19"/>
      <c r="AF59" s="24"/>
      <c r="AG59" s="13"/>
      <c r="AH59" s="9"/>
    </row>
    <row r="60" spans="2:34" x14ac:dyDescent="0.15">
      <c r="B60" s="73" t="s">
        <v>9</v>
      </c>
      <c r="C60" s="73"/>
      <c r="D60" s="73"/>
      <c r="E60" s="73"/>
      <c r="F60" s="73"/>
      <c r="G60" s="73"/>
      <c r="H60" s="73" t="str">
        <f>IF(H27="","",CONCATENATE(COUNTA(H27:I59),"字"))</f>
        <v>1字</v>
      </c>
      <c r="I60" s="73"/>
      <c r="J60" s="73" t="str">
        <f>IF(J27="","",CONCATENATE(COUNTA(J27:K59),"筆"))</f>
        <v>1筆</v>
      </c>
      <c r="K60" s="73"/>
      <c r="L60" s="73"/>
      <c r="M60" s="73"/>
      <c r="N60" s="73"/>
      <c r="O60" s="73"/>
      <c r="P60" s="73"/>
      <c r="Q60" s="108">
        <f>IF(SUM(Q27:S59)=0,"",SUM(Q27:S59))</f>
        <v>124</v>
      </c>
      <c r="R60" s="108"/>
      <c r="S60" s="108"/>
      <c r="T60" s="114">
        <f>IF(SUM(T27:V59)=0,"",SUM(T27:V59))</f>
        <v>4.5302000000000007</v>
      </c>
      <c r="U60" s="114"/>
      <c r="V60" s="114"/>
      <c r="W60" s="73"/>
      <c r="X60" s="73"/>
      <c r="Y60" s="135"/>
      <c r="Z60" s="135"/>
      <c r="AA60" s="80"/>
      <c r="AB60" s="80"/>
      <c r="AC60" s="73"/>
      <c r="AD60" s="73"/>
      <c r="AE60" s="73"/>
      <c r="AF60" s="73"/>
      <c r="AG60" s="13"/>
      <c r="AH60" s="9"/>
    </row>
    <row r="61" spans="2:34" x14ac:dyDescent="0.15">
      <c r="B61" s="73"/>
      <c r="C61" s="73"/>
      <c r="D61" s="73"/>
      <c r="E61" s="73"/>
      <c r="F61" s="73"/>
      <c r="G61" s="73"/>
      <c r="H61" s="73"/>
      <c r="I61" s="73"/>
      <c r="J61" s="73"/>
      <c r="K61" s="73"/>
      <c r="L61" s="73"/>
      <c r="M61" s="73"/>
      <c r="N61" s="73"/>
      <c r="O61" s="73"/>
      <c r="P61" s="73"/>
      <c r="Q61" s="108"/>
      <c r="R61" s="108"/>
      <c r="S61" s="108"/>
      <c r="T61" s="114"/>
      <c r="U61" s="114"/>
      <c r="V61" s="114"/>
      <c r="W61" s="73"/>
      <c r="X61" s="73"/>
      <c r="Y61" s="94" t="str">
        <f>IF(Y60="","","～")</f>
        <v/>
      </c>
      <c r="Z61" s="94"/>
      <c r="AA61" s="94"/>
      <c r="AB61" s="94"/>
      <c r="AC61" s="73"/>
      <c r="AD61" s="73"/>
      <c r="AE61" s="73"/>
      <c r="AF61" s="73"/>
      <c r="AG61" s="13"/>
      <c r="AH61" s="9"/>
    </row>
    <row r="62" spans="2:34" x14ac:dyDescent="0.15">
      <c r="B62" s="73"/>
      <c r="C62" s="73"/>
      <c r="D62" s="73"/>
      <c r="E62" s="73"/>
      <c r="F62" s="73"/>
      <c r="G62" s="73"/>
      <c r="H62" s="73"/>
      <c r="I62" s="73"/>
      <c r="J62" s="73"/>
      <c r="K62" s="73"/>
      <c r="L62" s="73"/>
      <c r="M62" s="73"/>
      <c r="N62" s="73"/>
      <c r="O62" s="73"/>
      <c r="P62" s="73"/>
      <c r="Q62" s="108"/>
      <c r="R62" s="108"/>
      <c r="S62" s="108"/>
      <c r="T62" s="114"/>
      <c r="U62" s="114"/>
      <c r="V62" s="114"/>
      <c r="W62" s="73"/>
      <c r="X62" s="73"/>
      <c r="Y62" s="117"/>
      <c r="Z62" s="109"/>
      <c r="AA62" s="109"/>
      <c r="AB62" s="109"/>
      <c r="AC62" s="73"/>
      <c r="AD62" s="73"/>
      <c r="AE62" s="73"/>
      <c r="AF62" s="73"/>
      <c r="AG62" s="13"/>
      <c r="AH62" s="9"/>
    </row>
    <row r="63" spans="2:34" x14ac:dyDescent="0.15">
      <c r="AG63" s="8"/>
      <c r="AH63" s="9"/>
    </row>
    <row r="64" spans="2:34" x14ac:dyDescent="0.15">
      <c r="D64" s="6" t="s">
        <v>26</v>
      </c>
      <c r="AG64" s="8"/>
      <c r="AH64" s="9"/>
    </row>
    <row r="65" spans="3:34" x14ac:dyDescent="0.15">
      <c r="D65" s="65" t="s">
        <v>38</v>
      </c>
      <c r="E65" s="65"/>
      <c r="F65" s="25" t="str">
        <f>保安林内択伐届!F65</f>
        <v>申請（日）は伐採期間の始期前（90～20日前）までに行ってください。</v>
      </c>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G65" s="8"/>
      <c r="AH65" s="9"/>
    </row>
    <row r="66" spans="3:34" x14ac:dyDescent="0.15">
      <c r="F66" s="25" t="str">
        <f>[1]保安林内択伐届!F67</f>
        <v>例）伐採の始期が令和2年4月20日の場合</v>
      </c>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G66" s="8"/>
      <c r="AH66" s="9"/>
    </row>
    <row r="67" spans="3:34" x14ac:dyDescent="0.15">
      <c r="F67" s="25"/>
      <c r="G67" s="25"/>
      <c r="H67" s="25" t="str">
        <f>[1]保安林内択伐届!H68</f>
        <v>令和2年1月21日 から 令和2年3月31日 までの間に申請を行ってください。</v>
      </c>
      <c r="I67" s="25"/>
      <c r="J67" s="25"/>
      <c r="K67" s="25"/>
      <c r="L67" s="25"/>
      <c r="M67" s="25"/>
      <c r="N67" s="25"/>
      <c r="O67" s="25"/>
      <c r="P67" s="25"/>
      <c r="Q67" s="25"/>
      <c r="R67" s="25"/>
      <c r="S67" s="25"/>
      <c r="T67" s="25"/>
      <c r="U67" s="25"/>
      <c r="V67" s="25"/>
      <c r="W67" s="25"/>
      <c r="X67" s="25"/>
      <c r="Y67" s="25"/>
      <c r="Z67" s="25"/>
      <c r="AA67" s="25"/>
      <c r="AB67" s="25"/>
      <c r="AC67" s="25"/>
      <c r="AD67" s="25"/>
      <c r="AE67" s="25"/>
      <c r="AG67" s="8"/>
      <c r="AH67" s="9"/>
    </row>
    <row r="68" spans="3:34" x14ac:dyDescent="0.15">
      <c r="D68" s="65" t="s">
        <v>37</v>
      </c>
      <c r="E68" s="65"/>
      <c r="F68" s="39" t="s">
        <v>69</v>
      </c>
      <c r="AG68" s="8"/>
      <c r="AH68" s="9"/>
    </row>
    <row r="69" spans="3:34" ht="13.5" customHeight="1" x14ac:dyDescent="0.1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G69" s="8"/>
      <c r="AH69" s="9"/>
    </row>
    <row r="70" spans="3:34" x14ac:dyDescent="0.1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G70" s="8"/>
      <c r="AH70" s="9"/>
    </row>
    <row r="71" spans="3:34" x14ac:dyDescent="0.15">
      <c r="E71" s="6" t="s">
        <v>11</v>
      </c>
      <c r="AG71" s="8"/>
      <c r="AH71" s="9"/>
    </row>
    <row r="72" spans="3:34" x14ac:dyDescent="0.15">
      <c r="E72" s="1" t="s">
        <v>12</v>
      </c>
      <c r="AG72" s="8"/>
      <c r="AH72" s="9"/>
    </row>
    <row r="73" spans="3:34" x14ac:dyDescent="0.15">
      <c r="E73" s="1" t="s">
        <v>13</v>
      </c>
      <c r="AG73" s="8"/>
      <c r="AH73" s="9"/>
    </row>
    <row r="74" spans="3:34" x14ac:dyDescent="0.15">
      <c r="AG74" s="8"/>
      <c r="AH74" s="9"/>
    </row>
    <row r="75" spans="3:34" x14ac:dyDescent="0.15">
      <c r="AG75" s="8"/>
      <c r="AH75" s="9"/>
    </row>
    <row r="76" spans="3:34" x14ac:dyDescent="0.15">
      <c r="AG76" s="8"/>
      <c r="AH76" s="9"/>
    </row>
    <row r="77" spans="3:34" x14ac:dyDescent="0.15">
      <c r="C77" s="6"/>
      <c r="AG77" s="8"/>
      <c r="AH77" s="9"/>
    </row>
    <row r="78" spans="3:34" x14ac:dyDescent="0.15">
      <c r="AG78" s="8"/>
      <c r="AH78" s="9"/>
    </row>
  </sheetData>
  <mergeCells count="88">
    <mergeCell ref="B17:AF18"/>
    <mergeCell ref="Y5:AE5"/>
    <mergeCell ref="Y6:AE6"/>
    <mergeCell ref="L27:M29"/>
    <mergeCell ref="AC23:AD26"/>
    <mergeCell ref="AE23:AF26"/>
    <mergeCell ref="B25:C26"/>
    <mergeCell ref="D25:E26"/>
    <mergeCell ref="F25:G26"/>
    <mergeCell ref="H25:I26"/>
    <mergeCell ref="J25:K26"/>
    <mergeCell ref="B23:K24"/>
    <mergeCell ref="L23:M26"/>
    <mergeCell ref="N23:P26"/>
    <mergeCell ref="Q23:S26"/>
    <mergeCell ref="T23:V26"/>
    <mergeCell ref="W23:X26"/>
    <mergeCell ref="Y23:AB26"/>
    <mergeCell ref="B27:C29"/>
    <mergeCell ref="D27:E29"/>
    <mergeCell ref="F27:G29"/>
    <mergeCell ref="H27:I29"/>
    <mergeCell ref="J27:K29"/>
    <mergeCell ref="N27:P29"/>
    <mergeCell ref="Q27:S29"/>
    <mergeCell ref="T27:V29"/>
    <mergeCell ref="W27:X29"/>
    <mergeCell ref="Y27:AB27"/>
    <mergeCell ref="B30:C32"/>
    <mergeCell ref="D30:E32"/>
    <mergeCell ref="F30:G32"/>
    <mergeCell ref="H30:I32"/>
    <mergeCell ref="J30:K32"/>
    <mergeCell ref="AC30:AD32"/>
    <mergeCell ref="AE30:AF32"/>
    <mergeCell ref="Y31:AB31"/>
    <mergeCell ref="Y32:AB32"/>
    <mergeCell ref="AE27:AF29"/>
    <mergeCell ref="Y28:AB28"/>
    <mergeCell ref="Y29:AB29"/>
    <mergeCell ref="AC27:AD29"/>
    <mergeCell ref="L33:M35"/>
    <mergeCell ref="Q30:S32"/>
    <mergeCell ref="T30:V32"/>
    <mergeCell ref="W30:X32"/>
    <mergeCell ref="Y30:AB30"/>
    <mergeCell ref="L30:M32"/>
    <mergeCell ref="N30:P32"/>
    <mergeCell ref="B33:C35"/>
    <mergeCell ref="D33:E35"/>
    <mergeCell ref="F33:G35"/>
    <mergeCell ref="H33:I35"/>
    <mergeCell ref="J33:K35"/>
    <mergeCell ref="AE33:AF35"/>
    <mergeCell ref="Y34:AB34"/>
    <mergeCell ref="Y35:AB35"/>
    <mergeCell ref="N33:P35"/>
    <mergeCell ref="Q33:S35"/>
    <mergeCell ref="T33:V35"/>
    <mergeCell ref="W33:X35"/>
    <mergeCell ref="Y33:AB33"/>
    <mergeCell ref="AC33:AD35"/>
    <mergeCell ref="AE60:AF62"/>
    <mergeCell ref="Y61:AB61"/>
    <mergeCell ref="Y62:AB62"/>
    <mergeCell ref="B60:G62"/>
    <mergeCell ref="H60:I62"/>
    <mergeCell ref="J60:K62"/>
    <mergeCell ref="L60:M62"/>
    <mergeCell ref="N60:P62"/>
    <mergeCell ref="Q60:S62"/>
    <mergeCell ref="T60:V62"/>
    <mergeCell ref="F47:AC47"/>
    <mergeCell ref="F48:AC48"/>
    <mergeCell ref="D68:E68"/>
    <mergeCell ref="D65:E65"/>
    <mergeCell ref="W60:X62"/>
    <mergeCell ref="Y60:AB60"/>
    <mergeCell ref="AC60:AD62"/>
    <mergeCell ref="F49:AC51"/>
    <mergeCell ref="F52:AC53"/>
    <mergeCell ref="F54:AC55"/>
    <mergeCell ref="F56:AC56"/>
    <mergeCell ref="F40:AC40"/>
    <mergeCell ref="F41:AC41"/>
    <mergeCell ref="F42:AC42"/>
    <mergeCell ref="F43:AC45"/>
    <mergeCell ref="F46:AC46"/>
  </mergeCells>
  <phoneticPr fontId="1"/>
  <pageMargins left="0.70866141732283472" right="0.51181102362204722" top="0.74803149606299213" bottom="0.74803149606299213" header="0.31496062992125984" footer="0.31496062992125984"/>
  <pageSetup paperSize="9" scale="81"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保安林内択伐届</vt:lpstr>
      <vt:lpstr>保安林内択伐届【記載例】</vt:lpstr>
      <vt:lpstr>保安林内択伐届!Print_Area</vt:lpstr>
      <vt:lpstr>保安林内択伐届【記載例】!Print_Area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2020-03-25T06:15:05Z</cp:lastPrinted>
  <dcterms:modified xsi:type="dcterms:W3CDTF">2020-03-25T06:15:10Z</dcterms:modified>
</cp:coreProperties>
</file>