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fukuipref-my.sharepoint.com/personal/k-sakai-hu_pref_fukui_lg_jp/Documents/Microsoft Teams チャット ファイル/"/>
    </mc:Choice>
  </mc:AlternateContent>
  <xr:revisionPtr revIDLastSave="55" documentId="14_{0AF8E76B-3502-4028-A80F-D6D257067529}" xr6:coauthVersionLast="47" xr6:coauthVersionMax="47" xr10:uidLastSave="{8CCCA87E-2923-4E0A-AED5-46444C2B9C24}"/>
  <bookViews>
    <workbookView xWindow="-28920" yWindow="-120" windowWidth="29040" windowHeight="15720" tabRatio="798" firstSheet="1" activeTab="1" xr2:uid="{00000000-000D-0000-FFFF-FFFF00000000}"/>
  </bookViews>
  <sheets>
    <sheet name="１７年度" sheetId="4" state="hidden" r:id="rId1"/>
    <sheet name="☆年度別" sheetId="25" r:id="rId2"/>
  </sheets>
  <definedNames>
    <definedName name="_xlnm.Print_Area" localSheetId="1">☆年度別!$A$1:$AA$27</definedName>
    <definedName name="_xlnm.Print_Area" localSheetId="0">'１７年度'!$A$1:$R$27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25" l="1"/>
  <c r="Z17" i="25" l="1"/>
  <c r="AA18" i="25" s="1"/>
  <c r="B17" i="25" l="1"/>
  <c r="B20" i="25" s="1"/>
  <c r="C20" i="25" s="1"/>
  <c r="C17" i="25"/>
  <c r="D17" i="25"/>
  <c r="D18" i="25" s="1"/>
  <c r="E17" i="25"/>
  <c r="F17" i="25"/>
  <c r="F18" i="25" s="1"/>
  <c r="G17" i="25"/>
  <c r="G18" i="25" s="1"/>
  <c r="H17" i="25"/>
  <c r="I17" i="25"/>
  <c r="J17" i="25"/>
  <c r="K18" i="25" s="1"/>
  <c r="K17" i="25"/>
  <c r="L17" i="25"/>
  <c r="M17" i="25"/>
  <c r="N17" i="25"/>
  <c r="N18" i="25" s="1"/>
  <c r="O17" i="25"/>
  <c r="O18" i="25" s="1"/>
  <c r="P17" i="25"/>
  <c r="Q17" i="25"/>
  <c r="R17" i="25"/>
  <c r="R18" i="25" s="1"/>
  <c r="S17" i="25"/>
  <c r="T17" i="25"/>
  <c r="U17" i="25"/>
  <c r="V17" i="25"/>
  <c r="W17" i="25"/>
  <c r="X18" i="25" s="1"/>
  <c r="X17" i="25"/>
  <c r="Y17" i="25"/>
  <c r="Z18" i="25" s="1"/>
  <c r="I18" i="25"/>
  <c r="Q18" i="25"/>
  <c r="U18" i="25"/>
  <c r="Y18" i="25"/>
  <c r="M18" i="25" l="1"/>
  <c r="D20" i="25"/>
  <c r="E20" i="25" s="1"/>
  <c r="E18" i="25"/>
  <c r="W18" i="25"/>
  <c r="H18" i="25"/>
  <c r="V18" i="25"/>
  <c r="S18" i="25"/>
  <c r="F20" i="25"/>
  <c r="G20" i="25" s="1"/>
  <c r="H20" i="25" s="1"/>
  <c r="I20" i="25" s="1"/>
  <c r="J20" i="25" s="1"/>
  <c r="K20" i="25" s="1"/>
  <c r="L20" i="25" s="1"/>
  <c r="M20" i="25" s="1"/>
  <c r="N20" i="25" s="1"/>
  <c r="O20" i="25" s="1"/>
  <c r="P20" i="25" s="1"/>
  <c r="Q20" i="25" s="1"/>
  <c r="R20" i="25" s="1"/>
  <c r="S20" i="25" s="1"/>
  <c r="T20" i="25" s="1"/>
  <c r="U20" i="25" s="1"/>
  <c r="V20" i="25" s="1"/>
  <c r="W20" i="25" s="1"/>
  <c r="X20" i="25" s="1"/>
  <c r="Y20" i="25" s="1"/>
  <c r="Z20" i="25" s="1"/>
  <c r="AA20" i="25" s="1"/>
  <c r="P18" i="25"/>
  <c r="T18" i="25"/>
  <c r="L18" i="25"/>
  <c r="C18" i="25"/>
  <c r="J18" i="25"/>
</calcChain>
</file>

<file path=xl/sharedStrings.xml><?xml version="1.0" encoding="utf-8"?>
<sst xmlns="http://schemas.openxmlformats.org/spreadsheetml/2006/main" count="110" uniqueCount="89">
  <si>
    <t>福井県児童科学館　入館者数</t>
    <rPh sb="0" eb="3">
      <t>フクイケン</t>
    </rPh>
    <rPh sb="9" eb="11">
      <t>ニュウカン</t>
    </rPh>
    <rPh sb="11" eb="12">
      <t>シャ</t>
    </rPh>
    <rPh sb="12" eb="13">
      <t>スウ</t>
    </rPh>
    <phoneticPr fontId="2"/>
  </si>
  <si>
    <t>１７年度</t>
    <rPh sb="2" eb="4">
      <t>ネンド</t>
    </rPh>
    <phoneticPr fontId="2"/>
  </si>
  <si>
    <t>単位：人</t>
    <rPh sb="0" eb="2">
      <t>タンイ</t>
    </rPh>
    <rPh sb="3" eb="4">
      <t>ニン</t>
    </rPh>
    <phoneticPr fontId="2"/>
  </si>
  <si>
    <t>月別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</si>
  <si>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</si>
  <si>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</si>
  <si>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</si>
  <si>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</si>
  <si>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</si>
  <si>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</si>
  <si>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</si>
  <si>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</si>
  <si>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</si>
  <si>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</si>
  <si>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</si>
  <si>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</si>
  <si>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</si>
  <si>
    <t>合計</t>
  </si>
  <si>
    <t>区分</t>
  </si>
  <si>
    <t>総入館者数</t>
  </si>
  <si>
    <t>う　ち有料エ　リ　ア入館者数</t>
  </si>
  <si>
    <t>展示エリア</t>
  </si>
  <si>
    <t>一般</t>
  </si>
  <si>
    <t>個人</t>
  </si>
  <si>
    <t>団体</t>
  </si>
  <si>
    <t>身障者</t>
  </si>
  <si>
    <t>スペースシアター</t>
  </si>
  <si>
    <t>小中高生</t>
  </si>
  <si>
    <t>幼児</t>
  </si>
  <si>
    <t>計</t>
    <rPh sb="0" eb="1">
      <t>ケイ</t>
    </rPh>
    <phoneticPr fontId="2"/>
  </si>
  <si>
    <t>分　類</t>
    <rPh sb="0" eb="1">
      <t>ブン</t>
    </rPh>
    <rPh sb="2" eb="3">
      <t>タグイ</t>
    </rPh>
    <phoneticPr fontId="2"/>
  </si>
  <si>
    <t>子ども家庭課／少子化対策推進／少子化対策</t>
    <rPh sb="0" eb="6">
      <t>コカ</t>
    </rPh>
    <rPh sb="7" eb="10">
      <t>ショウシカ</t>
    </rPh>
    <rPh sb="10" eb="12">
      <t>タイサク</t>
    </rPh>
    <rPh sb="12" eb="14">
      <t>スイシン</t>
    </rPh>
    <rPh sb="15" eb="18">
      <t>ショウシカ</t>
    </rPh>
    <rPh sb="18" eb="20">
      <t>タイサク</t>
    </rPh>
    <phoneticPr fontId="2"/>
  </si>
  <si>
    <t>更新日</t>
    <rPh sb="0" eb="3">
      <t>コウシンビ</t>
    </rPh>
    <phoneticPr fontId="2"/>
  </si>
  <si>
    <t>更新者</t>
    <rPh sb="0" eb="3">
      <t>コウシンシャ</t>
    </rPh>
    <phoneticPr fontId="2"/>
  </si>
  <si>
    <t>子ども家庭課　少子化対策推進チーム</t>
    <rPh sb="0" eb="6">
      <t>コカ</t>
    </rPh>
    <rPh sb="7" eb="17">
      <t>ショt</t>
    </rPh>
    <phoneticPr fontId="2"/>
  </si>
  <si>
    <t>情報源</t>
    <rPh sb="0" eb="2">
      <t>ジョウホウ</t>
    </rPh>
    <rPh sb="2" eb="3">
      <t>ミナモト</t>
    </rPh>
    <phoneticPr fontId="2"/>
  </si>
  <si>
    <t>福井県児童科学館（指定管理者：(福)福井県福祉事業団）</t>
    <rPh sb="0" eb="8">
      <t>エン</t>
    </rPh>
    <rPh sb="9" eb="11">
      <t>シテイ</t>
    </rPh>
    <rPh sb="11" eb="14">
      <t>カンリシャ</t>
    </rPh>
    <rPh sb="15" eb="26">
      <t>フダン</t>
    </rPh>
    <phoneticPr fontId="2"/>
  </si>
  <si>
    <t>所管課</t>
    <rPh sb="0" eb="2">
      <t>ショカン</t>
    </rPh>
    <rPh sb="2" eb="3">
      <t>カ</t>
    </rPh>
    <phoneticPr fontId="2"/>
  </si>
  <si>
    <t>子ども家庭課</t>
    <rPh sb="0" eb="6">
      <t>コカ</t>
    </rPh>
    <phoneticPr fontId="2"/>
  </si>
  <si>
    <t>公表の可否</t>
    <rPh sb="0" eb="2">
      <t>コウヒョウ</t>
    </rPh>
    <rPh sb="3" eb="5">
      <t>カヒ</t>
    </rPh>
    <phoneticPr fontId="2"/>
  </si>
  <si>
    <t>可</t>
    <rPh sb="0" eb="1">
      <t>カ</t>
    </rPh>
    <phoneticPr fontId="2"/>
  </si>
  <si>
    <t>福井県児童科学館年度別入館者数</t>
    <rPh sb="0" eb="3">
      <t>フクイケン</t>
    </rPh>
    <rPh sb="3" eb="5">
      <t>ジドウ</t>
    </rPh>
    <rPh sb="5" eb="8">
      <t>カガクカン</t>
    </rPh>
    <rPh sb="11" eb="14">
      <t>ニュウカンシャ</t>
    </rPh>
    <rPh sb="14" eb="15">
      <t>スウ</t>
    </rPh>
    <phoneticPr fontId="2"/>
  </si>
  <si>
    <t>区分</t>
    <rPh sb="0" eb="2">
      <t>クブン</t>
    </rPh>
    <phoneticPr fontId="2"/>
  </si>
  <si>
    <t>平成
１１年度</t>
    <rPh sb="0" eb="2">
      <t>ヘイセイ</t>
    </rPh>
    <rPh sb="5" eb="7">
      <t>ネンド</t>
    </rPh>
    <phoneticPr fontId="2"/>
  </si>
  <si>
    <t>平成
１２年度</t>
    <rPh sb="0" eb="2">
      <t>ヘイセイ</t>
    </rPh>
    <rPh sb="5" eb="7">
      <t>ネンド</t>
    </rPh>
    <phoneticPr fontId="2"/>
  </si>
  <si>
    <t>平成
１３年度</t>
    <rPh sb="0" eb="2">
      <t>ヘイセイ</t>
    </rPh>
    <rPh sb="5" eb="7">
      <t>ネンド</t>
    </rPh>
    <phoneticPr fontId="2"/>
  </si>
  <si>
    <t>平成
１４年度</t>
    <rPh sb="0" eb="2">
      <t>ヘイセイ</t>
    </rPh>
    <rPh sb="5" eb="7">
      <t>ネンド</t>
    </rPh>
    <phoneticPr fontId="2"/>
  </si>
  <si>
    <t>平成
１５年度</t>
    <rPh sb="0" eb="2">
      <t>ヘイセイ</t>
    </rPh>
    <rPh sb="5" eb="7">
      <t>ネンド</t>
    </rPh>
    <phoneticPr fontId="2"/>
  </si>
  <si>
    <t>平成
１６年度</t>
    <rPh sb="0" eb="2">
      <t>ヘイセイ</t>
    </rPh>
    <rPh sb="5" eb="7">
      <t>ネンド</t>
    </rPh>
    <phoneticPr fontId="2"/>
  </si>
  <si>
    <t>平成
１７年度</t>
    <rPh sb="0" eb="2">
      <t>ヘイセイ</t>
    </rPh>
    <rPh sb="5" eb="7">
      <t>ネンド</t>
    </rPh>
    <phoneticPr fontId="2"/>
  </si>
  <si>
    <t>平成
１８年度</t>
    <rPh sb="0" eb="2">
      <t>ヘイセイ</t>
    </rPh>
    <rPh sb="5" eb="7">
      <t>ネンド</t>
    </rPh>
    <phoneticPr fontId="2"/>
  </si>
  <si>
    <t>平成
１９年度</t>
    <rPh sb="0" eb="2">
      <t>ヘイセイ</t>
    </rPh>
    <rPh sb="5" eb="7">
      <t>ネンド</t>
    </rPh>
    <phoneticPr fontId="2"/>
  </si>
  <si>
    <t>平成
２０年度</t>
    <rPh sb="0" eb="2">
      <t>ヘイセイ</t>
    </rPh>
    <rPh sb="5" eb="7">
      <t>ネンド</t>
    </rPh>
    <phoneticPr fontId="2"/>
  </si>
  <si>
    <t>平成
２１年度</t>
    <rPh sb="0" eb="2">
      <t>ヘイセイ</t>
    </rPh>
    <rPh sb="5" eb="7">
      <t>ネンド</t>
    </rPh>
    <phoneticPr fontId="2"/>
  </si>
  <si>
    <t>平成
２２年度</t>
    <rPh sb="0" eb="2">
      <t>ヘイセイ</t>
    </rPh>
    <rPh sb="5" eb="7">
      <t>ネンド</t>
    </rPh>
    <phoneticPr fontId="2"/>
  </si>
  <si>
    <t>平成
２３年度</t>
    <rPh sb="0" eb="2">
      <t>ヘイセイ</t>
    </rPh>
    <rPh sb="5" eb="7">
      <t>ネンド</t>
    </rPh>
    <phoneticPr fontId="2"/>
  </si>
  <si>
    <t>平成
２４年度</t>
    <rPh sb="0" eb="2">
      <t>ヘイセイ</t>
    </rPh>
    <rPh sb="5" eb="7">
      <t>ネンド</t>
    </rPh>
    <phoneticPr fontId="2"/>
  </si>
  <si>
    <t>平成
２５年度</t>
    <rPh sb="0" eb="2">
      <t>ヘイセイ</t>
    </rPh>
    <rPh sb="5" eb="7">
      <t>ネンド</t>
    </rPh>
    <phoneticPr fontId="2"/>
  </si>
  <si>
    <t>平成
２６年度</t>
    <rPh sb="0" eb="2">
      <t>ヘイセイ</t>
    </rPh>
    <rPh sb="5" eb="7">
      <t>ネンド</t>
    </rPh>
    <phoneticPr fontId="2"/>
  </si>
  <si>
    <t>平成
２７年度</t>
    <rPh sb="0" eb="2">
      <t>ヘイセイ</t>
    </rPh>
    <rPh sb="5" eb="7">
      <t>ネンド</t>
    </rPh>
    <phoneticPr fontId="2"/>
  </si>
  <si>
    <t>平成
２８年度</t>
    <rPh sb="0" eb="2">
      <t>ヘイセイ</t>
    </rPh>
    <rPh sb="5" eb="7">
      <t>ネンド</t>
    </rPh>
    <phoneticPr fontId="2"/>
  </si>
  <si>
    <t>平成
２９年度</t>
    <rPh sb="0" eb="2">
      <t>ヘイセイ</t>
    </rPh>
    <rPh sb="5" eb="7">
      <t>ネンド</t>
    </rPh>
    <phoneticPr fontId="2"/>
  </si>
  <si>
    <t>平成
３０年度</t>
    <rPh sb="0" eb="2">
      <t>ヘイセイ</t>
    </rPh>
    <rPh sb="5" eb="7">
      <t>ネンド</t>
    </rPh>
    <phoneticPr fontId="2"/>
  </si>
  <si>
    <t>令和
元年度</t>
    <rPh sb="0" eb="1">
      <t>レイ</t>
    </rPh>
    <rPh sb="1" eb="2">
      <t>ワ</t>
    </rPh>
    <rPh sb="3" eb="4">
      <t>ガン</t>
    </rPh>
    <rPh sb="4" eb="6">
      <t>ネンド</t>
    </rPh>
    <phoneticPr fontId="2"/>
  </si>
  <si>
    <t>令和
２年度</t>
    <rPh sb="0" eb="1">
      <t>レイ</t>
    </rPh>
    <rPh sb="1" eb="2">
      <t>ワ</t>
    </rPh>
    <rPh sb="4" eb="6">
      <t>ネンド</t>
    </rPh>
    <phoneticPr fontId="2"/>
  </si>
  <si>
    <t>令和
３年度</t>
    <rPh sb="0" eb="1">
      <t>レイ</t>
    </rPh>
    <rPh sb="1" eb="2">
      <t>ワ</t>
    </rPh>
    <rPh sb="4" eb="6">
      <t>ネンド</t>
    </rPh>
    <phoneticPr fontId="2"/>
  </si>
  <si>
    <t>令和
４年度</t>
    <rPh sb="0" eb="1">
      <t>レイ</t>
    </rPh>
    <rPh sb="1" eb="2">
      <t>ワ</t>
    </rPh>
    <rPh sb="4" eb="6">
      <t>ネンド</t>
    </rPh>
    <phoneticPr fontId="2"/>
  </si>
  <si>
    <t>令和
５年度</t>
    <rPh sb="0" eb="1">
      <t>レイ</t>
    </rPh>
    <rPh sb="1" eb="2">
      <t>ワ</t>
    </rPh>
    <rPh sb="4" eb="6">
      <t>ネンド</t>
    </rPh>
    <phoneticPr fontId="2"/>
  </si>
  <si>
    <t>４　月</t>
    <phoneticPr fontId="2"/>
  </si>
  <si>
    <t>－</t>
    <phoneticPr fontId="2"/>
  </si>
  <si>
    <t>５　月</t>
    <phoneticPr fontId="2"/>
  </si>
  <si>
    <t>６　月</t>
    <phoneticPr fontId="2"/>
  </si>
  <si>
    <t>７　月</t>
    <phoneticPr fontId="2"/>
  </si>
  <si>
    <t>８　月</t>
    <phoneticPr fontId="2"/>
  </si>
  <si>
    <t>９　月</t>
    <phoneticPr fontId="2"/>
  </si>
  <si>
    <t>１０月</t>
  </si>
  <si>
    <t>１１月</t>
  </si>
  <si>
    <t>１２月</t>
  </si>
  <si>
    <t>１　月</t>
    <phoneticPr fontId="2"/>
  </si>
  <si>
    <t>２　月</t>
    <phoneticPr fontId="2"/>
  </si>
  <si>
    <t>３　月</t>
    <phoneticPr fontId="2"/>
  </si>
  <si>
    <t>合　計</t>
    <rPh sb="0" eb="3">
      <t>ゴウケイ</t>
    </rPh>
    <phoneticPr fontId="2"/>
  </si>
  <si>
    <t>対前年度比</t>
    <rPh sb="0" eb="1">
      <t>タイ</t>
    </rPh>
    <rPh sb="1" eb="4">
      <t>ゼンネンド</t>
    </rPh>
    <rPh sb="4" eb="5">
      <t>ヒ</t>
    </rPh>
    <phoneticPr fontId="2"/>
  </si>
  <si>
    <t>累　計</t>
    <rPh sb="0" eb="3">
      <t>ルイケイ</t>
    </rPh>
    <phoneticPr fontId="2"/>
  </si>
  <si>
    <t>福井県児童科学館　総務課</t>
    <rPh sb="0" eb="3">
      <t>フクイケン</t>
    </rPh>
    <rPh sb="3" eb="5">
      <t>ジドウ</t>
    </rPh>
    <rPh sb="5" eb="8">
      <t>カガクカン</t>
    </rPh>
    <rPh sb="9" eb="12">
      <t>ソウムカ</t>
    </rPh>
    <phoneticPr fontId="2"/>
  </si>
  <si>
    <t>福井県児童科学館（指定管理者：(福)ふくい福祉事業団）</t>
    <rPh sb="0" eb="8">
      <t>エン</t>
    </rPh>
    <rPh sb="9" eb="11">
      <t>シテイ</t>
    </rPh>
    <rPh sb="11" eb="14">
      <t>カンリシャ</t>
    </rPh>
    <rPh sb="16" eb="17">
      <t>フク</t>
    </rPh>
    <rPh sb="21" eb="23">
      <t>フクシ</t>
    </rPh>
    <rPh sb="23" eb="26">
      <t>ジギョウダン</t>
    </rPh>
    <phoneticPr fontId="2"/>
  </si>
  <si>
    <t>県健康福祉部子ども家庭課</t>
    <rPh sb="0" eb="1">
      <t>ケン</t>
    </rPh>
    <rPh sb="1" eb="3">
      <t>ケンコウ</t>
    </rPh>
    <rPh sb="3" eb="6">
      <t>フクシブ</t>
    </rPh>
    <rPh sb="6" eb="12">
      <t>コカ</t>
    </rPh>
    <phoneticPr fontId="2"/>
  </si>
  <si>
    <t>令和
６年度</t>
    <rPh sb="0" eb="1">
      <t>レイ</t>
    </rPh>
    <rPh sb="1" eb="2">
      <t>ワ</t>
    </rPh>
    <rPh sb="4" eb="6">
      <t>ネンド</t>
    </rPh>
    <phoneticPr fontId="2"/>
  </si>
  <si>
    <t>別添１</t>
    <rPh sb="0" eb="2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</si>
</sst>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%"/>
    <numFmt numFmtId="178" formatCode="[$-411]ge\.m\.d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" fillId="0" borderId="0">
      <alignment vertical="center"/>
    </xf>
  </cellStyleXfs>
  <cellXfs count="122">
    <xf numFmtId="0" fontId="0" fillId="0" borderId="0" xfId="0"/>
    <xf numFmtId="0" fontId="3" fillId="0" borderId="0" xfId="3" applyFo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3" xfId="3" applyFont="1" applyBorder="1">
      <alignment vertical="center"/>
    </xf>
    <xf numFmtId="0" fontId="3" fillId="0" borderId="4" xfId="3" applyFont="1" applyBorder="1">
      <alignment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38" fontId="7" fillId="0" borderId="7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0" fontId="3" fillId="0" borderId="9" xfId="3" applyFont="1" applyBorder="1">
      <alignment vertical="center"/>
    </xf>
    <xf numFmtId="38" fontId="7" fillId="0" borderId="10" xfId="1" applyFont="1" applyBorder="1" applyAlignment="1">
      <alignment vertical="center"/>
    </xf>
    <xf numFmtId="0" fontId="3" fillId="0" borderId="11" xfId="3" applyFont="1" applyBorder="1" applyAlignment="1">
      <alignment horizontal="center" vertical="center"/>
    </xf>
    <xf numFmtId="38" fontId="8" fillId="0" borderId="12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0" fontId="3" fillId="0" borderId="15" xfId="3" applyFont="1" applyBorder="1" applyAlignment="1">
      <alignment horizontal="center" vertical="center"/>
    </xf>
    <xf numFmtId="38" fontId="8" fillId="0" borderId="16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0" fontId="3" fillId="0" borderId="19" xfId="3" applyFont="1" applyBorder="1" applyAlignment="1">
      <alignment horizontal="center"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0" fontId="3" fillId="0" borderId="23" xfId="3" applyFont="1" applyBorder="1" applyAlignment="1">
      <alignment horizontal="center" vertical="center"/>
    </xf>
    <xf numFmtId="38" fontId="8" fillId="0" borderId="24" xfId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6" xfId="1" applyFont="1" applyBorder="1" applyAlignment="1">
      <alignment vertical="center"/>
    </xf>
    <xf numFmtId="38" fontId="8" fillId="0" borderId="27" xfId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8" fillId="0" borderId="30" xfId="1" applyFont="1" applyBorder="1" applyAlignment="1">
      <alignment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7" fillId="0" borderId="0" xfId="3" applyFont="1">
      <alignment vertical="center"/>
    </xf>
    <xf numFmtId="38" fontId="0" fillId="0" borderId="0" xfId="2" applyFont="1" applyAlignment="1">
      <alignment vertical="center"/>
    </xf>
    <xf numFmtId="38" fontId="0" fillId="0" borderId="0" xfId="2" applyFont="1" applyAlignment="1">
      <alignment horizontal="left" vertical="center"/>
    </xf>
    <xf numFmtId="38" fontId="0" fillId="0" borderId="0" xfId="2" applyFont="1" applyAlignment="1">
      <alignment horizontal="right" vertical="center"/>
    </xf>
    <xf numFmtId="38" fontId="13" fillId="0" borderId="30" xfId="2" applyFont="1" applyBorder="1" applyAlignment="1">
      <alignment horizontal="center" vertical="center"/>
    </xf>
    <xf numFmtId="38" fontId="13" fillId="0" borderId="30" xfId="2" applyFont="1" applyBorder="1" applyAlignment="1">
      <alignment horizontal="center" vertical="center" wrapText="1"/>
    </xf>
    <xf numFmtId="38" fontId="13" fillId="0" borderId="32" xfId="2" applyFont="1" applyBorder="1" applyAlignment="1">
      <alignment horizontal="center" vertical="center"/>
    </xf>
    <xf numFmtId="38" fontId="13" fillId="0" borderId="32" xfId="2" applyFont="1" applyBorder="1" applyAlignment="1">
      <alignment vertical="center"/>
    </xf>
    <xf numFmtId="38" fontId="13" fillId="0" borderId="33" xfId="2" applyFont="1" applyBorder="1" applyAlignment="1">
      <alignment vertical="center"/>
    </xf>
    <xf numFmtId="176" fontId="13" fillId="0" borderId="32" xfId="2" applyNumberFormat="1" applyFont="1" applyBorder="1" applyAlignment="1">
      <alignment vertical="center"/>
    </xf>
    <xf numFmtId="38" fontId="13" fillId="0" borderId="34" xfId="2" applyFont="1" applyBorder="1" applyAlignment="1">
      <alignment horizontal="center" vertical="center"/>
    </xf>
    <xf numFmtId="38" fontId="13" fillId="0" borderId="34" xfId="2" applyFont="1" applyBorder="1" applyAlignment="1">
      <alignment vertical="center"/>
    </xf>
    <xf numFmtId="176" fontId="13" fillId="0" borderId="34" xfId="2" applyNumberFormat="1" applyFont="1" applyBorder="1" applyAlignment="1">
      <alignment vertical="center"/>
    </xf>
    <xf numFmtId="38" fontId="13" fillId="0" borderId="35" xfId="2" applyFont="1" applyBorder="1" applyAlignment="1">
      <alignment vertical="center"/>
    </xf>
    <xf numFmtId="176" fontId="13" fillId="0" borderId="36" xfId="2" applyNumberFormat="1" applyFont="1" applyBorder="1" applyAlignment="1">
      <alignment vertical="center"/>
    </xf>
    <xf numFmtId="38" fontId="13" fillId="0" borderId="30" xfId="2" applyFont="1" applyBorder="1" applyAlignment="1">
      <alignment vertical="center"/>
    </xf>
    <xf numFmtId="176" fontId="13" fillId="0" borderId="30" xfId="2" applyNumberFormat="1" applyFont="1" applyBorder="1" applyAlignment="1">
      <alignment vertical="center"/>
    </xf>
    <xf numFmtId="177" fontId="13" fillId="0" borderId="30" xfId="2" applyNumberFormat="1" applyFont="1" applyBorder="1" applyAlignment="1">
      <alignment vertical="center"/>
    </xf>
    <xf numFmtId="38" fontId="13" fillId="0" borderId="3" xfId="2" applyFont="1" applyBorder="1" applyAlignment="1">
      <alignment horizontal="center" vertical="center"/>
    </xf>
    <xf numFmtId="38" fontId="13" fillId="0" borderId="3" xfId="2" applyFont="1" applyBorder="1" applyAlignment="1">
      <alignment vertical="center"/>
    </xf>
    <xf numFmtId="38" fontId="13" fillId="0" borderId="0" xfId="2" applyFont="1" applyAlignment="1">
      <alignment vertical="center"/>
    </xf>
    <xf numFmtId="38" fontId="13" fillId="0" borderId="0" xfId="2" applyFont="1" applyAlignment="1">
      <alignment horizontal="center" vertical="center"/>
    </xf>
    <xf numFmtId="38" fontId="13" fillId="0" borderId="0" xfId="2" applyFont="1" applyAlignment="1">
      <alignment horizontal="right" vertical="center"/>
    </xf>
    <xf numFmtId="38" fontId="12" fillId="0" borderId="31" xfId="2" applyFont="1" applyBorder="1" applyAlignment="1">
      <alignment horizontal="center" vertical="center"/>
    </xf>
    <xf numFmtId="38" fontId="12" fillId="0" borderId="31" xfId="2" applyFont="1" applyBorder="1" applyAlignment="1">
      <alignment horizontal="left" vertical="center"/>
    </xf>
    <xf numFmtId="38" fontId="12" fillId="0" borderId="5" xfId="2" applyFont="1" applyBorder="1" applyAlignment="1">
      <alignment horizontal="left" vertical="center"/>
    </xf>
    <xf numFmtId="38" fontId="12" fillId="0" borderId="6" xfId="2" applyFont="1" applyBorder="1" applyAlignment="1">
      <alignment horizontal="left" vertical="center"/>
    </xf>
    <xf numFmtId="178" fontId="12" fillId="0" borderId="31" xfId="2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6" fontId="13" fillId="0" borderId="34" xfId="2" applyNumberFormat="1" applyFont="1" applyFill="1" applyBorder="1" applyAlignment="1">
      <alignment vertical="center"/>
    </xf>
    <xf numFmtId="176" fontId="13" fillId="0" borderId="36" xfId="2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38" fontId="0" fillId="0" borderId="0" xfId="2" applyFont="1" applyFill="1" applyAlignment="1">
      <alignment vertical="center"/>
    </xf>
    <xf numFmtId="176" fontId="13" fillId="0" borderId="32" xfId="2" applyNumberFormat="1" applyFont="1" applyFill="1" applyBorder="1" applyAlignment="1">
      <alignment vertical="center"/>
    </xf>
    <xf numFmtId="176" fontId="13" fillId="0" borderId="30" xfId="2" applyNumberFormat="1" applyFont="1" applyFill="1" applyBorder="1" applyAlignment="1">
      <alignment vertical="center"/>
    </xf>
    <xf numFmtId="177" fontId="13" fillId="0" borderId="30" xfId="2" applyNumberFormat="1" applyFont="1" applyFill="1" applyBorder="1" applyAlignment="1">
      <alignment vertical="center"/>
    </xf>
    <xf numFmtId="38" fontId="13" fillId="0" borderId="30" xfId="2" applyFont="1" applyFill="1" applyBorder="1" applyAlignment="1">
      <alignment vertical="center"/>
    </xf>
    <xf numFmtId="38" fontId="0" fillId="0" borderId="0" xfId="2" applyFont="1" applyFill="1" applyAlignment="1">
      <alignment horizontal="right" vertical="center"/>
    </xf>
    <xf numFmtId="38" fontId="13" fillId="0" borderId="30" xfId="2" applyFont="1" applyFill="1" applyBorder="1" applyAlignment="1">
      <alignment horizontal="center" vertical="center" wrapText="1"/>
    </xf>
    <xf numFmtId="38" fontId="1" fillId="0" borderId="0" xfId="2" applyFont="1" applyFill="1" applyAlignment="1">
      <alignment vertical="center"/>
    </xf>
    <xf numFmtId="38" fontId="15" fillId="0" borderId="0" xfId="2" applyFont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41" xfId="3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7" fillId="0" borderId="37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0" fontId="3" fillId="0" borderId="45" xfId="3" applyFont="1" applyBorder="1" applyAlignment="1">
      <alignment horizontal="center" vertical="center"/>
    </xf>
    <xf numFmtId="0" fontId="3" fillId="0" borderId="46" xfId="3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3" fillId="0" borderId="44" xfId="3" applyFont="1" applyBorder="1" applyAlignment="1">
      <alignment horizontal="center" vertical="center"/>
    </xf>
    <xf numFmtId="0" fontId="3" fillId="0" borderId="31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38" fontId="8" fillId="0" borderId="35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38" fontId="8" fillId="0" borderId="38" xfId="1" applyFont="1" applyBorder="1" applyAlignment="1">
      <alignment horizontal="right" vertical="center"/>
    </xf>
    <xf numFmtId="0" fontId="3" fillId="0" borderId="49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 shrinkToFit="1"/>
    </xf>
    <xf numFmtId="0" fontId="3" fillId="0" borderId="41" xfId="3" applyFont="1" applyBorder="1" applyAlignment="1">
      <alignment horizontal="center" vertical="center" shrinkToFit="1"/>
    </xf>
    <xf numFmtId="38" fontId="8" fillId="0" borderId="37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0" fontId="3" fillId="0" borderId="37" xfId="3" applyFont="1" applyBorder="1" applyAlignment="1">
      <alignment horizontal="center" vertical="center"/>
    </xf>
    <xf numFmtId="0" fontId="3" fillId="0" borderId="47" xfId="3" applyFont="1" applyBorder="1" applyAlignment="1">
      <alignment horizontal="center" vertical="center"/>
    </xf>
    <xf numFmtId="0" fontId="3" fillId="0" borderId="48" xfId="3" applyFont="1" applyBorder="1" applyAlignment="1">
      <alignment horizontal="center" vertical="center"/>
    </xf>
    <xf numFmtId="0" fontId="3" fillId="0" borderId="31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14" fontId="3" fillId="0" borderId="31" xfId="3" applyNumberFormat="1" applyFont="1" applyBorder="1" applyAlignment="1">
      <alignment horizontal="left" vertical="center"/>
    </xf>
    <xf numFmtId="14" fontId="3" fillId="0" borderId="5" xfId="3" applyNumberFormat="1" applyFont="1" applyBorder="1" applyAlignment="1">
      <alignment horizontal="left" vertical="center"/>
    </xf>
    <xf numFmtId="14" fontId="3" fillId="0" borderId="6" xfId="3" applyNumberFormat="1" applyFont="1" applyBorder="1" applyAlignment="1">
      <alignment horizontal="left" vertical="center"/>
    </xf>
    <xf numFmtId="38" fontId="13" fillId="0" borderId="31" xfId="2" applyFont="1" applyBorder="1" applyAlignment="1">
      <alignment horizontal="center" vertical="center"/>
    </xf>
    <xf numFmtId="38" fontId="13" fillId="0" borderId="6" xfId="2" applyFont="1" applyBorder="1" applyAlignment="1">
      <alignment horizontal="center" vertical="center"/>
    </xf>
    <xf numFmtId="38" fontId="15" fillId="0" borderId="0" xfId="2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2000000}"/>
    <cellStyle name="標準" xfId="0" builtinId="0"/>
    <cellStyle name="標準_17児童科学館事業報告書(2)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4</xdr:col>
      <xdr:colOff>19050</xdr:colOff>
      <xdr:row>5</xdr:row>
      <xdr:rowOff>9525</xdr:rowOff>
    </xdr:to>
    <xdr:sp macro="" textlink="">
      <xdr:nvSpPr>
        <xdr:cNvPr id="3311664" name="Line 1">
          <a:extLst>
            <a:ext uri="{FF2B5EF4-FFF2-40B4-BE49-F238E27FC236}">
              <a16:creationId xmlns:a16="http://schemas.microsoft.com/office/drawing/2014/main" id="{4C4150B5-E23F-4480-9D81-3DE65EFF1DB1}"/>
            </a:ext>
          </a:extLst>
        </xdr:cNvPr>
        <xdr:cNvSpPr>
          <a:spLocks noChangeShapeType="1"/>
        </xdr:cNvSpPr>
      </xdr:nvSpPr>
      <xdr:spPr bwMode="auto">
        <a:xfrm>
          <a:off x="9525" y="723900"/>
          <a:ext cx="18002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447675</xdr:colOff>
      <xdr:row>5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3311665" name="Line 2">
          <a:extLst>
            <a:ext uri="{FF2B5EF4-FFF2-40B4-BE49-F238E27FC236}">
              <a16:creationId xmlns:a16="http://schemas.microsoft.com/office/drawing/2014/main" id="{55F6A3BF-5718-4500-8AED-A7735CB5151B}"/>
            </a:ext>
          </a:extLst>
        </xdr:cNvPr>
        <xdr:cNvSpPr>
          <a:spLocks noChangeShapeType="1"/>
        </xdr:cNvSpPr>
      </xdr:nvSpPr>
      <xdr:spPr bwMode="auto">
        <a:xfrm flipH="1">
          <a:off x="7686675" y="1171575"/>
          <a:ext cx="5429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18</xdr:row>
      <xdr:rowOff>9525</xdr:rowOff>
    </xdr:from>
    <xdr:to>
      <xdr:col>17</xdr:col>
      <xdr:colOff>0</xdr:colOff>
      <xdr:row>18</xdr:row>
      <xdr:rowOff>219075</xdr:rowOff>
    </xdr:to>
    <xdr:sp macro="" textlink="">
      <xdr:nvSpPr>
        <xdr:cNvPr id="3311666" name="Line 3">
          <a:extLst>
            <a:ext uri="{FF2B5EF4-FFF2-40B4-BE49-F238E27FC236}">
              <a16:creationId xmlns:a16="http://schemas.microsoft.com/office/drawing/2014/main" id="{C05715D3-C139-4911-9DBE-BCE4E858E9DD}"/>
            </a:ext>
          </a:extLst>
        </xdr:cNvPr>
        <xdr:cNvSpPr>
          <a:spLocks noChangeShapeType="1"/>
        </xdr:cNvSpPr>
      </xdr:nvSpPr>
      <xdr:spPr bwMode="auto">
        <a:xfrm flipH="1">
          <a:off x="7753350" y="4524375"/>
          <a:ext cx="4762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view="pageBreakPreview" zoomScale="85" zoomScaleNormal="100" zoomScaleSheetLayoutView="85" workbookViewId="0">
      <selection activeCell="O3" sqref="O3"/>
    </sheetView>
  </sheetViews>
  <sheetFormatPr defaultColWidth="9" defaultRowHeight="13.5" x14ac:dyDescent="0.15"/>
  <cols>
    <col min="1" max="1" width="3.625" style="1" customWidth="1"/>
    <col min="2" max="2" width="7.625" style="1" customWidth="1"/>
    <col min="3" max="3" width="6.625" style="1" customWidth="1"/>
    <col min="4" max="4" width="5.625" style="1" customWidth="1"/>
    <col min="5" max="17" width="6.5" style="1" customWidth="1"/>
    <col min="18" max="18" width="8.5" style="1" customWidth="1"/>
    <col min="19" max="16384" width="9" style="1"/>
  </cols>
  <sheetData>
    <row r="1" spans="1:18" ht="24.75" customHeight="1" x14ac:dyDescent="0.15">
      <c r="A1" s="3" t="s">
        <v>0</v>
      </c>
      <c r="B1" s="4"/>
    </row>
    <row r="2" spans="1:18" ht="17.25" customHeight="1" x14ac:dyDescent="0.15"/>
    <row r="3" spans="1:18" ht="14.25" x14ac:dyDescent="0.15">
      <c r="A3" s="2" t="s">
        <v>1</v>
      </c>
      <c r="R3" s="5" t="s">
        <v>2</v>
      </c>
    </row>
    <row r="4" spans="1:18" ht="17.25" customHeight="1" x14ac:dyDescent="0.15">
      <c r="A4" s="6"/>
      <c r="B4" s="7"/>
      <c r="C4" s="99" t="s">
        <v>3</v>
      </c>
      <c r="D4" s="100"/>
      <c r="E4" s="92" t="s">
        <v>4</v>
      </c>
      <c r="F4" s="94" t="s">
        <v>5</v>
      </c>
      <c r="G4" s="94" t="s">
        <v>6</v>
      </c>
      <c r="H4" s="94" t="s">
        <v>7</v>
      </c>
      <c r="I4" s="94" t="s">
        <v>8</v>
      </c>
      <c r="J4" s="94" t="s">
        <v>9</v>
      </c>
      <c r="K4" s="94" t="s">
        <v>10</v>
      </c>
      <c r="L4" s="94" t="s">
        <v>11</v>
      </c>
      <c r="M4" s="94" t="s">
        <v>12</v>
      </c>
      <c r="N4" s="94" t="s">
        <v>13</v>
      </c>
      <c r="O4" s="94" t="s">
        <v>14</v>
      </c>
      <c r="P4" s="94" t="s">
        <v>15</v>
      </c>
      <c r="Q4" s="111" t="s">
        <v>16</v>
      </c>
      <c r="R4" s="110" t="s">
        <v>17</v>
      </c>
    </row>
    <row r="5" spans="1:18" ht="18.75" customHeight="1" x14ac:dyDescent="0.15">
      <c r="A5" s="97" t="s">
        <v>18</v>
      </c>
      <c r="B5" s="98"/>
      <c r="C5" s="8"/>
      <c r="D5" s="9"/>
      <c r="E5" s="93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112"/>
      <c r="R5" s="83"/>
    </row>
    <row r="6" spans="1:18" ht="20.25" customHeight="1" x14ac:dyDescent="0.15">
      <c r="A6" s="96" t="s">
        <v>19</v>
      </c>
      <c r="B6" s="79"/>
      <c r="C6" s="10"/>
      <c r="D6" s="11"/>
      <c r="E6" s="12">
        <v>32098</v>
      </c>
      <c r="F6" s="13">
        <v>68525</v>
      </c>
      <c r="G6" s="13">
        <v>45936</v>
      </c>
      <c r="H6" s="13">
        <v>28815</v>
      </c>
      <c r="I6" s="13">
        <v>37117</v>
      </c>
      <c r="J6" s="13">
        <v>29882</v>
      </c>
      <c r="K6" s="13">
        <v>43146</v>
      </c>
      <c r="L6" s="13">
        <v>30505</v>
      </c>
      <c r="M6" s="13">
        <v>8003</v>
      </c>
      <c r="N6" s="13">
        <v>10635</v>
      </c>
      <c r="O6" s="13">
        <v>10819</v>
      </c>
      <c r="P6" s="13">
        <v>27645</v>
      </c>
      <c r="Q6" s="14"/>
      <c r="R6" s="15">
        <v>373126</v>
      </c>
    </row>
    <row r="7" spans="1:18" ht="20.25" customHeight="1" x14ac:dyDescent="0.15">
      <c r="A7" s="81" t="s">
        <v>20</v>
      </c>
      <c r="B7" s="87" t="s">
        <v>21</v>
      </c>
      <c r="C7" s="104" t="s">
        <v>22</v>
      </c>
      <c r="D7" s="16" t="s">
        <v>23</v>
      </c>
      <c r="E7" s="17">
        <v>3540</v>
      </c>
      <c r="F7" s="18">
        <v>5275</v>
      </c>
      <c r="G7" s="18">
        <v>2707</v>
      </c>
      <c r="H7" s="18">
        <v>3415</v>
      </c>
      <c r="I7" s="18">
        <v>6673</v>
      </c>
      <c r="J7" s="18">
        <v>3450</v>
      </c>
      <c r="K7" s="18">
        <v>3496</v>
      </c>
      <c r="L7" s="18">
        <v>3228</v>
      </c>
      <c r="M7" s="18">
        <v>784</v>
      </c>
      <c r="N7" s="18">
        <v>1724</v>
      </c>
      <c r="O7" s="18">
        <v>1872</v>
      </c>
      <c r="P7" s="18">
        <v>3556</v>
      </c>
      <c r="Q7" s="19">
        <v>39720</v>
      </c>
      <c r="R7" s="108">
        <v>41925</v>
      </c>
    </row>
    <row r="8" spans="1:18" ht="20.25" customHeight="1" x14ac:dyDescent="0.15">
      <c r="A8" s="82"/>
      <c r="B8" s="88"/>
      <c r="C8" s="85"/>
      <c r="D8" s="20" t="s">
        <v>24</v>
      </c>
      <c r="E8" s="21">
        <v>190</v>
      </c>
      <c r="F8" s="22">
        <v>829</v>
      </c>
      <c r="G8" s="22">
        <v>237</v>
      </c>
      <c r="H8" s="22">
        <v>175</v>
      </c>
      <c r="I8" s="22">
        <v>166</v>
      </c>
      <c r="J8" s="22">
        <v>93</v>
      </c>
      <c r="K8" s="22">
        <v>335</v>
      </c>
      <c r="L8" s="22">
        <v>89</v>
      </c>
      <c r="M8" s="22">
        <v>10</v>
      </c>
      <c r="N8" s="22">
        <v>0</v>
      </c>
      <c r="O8" s="22">
        <v>0</v>
      </c>
      <c r="P8" s="22">
        <v>81</v>
      </c>
      <c r="Q8" s="23">
        <v>2205</v>
      </c>
      <c r="R8" s="102"/>
    </row>
    <row r="9" spans="1:18" ht="20.25" customHeight="1" x14ac:dyDescent="0.15">
      <c r="A9" s="82"/>
      <c r="B9" s="88"/>
      <c r="C9" s="84" t="s">
        <v>25</v>
      </c>
      <c r="D9" s="20" t="s">
        <v>23</v>
      </c>
      <c r="E9" s="21">
        <v>25</v>
      </c>
      <c r="F9" s="22">
        <v>87</v>
      </c>
      <c r="G9" s="22">
        <v>15</v>
      </c>
      <c r="H9" s="22">
        <v>14</v>
      </c>
      <c r="I9" s="22">
        <v>53</v>
      </c>
      <c r="J9" s="22">
        <v>36</v>
      </c>
      <c r="K9" s="22">
        <v>39</v>
      </c>
      <c r="L9" s="22">
        <v>26</v>
      </c>
      <c r="M9" s="22">
        <v>6</v>
      </c>
      <c r="N9" s="22">
        <v>5</v>
      </c>
      <c r="O9" s="22">
        <v>10</v>
      </c>
      <c r="P9" s="22">
        <v>21</v>
      </c>
      <c r="Q9" s="23">
        <v>337</v>
      </c>
      <c r="R9" s="101">
        <v>569</v>
      </c>
    </row>
    <row r="10" spans="1:18" ht="20.25" customHeight="1" x14ac:dyDescent="0.15">
      <c r="A10" s="82"/>
      <c r="B10" s="88"/>
      <c r="C10" s="105"/>
      <c r="D10" s="24" t="s">
        <v>24</v>
      </c>
      <c r="E10" s="25">
        <v>0</v>
      </c>
      <c r="F10" s="26">
        <v>0</v>
      </c>
      <c r="G10" s="26">
        <v>39</v>
      </c>
      <c r="H10" s="26">
        <v>0</v>
      </c>
      <c r="I10" s="26">
        <v>23</v>
      </c>
      <c r="J10" s="26">
        <v>64</v>
      </c>
      <c r="K10" s="26">
        <v>71</v>
      </c>
      <c r="L10" s="26">
        <v>16</v>
      </c>
      <c r="M10" s="26">
        <v>0</v>
      </c>
      <c r="N10" s="26">
        <v>0</v>
      </c>
      <c r="O10" s="26">
        <v>15</v>
      </c>
      <c r="P10" s="26">
        <v>4</v>
      </c>
      <c r="Q10" s="27">
        <v>232</v>
      </c>
      <c r="R10" s="109"/>
    </row>
    <row r="11" spans="1:18" ht="20.25" customHeight="1" x14ac:dyDescent="0.15">
      <c r="A11" s="82"/>
      <c r="B11" s="89" t="s">
        <v>26</v>
      </c>
      <c r="C11" s="104" t="s">
        <v>22</v>
      </c>
      <c r="D11" s="16" t="s">
        <v>23</v>
      </c>
      <c r="E11" s="17">
        <v>829</v>
      </c>
      <c r="F11" s="18">
        <v>1507</v>
      </c>
      <c r="G11" s="18">
        <v>833</v>
      </c>
      <c r="H11" s="18">
        <v>1155</v>
      </c>
      <c r="I11" s="18">
        <v>2454</v>
      </c>
      <c r="J11" s="18">
        <v>1025</v>
      </c>
      <c r="K11" s="18">
        <v>1074</v>
      </c>
      <c r="L11" s="18">
        <v>745</v>
      </c>
      <c r="M11" s="18">
        <v>208</v>
      </c>
      <c r="N11" s="18">
        <v>300</v>
      </c>
      <c r="O11" s="18">
        <v>257</v>
      </c>
      <c r="P11" s="18">
        <v>590</v>
      </c>
      <c r="Q11" s="19">
        <v>10977</v>
      </c>
      <c r="R11" s="108">
        <v>12211</v>
      </c>
    </row>
    <row r="12" spans="1:18" ht="20.25" customHeight="1" x14ac:dyDescent="0.15">
      <c r="A12" s="82"/>
      <c r="B12" s="90"/>
      <c r="C12" s="85"/>
      <c r="D12" s="20" t="s">
        <v>24</v>
      </c>
      <c r="E12" s="21">
        <v>51</v>
      </c>
      <c r="F12" s="22">
        <v>321</v>
      </c>
      <c r="G12" s="22">
        <v>127</v>
      </c>
      <c r="H12" s="22">
        <v>155</v>
      </c>
      <c r="I12" s="22">
        <v>71</v>
      </c>
      <c r="J12" s="22">
        <v>107</v>
      </c>
      <c r="K12" s="22">
        <v>214</v>
      </c>
      <c r="L12" s="22">
        <v>99</v>
      </c>
      <c r="M12" s="22">
        <v>4</v>
      </c>
      <c r="N12" s="22">
        <v>0</v>
      </c>
      <c r="O12" s="22">
        <v>0</v>
      </c>
      <c r="P12" s="22">
        <v>85</v>
      </c>
      <c r="Q12" s="23">
        <v>1234</v>
      </c>
      <c r="R12" s="102"/>
    </row>
    <row r="13" spans="1:18" ht="20.25" customHeight="1" x14ac:dyDescent="0.15">
      <c r="A13" s="82"/>
      <c r="B13" s="90"/>
      <c r="C13" s="106" t="s">
        <v>27</v>
      </c>
      <c r="D13" s="20" t="s">
        <v>23</v>
      </c>
      <c r="E13" s="21">
        <v>593</v>
      </c>
      <c r="F13" s="22">
        <v>738</v>
      </c>
      <c r="G13" s="22">
        <v>418</v>
      </c>
      <c r="H13" s="22">
        <v>825</v>
      </c>
      <c r="I13" s="22">
        <v>1797</v>
      </c>
      <c r="J13" s="22">
        <v>606</v>
      </c>
      <c r="K13" s="22">
        <v>630</v>
      </c>
      <c r="L13" s="22">
        <v>371</v>
      </c>
      <c r="M13" s="22">
        <v>76</v>
      </c>
      <c r="N13" s="22">
        <v>121</v>
      </c>
      <c r="O13" s="22">
        <v>101</v>
      </c>
      <c r="P13" s="22">
        <v>328</v>
      </c>
      <c r="Q13" s="23">
        <v>6604</v>
      </c>
      <c r="R13" s="101">
        <v>9833</v>
      </c>
    </row>
    <row r="14" spans="1:18" ht="20.25" customHeight="1" x14ac:dyDescent="0.15">
      <c r="A14" s="82"/>
      <c r="B14" s="90"/>
      <c r="C14" s="107"/>
      <c r="D14" s="20" t="s">
        <v>24</v>
      </c>
      <c r="E14" s="21">
        <v>318</v>
      </c>
      <c r="F14" s="22">
        <v>315</v>
      </c>
      <c r="G14" s="22">
        <v>63</v>
      </c>
      <c r="H14" s="22">
        <v>347</v>
      </c>
      <c r="I14" s="22">
        <v>541</v>
      </c>
      <c r="J14" s="22">
        <v>383</v>
      </c>
      <c r="K14" s="22">
        <v>876</v>
      </c>
      <c r="L14" s="22">
        <v>132</v>
      </c>
      <c r="M14" s="22">
        <v>41</v>
      </c>
      <c r="N14" s="22">
        <v>0</v>
      </c>
      <c r="O14" s="22">
        <v>0</v>
      </c>
      <c r="P14" s="22">
        <v>213</v>
      </c>
      <c r="Q14" s="23">
        <v>3229</v>
      </c>
      <c r="R14" s="102"/>
    </row>
    <row r="15" spans="1:18" ht="20.25" customHeight="1" x14ac:dyDescent="0.15">
      <c r="A15" s="82"/>
      <c r="B15" s="90"/>
      <c r="C15" s="84" t="s">
        <v>28</v>
      </c>
      <c r="D15" s="20" t="s">
        <v>23</v>
      </c>
      <c r="E15" s="21">
        <v>436</v>
      </c>
      <c r="F15" s="22">
        <v>548</v>
      </c>
      <c r="G15" s="22">
        <v>409</v>
      </c>
      <c r="H15" s="22">
        <v>483</v>
      </c>
      <c r="I15" s="22">
        <v>982</v>
      </c>
      <c r="J15" s="22">
        <v>488</v>
      </c>
      <c r="K15" s="22">
        <v>529</v>
      </c>
      <c r="L15" s="22">
        <v>379</v>
      </c>
      <c r="M15" s="22">
        <v>95</v>
      </c>
      <c r="N15" s="22">
        <v>142</v>
      </c>
      <c r="O15" s="22">
        <v>118</v>
      </c>
      <c r="P15" s="22">
        <v>252</v>
      </c>
      <c r="Q15" s="23">
        <v>4861</v>
      </c>
      <c r="R15" s="101">
        <v>5336</v>
      </c>
    </row>
    <row r="16" spans="1:18" ht="20.25" customHeight="1" x14ac:dyDescent="0.15">
      <c r="A16" s="82"/>
      <c r="B16" s="90"/>
      <c r="C16" s="85"/>
      <c r="D16" s="20" t="s">
        <v>24</v>
      </c>
      <c r="E16" s="21">
        <v>54</v>
      </c>
      <c r="F16" s="22">
        <v>16</v>
      </c>
      <c r="G16" s="22">
        <v>37</v>
      </c>
      <c r="H16" s="22">
        <v>30</v>
      </c>
      <c r="I16" s="22">
        <v>2</v>
      </c>
      <c r="J16" s="22">
        <v>20</v>
      </c>
      <c r="K16" s="22">
        <v>45</v>
      </c>
      <c r="L16" s="22">
        <v>42</v>
      </c>
      <c r="M16" s="22">
        <v>0</v>
      </c>
      <c r="N16" s="22">
        <v>0</v>
      </c>
      <c r="O16" s="22">
        <v>0</v>
      </c>
      <c r="P16" s="22">
        <v>229</v>
      </c>
      <c r="Q16" s="23">
        <v>475</v>
      </c>
      <c r="R16" s="102"/>
    </row>
    <row r="17" spans="1:18" ht="20.25" customHeight="1" x14ac:dyDescent="0.15">
      <c r="A17" s="82"/>
      <c r="B17" s="90"/>
      <c r="C17" s="84" t="s">
        <v>25</v>
      </c>
      <c r="D17" s="20" t="s">
        <v>23</v>
      </c>
      <c r="E17" s="21">
        <v>12</v>
      </c>
      <c r="F17" s="22">
        <v>11</v>
      </c>
      <c r="G17" s="22">
        <v>13</v>
      </c>
      <c r="H17" s="22">
        <v>15</v>
      </c>
      <c r="I17" s="22">
        <v>37</v>
      </c>
      <c r="J17" s="22">
        <v>9</v>
      </c>
      <c r="K17" s="22">
        <v>23</v>
      </c>
      <c r="L17" s="22">
        <v>5</v>
      </c>
      <c r="M17" s="22">
        <v>0</v>
      </c>
      <c r="N17" s="22">
        <v>3</v>
      </c>
      <c r="O17" s="22">
        <v>0</v>
      </c>
      <c r="P17" s="22">
        <v>18</v>
      </c>
      <c r="Q17" s="23">
        <v>146</v>
      </c>
      <c r="R17" s="101">
        <v>263</v>
      </c>
    </row>
    <row r="18" spans="1:18" ht="20.25" customHeight="1" x14ac:dyDescent="0.15">
      <c r="A18" s="82"/>
      <c r="B18" s="91"/>
      <c r="C18" s="86"/>
      <c r="D18" s="28" t="s">
        <v>24</v>
      </c>
      <c r="E18" s="29">
        <v>0</v>
      </c>
      <c r="F18" s="30">
        <v>37</v>
      </c>
      <c r="G18" s="30">
        <v>0</v>
      </c>
      <c r="H18" s="30">
        <v>0</v>
      </c>
      <c r="I18" s="30">
        <v>0</v>
      </c>
      <c r="J18" s="30">
        <v>70</v>
      </c>
      <c r="K18" s="30">
        <v>4</v>
      </c>
      <c r="L18" s="30">
        <v>0</v>
      </c>
      <c r="M18" s="30">
        <v>0</v>
      </c>
      <c r="N18" s="30">
        <v>0</v>
      </c>
      <c r="O18" s="30">
        <v>0</v>
      </c>
      <c r="P18" s="30">
        <v>6</v>
      </c>
      <c r="Q18" s="31">
        <v>117</v>
      </c>
      <c r="R18" s="103"/>
    </row>
    <row r="19" spans="1:18" ht="20.25" customHeight="1" x14ac:dyDescent="0.15">
      <c r="A19" s="83"/>
      <c r="B19" s="79" t="s">
        <v>29</v>
      </c>
      <c r="C19" s="79"/>
      <c r="D19" s="80"/>
      <c r="E19" s="32">
        <v>6048</v>
      </c>
      <c r="F19" s="33">
        <v>9684</v>
      </c>
      <c r="G19" s="33">
        <v>4898</v>
      </c>
      <c r="H19" s="33">
        <v>6614</v>
      </c>
      <c r="I19" s="33">
        <v>12799</v>
      </c>
      <c r="J19" s="33">
        <v>6351</v>
      </c>
      <c r="K19" s="33">
        <v>7336</v>
      </c>
      <c r="L19" s="33">
        <v>5132</v>
      </c>
      <c r="M19" s="33">
        <v>1224</v>
      </c>
      <c r="N19" s="33">
        <v>2295</v>
      </c>
      <c r="O19" s="33">
        <v>2373</v>
      </c>
      <c r="P19" s="34">
        <v>5383</v>
      </c>
      <c r="Q19" s="34"/>
      <c r="R19" s="35">
        <v>70137</v>
      </c>
    </row>
    <row r="20" spans="1:18" s="36" customFormat="1" x14ac:dyDescent="0.15"/>
    <row r="22" spans="1:18" x14ac:dyDescent="0.15">
      <c r="C22" s="96" t="s">
        <v>30</v>
      </c>
      <c r="D22" s="80"/>
      <c r="E22" s="113" t="s">
        <v>31</v>
      </c>
      <c r="F22" s="114"/>
      <c r="G22" s="114"/>
      <c r="H22" s="114"/>
      <c r="I22" s="114"/>
      <c r="J22" s="114"/>
      <c r="K22" s="114"/>
      <c r="L22" s="115"/>
    </row>
    <row r="23" spans="1:18" x14ac:dyDescent="0.15">
      <c r="C23" s="96" t="s">
        <v>32</v>
      </c>
      <c r="D23" s="80"/>
      <c r="E23" s="116">
        <v>38848</v>
      </c>
      <c r="F23" s="117"/>
      <c r="G23" s="117"/>
      <c r="H23" s="117"/>
      <c r="I23" s="117"/>
      <c r="J23" s="117"/>
      <c r="K23" s="117"/>
      <c r="L23" s="118"/>
    </row>
    <row r="24" spans="1:18" x14ac:dyDescent="0.15">
      <c r="C24" s="96" t="s">
        <v>33</v>
      </c>
      <c r="D24" s="80"/>
      <c r="E24" s="113" t="s">
        <v>34</v>
      </c>
      <c r="F24" s="114"/>
      <c r="G24" s="114"/>
      <c r="H24" s="114"/>
      <c r="I24" s="114"/>
      <c r="J24" s="114"/>
      <c r="K24" s="114"/>
      <c r="L24" s="115"/>
    </row>
    <row r="25" spans="1:18" x14ac:dyDescent="0.15">
      <c r="C25" s="96" t="s">
        <v>35</v>
      </c>
      <c r="D25" s="80"/>
      <c r="E25" s="113" t="s">
        <v>36</v>
      </c>
      <c r="F25" s="114"/>
      <c r="G25" s="114"/>
      <c r="H25" s="114"/>
      <c r="I25" s="114"/>
      <c r="J25" s="114"/>
      <c r="K25" s="114"/>
      <c r="L25" s="115"/>
    </row>
    <row r="26" spans="1:18" x14ac:dyDescent="0.15">
      <c r="C26" s="96" t="s">
        <v>37</v>
      </c>
      <c r="D26" s="80"/>
      <c r="E26" s="113" t="s">
        <v>38</v>
      </c>
      <c r="F26" s="114"/>
      <c r="G26" s="114"/>
      <c r="H26" s="114"/>
      <c r="I26" s="114"/>
      <c r="J26" s="114"/>
      <c r="K26" s="114"/>
      <c r="L26" s="115"/>
    </row>
    <row r="27" spans="1:18" x14ac:dyDescent="0.15">
      <c r="C27" s="96" t="s">
        <v>39</v>
      </c>
      <c r="D27" s="80"/>
      <c r="E27" s="113" t="s">
        <v>40</v>
      </c>
      <c r="F27" s="114"/>
      <c r="G27" s="114"/>
      <c r="H27" s="114"/>
      <c r="I27" s="114"/>
      <c r="J27" s="114"/>
      <c r="K27" s="114"/>
      <c r="L27" s="115"/>
    </row>
    <row r="41" spans="1:18" x14ac:dyDescent="0.15">
      <c r="A41" s="37"/>
      <c r="B41" s="37"/>
      <c r="C41" s="37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1:18" x14ac:dyDescent="0.15">
      <c r="A42" s="37"/>
      <c r="B42" s="37"/>
      <c r="C42" s="37"/>
      <c r="D42" s="37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</row>
  </sheetData>
  <mergeCells count="45">
    <mergeCell ref="E24:L24"/>
    <mergeCell ref="E25:L25"/>
    <mergeCell ref="E26:L26"/>
    <mergeCell ref="E27:L27"/>
    <mergeCell ref="C22:D22"/>
    <mergeCell ref="C23:D23"/>
    <mergeCell ref="C24:D24"/>
    <mergeCell ref="C27:D27"/>
    <mergeCell ref="C25:D25"/>
    <mergeCell ref="C26:D26"/>
    <mergeCell ref="E22:L22"/>
    <mergeCell ref="E23:L23"/>
    <mergeCell ref="R4:R5"/>
    <mergeCell ref="F4:F5"/>
    <mergeCell ref="G4:G5"/>
    <mergeCell ref="H4:H5"/>
    <mergeCell ref="I4:I5"/>
    <mergeCell ref="J4:J5"/>
    <mergeCell ref="K4:K5"/>
    <mergeCell ref="P4:P5"/>
    <mergeCell ref="Q4:Q5"/>
    <mergeCell ref="O4:O5"/>
    <mergeCell ref="L4:L5"/>
    <mergeCell ref="M4:M5"/>
    <mergeCell ref="R15:R16"/>
    <mergeCell ref="R17:R18"/>
    <mergeCell ref="C7:C8"/>
    <mergeCell ref="C9:C10"/>
    <mergeCell ref="C11:C12"/>
    <mergeCell ref="C13:C14"/>
    <mergeCell ref="R11:R12"/>
    <mergeCell ref="R13:R14"/>
    <mergeCell ref="R7:R8"/>
    <mergeCell ref="R9:R10"/>
    <mergeCell ref="E4:E5"/>
    <mergeCell ref="N4:N5"/>
    <mergeCell ref="A6:B6"/>
    <mergeCell ref="A5:B5"/>
    <mergeCell ref="C4:D4"/>
    <mergeCell ref="B19:D19"/>
    <mergeCell ref="A7:A19"/>
    <mergeCell ref="C15:C16"/>
    <mergeCell ref="C17:C18"/>
    <mergeCell ref="B7:B10"/>
    <mergeCell ref="B11:B18"/>
  </mergeCells>
  <phoneticPr fontId="2"/>
  <pageMargins left="0.71" right="0.24" top="0.71" bottom="0.52" header="0.47" footer="0.35"/>
  <pageSetup paperSize="9" scale="11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A34"/>
  <sheetViews>
    <sheetView showGridLines="0" tabSelected="1" view="pageBreakPreview" zoomScale="70" zoomScaleNormal="100" zoomScaleSheetLayoutView="70" workbookViewId="0">
      <selection activeCell="AB4" sqref="AB4"/>
    </sheetView>
  </sheetViews>
  <sheetFormatPr defaultColWidth="15.625" defaultRowHeight="24" customHeight="1" x14ac:dyDescent="0.15"/>
  <cols>
    <col min="1" max="1" width="10.625" style="39" customWidth="1"/>
    <col min="2" max="23" width="11.125" style="39" customWidth="1"/>
    <col min="24" max="27" width="12.625" style="70" customWidth="1"/>
    <col min="28" max="16384" width="15.625" style="39"/>
  </cols>
  <sheetData>
    <row r="1" spans="1:27" ht="24" customHeight="1" x14ac:dyDescent="0.15">
      <c r="A1" s="121" t="s">
        <v>41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78" t="s">
        <v>88</v>
      </c>
    </row>
    <row r="2" spans="1:27" ht="24" customHeight="1" x14ac:dyDescent="0.15">
      <c r="A2" s="40"/>
    </row>
    <row r="3" spans="1:27" ht="24" customHeight="1" x14ac:dyDescent="0.15">
      <c r="H3" s="41"/>
      <c r="I3" s="41"/>
      <c r="J3" s="41"/>
      <c r="O3" s="41"/>
      <c r="P3" s="41"/>
      <c r="Q3" s="41"/>
      <c r="R3" s="41"/>
      <c r="T3" s="41"/>
      <c r="U3" s="41"/>
      <c r="V3" s="41"/>
      <c r="W3" s="41"/>
      <c r="X3" s="75"/>
      <c r="Y3" s="75"/>
      <c r="Z3" s="75"/>
    </row>
    <row r="4" spans="1:27" ht="41.25" customHeight="1" x14ac:dyDescent="0.15">
      <c r="A4" s="42" t="s">
        <v>42</v>
      </c>
      <c r="B4" s="43" t="s">
        <v>43</v>
      </c>
      <c r="C4" s="43" t="s">
        <v>44</v>
      </c>
      <c r="D4" s="43" t="s">
        <v>45</v>
      </c>
      <c r="E4" s="43" t="s">
        <v>46</v>
      </c>
      <c r="F4" s="43" t="s">
        <v>47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  <c r="M4" s="43" t="s">
        <v>54</v>
      </c>
      <c r="N4" s="43" t="s">
        <v>55</v>
      </c>
      <c r="O4" s="43" t="s">
        <v>56</v>
      </c>
      <c r="P4" s="43" t="s">
        <v>57</v>
      </c>
      <c r="Q4" s="43" t="s">
        <v>58</v>
      </c>
      <c r="R4" s="43" t="s">
        <v>59</v>
      </c>
      <c r="S4" s="43" t="s">
        <v>60</v>
      </c>
      <c r="T4" s="43" t="s">
        <v>61</v>
      </c>
      <c r="U4" s="43" t="s">
        <v>62</v>
      </c>
      <c r="V4" s="43" t="s">
        <v>63</v>
      </c>
      <c r="W4" s="43" t="s">
        <v>64</v>
      </c>
      <c r="X4" s="76" t="s">
        <v>65</v>
      </c>
      <c r="Y4" s="76" t="s">
        <v>66</v>
      </c>
      <c r="Z4" s="76" t="s">
        <v>67</v>
      </c>
      <c r="AA4" s="76" t="s">
        <v>87</v>
      </c>
    </row>
    <row r="5" spans="1:27" ht="41.25" customHeight="1" x14ac:dyDescent="0.15">
      <c r="A5" s="44" t="s">
        <v>68</v>
      </c>
      <c r="B5" s="44" t="s">
        <v>69</v>
      </c>
      <c r="C5" s="45">
        <v>27022</v>
      </c>
      <c r="D5" s="45">
        <v>30196</v>
      </c>
      <c r="E5" s="45">
        <v>26646</v>
      </c>
      <c r="F5" s="45">
        <v>28479</v>
      </c>
      <c r="G5" s="45">
        <v>22157</v>
      </c>
      <c r="H5" s="45">
        <v>32098</v>
      </c>
      <c r="I5" s="45">
        <v>33125</v>
      </c>
      <c r="J5" s="46">
        <v>40971</v>
      </c>
      <c r="K5" s="47">
        <v>42152</v>
      </c>
      <c r="L5" s="47">
        <v>41148</v>
      </c>
      <c r="M5" s="47">
        <v>41598</v>
      </c>
      <c r="N5" s="47">
        <v>41319</v>
      </c>
      <c r="O5" s="47">
        <v>48618</v>
      </c>
      <c r="P5" s="47">
        <v>46229</v>
      </c>
      <c r="Q5" s="47">
        <v>49104</v>
      </c>
      <c r="R5" s="47">
        <v>48040</v>
      </c>
      <c r="S5" s="47">
        <v>49313</v>
      </c>
      <c r="T5" s="47">
        <v>51685</v>
      </c>
      <c r="U5" s="47">
        <v>50810</v>
      </c>
      <c r="V5" s="47">
        <v>51335</v>
      </c>
      <c r="W5" s="47">
        <v>19502</v>
      </c>
      <c r="X5" s="71">
        <v>29884</v>
      </c>
      <c r="Y5" s="71">
        <v>32720</v>
      </c>
      <c r="Z5" s="71">
        <v>30816</v>
      </c>
      <c r="AA5" s="71">
        <v>31799</v>
      </c>
    </row>
    <row r="6" spans="1:27" ht="41.25" customHeight="1" x14ac:dyDescent="0.15">
      <c r="A6" s="48" t="s">
        <v>70</v>
      </c>
      <c r="B6" s="48" t="s">
        <v>69</v>
      </c>
      <c r="C6" s="49">
        <v>57506</v>
      </c>
      <c r="D6" s="49">
        <v>56959</v>
      </c>
      <c r="E6" s="49">
        <v>69219</v>
      </c>
      <c r="F6" s="49">
        <v>61309</v>
      </c>
      <c r="G6" s="49">
        <v>67086</v>
      </c>
      <c r="H6" s="49">
        <v>68525</v>
      </c>
      <c r="I6" s="49">
        <v>63787</v>
      </c>
      <c r="J6" s="49">
        <v>62812</v>
      </c>
      <c r="K6" s="50">
        <v>56855</v>
      </c>
      <c r="L6" s="50">
        <v>62095</v>
      </c>
      <c r="M6" s="50">
        <v>64435</v>
      </c>
      <c r="N6" s="50">
        <v>66558</v>
      </c>
      <c r="O6" s="50">
        <v>69676</v>
      </c>
      <c r="P6" s="50">
        <v>72375</v>
      </c>
      <c r="Q6" s="50">
        <v>66340</v>
      </c>
      <c r="R6" s="50">
        <v>76627</v>
      </c>
      <c r="S6" s="50">
        <v>67746</v>
      </c>
      <c r="T6" s="50">
        <v>68174</v>
      </c>
      <c r="U6" s="50">
        <v>68676</v>
      </c>
      <c r="V6" s="50">
        <v>68413</v>
      </c>
      <c r="W6" s="50">
        <v>35427</v>
      </c>
      <c r="X6" s="67">
        <v>27787</v>
      </c>
      <c r="Y6" s="67">
        <v>34531</v>
      </c>
      <c r="Z6" s="67">
        <v>37463</v>
      </c>
      <c r="AA6" s="67">
        <v>36687</v>
      </c>
    </row>
    <row r="7" spans="1:27" ht="41.25" customHeight="1" x14ac:dyDescent="0.15">
      <c r="A7" s="48" t="s">
        <v>71</v>
      </c>
      <c r="B7" s="49">
        <v>53541</v>
      </c>
      <c r="C7" s="49">
        <v>17135</v>
      </c>
      <c r="D7" s="49">
        <v>24555</v>
      </c>
      <c r="E7" s="49">
        <v>57376</v>
      </c>
      <c r="F7" s="49">
        <v>22712</v>
      </c>
      <c r="G7" s="49">
        <v>27624</v>
      </c>
      <c r="H7" s="49">
        <v>45936</v>
      </c>
      <c r="I7" s="49">
        <v>47558</v>
      </c>
      <c r="J7" s="49">
        <v>46780</v>
      </c>
      <c r="K7" s="50">
        <v>30742</v>
      </c>
      <c r="L7" s="50">
        <v>39232</v>
      </c>
      <c r="M7" s="50">
        <v>37643</v>
      </c>
      <c r="N7" s="50">
        <v>36914</v>
      </c>
      <c r="O7" s="50">
        <v>49172</v>
      </c>
      <c r="P7" s="50">
        <v>46295</v>
      </c>
      <c r="Q7" s="50">
        <v>42270</v>
      </c>
      <c r="R7" s="50">
        <v>41924</v>
      </c>
      <c r="S7" s="50">
        <v>37915</v>
      </c>
      <c r="T7" s="50">
        <v>42491</v>
      </c>
      <c r="U7" s="50">
        <v>48562</v>
      </c>
      <c r="V7" s="50">
        <v>46424</v>
      </c>
      <c r="W7" s="50">
        <v>25630</v>
      </c>
      <c r="X7" s="67">
        <v>26309</v>
      </c>
      <c r="Y7" s="67">
        <v>22917</v>
      </c>
      <c r="Z7" s="67">
        <v>26441</v>
      </c>
      <c r="AA7" s="67">
        <v>28673</v>
      </c>
    </row>
    <row r="8" spans="1:27" ht="41.25" customHeight="1" x14ac:dyDescent="0.15">
      <c r="A8" s="48" t="s">
        <v>72</v>
      </c>
      <c r="B8" s="49">
        <v>45530</v>
      </c>
      <c r="C8" s="49">
        <v>15753</v>
      </c>
      <c r="D8" s="49">
        <v>22319</v>
      </c>
      <c r="E8" s="49">
        <v>15524</v>
      </c>
      <c r="F8" s="49">
        <v>21932</v>
      </c>
      <c r="G8" s="49">
        <v>20482</v>
      </c>
      <c r="H8" s="49">
        <v>28815</v>
      </c>
      <c r="I8" s="49">
        <v>30464</v>
      </c>
      <c r="J8" s="49">
        <v>33461</v>
      </c>
      <c r="K8" s="50">
        <v>38657</v>
      </c>
      <c r="L8" s="50">
        <v>40946</v>
      </c>
      <c r="M8" s="50">
        <v>38079</v>
      </c>
      <c r="N8" s="50">
        <v>44779</v>
      </c>
      <c r="O8" s="50">
        <v>42286</v>
      </c>
      <c r="P8" s="50">
        <v>54298</v>
      </c>
      <c r="Q8" s="50">
        <v>58372</v>
      </c>
      <c r="R8" s="50">
        <v>58409</v>
      </c>
      <c r="S8" s="50">
        <v>70506</v>
      </c>
      <c r="T8" s="50">
        <v>54164</v>
      </c>
      <c r="U8" s="50">
        <v>50349</v>
      </c>
      <c r="V8" s="50">
        <v>51665</v>
      </c>
      <c r="W8" s="50">
        <v>25389</v>
      </c>
      <c r="X8" s="67">
        <v>25626</v>
      </c>
      <c r="Y8" s="67">
        <v>22230</v>
      </c>
      <c r="Z8" s="67">
        <v>29785</v>
      </c>
      <c r="AA8" s="67">
        <v>35039</v>
      </c>
    </row>
    <row r="9" spans="1:27" ht="41.25" customHeight="1" x14ac:dyDescent="0.15">
      <c r="A9" s="48" t="s">
        <v>73</v>
      </c>
      <c r="B9" s="49">
        <v>65879</v>
      </c>
      <c r="C9" s="49">
        <v>35330</v>
      </c>
      <c r="D9" s="49">
        <v>41276</v>
      </c>
      <c r="E9" s="49">
        <v>25105</v>
      </c>
      <c r="F9" s="49">
        <v>38310</v>
      </c>
      <c r="G9" s="49">
        <v>45078</v>
      </c>
      <c r="H9" s="49">
        <v>37117</v>
      </c>
      <c r="I9" s="49">
        <v>39241</v>
      </c>
      <c r="J9" s="49">
        <v>48959</v>
      </c>
      <c r="K9" s="50">
        <v>55961</v>
      </c>
      <c r="L9" s="50">
        <v>52700</v>
      </c>
      <c r="M9" s="50">
        <v>50701</v>
      </c>
      <c r="N9" s="50">
        <v>55721</v>
      </c>
      <c r="O9" s="50">
        <v>58502</v>
      </c>
      <c r="P9" s="50">
        <v>62955</v>
      </c>
      <c r="Q9" s="50">
        <v>77729</v>
      </c>
      <c r="R9" s="50">
        <v>70916</v>
      </c>
      <c r="S9" s="50">
        <v>74558</v>
      </c>
      <c r="T9" s="50">
        <v>67031</v>
      </c>
      <c r="U9" s="50">
        <v>63372</v>
      </c>
      <c r="V9" s="50">
        <v>61169</v>
      </c>
      <c r="W9" s="50">
        <v>33765</v>
      </c>
      <c r="X9" s="67">
        <v>20067</v>
      </c>
      <c r="Y9" s="67">
        <v>28430</v>
      </c>
      <c r="Z9" s="67">
        <v>30222</v>
      </c>
      <c r="AA9" s="67">
        <v>39537</v>
      </c>
    </row>
    <row r="10" spans="1:27" ht="41.25" customHeight="1" x14ac:dyDescent="0.15">
      <c r="A10" s="48" t="s">
        <v>74</v>
      </c>
      <c r="B10" s="49">
        <v>28551</v>
      </c>
      <c r="C10" s="49">
        <v>21082</v>
      </c>
      <c r="D10" s="49">
        <v>22341</v>
      </c>
      <c r="E10" s="49">
        <v>16290</v>
      </c>
      <c r="F10" s="49">
        <v>26692</v>
      </c>
      <c r="G10" s="49">
        <v>24215</v>
      </c>
      <c r="H10" s="49">
        <v>29882</v>
      </c>
      <c r="I10" s="49">
        <v>31592</v>
      </c>
      <c r="J10" s="49">
        <v>41666</v>
      </c>
      <c r="K10" s="50">
        <v>37156</v>
      </c>
      <c r="L10" s="50">
        <v>44477</v>
      </c>
      <c r="M10" s="50">
        <v>47061</v>
      </c>
      <c r="N10" s="50">
        <v>44490</v>
      </c>
      <c r="O10" s="50">
        <v>38961</v>
      </c>
      <c r="P10" s="50">
        <v>57540</v>
      </c>
      <c r="Q10" s="50">
        <v>56289</v>
      </c>
      <c r="R10" s="50">
        <v>55804</v>
      </c>
      <c r="S10" s="50">
        <v>46004</v>
      </c>
      <c r="T10" s="50">
        <v>48258</v>
      </c>
      <c r="U10" s="50">
        <v>46037</v>
      </c>
      <c r="V10" s="50">
        <v>45306</v>
      </c>
      <c r="W10" s="50">
        <v>30420</v>
      </c>
      <c r="X10" s="67">
        <v>18443</v>
      </c>
      <c r="Y10" s="67">
        <v>24825</v>
      </c>
      <c r="Z10" s="67">
        <v>25488</v>
      </c>
      <c r="AA10" s="67">
        <v>24854</v>
      </c>
    </row>
    <row r="11" spans="1:27" ht="41.25" customHeight="1" x14ac:dyDescent="0.15">
      <c r="A11" s="48" t="s">
        <v>75</v>
      </c>
      <c r="B11" s="49">
        <v>40200</v>
      </c>
      <c r="C11" s="49">
        <v>63693</v>
      </c>
      <c r="D11" s="49">
        <v>43759</v>
      </c>
      <c r="E11" s="49">
        <v>42355</v>
      </c>
      <c r="F11" s="49">
        <v>54956</v>
      </c>
      <c r="G11" s="49">
        <v>45057</v>
      </c>
      <c r="H11" s="49">
        <v>43146</v>
      </c>
      <c r="I11" s="49">
        <v>46514</v>
      </c>
      <c r="J11" s="49">
        <v>35404</v>
      </c>
      <c r="K11" s="50">
        <v>57803</v>
      </c>
      <c r="L11" s="50">
        <v>36473</v>
      </c>
      <c r="M11" s="50">
        <v>46180</v>
      </c>
      <c r="N11" s="50">
        <v>50143</v>
      </c>
      <c r="O11" s="50">
        <v>45762</v>
      </c>
      <c r="P11" s="50">
        <v>57341</v>
      </c>
      <c r="Q11" s="50">
        <v>53576</v>
      </c>
      <c r="R11" s="50">
        <v>44744</v>
      </c>
      <c r="S11" s="50">
        <v>71463</v>
      </c>
      <c r="T11" s="50">
        <v>45195</v>
      </c>
      <c r="U11" s="50">
        <v>43673</v>
      </c>
      <c r="V11" s="50">
        <v>40388</v>
      </c>
      <c r="W11" s="50">
        <v>33276</v>
      </c>
      <c r="X11" s="67">
        <v>32531</v>
      </c>
      <c r="Y11" s="67">
        <v>31952</v>
      </c>
      <c r="Z11" s="67">
        <v>33490</v>
      </c>
      <c r="AA11" s="67">
        <v>28737</v>
      </c>
    </row>
    <row r="12" spans="1:27" ht="41.25" customHeight="1" x14ac:dyDescent="0.15">
      <c r="A12" s="48" t="s">
        <v>76</v>
      </c>
      <c r="B12" s="49">
        <v>22913</v>
      </c>
      <c r="C12" s="49">
        <v>19502</v>
      </c>
      <c r="D12" s="49">
        <v>41440</v>
      </c>
      <c r="E12" s="49">
        <v>18020</v>
      </c>
      <c r="F12" s="49">
        <v>26097</v>
      </c>
      <c r="G12" s="49">
        <v>24552</v>
      </c>
      <c r="H12" s="49">
        <v>30505</v>
      </c>
      <c r="I12" s="49">
        <v>28875</v>
      </c>
      <c r="J12" s="49">
        <v>36219</v>
      </c>
      <c r="K12" s="50">
        <v>34995</v>
      </c>
      <c r="L12" s="50">
        <v>29469</v>
      </c>
      <c r="M12" s="50">
        <v>30560</v>
      </c>
      <c r="N12" s="50">
        <v>37068</v>
      </c>
      <c r="O12" s="50">
        <v>30603</v>
      </c>
      <c r="P12" s="50">
        <v>40114</v>
      </c>
      <c r="Q12" s="50">
        <v>51021</v>
      </c>
      <c r="R12" s="50">
        <v>72863</v>
      </c>
      <c r="S12" s="50">
        <v>73055</v>
      </c>
      <c r="T12" s="50">
        <v>36916</v>
      </c>
      <c r="U12" s="50">
        <v>41910</v>
      </c>
      <c r="V12" s="50">
        <v>48505</v>
      </c>
      <c r="W12" s="67">
        <v>32641</v>
      </c>
      <c r="X12" s="67">
        <v>26292</v>
      </c>
      <c r="Y12" s="67">
        <v>29087</v>
      </c>
      <c r="Z12" s="67">
        <v>27132</v>
      </c>
      <c r="AA12" s="67">
        <v>24612</v>
      </c>
    </row>
    <row r="13" spans="1:27" ht="41.25" customHeight="1" x14ac:dyDescent="0.15">
      <c r="A13" s="48" t="s">
        <v>77</v>
      </c>
      <c r="B13" s="49">
        <v>7897</v>
      </c>
      <c r="C13" s="49">
        <v>11128</v>
      </c>
      <c r="D13" s="49">
        <v>7633</v>
      </c>
      <c r="E13" s="49">
        <v>8496</v>
      </c>
      <c r="F13" s="49">
        <v>8778</v>
      </c>
      <c r="G13" s="49">
        <v>11355</v>
      </c>
      <c r="H13" s="49">
        <v>8003</v>
      </c>
      <c r="I13" s="49">
        <v>9468</v>
      </c>
      <c r="J13" s="49">
        <v>21858</v>
      </c>
      <c r="K13" s="50">
        <v>20724</v>
      </c>
      <c r="L13" s="50">
        <v>13076</v>
      </c>
      <c r="M13" s="50">
        <v>17931</v>
      </c>
      <c r="N13" s="50">
        <v>18306</v>
      </c>
      <c r="O13" s="50">
        <v>17563</v>
      </c>
      <c r="P13" s="50">
        <v>23311</v>
      </c>
      <c r="Q13" s="50">
        <v>16476</v>
      </c>
      <c r="R13" s="50">
        <v>26140</v>
      </c>
      <c r="S13" s="50">
        <v>28063</v>
      </c>
      <c r="T13" s="50">
        <v>26065</v>
      </c>
      <c r="U13" s="50">
        <v>29013</v>
      </c>
      <c r="V13" s="50">
        <v>26119</v>
      </c>
      <c r="W13" s="67">
        <v>13864</v>
      </c>
      <c r="X13" s="67">
        <v>13917</v>
      </c>
      <c r="Y13" s="67">
        <v>13702</v>
      </c>
      <c r="Z13" s="67">
        <v>16687</v>
      </c>
      <c r="AA13" s="67">
        <v>13261</v>
      </c>
    </row>
    <row r="14" spans="1:27" ht="41.25" customHeight="1" x14ac:dyDescent="0.15">
      <c r="A14" s="48" t="s">
        <v>78</v>
      </c>
      <c r="B14" s="49">
        <v>14147</v>
      </c>
      <c r="C14" s="49">
        <v>8084</v>
      </c>
      <c r="D14" s="49">
        <v>9569</v>
      </c>
      <c r="E14" s="49">
        <v>9528</v>
      </c>
      <c r="F14" s="49">
        <v>10674</v>
      </c>
      <c r="G14" s="49">
        <v>15216</v>
      </c>
      <c r="H14" s="49">
        <v>10635</v>
      </c>
      <c r="I14" s="49">
        <v>19743</v>
      </c>
      <c r="J14" s="49">
        <v>23188</v>
      </c>
      <c r="K14" s="50">
        <v>21757</v>
      </c>
      <c r="L14" s="50">
        <v>20170</v>
      </c>
      <c r="M14" s="50">
        <v>15802</v>
      </c>
      <c r="N14" s="50">
        <v>25107</v>
      </c>
      <c r="O14" s="50">
        <v>22115</v>
      </c>
      <c r="P14" s="50">
        <v>28301</v>
      </c>
      <c r="Q14" s="50">
        <v>23052</v>
      </c>
      <c r="R14" s="50">
        <v>30920</v>
      </c>
      <c r="S14" s="50">
        <v>30846</v>
      </c>
      <c r="T14" s="50">
        <v>30731</v>
      </c>
      <c r="U14" s="50">
        <v>35439</v>
      </c>
      <c r="V14" s="50">
        <v>38844</v>
      </c>
      <c r="W14" s="67">
        <v>9035</v>
      </c>
      <c r="X14" s="67">
        <v>17645</v>
      </c>
      <c r="Y14" s="67">
        <v>18668</v>
      </c>
      <c r="Z14" s="67">
        <v>16477</v>
      </c>
      <c r="AA14" s="67">
        <v>16376</v>
      </c>
    </row>
    <row r="15" spans="1:27" ht="41.25" customHeight="1" x14ac:dyDescent="0.15">
      <c r="A15" s="48" t="s">
        <v>79</v>
      </c>
      <c r="B15" s="49">
        <v>14066</v>
      </c>
      <c r="C15" s="49">
        <v>13499</v>
      </c>
      <c r="D15" s="49">
        <v>11733</v>
      </c>
      <c r="E15" s="49">
        <v>11825</v>
      </c>
      <c r="F15" s="49">
        <v>12137</v>
      </c>
      <c r="G15" s="49">
        <v>15463</v>
      </c>
      <c r="H15" s="49">
        <v>10819</v>
      </c>
      <c r="I15" s="49">
        <v>20938</v>
      </c>
      <c r="J15" s="49">
        <v>21900</v>
      </c>
      <c r="K15" s="50">
        <v>26988</v>
      </c>
      <c r="L15" s="50">
        <v>21273</v>
      </c>
      <c r="M15" s="50">
        <v>23504</v>
      </c>
      <c r="N15" s="50">
        <v>16317</v>
      </c>
      <c r="O15" s="50">
        <v>23195</v>
      </c>
      <c r="P15" s="50">
        <v>26100</v>
      </c>
      <c r="Q15" s="50">
        <v>29072</v>
      </c>
      <c r="R15" s="50">
        <v>27649</v>
      </c>
      <c r="S15" s="50">
        <v>27486</v>
      </c>
      <c r="T15" s="50">
        <v>25648</v>
      </c>
      <c r="U15" s="50">
        <v>28693</v>
      </c>
      <c r="V15" s="50">
        <v>28392</v>
      </c>
      <c r="W15" s="67">
        <v>27550</v>
      </c>
      <c r="X15" s="67">
        <v>13345</v>
      </c>
      <c r="Y15" s="67">
        <v>16526</v>
      </c>
      <c r="Z15" s="67">
        <v>26623</v>
      </c>
      <c r="AA15" s="67">
        <v>13473</v>
      </c>
    </row>
    <row r="16" spans="1:27" ht="41.25" customHeight="1" x14ac:dyDescent="0.15">
      <c r="A16" s="48" t="s">
        <v>80</v>
      </c>
      <c r="B16" s="49">
        <v>27368</v>
      </c>
      <c r="C16" s="49">
        <v>24428</v>
      </c>
      <c r="D16" s="49">
        <v>38429</v>
      </c>
      <c r="E16" s="49">
        <v>46406</v>
      </c>
      <c r="F16" s="49">
        <v>37634</v>
      </c>
      <c r="G16" s="49">
        <v>31812</v>
      </c>
      <c r="H16" s="49">
        <v>27645</v>
      </c>
      <c r="I16" s="49">
        <v>33612</v>
      </c>
      <c r="J16" s="51">
        <v>53044</v>
      </c>
      <c r="K16" s="52">
        <v>48390</v>
      </c>
      <c r="L16" s="52">
        <v>42355</v>
      </c>
      <c r="M16" s="52">
        <v>37225</v>
      </c>
      <c r="N16" s="52">
        <v>44713</v>
      </c>
      <c r="O16" s="52">
        <v>57061</v>
      </c>
      <c r="P16" s="52">
        <v>50049</v>
      </c>
      <c r="Q16" s="52">
        <v>49018</v>
      </c>
      <c r="R16" s="52">
        <v>55595</v>
      </c>
      <c r="S16" s="52">
        <v>53798</v>
      </c>
      <c r="T16" s="52">
        <v>66279</v>
      </c>
      <c r="U16" s="52">
        <v>60813</v>
      </c>
      <c r="V16" s="52">
        <v>11925</v>
      </c>
      <c r="W16" s="68">
        <v>32372</v>
      </c>
      <c r="X16" s="68">
        <v>30409</v>
      </c>
      <c r="Y16" s="68">
        <v>32012</v>
      </c>
      <c r="Z16" s="68">
        <v>29504</v>
      </c>
      <c r="AA16" s="68">
        <v>31918</v>
      </c>
    </row>
    <row r="17" spans="1:27" ht="41.25" customHeight="1" x14ac:dyDescent="0.15">
      <c r="A17" s="42" t="s">
        <v>81</v>
      </c>
      <c r="B17" s="53">
        <f t="shared" ref="B17:K17" si="0">SUM(B5:B16)</f>
        <v>320092</v>
      </c>
      <c r="C17" s="53">
        <f t="shared" si="0"/>
        <v>314162</v>
      </c>
      <c r="D17" s="53">
        <f t="shared" si="0"/>
        <v>350209</v>
      </c>
      <c r="E17" s="53">
        <f t="shared" si="0"/>
        <v>346790</v>
      </c>
      <c r="F17" s="53">
        <f t="shared" si="0"/>
        <v>349710</v>
      </c>
      <c r="G17" s="53">
        <f t="shared" si="0"/>
        <v>350097</v>
      </c>
      <c r="H17" s="53">
        <f t="shared" si="0"/>
        <v>373126</v>
      </c>
      <c r="I17" s="53">
        <f t="shared" si="0"/>
        <v>404917</v>
      </c>
      <c r="J17" s="53">
        <f t="shared" si="0"/>
        <v>466262</v>
      </c>
      <c r="K17" s="53">
        <f t="shared" si="0"/>
        <v>472180</v>
      </c>
      <c r="L17" s="54">
        <f t="shared" ref="L17:Q17" si="1">SUM(L5:L16)</f>
        <v>443414</v>
      </c>
      <c r="M17" s="54">
        <f t="shared" si="1"/>
        <v>450719</v>
      </c>
      <c r="N17" s="54">
        <f t="shared" si="1"/>
        <v>481435</v>
      </c>
      <c r="O17" s="54">
        <f t="shared" si="1"/>
        <v>503514</v>
      </c>
      <c r="P17" s="54">
        <f t="shared" si="1"/>
        <v>564908</v>
      </c>
      <c r="Q17" s="54">
        <f t="shared" si="1"/>
        <v>572319</v>
      </c>
      <c r="R17" s="54">
        <f t="shared" ref="R17:W17" si="2">SUM(R5:R16)</f>
        <v>609631</v>
      </c>
      <c r="S17" s="54">
        <f t="shared" si="2"/>
        <v>630753</v>
      </c>
      <c r="T17" s="54">
        <f t="shared" si="2"/>
        <v>562637</v>
      </c>
      <c r="U17" s="54">
        <f t="shared" si="2"/>
        <v>567347</v>
      </c>
      <c r="V17" s="54">
        <f t="shared" si="2"/>
        <v>518485</v>
      </c>
      <c r="W17" s="72">
        <f t="shared" si="2"/>
        <v>318871</v>
      </c>
      <c r="X17" s="72">
        <f>SUM(X5:X16)</f>
        <v>282255</v>
      </c>
      <c r="Y17" s="72">
        <f>SUM(Y5:Y16)</f>
        <v>307600</v>
      </c>
      <c r="Z17" s="72">
        <f>SUM(Z5:Z16)</f>
        <v>330128</v>
      </c>
      <c r="AA17" s="72">
        <f>SUM(AA5:AA16)</f>
        <v>324966</v>
      </c>
    </row>
    <row r="18" spans="1:27" ht="41.25" customHeight="1" x14ac:dyDescent="0.15">
      <c r="A18" s="119" t="s">
        <v>82</v>
      </c>
      <c r="B18" s="120"/>
      <c r="C18" s="55">
        <f t="shared" ref="C18:R18" si="3">C17/B17</f>
        <v>0.98147407620309157</v>
      </c>
      <c r="D18" s="55">
        <f t="shared" si="3"/>
        <v>1.1147401659016685</v>
      </c>
      <c r="E18" s="55">
        <f t="shared" si="3"/>
        <v>0.99023725832288723</v>
      </c>
      <c r="F18" s="55">
        <f t="shared" si="3"/>
        <v>1.0084200813172237</v>
      </c>
      <c r="G18" s="55">
        <f t="shared" si="3"/>
        <v>1.0011066312087158</v>
      </c>
      <c r="H18" s="55">
        <f t="shared" si="3"/>
        <v>1.0657789127013371</v>
      </c>
      <c r="I18" s="55">
        <f t="shared" si="3"/>
        <v>1.0852017817037676</v>
      </c>
      <c r="J18" s="55">
        <f t="shared" si="3"/>
        <v>1.1515001839883234</v>
      </c>
      <c r="K18" s="55">
        <f t="shared" si="3"/>
        <v>1.0126924347255406</v>
      </c>
      <c r="L18" s="55">
        <f t="shared" si="3"/>
        <v>0.93907831759074933</v>
      </c>
      <c r="M18" s="55">
        <f t="shared" si="3"/>
        <v>1.0164744460030581</v>
      </c>
      <c r="N18" s="55">
        <f t="shared" si="3"/>
        <v>1.068148890994167</v>
      </c>
      <c r="O18" s="55">
        <f t="shared" si="3"/>
        <v>1.0458608119476149</v>
      </c>
      <c r="P18" s="55">
        <f t="shared" si="3"/>
        <v>1.1219310684509269</v>
      </c>
      <c r="Q18" s="55">
        <f t="shared" si="3"/>
        <v>1.0131189503423566</v>
      </c>
      <c r="R18" s="55">
        <f t="shared" si="3"/>
        <v>1.0651944108093563</v>
      </c>
      <c r="S18" s="55">
        <f>S17/R17</f>
        <v>1.0346471882171346</v>
      </c>
      <c r="T18" s="55">
        <f>T17/S17</f>
        <v>0.89200844070499863</v>
      </c>
      <c r="U18" s="55">
        <f>U17/T17</f>
        <v>1.008371294458061</v>
      </c>
      <c r="V18" s="55">
        <f>V17/T17</f>
        <v>0.92152666817148532</v>
      </c>
      <c r="W18" s="73">
        <f t="shared" ref="W18:Z18" si="4">W17/V17</f>
        <v>0.61500525569688613</v>
      </c>
      <c r="X18" s="73">
        <f t="shared" si="4"/>
        <v>0.88516986492970506</v>
      </c>
      <c r="Y18" s="73">
        <f t="shared" si="4"/>
        <v>1.0897946891994827</v>
      </c>
      <c r="Z18" s="73">
        <f t="shared" si="4"/>
        <v>1.0732379713914175</v>
      </c>
      <c r="AA18" s="73">
        <f>AA17/Z17</f>
        <v>0.98436364076964089</v>
      </c>
    </row>
    <row r="19" spans="1:27" ht="41.25" customHeight="1" x14ac:dyDescent="0.15">
      <c r="A19" s="56"/>
      <c r="B19" s="57"/>
      <c r="C19" s="57"/>
      <c r="D19" s="57"/>
      <c r="E19" s="57"/>
      <c r="F19" s="57"/>
      <c r="G19" s="57"/>
      <c r="H19" s="57"/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69"/>
      <c r="X19" s="69"/>
      <c r="Y19" s="69"/>
      <c r="Z19" s="69"/>
      <c r="AA19" s="69"/>
    </row>
    <row r="20" spans="1:27" ht="41.25" customHeight="1" x14ac:dyDescent="0.15">
      <c r="A20" s="42" t="s">
        <v>83</v>
      </c>
      <c r="B20" s="53">
        <f>B17</f>
        <v>320092</v>
      </c>
      <c r="C20" s="53">
        <f t="shared" ref="C20:V20" si="5">SUM(B20,C17)</f>
        <v>634254</v>
      </c>
      <c r="D20" s="53">
        <f t="shared" si="5"/>
        <v>984463</v>
      </c>
      <c r="E20" s="53">
        <f t="shared" si="5"/>
        <v>1331253</v>
      </c>
      <c r="F20" s="53">
        <f t="shared" si="5"/>
        <v>1680963</v>
      </c>
      <c r="G20" s="53">
        <f t="shared" si="5"/>
        <v>2031060</v>
      </c>
      <c r="H20" s="53">
        <f t="shared" si="5"/>
        <v>2404186</v>
      </c>
      <c r="I20" s="53">
        <f t="shared" si="5"/>
        <v>2809103</v>
      </c>
      <c r="J20" s="53">
        <f t="shared" si="5"/>
        <v>3275365</v>
      </c>
      <c r="K20" s="53">
        <f t="shared" si="5"/>
        <v>3747545</v>
      </c>
      <c r="L20" s="53">
        <f t="shared" si="5"/>
        <v>4190959</v>
      </c>
      <c r="M20" s="53">
        <f t="shared" si="5"/>
        <v>4641678</v>
      </c>
      <c r="N20" s="53">
        <f t="shared" si="5"/>
        <v>5123113</v>
      </c>
      <c r="O20" s="53">
        <f t="shared" si="5"/>
        <v>5626627</v>
      </c>
      <c r="P20" s="53">
        <f t="shared" si="5"/>
        <v>6191535</v>
      </c>
      <c r="Q20" s="53">
        <f t="shared" si="5"/>
        <v>6763854</v>
      </c>
      <c r="R20" s="53">
        <f t="shared" si="5"/>
        <v>7373485</v>
      </c>
      <c r="S20" s="53">
        <f t="shared" si="5"/>
        <v>8004238</v>
      </c>
      <c r="T20" s="53">
        <f t="shared" si="5"/>
        <v>8566875</v>
      </c>
      <c r="U20" s="53">
        <f t="shared" si="5"/>
        <v>9134222</v>
      </c>
      <c r="V20" s="53">
        <f t="shared" si="5"/>
        <v>9652707</v>
      </c>
      <c r="W20" s="74">
        <f t="shared" ref="W20:AA20" si="6">SUM(V20,W17)</f>
        <v>9971578</v>
      </c>
      <c r="X20" s="74">
        <f t="shared" si="6"/>
        <v>10253833</v>
      </c>
      <c r="Y20" s="74">
        <f t="shared" si="6"/>
        <v>10561433</v>
      </c>
      <c r="Z20" s="74">
        <f t="shared" si="6"/>
        <v>10891561</v>
      </c>
      <c r="AA20" s="74">
        <f t="shared" si="6"/>
        <v>11216527</v>
      </c>
    </row>
    <row r="21" spans="1:27" ht="15" customHeight="1" x14ac:dyDescent="0.15"/>
    <row r="22" spans="1:27" ht="24" customHeight="1" x14ac:dyDescent="0.15">
      <c r="A22" s="59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0"/>
      <c r="T22" s="58"/>
      <c r="U22" s="60"/>
      <c r="V22" s="60"/>
      <c r="W22" s="58"/>
      <c r="X22" s="69"/>
      <c r="Y22" s="69"/>
      <c r="Z22" s="69"/>
      <c r="AA22" s="69"/>
    </row>
    <row r="23" spans="1:27" ht="25.5" customHeight="1" x14ac:dyDescent="0.15">
      <c r="S23" s="58"/>
      <c r="X23" s="39"/>
      <c r="Y23" s="39"/>
    </row>
    <row r="24" spans="1:27" ht="25.5" customHeight="1" x14ac:dyDescent="0.15">
      <c r="S24" s="58"/>
      <c r="T24" s="58"/>
      <c r="U24" s="58"/>
      <c r="X24" s="39"/>
      <c r="Y24" s="39"/>
    </row>
    <row r="25" spans="1:27" ht="25.5" customHeight="1" x14ac:dyDescent="0.15">
      <c r="S25" s="58"/>
      <c r="T25" s="58"/>
      <c r="U25" s="58"/>
      <c r="X25" s="39"/>
      <c r="Y25" s="39"/>
    </row>
    <row r="26" spans="1:27" ht="25.5" customHeight="1" x14ac:dyDescent="0.15">
      <c r="S26" s="69"/>
      <c r="T26" s="77"/>
      <c r="U26" s="77"/>
      <c r="V26" s="77"/>
      <c r="W26" s="77"/>
      <c r="X26" s="77"/>
    </row>
    <row r="27" spans="1:27" ht="24" customHeight="1" x14ac:dyDescent="0.15">
      <c r="M27" s="66"/>
      <c r="S27" s="58"/>
    </row>
    <row r="28" spans="1:27" ht="18" customHeight="1" x14ac:dyDescent="0.15">
      <c r="B28" s="61" t="s">
        <v>30</v>
      </c>
      <c r="C28" s="62" t="s">
        <v>31</v>
      </c>
      <c r="D28" s="63"/>
      <c r="E28" s="63"/>
      <c r="F28" s="64"/>
      <c r="G28" s="40"/>
      <c r="H28" s="40"/>
      <c r="M28" s="66"/>
    </row>
    <row r="29" spans="1:27" ht="18" customHeight="1" x14ac:dyDescent="0.15">
      <c r="B29" s="61" t="s">
        <v>32</v>
      </c>
      <c r="C29" s="65">
        <v>42094</v>
      </c>
      <c r="D29" s="63"/>
      <c r="E29" s="63"/>
      <c r="F29" s="64"/>
      <c r="G29" s="40"/>
      <c r="H29" s="40"/>
      <c r="M29" s="66"/>
    </row>
    <row r="30" spans="1:27" ht="18" hidden="1" customHeight="1" x14ac:dyDescent="0.15">
      <c r="B30" s="61" t="s">
        <v>33</v>
      </c>
      <c r="C30" s="62" t="s">
        <v>84</v>
      </c>
      <c r="D30" s="63"/>
      <c r="E30" s="63"/>
      <c r="F30" s="64"/>
      <c r="G30" s="40"/>
      <c r="H30" s="40"/>
      <c r="M30" s="66"/>
    </row>
    <row r="31" spans="1:27" ht="18" customHeight="1" x14ac:dyDescent="0.15">
      <c r="B31" s="61" t="s">
        <v>35</v>
      </c>
      <c r="C31" s="62" t="s">
        <v>85</v>
      </c>
      <c r="D31" s="63"/>
      <c r="E31" s="63"/>
      <c r="F31" s="64"/>
      <c r="G31" s="40"/>
      <c r="H31" s="40"/>
      <c r="M31" s="66"/>
    </row>
    <row r="32" spans="1:27" ht="18" customHeight="1" x14ac:dyDescent="0.15">
      <c r="B32" s="61" t="s">
        <v>37</v>
      </c>
      <c r="C32" s="62" t="s">
        <v>86</v>
      </c>
      <c r="D32" s="63"/>
      <c r="E32" s="63"/>
      <c r="F32" s="64"/>
      <c r="G32" s="40"/>
      <c r="H32" s="40"/>
      <c r="M32" s="66"/>
    </row>
    <row r="33" spans="2:13" ht="18" customHeight="1" x14ac:dyDescent="0.15">
      <c r="B33" s="61" t="s">
        <v>39</v>
      </c>
      <c r="C33" s="62" t="s">
        <v>40</v>
      </c>
      <c r="D33" s="63"/>
      <c r="E33" s="63"/>
      <c r="F33" s="64"/>
      <c r="G33" s="40"/>
      <c r="H33" s="40"/>
      <c r="M33" s="66"/>
    </row>
    <row r="34" spans="2:13" ht="24" customHeight="1" x14ac:dyDescent="0.15">
      <c r="M34" s="66"/>
    </row>
  </sheetData>
  <mergeCells count="2">
    <mergeCell ref="A18:B18"/>
    <mergeCell ref="A1:Z1"/>
  </mergeCells>
  <phoneticPr fontId="2"/>
  <printOptions horizontalCentered="1"/>
  <pageMargins left="0.39370078740157483" right="0.39370078740157483" top="0.78740157480314965" bottom="0.39370078740157483" header="0.51181102362204722" footer="0.27559055118110237"/>
  <pageSetup paperSize="9" scale="4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9" ma:contentTypeDescription="新しいドキュメントを作成します。" ma:contentTypeScope="" ma:versionID="ef7a96d3a6c3c557e4e9560cfdf23cc1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f895538bea178d5d4c79850b5847515e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Props1.xml><?xml version="1.0" encoding="utf-8"?>
<ds:datastoreItem xmlns:ds="http://schemas.openxmlformats.org/officeDocument/2006/customXml" ds:itemID="{669EFC18-2DAA-49EE-AE0C-829A9C250D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3FEB56-D37A-4953-A718-E1DAE592B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18741C-BB5E-42D1-94A0-B15045771D5F}">
  <ds:schemaRefs>
    <ds:schemaRef ds:uri="caaac1a8-278e-4f0b-b907-c321bbf0f875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ebc35bfd-7794-4c8c-b846-d4ae8f13a48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１７年度</vt:lpstr>
      <vt:lpstr>☆年度別</vt:lpstr>
      <vt:lpstr>☆年度別!Print_Area</vt:lpstr>
      <vt:lpstr>'１７年度'!Print_Area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柳原 太一</dc:creator>
  <cp:keywords/>
  <dc:description/>
  <cp:lastModifiedBy>酒井 和貴</cp:lastModifiedBy>
  <cp:revision/>
  <cp:lastPrinted>2025-11-12T02:29:06Z</cp:lastPrinted>
  <dcterms:created xsi:type="dcterms:W3CDTF">1997-01-08T22:48:59Z</dcterms:created>
  <dcterms:modified xsi:type="dcterms:W3CDTF">2026-02-20T04:24:31Z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