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" yWindow="405" windowWidth="14475" windowHeight="6555" tabRatio="602" firstSheet="2" activeTab="4"/>
  </bookViews>
  <sheets>
    <sheet name="第４表（その１・医療分）" sheetId="1" r:id="rId1"/>
    <sheet name="第４表（その２・後期分）" sheetId="2" r:id="rId2"/>
    <sheet name="第４表（その３・介護分）" sheetId="3" r:id="rId3"/>
    <sheet name="第４表（その４）退職・医療分" sheetId="4" r:id="rId4"/>
    <sheet name="第４表（その５）退職・後期分" sheetId="5" r:id="rId5"/>
    <sheet name="第４表（その３）介護分" sheetId="6" state="hidden" r:id="rId6"/>
  </sheets>
  <definedNames>
    <definedName name="_xlnm.Print_Area" localSheetId="0">'第４表（その１・医療分）'!$A$1:$S$64</definedName>
    <definedName name="_xlnm.Print_Area" localSheetId="1">'第４表（その２・後期分）'!$A$1:$S$64</definedName>
    <definedName name="_xlnm.Print_Area" localSheetId="5">'第４表（その３）介護分'!$A$1:$S$48</definedName>
    <definedName name="_xlnm.Print_Area" localSheetId="2">'第４表（その３・介護分）'!$A$1:$S$64</definedName>
    <definedName name="_xlnm.Print_Area" localSheetId="3">'第４表（その４）退職・医療分'!$A$1:$R$29</definedName>
    <definedName name="_xlnm.Print_Area" localSheetId="4">'第４表（その５）退職・後期分'!$A$1:$R$29</definedName>
  </definedNames>
  <calcPr fullCalcOnLoad="1"/>
</workbook>
</file>

<file path=xl/sharedStrings.xml><?xml version="1.0" encoding="utf-8"?>
<sst xmlns="http://schemas.openxmlformats.org/spreadsheetml/2006/main" count="934" uniqueCount="197">
  <si>
    <t>保番</t>
  </si>
  <si>
    <t>険</t>
  </si>
  <si>
    <t>保険者名</t>
  </si>
  <si>
    <t>者号</t>
  </si>
  <si>
    <t>福井市</t>
  </si>
  <si>
    <t>敦賀市</t>
  </si>
  <si>
    <t>武生市</t>
  </si>
  <si>
    <t>小浜市</t>
  </si>
  <si>
    <t>大野市</t>
  </si>
  <si>
    <t>勝山市</t>
  </si>
  <si>
    <t>鯖江市</t>
  </si>
  <si>
    <t>美山町</t>
  </si>
  <si>
    <t>松岡町</t>
  </si>
  <si>
    <t>永平寺町</t>
  </si>
  <si>
    <t>上志比村</t>
  </si>
  <si>
    <t>和泉村</t>
  </si>
  <si>
    <t>三国町</t>
  </si>
  <si>
    <t>芦原町</t>
  </si>
  <si>
    <t>金津町</t>
  </si>
  <si>
    <t>丸岡町</t>
  </si>
  <si>
    <t>春江町</t>
  </si>
  <si>
    <t>坂井町</t>
  </si>
  <si>
    <t>今立町</t>
  </si>
  <si>
    <t>池田町</t>
  </si>
  <si>
    <t>南条町</t>
  </si>
  <si>
    <t>今庄町</t>
  </si>
  <si>
    <t>河野村</t>
  </si>
  <si>
    <t>朝日町</t>
  </si>
  <si>
    <t>宮崎村</t>
  </si>
  <si>
    <t>越前町</t>
  </si>
  <si>
    <t>越廼村</t>
  </si>
  <si>
    <t>織田町</t>
  </si>
  <si>
    <t>清水町</t>
  </si>
  <si>
    <t>三方町</t>
  </si>
  <si>
    <t>美浜町</t>
  </si>
  <si>
    <t>上中町</t>
  </si>
  <si>
    <t>名田庄村</t>
  </si>
  <si>
    <t>高浜町</t>
  </si>
  <si>
    <t>大飯町</t>
  </si>
  <si>
    <t>市町村計</t>
  </si>
  <si>
    <t>食品国保</t>
  </si>
  <si>
    <t>医師国保</t>
  </si>
  <si>
    <t>薬剤師国保</t>
  </si>
  <si>
    <t>組合計</t>
  </si>
  <si>
    <t>　県　　計</t>
  </si>
  <si>
    <t>その他</t>
  </si>
  <si>
    <t>計</t>
  </si>
  <si>
    <t>［事業年報Ｂ（２）表］</t>
  </si>
  <si>
    <t>　　料　　　(　税　)　　　率</t>
  </si>
  <si>
    <t>賦 課 限 度 額</t>
  </si>
  <si>
    <t>所　得　割</t>
  </si>
  <si>
    <t>資　産　割</t>
  </si>
  <si>
    <t>(円)</t>
  </si>
  <si>
    <t>算　定　基　礎</t>
  </si>
  <si>
    <t>(%)</t>
  </si>
  <si>
    <t>(千円)</t>
  </si>
  <si>
    <t>＊　資産割額の算定基礎　　ロ　：　固定資産税額のうち、土地・家屋にかかる分を資産割の算定基礎としている場合。</t>
  </si>
  <si>
    <t>（単位：千円）</t>
  </si>
  <si>
    <t>料</t>
  </si>
  <si>
    <t>賦課額</t>
  </si>
  <si>
    <t>　 　　保　　険　　料　　(　税　)　　算　　定　　額　　及　　び　　割　　合</t>
  </si>
  <si>
    <t>・</t>
  </si>
  <si>
    <t>徴収</t>
  </si>
  <si>
    <t>保　険　料</t>
  </si>
  <si>
    <t>減免等</t>
  </si>
  <si>
    <t>賦 課 限</t>
  </si>
  <si>
    <t>税</t>
  </si>
  <si>
    <t>算　定</t>
  </si>
  <si>
    <t xml:space="preserve"> 所　得　割　額</t>
  </si>
  <si>
    <t xml:space="preserve"> 資　産　割　額</t>
  </si>
  <si>
    <t xml:space="preserve"> 均　等　割　額</t>
  </si>
  <si>
    <t xml:space="preserve"> 平　等　割　額</t>
  </si>
  <si>
    <t>合</t>
  </si>
  <si>
    <t>(　税　)</t>
  </si>
  <si>
    <t>による</t>
  </si>
  <si>
    <t>度 額 を</t>
  </si>
  <si>
    <t>増　減　額</t>
  </si>
  <si>
    <t>調　定　額</t>
  </si>
  <si>
    <t>の</t>
  </si>
  <si>
    <t>回数</t>
  </si>
  <si>
    <t>軽　減　額</t>
  </si>
  <si>
    <t>額</t>
  </si>
  <si>
    <t>超える額</t>
  </si>
  <si>
    <t>別</t>
  </si>
  <si>
    <t>方　式</t>
  </si>
  <si>
    <t>金　額</t>
  </si>
  <si>
    <t>４方式</t>
  </si>
  <si>
    <t>〃</t>
  </si>
  <si>
    <t>　　課　税　対　象　額</t>
  </si>
  <si>
    <t>［事業年報Ｂ（３）表］</t>
  </si>
  <si>
    <t>［事業年報Ｅ（２）表］</t>
  </si>
  <si>
    <t>［事業年報Ｅ（３）表］</t>
  </si>
  <si>
    <t>第４表　保険者別保険料(税)賦課徴収状況（その３）退職被保険者等分（介護分）</t>
  </si>
  <si>
    <t>Ｅ（３）削除</t>
  </si>
  <si>
    <t>第４表　保険者別保険料(税)賦課徴収状況（その１）一般被保険者分（医療分）</t>
  </si>
  <si>
    <t>あわら市</t>
  </si>
  <si>
    <t>所　得　割　額</t>
  </si>
  <si>
    <t>資　産　割　額</t>
  </si>
  <si>
    <t>均　等　割　額</t>
  </si>
  <si>
    <t>合　　計</t>
  </si>
  <si>
    <t>平　等　割　額</t>
  </si>
  <si>
    <t>若狭町</t>
  </si>
  <si>
    <t>南越前町</t>
  </si>
  <si>
    <t>越前町</t>
  </si>
  <si>
    <t>－</t>
  </si>
  <si>
    <t>保　　険　　料　　(　税　)　　算　　定　　額　　及　　び　　割　　合</t>
  </si>
  <si>
    <t>課　　税　　対　　象　　額</t>
  </si>
  <si>
    <t>県　　計</t>
  </si>
  <si>
    <t>課　税　対　象　額</t>
  </si>
  <si>
    <t>坂井市</t>
  </si>
  <si>
    <t>市町計</t>
  </si>
  <si>
    <t>越前市</t>
  </si>
  <si>
    <t>越前市</t>
  </si>
  <si>
    <t>越前市</t>
  </si>
  <si>
    <t>市町計</t>
  </si>
  <si>
    <t>市町計</t>
  </si>
  <si>
    <t>組合計</t>
  </si>
  <si>
    <t>県　　計</t>
  </si>
  <si>
    <t>あわら市</t>
  </si>
  <si>
    <t>越前市</t>
  </si>
  <si>
    <t>坂井市</t>
  </si>
  <si>
    <t>南越前町</t>
  </si>
  <si>
    <t>おおい町</t>
  </si>
  <si>
    <t>若狭町</t>
  </si>
  <si>
    <t xml:space="preserve">   基礎控除をした後の額に基づいて所得割を算定している場合。</t>
  </si>
  <si>
    <t>所　得　割　の</t>
  </si>
  <si>
    <t>試　算　割　の</t>
  </si>
  <si>
    <t>第４表　保険者別保険料(税)賦課徴収状況（その１続き）一般被保険者分（医療分）</t>
  </si>
  <si>
    <t>［事業年報Ｂ(２)表］</t>
  </si>
  <si>
    <t>(％)</t>
  </si>
  <si>
    <t>-</t>
  </si>
  <si>
    <t>-</t>
  </si>
  <si>
    <t>-</t>
  </si>
  <si>
    <t>(円)</t>
  </si>
  <si>
    <t>イ</t>
  </si>
  <si>
    <t>＊　所得割額の算定基礎　　イ　：　旧市町村民税のただし書き方式（旧ただし書き方式）による課税総所得金額および山林所得金額の合計から地方税法第３１４条の２第２項の規定による</t>
  </si>
  <si>
    <t>イ</t>
  </si>
  <si>
    <t>ロ</t>
  </si>
  <si>
    <t>　　課税総所得金額</t>
  </si>
  <si>
    <t>　　又は、市町村民</t>
  </si>
  <si>
    <t xml:space="preserve">  　税所得割額</t>
  </si>
  <si>
    <t>　　固定資産税額の</t>
  </si>
  <si>
    <t>　　うち土地家屋に</t>
  </si>
  <si>
    <t>　　かかる分</t>
  </si>
  <si>
    <t>合　　計</t>
  </si>
  <si>
    <t>あわら市</t>
  </si>
  <si>
    <t>越前市</t>
  </si>
  <si>
    <t>坂井市</t>
  </si>
  <si>
    <t>南越前町</t>
  </si>
  <si>
    <t>越前町</t>
  </si>
  <si>
    <t>おおい町</t>
  </si>
  <si>
    <t>若狭町</t>
  </si>
  <si>
    <t>課　　税　　対　　象　　額</t>
  </si>
  <si>
    <t>　　課税総所得金額</t>
  </si>
  <si>
    <t>　　固定資産税額の</t>
  </si>
  <si>
    <t>所　得　割　額</t>
  </si>
  <si>
    <t>資　産　割　額</t>
  </si>
  <si>
    <t>均　等　割　額</t>
  </si>
  <si>
    <t>　　又は、市町村民</t>
  </si>
  <si>
    <t>　　うち土地家屋に</t>
  </si>
  <si>
    <t xml:space="preserve">  　税所得割額</t>
  </si>
  <si>
    <t>　　かかる分</t>
  </si>
  <si>
    <t>(％)</t>
  </si>
  <si>
    <t>(円)</t>
  </si>
  <si>
    <t>イ</t>
  </si>
  <si>
    <t>ロ</t>
  </si>
  <si>
    <t>イ</t>
  </si>
  <si>
    <t>ロ</t>
  </si>
  <si>
    <t>イ</t>
  </si>
  <si>
    <t>ロ</t>
  </si>
  <si>
    <t>イ</t>
  </si>
  <si>
    <t>ロ</t>
  </si>
  <si>
    <t>イ</t>
  </si>
  <si>
    <t>ロ</t>
  </si>
  <si>
    <t>＊　所得割額の算定基礎　　イ　：　旧市町村民税のただし書き方式（旧ただし書き方式）による課税総所得金額および山林所得金額の合計から地方税法第３１４条の２第２項の規定による</t>
  </si>
  <si>
    <t>第４表　保険者別保険料(税)賦課徴収状況（その２）一般被保険者分（後期高齢者支援金分）</t>
  </si>
  <si>
    <t>第４表　保険者別保険料(税)賦課徴収状況（その２続き）一般被保険者分（後期高齢者支援金分）</t>
  </si>
  <si>
    <t>［事業年報Ｂ(３)表］</t>
  </si>
  <si>
    <t>３方式</t>
  </si>
  <si>
    <t>４方式</t>
  </si>
  <si>
    <t>保　　険　　料　　(　税　)　　算　　定　　額　　及　　び　　割　　合</t>
  </si>
  <si>
    <t>所　得　割　額</t>
  </si>
  <si>
    <t>資　産　割　額</t>
  </si>
  <si>
    <t>均　等　割　額</t>
  </si>
  <si>
    <t>４方式</t>
  </si>
  <si>
    <t>－</t>
  </si>
  <si>
    <t>イ</t>
  </si>
  <si>
    <t>ロ</t>
  </si>
  <si>
    <t>第４表　保険者別保険料(税)賦課徴収状況（その３）一般＋退職被保険者分（介護納付金分）</t>
  </si>
  <si>
    <t>第４表　保険者別保険料(税)賦課徴収状況（その３続き）一般＋退職被保険者分（介護納付金分）</t>
  </si>
  <si>
    <t>［事業年報Ｂ（４）表］</t>
  </si>
  <si>
    <t>［事業年報Ｂ(４)表］</t>
  </si>
  <si>
    <t>第４表　保険者別保険料(税)賦課徴収状況（その４）退職被保険者等分（医療分）</t>
  </si>
  <si>
    <t>組合計</t>
  </si>
  <si>
    <t>第４表　保険者別保険料(税)賦課徴収状況（その５）退職被保険者等分（後期高齢者支援金分）</t>
  </si>
  <si>
    <t>金　額</t>
  </si>
  <si>
    <t>おおい町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</si>
</sst>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;[Red]\-#,##0.0"/>
    <numFmt numFmtId="182" formatCode="#,##0.000;[Red]\-#,##0.000"/>
    <numFmt numFmtId="183" formatCode="#,##0.0000;[Red]\-#,##0.0000"/>
    <numFmt numFmtId="184" formatCode="###,###,###,##0"/>
    <numFmt numFmtId="185" formatCode="##,###,##0"/>
    <numFmt numFmtId="186" formatCode="###,##0"/>
    <numFmt numFmtId="187" formatCode="#,###,###,##0"/>
    <numFmt numFmtId="188" formatCode="#,###,##0"/>
    <numFmt numFmtId="189" formatCode="###,###,##0"/>
    <numFmt numFmtId="190" formatCode="#,##0.00_ ;[Red]\-#,##0.00\ "/>
    <numFmt numFmtId="191" formatCode="0.00_ "/>
    <numFmt numFmtId="192" formatCode="#,##0_ "/>
    <numFmt numFmtId="193" formatCode="#,##0_);[Red]\(#,##0\)"/>
  </numFmts>
  <fonts count="25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20"/>
      <name val="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6"/>
      <name val="明朝"/>
      <family val="3"/>
    </font>
    <font>
      <sz val="11"/>
      <color indexed="10"/>
      <name val="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4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3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6" borderId="0" applyNumberFormat="0" applyBorder="0" applyAlignment="0" applyProtection="0"/>
    <xf numFmtId="0" fontId="24" fillId="4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8" borderId="0" applyNumberFormat="0" applyBorder="0" applyAlignment="0" applyProtection="0"/>
    <xf numFmtId="0" fontId="23" fillId="6" borderId="0" applyNumberFormat="0" applyBorder="0" applyAlignment="0" applyProtection="0"/>
    <xf numFmtId="0" fontId="23" fillId="3" borderId="0" applyNumberFormat="0" applyBorder="0" applyAlignment="0" applyProtection="0"/>
    <xf numFmtId="0" fontId="23" fillId="11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9" fillId="0" borderId="0" applyNumberFormat="0" applyFill="0" applyBorder="0" applyAlignment="0" applyProtection="0"/>
    <xf numFmtId="0" fontId="20" fillId="15" borderId="1" applyNumberFormat="0" applyAlignment="0" applyProtection="0"/>
    <xf numFmtId="0" fontId="15" fillId="7" borderId="0" applyNumberFormat="0" applyBorder="0" applyAlignment="0" applyProtection="0"/>
    <xf numFmtId="9" fontId="0" fillId="0" borderId="0" applyFont="0" applyFill="0" applyBorder="0" applyAlignment="0" applyProtection="0"/>
    <xf numFmtId="0" fontId="0" fillId="4" borderId="2" applyNumberFormat="0" applyFont="0" applyAlignment="0" applyProtection="0"/>
    <xf numFmtId="0" fontId="19" fillId="0" borderId="3" applyNumberFormat="0" applyFill="0" applyAlignment="0" applyProtection="0"/>
    <xf numFmtId="0" fontId="14" fillId="16" borderId="0" applyNumberFormat="0" applyBorder="0" applyAlignment="0" applyProtection="0"/>
    <xf numFmtId="0" fontId="18" fillId="17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7" fillId="17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3" fillId="6" borderId="0" applyNumberFormat="0" applyBorder="0" applyAlignment="0" applyProtection="0"/>
  </cellStyleXfs>
  <cellXfs count="21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38" fontId="0" fillId="0" borderId="0" xfId="48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/>
    </xf>
    <xf numFmtId="38" fontId="0" fillId="0" borderId="0" xfId="48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2" xfId="0" applyBorder="1" applyAlignment="1">
      <alignment horizontal="center"/>
    </xf>
    <xf numFmtId="0" fontId="4" fillId="0" borderId="22" xfId="0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7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27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38" fontId="0" fillId="0" borderId="0" xfId="48" applyAlignment="1">
      <alignment/>
    </xf>
    <xf numFmtId="38" fontId="0" fillId="0" borderId="0" xfId="48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18" xfId="0" applyBorder="1" applyAlignment="1">
      <alignment horizontal="right"/>
    </xf>
    <xf numFmtId="0" fontId="0" fillId="0" borderId="39" xfId="0" applyBorder="1" applyAlignment="1">
      <alignment/>
    </xf>
    <xf numFmtId="0" fontId="0" fillId="0" borderId="28" xfId="0" applyBorder="1" applyAlignment="1">
      <alignment/>
    </xf>
    <xf numFmtId="38" fontId="0" fillId="0" borderId="14" xfId="48" applyFont="1" applyBorder="1" applyAlignment="1">
      <alignment/>
    </xf>
    <xf numFmtId="38" fontId="0" fillId="0" borderId="18" xfId="48" applyFont="1" applyBorder="1" applyAlignment="1">
      <alignment/>
    </xf>
    <xf numFmtId="38" fontId="0" fillId="0" borderId="40" xfId="48" applyFont="1" applyBorder="1" applyAlignment="1">
      <alignment/>
    </xf>
    <xf numFmtId="40" fontId="0" fillId="0" borderId="14" xfId="48" applyNumberFormat="1" applyFont="1" applyBorder="1" applyAlignment="1">
      <alignment/>
    </xf>
    <xf numFmtId="183" fontId="0" fillId="0" borderId="18" xfId="48" applyNumberFormat="1" applyFont="1" applyBorder="1" applyAlignment="1">
      <alignment/>
    </xf>
    <xf numFmtId="183" fontId="0" fillId="0" borderId="40" xfId="48" applyNumberFormat="1" applyFont="1" applyBorder="1" applyAlignment="1">
      <alignment/>
    </xf>
    <xf numFmtId="40" fontId="0" fillId="0" borderId="18" xfId="48" applyNumberFormat="1" applyFont="1" applyBorder="1" applyAlignment="1">
      <alignment/>
    </xf>
    <xf numFmtId="40" fontId="0" fillId="0" borderId="40" xfId="48" applyNumberFormat="1" applyFont="1" applyBorder="1" applyAlignment="1">
      <alignment/>
    </xf>
    <xf numFmtId="38" fontId="0" fillId="0" borderId="14" xfId="48" applyFont="1" applyBorder="1" applyAlignment="1">
      <alignment horizontal="right"/>
    </xf>
    <xf numFmtId="38" fontId="0" fillId="0" borderId="18" xfId="48" applyFont="1" applyBorder="1" applyAlignment="1">
      <alignment horizontal="right"/>
    </xf>
    <xf numFmtId="38" fontId="0" fillId="0" borderId="40" xfId="48" applyFont="1" applyBorder="1" applyAlignment="1">
      <alignment horizontal="right"/>
    </xf>
    <xf numFmtId="0" fontId="0" fillId="0" borderId="37" xfId="0" applyBorder="1" applyAlignment="1">
      <alignment horizontal="right"/>
    </xf>
    <xf numFmtId="0" fontId="0" fillId="0" borderId="15" xfId="0" applyBorder="1" applyAlignment="1">
      <alignment horizontal="centerContinuous"/>
    </xf>
    <xf numFmtId="0" fontId="0" fillId="0" borderId="14" xfId="0" applyBorder="1" applyAlignment="1">
      <alignment horizontal="centerContinuous"/>
    </xf>
    <xf numFmtId="0" fontId="0" fillId="0" borderId="0" xfId="0" applyAlignment="1">
      <alignment horizontal="right"/>
    </xf>
    <xf numFmtId="0" fontId="0" fillId="0" borderId="38" xfId="0" applyBorder="1" applyAlignment="1">
      <alignment/>
    </xf>
    <xf numFmtId="0" fontId="0" fillId="0" borderId="41" xfId="0" applyBorder="1" applyAlignment="1">
      <alignment/>
    </xf>
    <xf numFmtId="38" fontId="0" fillId="4" borderId="14" xfId="48" applyFont="1" applyFill="1" applyBorder="1" applyAlignment="1">
      <alignment/>
    </xf>
    <xf numFmtId="40" fontId="0" fillId="4" borderId="14" xfId="48" applyNumberFormat="1" applyFont="1" applyFill="1" applyBorder="1" applyAlignment="1">
      <alignment/>
    </xf>
    <xf numFmtId="40" fontId="0" fillId="4" borderId="18" xfId="48" applyNumberFormat="1" applyFont="1" applyFill="1" applyBorder="1" applyAlignment="1">
      <alignment/>
    </xf>
    <xf numFmtId="38" fontId="0" fillId="4" borderId="18" xfId="48" applyFont="1" applyFill="1" applyBorder="1" applyAlignment="1">
      <alignment/>
    </xf>
    <xf numFmtId="3" fontId="0" fillId="0" borderId="14" xfId="0" applyNumberFormat="1" applyBorder="1" applyAlignment="1" applyProtection="1">
      <alignment/>
      <protection/>
    </xf>
    <xf numFmtId="3" fontId="0" fillId="0" borderId="18" xfId="0" applyNumberFormat="1" applyBorder="1" applyAlignment="1" applyProtection="1">
      <alignment/>
      <protection/>
    </xf>
    <xf numFmtId="3" fontId="0" fillId="0" borderId="14" xfId="48" applyNumberFormat="1" applyFont="1" applyBorder="1" applyAlignment="1">
      <alignment/>
    </xf>
    <xf numFmtId="0" fontId="0" fillId="0" borderId="14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3" fontId="0" fillId="0" borderId="18" xfId="48" applyNumberFormat="1" applyFont="1" applyBorder="1" applyAlignment="1">
      <alignment/>
    </xf>
    <xf numFmtId="0" fontId="0" fillId="0" borderId="28" xfId="0" applyBorder="1" applyAlignment="1">
      <alignment horizontal="center"/>
    </xf>
    <xf numFmtId="3" fontId="0" fillId="0" borderId="14" xfId="0" applyNumberFormat="1" applyFont="1" applyBorder="1" applyAlignment="1" applyProtection="1">
      <alignment/>
      <protection/>
    </xf>
    <xf numFmtId="40" fontId="0" fillId="4" borderId="14" xfId="48" applyNumberFormat="1" applyFont="1" applyFill="1" applyBorder="1" applyAlignment="1">
      <alignment/>
    </xf>
    <xf numFmtId="0" fontId="0" fillId="0" borderId="11" xfId="0" applyBorder="1" applyAlignment="1">
      <alignment horizontal="center" shrinkToFit="1"/>
    </xf>
    <xf numFmtId="0" fontId="8" fillId="18" borderId="22" xfId="0" applyFont="1" applyFill="1" applyBorder="1" applyAlignment="1">
      <alignment/>
    </xf>
    <xf numFmtId="3" fontId="0" fillId="0" borderId="11" xfId="0" applyNumberFormat="1" applyBorder="1" applyAlignment="1" applyProtection="1">
      <alignment/>
      <protection/>
    </xf>
    <xf numFmtId="3" fontId="0" fillId="0" borderId="12" xfId="0" applyNumberFormat="1" applyBorder="1" applyAlignment="1" applyProtection="1">
      <alignment/>
      <protection/>
    </xf>
    <xf numFmtId="3" fontId="0" fillId="0" borderId="10" xfId="0" applyNumberFormat="1" applyBorder="1" applyAlignment="1" applyProtection="1">
      <alignment/>
      <protection/>
    </xf>
    <xf numFmtId="0" fontId="0" fillId="0" borderId="14" xfId="0" applyBorder="1" applyAlignment="1" applyProtection="1">
      <alignment horizontal="right"/>
      <protection/>
    </xf>
    <xf numFmtId="0" fontId="6" fillId="0" borderId="42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38" fontId="6" fillId="0" borderId="19" xfId="48" applyFont="1" applyFill="1" applyBorder="1" applyAlignment="1">
      <alignment/>
    </xf>
    <xf numFmtId="0" fontId="6" fillId="0" borderId="43" xfId="0" applyFont="1" applyFill="1" applyBorder="1" applyAlignment="1">
      <alignment horizontal="center"/>
    </xf>
    <xf numFmtId="0" fontId="6" fillId="0" borderId="35" xfId="0" applyFont="1" applyFill="1" applyBorder="1" applyAlignment="1">
      <alignment horizontal="center"/>
    </xf>
    <xf numFmtId="38" fontId="6" fillId="0" borderId="40" xfId="48" applyFont="1" applyFill="1" applyBorder="1" applyAlignment="1">
      <alignment/>
    </xf>
    <xf numFmtId="0" fontId="6" fillId="0" borderId="36" xfId="0" applyFont="1" applyFill="1" applyBorder="1" applyAlignment="1">
      <alignment horizontal="center"/>
    </xf>
    <xf numFmtId="0" fontId="6" fillId="0" borderId="44" xfId="0" applyFont="1" applyFill="1" applyBorder="1" applyAlignment="1">
      <alignment horizontal="center"/>
    </xf>
    <xf numFmtId="0" fontId="6" fillId="0" borderId="44" xfId="0" applyFont="1" applyFill="1" applyBorder="1" applyAlignment="1">
      <alignment/>
    </xf>
    <xf numFmtId="3" fontId="6" fillId="0" borderId="44" xfId="48" applyNumberFormat="1" applyFont="1" applyFill="1" applyBorder="1" applyAlignment="1">
      <alignment/>
    </xf>
    <xf numFmtId="40" fontId="6" fillId="0" borderId="44" xfId="48" applyNumberFormat="1" applyFont="1" applyFill="1" applyBorder="1" applyAlignment="1">
      <alignment/>
    </xf>
    <xf numFmtId="38" fontId="6" fillId="0" borderId="44" xfId="48" applyFont="1" applyFill="1" applyBorder="1" applyAlignment="1">
      <alignment/>
    </xf>
    <xf numFmtId="0" fontId="6" fillId="0" borderId="19" xfId="0" applyFont="1" applyFill="1" applyBorder="1" applyAlignment="1">
      <alignment/>
    </xf>
    <xf numFmtId="0" fontId="6" fillId="0" borderId="40" xfId="0" applyFont="1" applyFill="1" applyBorder="1" applyAlignment="1">
      <alignment/>
    </xf>
    <xf numFmtId="40" fontId="6" fillId="0" borderId="40" xfId="48" applyNumberFormat="1" applyFont="1" applyFill="1" applyBorder="1" applyAlignment="1">
      <alignment/>
    </xf>
    <xf numFmtId="38" fontId="6" fillId="0" borderId="40" xfId="0" applyNumberFormat="1" applyFont="1" applyFill="1" applyBorder="1" applyAlignment="1">
      <alignment/>
    </xf>
    <xf numFmtId="3" fontId="6" fillId="0" borderId="40" xfId="48" applyNumberFormat="1" applyFont="1" applyFill="1" applyBorder="1" applyAlignment="1">
      <alignment/>
    </xf>
    <xf numFmtId="0" fontId="6" fillId="0" borderId="42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38" fontId="6" fillId="0" borderId="18" xfId="48" applyFont="1" applyBorder="1" applyAlignment="1">
      <alignment/>
    </xf>
    <xf numFmtId="183" fontId="6" fillId="0" borderId="18" xfId="48" applyNumberFormat="1" applyFont="1" applyBorder="1" applyAlignment="1">
      <alignment/>
    </xf>
    <xf numFmtId="40" fontId="6" fillId="0" borderId="18" xfId="48" applyNumberFormat="1" applyFont="1" applyBorder="1" applyAlignment="1">
      <alignment/>
    </xf>
    <xf numFmtId="38" fontId="6" fillId="0" borderId="18" xfId="48" applyFont="1" applyBorder="1" applyAlignment="1">
      <alignment horizontal="right"/>
    </xf>
    <xf numFmtId="0" fontId="6" fillId="0" borderId="35" xfId="0" applyFont="1" applyBorder="1" applyAlignment="1">
      <alignment horizontal="center"/>
    </xf>
    <xf numFmtId="38" fontId="6" fillId="0" borderId="40" xfId="48" applyFont="1" applyBorder="1" applyAlignment="1">
      <alignment/>
    </xf>
    <xf numFmtId="40" fontId="6" fillId="0" borderId="40" xfId="48" applyNumberFormat="1" applyFont="1" applyBorder="1" applyAlignment="1">
      <alignment/>
    </xf>
    <xf numFmtId="38" fontId="6" fillId="0" borderId="40" xfId="48" applyFont="1" applyBorder="1" applyAlignment="1">
      <alignment horizontal="right"/>
    </xf>
    <xf numFmtId="0" fontId="6" fillId="0" borderId="36" xfId="0" applyFont="1" applyBorder="1" applyAlignment="1">
      <alignment horizontal="center"/>
    </xf>
    <xf numFmtId="0" fontId="6" fillId="0" borderId="45" xfId="0" applyFont="1" applyFill="1" applyBorder="1" applyAlignment="1">
      <alignment horizontal="center"/>
    </xf>
    <xf numFmtId="0" fontId="6" fillId="0" borderId="46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8" xfId="0" applyBorder="1" applyAlignment="1">
      <alignment/>
    </xf>
    <xf numFmtId="0" fontId="0" fillId="0" borderId="20" xfId="0" applyBorder="1" applyAlignment="1">
      <alignment/>
    </xf>
    <xf numFmtId="0" fontId="6" fillId="0" borderId="44" xfId="0" applyFont="1" applyFill="1" applyBorder="1" applyAlignment="1">
      <alignment/>
    </xf>
    <xf numFmtId="0" fontId="6" fillId="0" borderId="33" xfId="0" applyFont="1" applyFill="1" applyBorder="1" applyAlignment="1">
      <alignment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 horizontal="right"/>
    </xf>
    <xf numFmtId="0" fontId="0" fillId="0" borderId="16" xfId="0" applyBorder="1" applyAlignment="1">
      <alignment horizontal="right"/>
    </xf>
    <xf numFmtId="3" fontId="0" fillId="0" borderId="14" xfId="0" applyNumberFormat="1" applyBorder="1" applyAlignment="1" applyProtection="1">
      <alignment horizontal="center"/>
      <protection/>
    </xf>
    <xf numFmtId="0" fontId="0" fillId="0" borderId="13" xfId="0" applyBorder="1" applyAlignment="1">
      <alignment/>
    </xf>
    <xf numFmtId="0" fontId="6" fillId="0" borderId="47" xfId="0" applyFont="1" applyFill="1" applyBorder="1" applyAlignment="1">
      <alignment/>
    </xf>
    <xf numFmtId="0" fontId="6" fillId="0" borderId="48" xfId="0" applyFont="1" applyFill="1" applyBorder="1" applyAlignment="1">
      <alignment/>
    </xf>
    <xf numFmtId="191" fontId="0" fillId="0" borderId="20" xfId="0" applyNumberFormat="1" applyBorder="1" applyAlignment="1">
      <alignment/>
    </xf>
    <xf numFmtId="191" fontId="0" fillId="0" borderId="14" xfId="0" applyNumberFormat="1" applyBorder="1" applyAlignment="1">
      <alignment/>
    </xf>
    <xf numFmtId="191" fontId="0" fillId="0" borderId="18" xfId="0" applyNumberFormat="1" applyBorder="1" applyAlignment="1">
      <alignment/>
    </xf>
    <xf numFmtId="191" fontId="0" fillId="0" borderId="20" xfId="0" applyNumberFormat="1" applyBorder="1" applyAlignment="1">
      <alignment horizontal="right"/>
    </xf>
    <xf numFmtId="0" fontId="0" fillId="0" borderId="13" xfId="0" applyBorder="1" applyAlignment="1">
      <alignment horizontal="right"/>
    </xf>
    <xf numFmtId="192" fontId="0" fillId="0" borderId="20" xfId="0" applyNumberFormat="1" applyBorder="1" applyAlignment="1">
      <alignment/>
    </xf>
    <xf numFmtId="192" fontId="0" fillId="0" borderId="13" xfId="0" applyNumberFormat="1" applyBorder="1" applyAlignment="1">
      <alignment/>
    </xf>
    <xf numFmtId="192" fontId="0" fillId="0" borderId="0" xfId="0" applyNumberFormat="1" applyAlignment="1">
      <alignment/>
    </xf>
    <xf numFmtId="192" fontId="0" fillId="0" borderId="14" xfId="0" applyNumberFormat="1" applyBorder="1" applyAlignment="1">
      <alignment/>
    </xf>
    <xf numFmtId="192" fontId="0" fillId="0" borderId="15" xfId="0" applyNumberFormat="1" applyBorder="1" applyAlignment="1">
      <alignment/>
    </xf>
    <xf numFmtId="192" fontId="0" fillId="0" borderId="18" xfId="0" applyNumberFormat="1" applyBorder="1" applyAlignment="1">
      <alignment/>
    </xf>
    <xf numFmtId="192" fontId="0" fillId="0" borderId="17" xfId="0" applyNumberFormat="1" applyBorder="1" applyAlignment="1">
      <alignment/>
    </xf>
    <xf numFmtId="192" fontId="0" fillId="0" borderId="20" xfId="0" applyNumberFormat="1" applyBorder="1" applyAlignment="1">
      <alignment/>
    </xf>
    <xf numFmtId="192" fontId="0" fillId="0" borderId="14" xfId="0" applyNumberFormat="1" applyBorder="1" applyAlignment="1">
      <alignment/>
    </xf>
    <xf numFmtId="192" fontId="0" fillId="0" borderId="18" xfId="0" applyNumberFormat="1" applyBorder="1" applyAlignment="1">
      <alignment/>
    </xf>
    <xf numFmtId="192" fontId="0" fillId="0" borderId="20" xfId="0" applyNumberFormat="1" applyBorder="1" applyAlignment="1">
      <alignment horizontal="right"/>
    </xf>
    <xf numFmtId="192" fontId="0" fillId="0" borderId="13" xfId="0" applyNumberFormat="1" applyBorder="1" applyAlignment="1">
      <alignment horizontal="right"/>
    </xf>
    <xf numFmtId="193" fontId="0" fillId="0" borderId="20" xfId="0" applyNumberFormat="1" applyBorder="1" applyAlignment="1">
      <alignment/>
    </xf>
    <xf numFmtId="193" fontId="0" fillId="0" borderId="13" xfId="0" applyNumberFormat="1" applyBorder="1" applyAlignment="1">
      <alignment/>
    </xf>
    <xf numFmtId="193" fontId="0" fillId="0" borderId="14" xfId="0" applyNumberFormat="1" applyBorder="1" applyAlignment="1">
      <alignment/>
    </xf>
    <xf numFmtId="193" fontId="0" fillId="0" borderId="15" xfId="0" applyNumberFormat="1" applyBorder="1" applyAlignment="1">
      <alignment/>
    </xf>
    <xf numFmtId="193" fontId="0" fillId="0" borderId="18" xfId="0" applyNumberFormat="1" applyBorder="1" applyAlignment="1">
      <alignment/>
    </xf>
    <xf numFmtId="193" fontId="0" fillId="0" borderId="17" xfId="0" applyNumberFormat="1" applyBorder="1" applyAlignment="1">
      <alignment/>
    </xf>
    <xf numFmtId="193" fontId="0" fillId="0" borderId="13" xfId="0" applyNumberFormat="1" applyBorder="1" applyAlignment="1" applyProtection="1">
      <alignment/>
      <protection/>
    </xf>
    <xf numFmtId="193" fontId="0" fillId="0" borderId="20" xfId="0" applyNumberFormat="1" applyBorder="1" applyAlignment="1" applyProtection="1">
      <alignment/>
      <protection/>
    </xf>
    <xf numFmtId="193" fontId="0" fillId="0" borderId="15" xfId="0" applyNumberFormat="1" applyBorder="1" applyAlignment="1" applyProtection="1">
      <alignment/>
      <protection/>
    </xf>
    <xf numFmtId="193" fontId="0" fillId="0" borderId="14" xfId="0" applyNumberFormat="1" applyBorder="1" applyAlignment="1" applyProtection="1">
      <alignment/>
      <protection/>
    </xf>
    <xf numFmtId="193" fontId="0" fillId="0" borderId="17" xfId="0" applyNumberFormat="1" applyBorder="1" applyAlignment="1" applyProtection="1">
      <alignment/>
      <protection/>
    </xf>
    <xf numFmtId="193" fontId="0" fillId="0" borderId="18" xfId="0" applyNumberFormat="1" applyBorder="1" applyAlignment="1" applyProtection="1">
      <alignment/>
      <protection/>
    </xf>
    <xf numFmtId="3" fontId="0" fillId="0" borderId="10" xfId="0" applyNumberFormat="1" applyBorder="1" applyAlignment="1" applyProtection="1">
      <alignment horizontal="center"/>
      <protection/>
    </xf>
    <xf numFmtId="3" fontId="0" fillId="0" borderId="11" xfId="0" applyNumberFormat="1" applyBorder="1" applyAlignment="1" applyProtection="1">
      <alignment horizontal="center"/>
      <protection/>
    </xf>
    <xf numFmtId="3" fontId="0" fillId="0" borderId="12" xfId="0" applyNumberFormat="1" applyBorder="1" applyAlignment="1" applyProtection="1">
      <alignment horizontal="center"/>
      <protection/>
    </xf>
    <xf numFmtId="38" fontId="0" fillId="4" borderId="14" xfId="48" applyFont="1" applyFill="1" applyBorder="1" applyAlignment="1">
      <alignment/>
    </xf>
    <xf numFmtId="3" fontId="0" fillId="0" borderId="14" xfId="48" applyNumberFormat="1" applyFont="1" applyBorder="1" applyAlignment="1">
      <alignment/>
    </xf>
    <xf numFmtId="38" fontId="0" fillId="0" borderId="0" xfId="48" applyFont="1" applyBorder="1" applyAlignment="1">
      <alignment/>
    </xf>
    <xf numFmtId="40" fontId="0" fillId="4" borderId="18" xfId="48" applyNumberFormat="1" applyFont="1" applyFill="1" applyBorder="1" applyAlignment="1">
      <alignment/>
    </xf>
    <xf numFmtId="38" fontId="0" fillId="4" borderId="18" xfId="48" applyFont="1" applyFill="1" applyBorder="1" applyAlignment="1">
      <alignment/>
    </xf>
    <xf numFmtId="3" fontId="0" fillId="0" borderId="18" xfId="48" applyNumberFormat="1" applyFont="1" applyBorder="1" applyAlignment="1">
      <alignment/>
    </xf>
    <xf numFmtId="38" fontId="0" fillId="0" borderId="0" xfId="48" applyFont="1" applyAlignment="1">
      <alignment/>
    </xf>
    <xf numFmtId="38" fontId="0" fillId="0" borderId="14" xfId="48" applyFont="1" applyBorder="1" applyAlignment="1">
      <alignment/>
    </xf>
    <xf numFmtId="38" fontId="0" fillId="0" borderId="14" xfId="48" applyFont="1" applyBorder="1" applyAlignment="1">
      <alignment horizontal="right"/>
    </xf>
    <xf numFmtId="38" fontId="0" fillId="0" borderId="18" xfId="48" applyFont="1" applyBorder="1" applyAlignment="1">
      <alignment/>
    </xf>
    <xf numFmtId="38" fontId="0" fillId="0" borderId="18" xfId="48" applyFont="1" applyBorder="1" applyAlignment="1">
      <alignment horizontal="right"/>
    </xf>
    <xf numFmtId="38" fontId="0" fillId="4" borderId="10" xfId="48" applyFont="1" applyFill="1" applyBorder="1" applyAlignment="1">
      <alignment/>
    </xf>
    <xf numFmtId="38" fontId="0" fillId="4" borderId="11" xfId="48" applyFont="1" applyFill="1" applyBorder="1" applyAlignment="1">
      <alignment/>
    </xf>
    <xf numFmtId="38" fontId="0" fillId="4" borderId="12" xfId="48" applyFont="1" applyFill="1" applyBorder="1" applyAlignment="1">
      <alignment/>
    </xf>
    <xf numFmtId="40" fontId="0" fillId="0" borderId="14" xfId="48" applyNumberFormat="1" applyFont="1" applyBorder="1" applyAlignment="1">
      <alignment/>
    </xf>
    <xf numFmtId="40" fontId="0" fillId="0" borderId="18" xfId="48" applyNumberFormat="1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5" xfId="0" applyBorder="1" applyAlignment="1">
      <alignment horizontal="left"/>
    </xf>
    <xf numFmtId="0" fontId="0" fillId="0" borderId="14" xfId="0" applyBorder="1" applyAlignment="1">
      <alignment horizontal="left"/>
    </xf>
    <xf numFmtId="193" fontId="0" fillId="0" borderId="15" xfId="0" applyNumberFormat="1" applyBorder="1" applyAlignment="1">
      <alignment horizontal="right"/>
    </xf>
    <xf numFmtId="193" fontId="0" fillId="0" borderId="14" xfId="0" applyNumberFormat="1" applyBorder="1" applyAlignment="1">
      <alignment horizontal="right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193" fontId="0" fillId="0" borderId="13" xfId="0" applyNumberFormat="1" applyBorder="1" applyAlignment="1">
      <alignment horizontal="right"/>
    </xf>
    <xf numFmtId="193" fontId="0" fillId="0" borderId="20" xfId="0" applyNumberFormat="1" applyBorder="1" applyAlignment="1">
      <alignment horizontal="right"/>
    </xf>
    <xf numFmtId="0" fontId="6" fillId="0" borderId="47" xfId="0" applyFont="1" applyFill="1" applyBorder="1" applyAlignment="1">
      <alignment horizontal="center"/>
    </xf>
    <xf numFmtId="0" fontId="6" fillId="0" borderId="44" xfId="0" applyFont="1" applyFill="1" applyBorder="1" applyAlignment="1">
      <alignment horizontal="center"/>
    </xf>
    <xf numFmtId="0" fontId="6" fillId="0" borderId="48" xfId="0" applyFont="1" applyFill="1" applyBorder="1" applyAlignment="1">
      <alignment horizontal="center"/>
    </xf>
    <xf numFmtId="0" fontId="6" fillId="0" borderId="33" xfId="0" applyFont="1" applyFill="1" applyBorder="1" applyAlignment="1">
      <alignment horizontal="center"/>
    </xf>
    <xf numFmtId="193" fontId="0" fillId="0" borderId="15" xfId="0" applyNumberFormat="1" applyBorder="1" applyAlignment="1" applyProtection="1">
      <alignment horizontal="right"/>
      <protection/>
    </xf>
    <xf numFmtId="193" fontId="0" fillId="0" borderId="14" xfId="0" applyNumberFormat="1" applyBorder="1" applyAlignment="1" applyProtection="1">
      <alignment horizontal="right"/>
      <protection/>
    </xf>
    <xf numFmtId="0" fontId="0" fillId="0" borderId="13" xfId="0" applyBorder="1" applyAlignment="1">
      <alignment horizontal="center"/>
    </xf>
    <xf numFmtId="192" fontId="6" fillId="0" borderId="47" xfId="0" applyNumberFormat="1" applyFont="1" applyFill="1" applyBorder="1" applyAlignment="1">
      <alignment horizontal="center"/>
    </xf>
    <xf numFmtId="192" fontId="6" fillId="0" borderId="44" xfId="0" applyNumberFormat="1" applyFont="1" applyFill="1" applyBorder="1" applyAlignment="1">
      <alignment horizontal="center"/>
    </xf>
    <xf numFmtId="193" fontId="6" fillId="0" borderId="47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DX64"/>
  <sheetViews>
    <sheetView view="pageBreakPreview" zoomScaleSheetLayoutView="100" zoomScalePageLayoutView="0" workbookViewId="0" topLeftCell="A1">
      <selection activeCell="A22" sqref="A22"/>
    </sheetView>
  </sheetViews>
  <sheetFormatPr defaultColWidth="8.796875" defaultRowHeight="14.25"/>
  <cols>
    <col min="1" max="1" width="10.8984375" style="0" customWidth="1"/>
    <col min="2" max="2" width="7.5" style="0" customWidth="1"/>
    <col min="3" max="3" width="9.09765625" style="0" customWidth="1"/>
    <col min="4" max="4" width="6.69921875" style="0" customWidth="1"/>
    <col min="5" max="5" width="11.19921875" style="0" customWidth="1"/>
    <col min="6" max="6" width="8" style="0" customWidth="1"/>
    <col min="7" max="7" width="11.19921875" style="8" customWidth="1"/>
    <col min="8" max="8" width="8" style="8" customWidth="1"/>
    <col min="9" max="9" width="11.19921875" style="0" customWidth="1"/>
    <col min="10" max="10" width="8" style="8" customWidth="1"/>
    <col min="11" max="11" width="11.19921875" style="8" customWidth="1"/>
    <col min="12" max="12" width="8" style="8" customWidth="1"/>
    <col min="13" max="13" width="13" style="8" bestFit="1" customWidth="1"/>
    <col min="14" max="14" width="11.59765625" style="8" customWidth="1"/>
    <col min="15" max="15" width="8.69921875" style="8" customWidth="1"/>
    <col min="16" max="17" width="15" style="8" customWidth="1"/>
    <col min="18" max="18" width="13.19921875" style="8" customWidth="1"/>
    <col min="19" max="19" width="10.3984375" style="8" customWidth="1"/>
  </cols>
  <sheetData>
    <row r="1" spans="1:19" s="8" customFormat="1" ht="24.75" thickBot="1">
      <c r="A1" s="16" t="s">
        <v>94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 s="64" t="s">
        <v>47</v>
      </c>
      <c r="R1"/>
      <c r="S1" s="64" t="s">
        <v>57</v>
      </c>
    </row>
    <row r="2" spans="1:19" s="8" customFormat="1" ht="15" customHeight="1">
      <c r="A2" s="20"/>
      <c r="B2" s="22" t="s">
        <v>58</v>
      </c>
      <c r="C2" s="22" t="s">
        <v>59</v>
      </c>
      <c r="D2" s="23"/>
      <c r="E2" s="185" t="s">
        <v>105</v>
      </c>
      <c r="F2" s="186"/>
      <c r="G2" s="186"/>
      <c r="H2" s="186"/>
      <c r="I2" s="186"/>
      <c r="J2" s="186"/>
      <c r="K2" s="186"/>
      <c r="L2" s="186"/>
      <c r="M2" s="187"/>
      <c r="N2" s="21"/>
      <c r="O2" s="21"/>
      <c r="P2" s="21"/>
      <c r="Q2" s="21"/>
      <c r="R2" s="21"/>
      <c r="S2" s="27"/>
    </row>
    <row r="3" spans="1:19" ht="15" customHeight="1">
      <c r="A3" s="28"/>
      <c r="B3" s="3" t="s">
        <v>61</v>
      </c>
      <c r="C3" s="3"/>
      <c r="D3" s="3" t="s">
        <v>62</v>
      </c>
      <c r="E3" s="5"/>
      <c r="F3" s="19"/>
      <c r="G3" s="5"/>
      <c r="H3" s="19"/>
      <c r="I3" s="5"/>
      <c r="J3" s="19"/>
      <c r="K3" s="5"/>
      <c r="L3" s="19"/>
      <c r="M3" s="1"/>
      <c r="N3" s="3" t="s">
        <v>63</v>
      </c>
      <c r="O3" s="3" t="s">
        <v>64</v>
      </c>
      <c r="P3" s="3" t="s">
        <v>65</v>
      </c>
      <c r="Q3" s="2"/>
      <c r="R3" s="2"/>
      <c r="S3" s="29"/>
    </row>
    <row r="4" spans="1:19" ht="13.5">
      <c r="A4" s="33" t="s">
        <v>2</v>
      </c>
      <c r="B4" s="3" t="s">
        <v>66</v>
      </c>
      <c r="C4" s="3" t="s">
        <v>67</v>
      </c>
      <c r="D4" s="3"/>
      <c r="E4" s="183" t="s">
        <v>96</v>
      </c>
      <c r="F4" s="184"/>
      <c r="G4" s="183" t="s">
        <v>97</v>
      </c>
      <c r="H4" s="184"/>
      <c r="I4" s="183" t="s">
        <v>98</v>
      </c>
      <c r="J4" s="184"/>
      <c r="K4" s="183" t="s">
        <v>71</v>
      </c>
      <c r="L4" s="184"/>
      <c r="M4" s="3" t="s">
        <v>99</v>
      </c>
      <c r="N4" s="3" t="s">
        <v>73</v>
      </c>
      <c r="O4" s="3" t="s">
        <v>74</v>
      </c>
      <c r="P4" s="3" t="s">
        <v>75</v>
      </c>
      <c r="Q4" s="3" t="s">
        <v>76</v>
      </c>
      <c r="R4" s="3" t="s">
        <v>77</v>
      </c>
      <c r="S4" s="77" t="s">
        <v>2</v>
      </c>
    </row>
    <row r="5" spans="1:19" ht="13.5">
      <c r="A5" s="28"/>
      <c r="B5" s="3" t="s">
        <v>78</v>
      </c>
      <c r="C5" s="3"/>
      <c r="D5" s="3" t="s">
        <v>79</v>
      </c>
      <c r="E5" s="11"/>
      <c r="F5" s="14"/>
      <c r="G5" s="11"/>
      <c r="H5" s="14"/>
      <c r="I5" s="11"/>
      <c r="J5" s="14"/>
      <c r="K5" s="11"/>
      <c r="L5" s="14"/>
      <c r="M5" s="3"/>
      <c r="N5" s="3" t="s">
        <v>80</v>
      </c>
      <c r="O5" s="3" t="s">
        <v>81</v>
      </c>
      <c r="P5" s="3" t="s">
        <v>82</v>
      </c>
      <c r="Q5" s="2"/>
      <c r="R5" s="2"/>
      <c r="S5" s="29"/>
    </row>
    <row r="6" spans="1:19" s="8" customFormat="1" ht="13.5">
      <c r="A6" s="31"/>
      <c r="B6" s="4" t="s">
        <v>83</v>
      </c>
      <c r="C6" s="4" t="s">
        <v>84</v>
      </c>
      <c r="D6" s="12"/>
      <c r="E6" s="18" t="s">
        <v>85</v>
      </c>
      <c r="F6" s="18" t="s">
        <v>54</v>
      </c>
      <c r="G6" s="18" t="s">
        <v>85</v>
      </c>
      <c r="H6" s="18" t="s">
        <v>54</v>
      </c>
      <c r="I6" s="18" t="s">
        <v>85</v>
      </c>
      <c r="J6" s="18" t="s">
        <v>54</v>
      </c>
      <c r="K6" s="18" t="s">
        <v>85</v>
      </c>
      <c r="L6" s="18" t="s">
        <v>54</v>
      </c>
      <c r="M6" s="12"/>
      <c r="N6" s="12"/>
      <c r="O6" s="12"/>
      <c r="P6" s="12"/>
      <c r="Q6" s="12"/>
      <c r="R6" s="12"/>
      <c r="S6" s="32"/>
    </row>
    <row r="7" spans="1:19" s="8" customFormat="1" ht="13.5">
      <c r="A7" s="33" t="s">
        <v>4</v>
      </c>
      <c r="B7" s="38" t="s">
        <v>66</v>
      </c>
      <c r="C7" s="38" t="s">
        <v>86</v>
      </c>
      <c r="D7" s="74">
        <v>8</v>
      </c>
      <c r="E7" s="71">
        <v>1621358</v>
      </c>
      <c r="F7" s="68">
        <v>43.38</v>
      </c>
      <c r="G7" s="71">
        <v>304620</v>
      </c>
      <c r="H7" s="68">
        <v>8.15</v>
      </c>
      <c r="I7" s="71">
        <v>1223460</v>
      </c>
      <c r="J7" s="68">
        <v>32.73</v>
      </c>
      <c r="K7" s="71">
        <v>588155</v>
      </c>
      <c r="L7" s="68">
        <v>15.74</v>
      </c>
      <c r="M7" s="67">
        <v>3737593</v>
      </c>
      <c r="N7" s="71">
        <v>345822</v>
      </c>
      <c r="O7" s="73">
        <v>4095</v>
      </c>
      <c r="P7" s="71">
        <v>233952</v>
      </c>
      <c r="Q7" s="71">
        <v>-21198</v>
      </c>
      <c r="R7" s="67">
        <v>3132526</v>
      </c>
      <c r="S7" s="40" t="s">
        <v>4</v>
      </c>
    </row>
    <row r="8" spans="1:19" s="8" customFormat="1" ht="13.5">
      <c r="A8" s="33" t="s">
        <v>5</v>
      </c>
      <c r="B8" s="38" t="s">
        <v>87</v>
      </c>
      <c r="C8" s="38" t="s">
        <v>87</v>
      </c>
      <c r="D8" s="74">
        <v>8</v>
      </c>
      <c r="E8" s="71">
        <v>807017</v>
      </c>
      <c r="F8" s="68">
        <v>49.19</v>
      </c>
      <c r="G8" s="71">
        <v>266511</v>
      </c>
      <c r="H8" s="68">
        <v>16.25</v>
      </c>
      <c r="I8" s="71">
        <v>366343</v>
      </c>
      <c r="J8" s="68">
        <v>22.33</v>
      </c>
      <c r="K8" s="71">
        <v>200638</v>
      </c>
      <c r="L8" s="68">
        <v>12.23</v>
      </c>
      <c r="M8" s="67">
        <v>1640509</v>
      </c>
      <c r="N8" s="71">
        <v>83096</v>
      </c>
      <c r="O8" s="73">
        <v>1246</v>
      </c>
      <c r="P8" s="71">
        <v>155922</v>
      </c>
      <c r="Q8" s="71">
        <v>-322965</v>
      </c>
      <c r="R8" s="67">
        <v>1077280</v>
      </c>
      <c r="S8" s="40" t="s">
        <v>5</v>
      </c>
    </row>
    <row r="9" spans="1:19" s="8" customFormat="1" ht="13.5">
      <c r="A9" s="33" t="s">
        <v>7</v>
      </c>
      <c r="B9" s="38" t="s">
        <v>87</v>
      </c>
      <c r="C9" s="38" t="s">
        <v>87</v>
      </c>
      <c r="D9" s="74">
        <v>8</v>
      </c>
      <c r="E9" s="71">
        <v>261199</v>
      </c>
      <c r="F9" s="68">
        <v>42.1</v>
      </c>
      <c r="G9" s="71">
        <v>57388</v>
      </c>
      <c r="H9" s="68">
        <v>9.25</v>
      </c>
      <c r="I9" s="71">
        <v>205541</v>
      </c>
      <c r="J9" s="68">
        <v>33.12</v>
      </c>
      <c r="K9" s="71">
        <v>96395</v>
      </c>
      <c r="L9" s="68">
        <v>15.53</v>
      </c>
      <c r="M9" s="67">
        <v>620523</v>
      </c>
      <c r="N9" s="71">
        <v>50336</v>
      </c>
      <c r="O9" s="73">
        <v>333</v>
      </c>
      <c r="P9" s="71">
        <v>25314</v>
      </c>
      <c r="Q9" s="71">
        <v>7597</v>
      </c>
      <c r="R9" s="67">
        <v>552137</v>
      </c>
      <c r="S9" s="40" t="s">
        <v>7</v>
      </c>
    </row>
    <row r="10" spans="1:19" s="8" customFormat="1" ht="13.5">
      <c r="A10" s="33" t="s">
        <v>8</v>
      </c>
      <c r="B10" s="38" t="s">
        <v>87</v>
      </c>
      <c r="C10" s="38" t="s">
        <v>87</v>
      </c>
      <c r="D10" s="85">
        <v>8</v>
      </c>
      <c r="E10" s="71">
        <v>235078</v>
      </c>
      <c r="F10" s="68">
        <v>44.22</v>
      </c>
      <c r="G10" s="71">
        <v>49451</v>
      </c>
      <c r="H10" s="68">
        <v>9.3</v>
      </c>
      <c r="I10" s="71">
        <v>161693</v>
      </c>
      <c r="J10" s="68">
        <v>30.41</v>
      </c>
      <c r="K10" s="71">
        <v>85460</v>
      </c>
      <c r="L10" s="68">
        <v>16.07</v>
      </c>
      <c r="M10" s="67">
        <v>531682</v>
      </c>
      <c r="N10" s="71">
        <v>53958</v>
      </c>
      <c r="O10" s="73">
        <v>103</v>
      </c>
      <c r="P10" s="71">
        <v>14475</v>
      </c>
      <c r="Q10" s="71">
        <v>7048</v>
      </c>
      <c r="R10" s="67">
        <v>470194</v>
      </c>
      <c r="S10" s="40" t="s">
        <v>8</v>
      </c>
    </row>
    <row r="11" spans="1:19" s="8" customFormat="1" ht="13.5">
      <c r="A11" s="34" t="s">
        <v>9</v>
      </c>
      <c r="B11" s="39" t="s">
        <v>87</v>
      </c>
      <c r="C11" s="39" t="s">
        <v>87</v>
      </c>
      <c r="D11" s="75">
        <v>4</v>
      </c>
      <c r="E11" s="72">
        <v>96686</v>
      </c>
      <c r="F11" s="69">
        <v>39.12</v>
      </c>
      <c r="G11" s="72">
        <v>37438</v>
      </c>
      <c r="H11" s="69">
        <v>15.14</v>
      </c>
      <c r="I11" s="72">
        <v>73132</v>
      </c>
      <c r="J11" s="69">
        <v>29.58</v>
      </c>
      <c r="K11" s="72">
        <v>39953</v>
      </c>
      <c r="L11" s="69">
        <v>16.16</v>
      </c>
      <c r="M11" s="70">
        <v>247209</v>
      </c>
      <c r="N11" s="72">
        <v>22323</v>
      </c>
      <c r="O11" s="76">
        <v>117</v>
      </c>
      <c r="P11" s="72">
        <v>2141</v>
      </c>
      <c r="Q11" s="72">
        <v>6324</v>
      </c>
      <c r="R11" s="70">
        <v>228952</v>
      </c>
      <c r="S11" s="41" t="s">
        <v>9</v>
      </c>
    </row>
    <row r="12" spans="1:19" ht="13.5">
      <c r="A12" s="33" t="s">
        <v>10</v>
      </c>
      <c r="B12" s="38" t="s">
        <v>87</v>
      </c>
      <c r="C12" s="38" t="s">
        <v>87</v>
      </c>
      <c r="D12" s="74">
        <v>8</v>
      </c>
      <c r="E12" s="71">
        <v>411677</v>
      </c>
      <c r="F12" s="68">
        <v>35.19</v>
      </c>
      <c r="G12" s="71">
        <v>187849</v>
      </c>
      <c r="H12" s="68">
        <v>16.05</v>
      </c>
      <c r="I12" s="71">
        <v>364378</v>
      </c>
      <c r="J12" s="68">
        <v>31.14</v>
      </c>
      <c r="K12" s="71">
        <v>206189</v>
      </c>
      <c r="L12" s="68">
        <v>17.62</v>
      </c>
      <c r="M12" s="67">
        <v>1170093</v>
      </c>
      <c r="N12" s="71">
        <v>106247</v>
      </c>
      <c r="O12" s="73">
        <v>354</v>
      </c>
      <c r="P12" s="71">
        <v>58373</v>
      </c>
      <c r="Q12" s="71">
        <v>-149371</v>
      </c>
      <c r="R12" s="67">
        <v>855748</v>
      </c>
      <c r="S12" s="40" t="s">
        <v>10</v>
      </c>
    </row>
    <row r="13" spans="1:19" ht="13.5">
      <c r="A13" s="33" t="s">
        <v>95</v>
      </c>
      <c r="B13" s="38" t="s">
        <v>87</v>
      </c>
      <c r="C13" s="38" t="s">
        <v>87</v>
      </c>
      <c r="D13" s="74">
        <v>8</v>
      </c>
      <c r="E13" s="71">
        <v>377129</v>
      </c>
      <c r="F13" s="68">
        <v>43.86</v>
      </c>
      <c r="G13" s="71">
        <v>132776</v>
      </c>
      <c r="H13" s="68">
        <v>15.45</v>
      </c>
      <c r="I13" s="71">
        <v>212544</v>
      </c>
      <c r="J13" s="68">
        <v>24.73</v>
      </c>
      <c r="K13" s="71">
        <v>137165</v>
      </c>
      <c r="L13" s="68">
        <v>15.96</v>
      </c>
      <c r="M13" s="67">
        <v>859614</v>
      </c>
      <c r="N13" s="71">
        <v>30453</v>
      </c>
      <c r="O13" s="73">
        <v>4460</v>
      </c>
      <c r="P13" s="71">
        <v>43410</v>
      </c>
      <c r="Q13" s="71">
        <v>-307610</v>
      </c>
      <c r="R13" s="67">
        <v>473681</v>
      </c>
      <c r="S13" s="40" t="s">
        <v>118</v>
      </c>
    </row>
    <row r="14" spans="1:19" ht="13.5">
      <c r="A14" s="33" t="s">
        <v>111</v>
      </c>
      <c r="B14" s="38" t="s">
        <v>87</v>
      </c>
      <c r="C14" s="38" t="s">
        <v>87</v>
      </c>
      <c r="D14" s="85">
        <v>8</v>
      </c>
      <c r="E14" s="71">
        <v>712395</v>
      </c>
      <c r="F14" s="68">
        <v>40.54</v>
      </c>
      <c r="G14" s="71">
        <v>180786</v>
      </c>
      <c r="H14" s="68">
        <v>10.29</v>
      </c>
      <c r="I14" s="71">
        <v>552912</v>
      </c>
      <c r="J14" s="68">
        <v>31.47</v>
      </c>
      <c r="K14" s="71">
        <v>310901</v>
      </c>
      <c r="L14" s="68">
        <v>17.7</v>
      </c>
      <c r="M14" s="67">
        <v>1756994</v>
      </c>
      <c r="N14" s="71">
        <v>177935</v>
      </c>
      <c r="O14" s="73">
        <v>814</v>
      </c>
      <c r="P14" s="71">
        <v>89177</v>
      </c>
      <c r="Q14" s="71">
        <v>-318191</v>
      </c>
      <c r="R14" s="67">
        <v>1170877</v>
      </c>
      <c r="S14" s="40" t="s">
        <v>119</v>
      </c>
    </row>
    <row r="15" spans="1:19" ht="13.5">
      <c r="A15" s="33" t="s">
        <v>109</v>
      </c>
      <c r="B15" s="38" t="s">
        <v>87</v>
      </c>
      <c r="C15" s="38" t="s">
        <v>87</v>
      </c>
      <c r="D15" s="74">
        <v>8</v>
      </c>
      <c r="E15" s="71">
        <v>702388</v>
      </c>
      <c r="F15" s="68">
        <v>39.22</v>
      </c>
      <c r="G15" s="71">
        <v>228070</v>
      </c>
      <c r="H15" s="68">
        <v>12.73</v>
      </c>
      <c r="I15" s="71">
        <v>622987</v>
      </c>
      <c r="J15" s="68">
        <v>34.79</v>
      </c>
      <c r="K15" s="71">
        <v>237485</v>
      </c>
      <c r="L15" s="68">
        <v>13.26</v>
      </c>
      <c r="M15" s="67">
        <v>1790930</v>
      </c>
      <c r="N15" s="71">
        <v>103809</v>
      </c>
      <c r="O15" s="73">
        <v>1639</v>
      </c>
      <c r="P15" s="71">
        <v>48443</v>
      </c>
      <c r="Q15" s="71">
        <v>-501687</v>
      </c>
      <c r="R15" s="67">
        <v>1135352</v>
      </c>
      <c r="S15" s="40" t="s">
        <v>120</v>
      </c>
    </row>
    <row r="16" spans="1:19" ht="13.5">
      <c r="A16" s="34" t="s">
        <v>13</v>
      </c>
      <c r="B16" s="39" t="s">
        <v>87</v>
      </c>
      <c r="C16" s="39" t="s">
        <v>87</v>
      </c>
      <c r="D16" s="75">
        <v>8</v>
      </c>
      <c r="E16" s="72">
        <v>138138</v>
      </c>
      <c r="F16" s="69">
        <v>35.97</v>
      </c>
      <c r="G16" s="72">
        <v>70326</v>
      </c>
      <c r="H16" s="69">
        <v>18.31</v>
      </c>
      <c r="I16" s="72">
        <v>111468</v>
      </c>
      <c r="J16" s="69">
        <v>29.03</v>
      </c>
      <c r="K16" s="72">
        <v>64095</v>
      </c>
      <c r="L16" s="69">
        <v>16.69</v>
      </c>
      <c r="M16" s="70">
        <v>384027</v>
      </c>
      <c r="N16" s="72">
        <v>20506</v>
      </c>
      <c r="O16" s="76">
        <v>70</v>
      </c>
      <c r="P16" s="72">
        <v>5478</v>
      </c>
      <c r="Q16" s="72">
        <v>-142668</v>
      </c>
      <c r="R16" s="70">
        <v>215305</v>
      </c>
      <c r="S16" s="41" t="s">
        <v>13</v>
      </c>
    </row>
    <row r="17" spans="1:19" ht="13.5">
      <c r="A17" s="33" t="s">
        <v>23</v>
      </c>
      <c r="B17" s="38" t="s">
        <v>87</v>
      </c>
      <c r="C17" s="38" t="s">
        <v>87</v>
      </c>
      <c r="D17" s="74">
        <v>8</v>
      </c>
      <c r="E17" s="71">
        <v>12932</v>
      </c>
      <c r="F17" s="68">
        <v>25.92</v>
      </c>
      <c r="G17" s="71">
        <v>7648</v>
      </c>
      <c r="H17" s="68">
        <v>15.32</v>
      </c>
      <c r="I17" s="71">
        <v>16946</v>
      </c>
      <c r="J17" s="68">
        <v>33.95</v>
      </c>
      <c r="K17" s="71">
        <v>12384</v>
      </c>
      <c r="L17" s="68">
        <v>24.81</v>
      </c>
      <c r="M17" s="67">
        <v>49910</v>
      </c>
      <c r="N17" s="71">
        <v>6221</v>
      </c>
      <c r="O17" s="73">
        <v>23</v>
      </c>
      <c r="P17" s="71">
        <v>0</v>
      </c>
      <c r="Q17" s="71">
        <v>-12890</v>
      </c>
      <c r="R17" s="67">
        <v>30776</v>
      </c>
      <c r="S17" s="40" t="s">
        <v>23</v>
      </c>
    </row>
    <row r="18" spans="1:19" ht="13.5">
      <c r="A18" s="33" t="s">
        <v>102</v>
      </c>
      <c r="B18" s="38" t="s">
        <v>87</v>
      </c>
      <c r="C18" s="38" t="s">
        <v>87</v>
      </c>
      <c r="D18" s="85">
        <v>8</v>
      </c>
      <c r="E18" s="71">
        <v>75331</v>
      </c>
      <c r="F18" s="68">
        <v>39.06</v>
      </c>
      <c r="G18" s="71">
        <v>20919</v>
      </c>
      <c r="H18" s="68">
        <v>10.85</v>
      </c>
      <c r="I18" s="71">
        <v>59228</v>
      </c>
      <c r="J18" s="68">
        <v>30.72</v>
      </c>
      <c r="K18" s="71">
        <v>37349</v>
      </c>
      <c r="L18" s="68">
        <v>19.37</v>
      </c>
      <c r="M18" s="67">
        <v>192827</v>
      </c>
      <c r="N18" s="71">
        <v>18572</v>
      </c>
      <c r="O18" s="73">
        <v>200</v>
      </c>
      <c r="P18" s="71">
        <v>3420</v>
      </c>
      <c r="Q18" s="71">
        <v>-44758</v>
      </c>
      <c r="R18" s="67">
        <v>125877</v>
      </c>
      <c r="S18" s="40" t="s">
        <v>121</v>
      </c>
    </row>
    <row r="19" spans="1:128" s="8" customFormat="1" ht="13.5">
      <c r="A19" s="33" t="s">
        <v>103</v>
      </c>
      <c r="B19" s="38" t="s">
        <v>87</v>
      </c>
      <c r="C19" s="38" t="s">
        <v>87</v>
      </c>
      <c r="D19" s="85">
        <v>8</v>
      </c>
      <c r="E19" s="71">
        <v>197951</v>
      </c>
      <c r="F19" s="68">
        <v>38.59</v>
      </c>
      <c r="G19" s="71">
        <v>48986</v>
      </c>
      <c r="H19" s="68">
        <v>9.55</v>
      </c>
      <c r="I19" s="71">
        <v>174694</v>
      </c>
      <c r="J19" s="68">
        <v>34.05</v>
      </c>
      <c r="K19" s="71">
        <v>91356</v>
      </c>
      <c r="L19" s="68">
        <v>17.81</v>
      </c>
      <c r="M19" s="67">
        <v>512987</v>
      </c>
      <c r="N19" s="71">
        <v>57417</v>
      </c>
      <c r="O19" s="73">
        <v>230</v>
      </c>
      <c r="P19" s="71">
        <v>23824</v>
      </c>
      <c r="Q19" s="71">
        <v>-78595</v>
      </c>
      <c r="R19" s="67">
        <v>352921</v>
      </c>
      <c r="S19" s="40" t="s">
        <v>29</v>
      </c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</row>
    <row r="20" spans="1:19" ht="15.75" customHeight="1">
      <c r="A20" s="33" t="s">
        <v>34</v>
      </c>
      <c r="B20" s="38" t="s">
        <v>87</v>
      </c>
      <c r="C20" s="38" t="s">
        <v>87</v>
      </c>
      <c r="D20" s="74">
        <v>8</v>
      </c>
      <c r="E20" s="71">
        <v>95711</v>
      </c>
      <c r="F20" s="68">
        <v>46.04</v>
      </c>
      <c r="G20" s="71">
        <v>19366</v>
      </c>
      <c r="H20" s="68">
        <v>9.31</v>
      </c>
      <c r="I20" s="71">
        <v>59714</v>
      </c>
      <c r="J20" s="68">
        <v>28.72</v>
      </c>
      <c r="K20" s="71">
        <v>33118</v>
      </c>
      <c r="L20" s="68">
        <v>15.93</v>
      </c>
      <c r="M20" s="67">
        <v>207909</v>
      </c>
      <c r="N20" s="71">
        <v>18798</v>
      </c>
      <c r="O20" s="73">
        <v>129</v>
      </c>
      <c r="P20" s="71">
        <v>10010</v>
      </c>
      <c r="Q20" s="71">
        <v>204</v>
      </c>
      <c r="R20" s="67">
        <v>179176</v>
      </c>
      <c r="S20" s="40" t="s">
        <v>34</v>
      </c>
    </row>
    <row r="21" spans="1:19" s="8" customFormat="1" ht="13.5">
      <c r="A21" s="34" t="s">
        <v>37</v>
      </c>
      <c r="B21" s="39" t="s">
        <v>87</v>
      </c>
      <c r="C21" s="39" t="s">
        <v>87</v>
      </c>
      <c r="D21" s="75">
        <v>8</v>
      </c>
      <c r="E21" s="72">
        <v>69984</v>
      </c>
      <c r="F21" s="69">
        <v>40.43</v>
      </c>
      <c r="G21" s="72">
        <v>24312</v>
      </c>
      <c r="H21" s="69">
        <v>14.05</v>
      </c>
      <c r="I21" s="72">
        <v>51210</v>
      </c>
      <c r="J21" s="69">
        <v>29.59</v>
      </c>
      <c r="K21" s="72">
        <v>27576</v>
      </c>
      <c r="L21" s="69">
        <v>15.93</v>
      </c>
      <c r="M21" s="70">
        <v>173082</v>
      </c>
      <c r="N21" s="72">
        <v>16730</v>
      </c>
      <c r="O21" s="76">
        <v>0</v>
      </c>
      <c r="P21" s="72">
        <v>8717</v>
      </c>
      <c r="Q21" s="72">
        <v>5186</v>
      </c>
      <c r="R21" s="70">
        <v>152821</v>
      </c>
      <c r="S21" s="41" t="s">
        <v>37</v>
      </c>
    </row>
    <row r="22" spans="1:19" s="8" customFormat="1" ht="13.5">
      <c r="A22" s="33" t="s">
        <v>196</v>
      </c>
      <c r="B22" s="38" t="s">
        <v>87</v>
      </c>
      <c r="C22" s="38" t="s">
        <v>87</v>
      </c>
      <c r="D22" s="74">
        <v>6</v>
      </c>
      <c r="E22" s="71">
        <v>44593</v>
      </c>
      <c r="F22" s="68">
        <v>39.47</v>
      </c>
      <c r="G22" s="71">
        <v>13565</v>
      </c>
      <c r="H22" s="68">
        <v>12.01</v>
      </c>
      <c r="I22" s="71">
        <v>36020</v>
      </c>
      <c r="J22" s="68">
        <v>31.88</v>
      </c>
      <c r="K22" s="71">
        <v>18805</v>
      </c>
      <c r="L22" s="68">
        <v>16.64</v>
      </c>
      <c r="M22" s="67">
        <v>112983</v>
      </c>
      <c r="N22" s="71">
        <v>11939</v>
      </c>
      <c r="O22" s="73">
        <v>182</v>
      </c>
      <c r="P22" s="71">
        <v>1105</v>
      </c>
      <c r="Q22" s="71">
        <v>2769</v>
      </c>
      <c r="R22" s="67">
        <v>102526</v>
      </c>
      <c r="S22" s="40" t="s">
        <v>122</v>
      </c>
    </row>
    <row r="23" spans="1:19" s="8" customFormat="1" ht="13.5">
      <c r="A23" s="33" t="s">
        <v>101</v>
      </c>
      <c r="B23" s="38" t="s">
        <v>87</v>
      </c>
      <c r="C23" s="38" t="s">
        <v>87</v>
      </c>
      <c r="D23" s="85">
        <v>9</v>
      </c>
      <c r="E23" s="71">
        <v>112793</v>
      </c>
      <c r="F23" s="68">
        <v>38.1</v>
      </c>
      <c r="G23" s="71">
        <v>38672</v>
      </c>
      <c r="H23" s="68">
        <v>13.06</v>
      </c>
      <c r="I23" s="71">
        <v>94276</v>
      </c>
      <c r="J23" s="68">
        <v>31.85</v>
      </c>
      <c r="K23" s="71">
        <v>50304</v>
      </c>
      <c r="L23" s="68">
        <v>16.99</v>
      </c>
      <c r="M23" s="67">
        <v>296045</v>
      </c>
      <c r="N23" s="71">
        <v>23914</v>
      </c>
      <c r="O23" s="73">
        <v>144</v>
      </c>
      <c r="P23" s="71">
        <v>7414</v>
      </c>
      <c r="Q23" s="71">
        <v>-19290</v>
      </c>
      <c r="R23" s="67">
        <v>245283</v>
      </c>
      <c r="S23" s="40" t="s">
        <v>123</v>
      </c>
    </row>
    <row r="24" spans="1:19" ht="13.5">
      <c r="A24" s="86" t="s">
        <v>115</v>
      </c>
      <c r="B24" s="93"/>
      <c r="C24" s="93"/>
      <c r="D24" s="94"/>
      <c r="E24" s="95">
        <v>5972360</v>
      </c>
      <c r="F24" s="96">
        <v>41.81</v>
      </c>
      <c r="G24" s="97">
        <v>1688683</v>
      </c>
      <c r="H24" s="96">
        <v>11.82</v>
      </c>
      <c r="I24" s="95">
        <v>4386546</v>
      </c>
      <c r="J24" s="96">
        <v>30.71</v>
      </c>
      <c r="K24" s="97">
        <v>2237328</v>
      </c>
      <c r="L24" s="96">
        <v>15.66</v>
      </c>
      <c r="M24" s="97">
        <v>14284917</v>
      </c>
      <c r="N24" s="97">
        <v>1148076</v>
      </c>
      <c r="O24" s="97">
        <v>14139</v>
      </c>
      <c r="P24" s="97">
        <v>731175</v>
      </c>
      <c r="Q24" s="95">
        <v>-1890095</v>
      </c>
      <c r="R24" s="97">
        <v>10501432</v>
      </c>
      <c r="S24" s="89"/>
    </row>
    <row r="25" spans="1:19" s="8" customFormat="1" ht="13.5">
      <c r="A25" s="33" t="s">
        <v>40</v>
      </c>
      <c r="B25" s="38" t="s">
        <v>58</v>
      </c>
      <c r="C25" s="38" t="s">
        <v>45</v>
      </c>
      <c r="D25" s="74">
        <v>12</v>
      </c>
      <c r="E25" s="71">
        <v>0</v>
      </c>
      <c r="F25" s="68">
        <v>0</v>
      </c>
      <c r="G25" s="50">
        <v>0</v>
      </c>
      <c r="H25" s="68">
        <v>0</v>
      </c>
      <c r="I25" s="71">
        <v>0</v>
      </c>
      <c r="J25" s="68">
        <v>0</v>
      </c>
      <c r="K25" s="74">
        <v>0</v>
      </c>
      <c r="L25" s="68">
        <v>0</v>
      </c>
      <c r="M25" s="67">
        <v>248951</v>
      </c>
      <c r="N25" s="50">
        <v>0</v>
      </c>
      <c r="O25" s="50">
        <v>0</v>
      </c>
      <c r="P25" s="50">
        <v>0</v>
      </c>
      <c r="Q25" s="58">
        <v>0</v>
      </c>
      <c r="R25" s="67">
        <v>248951</v>
      </c>
      <c r="S25" s="40" t="s">
        <v>40</v>
      </c>
    </row>
    <row r="26" spans="1:19" s="8" customFormat="1" ht="13.5" customHeight="1">
      <c r="A26" s="33" t="s">
        <v>41</v>
      </c>
      <c r="B26" s="38" t="s">
        <v>87</v>
      </c>
      <c r="C26" s="38" t="s">
        <v>87</v>
      </c>
      <c r="D26" s="74">
        <v>12</v>
      </c>
      <c r="E26" s="78">
        <v>0</v>
      </c>
      <c r="F26" s="79">
        <v>0</v>
      </c>
      <c r="G26" s="50">
        <v>0</v>
      </c>
      <c r="H26" s="68">
        <v>0</v>
      </c>
      <c r="I26" s="78">
        <v>0</v>
      </c>
      <c r="J26" s="68">
        <v>0</v>
      </c>
      <c r="K26" s="74">
        <v>0</v>
      </c>
      <c r="L26" s="68">
        <v>0</v>
      </c>
      <c r="M26" s="67">
        <v>195767</v>
      </c>
      <c r="N26" s="50">
        <v>0</v>
      </c>
      <c r="O26" s="50">
        <v>0</v>
      </c>
      <c r="P26" s="50">
        <v>0</v>
      </c>
      <c r="Q26" s="58">
        <v>0</v>
      </c>
      <c r="R26" s="67">
        <v>195767</v>
      </c>
      <c r="S26" s="40" t="s">
        <v>41</v>
      </c>
    </row>
    <row r="27" spans="1:19" s="8" customFormat="1" ht="13.5">
      <c r="A27" s="34" t="s">
        <v>42</v>
      </c>
      <c r="B27" s="39" t="s">
        <v>87</v>
      </c>
      <c r="C27" s="39" t="s">
        <v>87</v>
      </c>
      <c r="D27" s="74">
        <v>12</v>
      </c>
      <c r="E27" s="71">
        <v>0</v>
      </c>
      <c r="F27" s="68">
        <v>0</v>
      </c>
      <c r="G27" s="51">
        <v>0</v>
      </c>
      <c r="H27" s="68">
        <v>0</v>
      </c>
      <c r="I27" s="71">
        <v>0</v>
      </c>
      <c r="J27" s="68">
        <v>0</v>
      </c>
      <c r="K27" s="74">
        <v>0</v>
      </c>
      <c r="L27" s="68">
        <v>0</v>
      </c>
      <c r="M27" s="70">
        <v>43255</v>
      </c>
      <c r="N27" s="51">
        <v>0</v>
      </c>
      <c r="O27" s="50">
        <v>0</v>
      </c>
      <c r="P27" s="51">
        <v>0</v>
      </c>
      <c r="Q27" s="59">
        <v>0</v>
      </c>
      <c r="R27" s="70">
        <v>43255</v>
      </c>
      <c r="S27" s="41" t="s">
        <v>42</v>
      </c>
    </row>
    <row r="28" spans="1:19" s="8" customFormat="1" ht="13.5">
      <c r="A28" s="86" t="s">
        <v>43</v>
      </c>
      <c r="B28" s="87"/>
      <c r="C28" s="87"/>
      <c r="D28" s="98"/>
      <c r="E28" s="88">
        <v>0</v>
      </c>
      <c r="F28" s="96">
        <v>100</v>
      </c>
      <c r="G28" s="88">
        <v>0</v>
      </c>
      <c r="H28" s="96">
        <v>0</v>
      </c>
      <c r="I28" s="88">
        <v>0</v>
      </c>
      <c r="J28" s="96">
        <v>0</v>
      </c>
      <c r="K28" s="88">
        <v>0</v>
      </c>
      <c r="L28" s="96">
        <v>0</v>
      </c>
      <c r="M28" s="88">
        <v>487973</v>
      </c>
      <c r="N28" s="88">
        <v>0</v>
      </c>
      <c r="O28" s="88">
        <v>0</v>
      </c>
      <c r="P28" s="88">
        <v>0</v>
      </c>
      <c r="Q28" s="88">
        <v>0</v>
      </c>
      <c r="R28" s="88">
        <v>487973</v>
      </c>
      <c r="S28" s="90"/>
    </row>
    <row r="29" spans="1:19" ht="14.25" thickBot="1">
      <c r="A29" s="115" t="s">
        <v>107</v>
      </c>
      <c r="B29" s="99"/>
      <c r="C29" s="99"/>
      <c r="D29" s="99"/>
      <c r="E29" s="91">
        <v>5972360</v>
      </c>
      <c r="F29" s="100">
        <v>43.74</v>
      </c>
      <c r="G29" s="91">
        <v>1688683</v>
      </c>
      <c r="H29" s="100">
        <v>11.43</v>
      </c>
      <c r="I29" s="101">
        <v>4386546</v>
      </c>
      <c r="J29" s="100">
        <v>29.69</v>
      </c>
      <c r="K29" s="101">
        <v>2237328</v>
      </c>
      <c r="L29" s="100">
        <v>15.14</v>
      </c>
      <c r="M29" s="101">
        <v>14772890</v>
      </c>
      <c r="N29" s="91">
        <v>1148076</v>
      </c>
      <c r="O29" s="91">
        <v>14139</v>
      </c>
      <c r="P29" s="91">
        <v>731175</v>
      </c>
      <c r="Q29" s="102">
        <v>-1890095</v>
      </c>
      <c r="R29" s="91">
        <v>10989405</v>
      </c>
      <c r="S29" s="92"/>
    </row>
    <row r="30" spans="3:18" ht="8.25" customHeight="1">
      <c r="C30" s="15"/>
      <c r="D30" s="15"/>
      <c r="E30" s="15"/>
      <c r="F30" s="15"/>
      <c r="G30" s="9"/>
      <c r="H30" s="9"/>
      <c r="I30" s="15"/>
      <c r="J30" s="9"/>
      <c r="K30" s="9"/>
      <c r="L30" s="9"/>
      <c r="M30" s="9"/>
      <c r="N30" s="9"/>
      <c r="O30" s="9"/>
      <c r="P30" s="9"/>
      <c r="Q30" s="9"/>
      <c r="R30" s="9"/>
    </row>
    <row r="32" spans="1:19" ht="24.75" thickBot="1">
      <c r="A32" s="16" t="s">
        <v>127</v>
      </c>
      <c r="G32"/>
      <c r="H32"/>
      <c r="J32"/>
      <c r="K32"/>
      <c r="L32"/>
      <c r="M32"/>
      <c r="N32"/>
      <c r="O32"/>
      <c r="P32" s="64"/>
      <c r="Q32" s="64" t="s">
        <v>128</v>
      </c>
      <c r="R32" s="64"/>
      <c r="S32" s="64"/>
    </row>
    <row r="33" spans="1:19" ht="15" customHeight="1">
      <c r="A33" s="20"/>
      <c r="B33" s="185" t="s">
        <v>48</v>
      </c>
      <c r="C33" s="186"/>
      <c r="D33" s="186"/>
      <c r="E33" s="186"/>
      <c r="F33" s="186"/>
      <c r="G33" s="186"/>
      <c r="H33" s="186"/>
      <c r="I33" s="186"/>
      <c r="J33" s="48"/>
      <c r="K33" s="65"/>
      <c r="L33" s="185" t="s">
        <v>106</v>
      </c>
      <c r="M33" s="186"/>
      <c r="N33" s="186"/>
      <c r="O33" s="187"/>
      <c r="P33" s="21"/>
      <c r="Q33" s="21"/>
      <c r="R33" s="27"/>
      <c r="S33"/>
    </row>
    <row r="34" spans="1:19" ht="15" customHeight="1">
      <c r="A34" s="28"/>
      <c r="B34" s="5"/>
      <c r="C34" s="19"/>
      <c r="D34" s="5"/>
      <c r="E34" s="19"/>
      <c r="F34" s="5"/>
      <c r="G34" s="19"/>
      <c r="H34" s="5"/>
      <c r="I34" s="19"/>
      <c r="J34" s="7"/>
      <c r="K34" s="38"/>
      <c r="L34" s="188" t="s">
        <v>138</v>
      </c>
      <c r="M34" s="189"/>
      <c r="N34" s="188" t="s">
        <v>141</v>
      </c>
      <c r="O34" s="189"/>
      <c r="P34" s="3" t="s">
        <v>125</v>
      </c>
      <c r="Q34" s="3" t="s">
        <v>126</v>
      </c>
      <c r="R34" s="29"/>
      <c r="S34"/>
    </row>
    <row r="35" spans="1:19" ht="15" customHeight="1">
      <c r="A35" s="33" t="s">
        <v>2</v>
      </c>
      <c r="B35" s="183" t="s">
        <v>96</v>
      </c>
      <c r="C35" s="184"/>
      <c r="D35" s="183" t="s">
        <v>97</v>
      </c>
      <c r="E35" s="184"/>
      <c r="F35" s="183" t="s">
        <v>98</v>
      </c>
      <c r="G35" s="184"/>
      <c r="H35" s="183" t="s">
        <v>71</v>
      </c>
      <c r="I35" s="184"/>
      <c r="J35" s="183" t="s">
        <v>49</v>
      </c>
      <c r="K35" s="184"/>
      <c r="L35" s="188" t="s">
        <v>139</v>
      </c>
      <c r="M35" s="189"/>
      <c r="N35" s="188" t="s">
        <v>142</v>
      </c>
      <c r="O35" s="189"/>
      <c r="P35" s="3"/>
      <c r="Q35" s="3"/>
      <c r="R35" s="77" t="s">
        <v>2</v>
      </c>
      <c r="S35"/>
    </row>
    <row r="36" spans="1:19" ht="15" customHeight="1">
      <c r="A36" s="28"/>
      <c r="B36" s="7"/>
      <c r="C36" s="6"/>
      <c r="D36" s="7"/>
      <c r="E36" s="6"/>
      <c r="F36" s="7"/>
      <c r="G36" s="6"/>
      <c r="H36" s="7"/>
      <c r="I36" s="6"/>
      <c r="J36" s="117"/>
      <c r="K36" s="118"/>
      <c r="L36" s="188" t="s">
        <v>140</v>
      </c>
      <c r="M36" s="189"/>
      <c r="N36" s="188" t="s">
        <v>143</v>
      </c>
      <c r="O36" s="189"/>
      <c r="P36" s="3" t="s">
        <v>53</v>
      </c>
      <c r="Q36" s="3" t="s">
        <v>53</v>
      </c>
      <c r="R36" s="29"/>
      <c r="S36"/>
    </row>
    <row r="37" spans="1:18" ht="15" customHeight="1">
      <c r="A37" s="31"/>
      <c r="B37" s="126"/>
      <c r="C37" s="47" t="s">
        <v>129</v>
      </c>
      <c r="D37" s="127"/>
      <c r="E37" s="47" t="s">
        <v>129</v>
      </c>
      <c r="F37" s="125"/>
      <c r="G37" s="47" t="s">
        <v>52</v>
      </c>
      <c r="H37" s="125"/>
      <c r="I37" s="47" t="s">
        <v>52</v>
      </c>
      <c r="J37" s="126"/>
      <c r="K37" s="127" t="s">
        <v>133</v>
      </c>
      <c r="L37" s="192" t="s">
        <v>55</v>
      </c>
      <c r="M37" s="193"/>
      <c r="N37" s="192" t="s">
        <v>55</v>
      </c>
      <c r="O37" s="193"/>
      <c r="P37" s="12"/>
      <c r="Q37" s="12"/>
      <c r="R37" s="32"/>
    </row>
    <row r="38" spans="1:18" ht="13.5">
      <c r="A38" s="33" t="s">
        <v>4</v>
      </c>
      <c r="B38" s="129"/>
      <c r="C38" s="132">
        <v>4.1</v>
      </c>
      <c r="D38" s="129"/>
      <c r="E38" s="132">
        <v>11.2</v>
      </c>
      <c r="F38" s="129"/>
      <c r="G38" s="137">
        <v>21000</v>
      </c>
      <c r="H38" s="138"/>
      <c r="I38" s="139">
        <v>17400</v>
      </c>
      <c r="J38" s="138"/>
      <c r="K38" s="137">
        <v>470000</v>
      </c>
      <c r="L38" s="129"/>
      <c r="M38" s="149">
        <v>39545580</v>
      </c>
      <c r="N38" s="194">
        <v>2719903</v>
      </c>
      <c r="O38" s="195"/>
      <c r="P38" s="161" t="s">
        <v>136</v>
      </c>
      <c r="Q38" s="128" t="s">
        <v>137</v>
      </c>
      <c r="R38" s="40" t="s">
        <v>4</v>
      </c>
    </row>
    <row r="39" spans="1:18" ht="13.5">
      <c r="A39" s="33" t="s">
        <v>5</v>
      </c>
      <c r="B39" s="123"/>
      <c r="C39" s="133">
        <v>5.6</v>
      </c>
      <c r="D39" s="123"/>
      <c r="E39" s="133">
        <v>43</v>
      </c>
      <c r="F39" s="123"/>
      <c r="G39" s="140">
        <v>17200</v>
      </c>
      <c r="H39" s="141"/>
      <c r="I39" s="139">
        <v>18600</v>
      </c>
      <c r="J39" s="141"/>
      <c r="K39" s="140">
        <v>470000</v>
      </c>
      <c r="L39" s="123"/>
      <c r="M39" s="151">
        <v>14411088</v>
      </c>
      <c r="N39" s="190">
        <v>619794</v>
      </c>
      <c r="O39" s="191"/>
      <c r="P39" s="162" t="s">
        <v>134</v>
      </c>
      <c r="Q39" s="128" t="s">
        <v>137</v>
      </c>
      <c r="R39" s="40" t="s">
        <v>5</v>
      </c>
    </row>
    <row r="40" spans="1:18" ht="13.5">
      <c r="A40" s="33" t="s">
        <v>7</v>
      </c>
      <c r="B40" s="123"/>
      <c r="C40" s="133">
        <v>5.9</v>
      </c>
      <c r="D40" s="123"/>
      <c r="E40" s="133">
        <v>22.8</v>
      </c>
      <c r="F40" s="123"/>
      <c r="G40" s="140">
        <v>26000</v>
      </c>
      <c r="H40" s="141"/>
      <c r="I40" s="139">
        <v>23500</v>
      </c>
      <c r="J40" s="141"/>
      <c r="K40" s="140">
        <v>470000</v>
      </c>
      <c r="L40" s="123"/>
      <c r="M40" s="151">
        <v>4486626</v>
      </c>
      <c r="N40" s="190">
        <v>259117</v>
      </c>
      <c r="O40" s="191"/>
      <c r="P40" s="162" t="s">
        <v>134</v>
      </c>
      <c r="Q40" s="128" t="s">
        <v>137</v>
      </c>
      <c r="R40" s="40" t="s">
        <v>7</v>
      </c>
    </row>
    <row r="41" spans="1:18" ht="13.5">
      <c r="A41" s="33" t="s">
        <v>8</v>
      </c>
      <c r="B41" s="123"/>
      <c r="C41" s="133">
        <v>5</v>
      </c>
      <c r="D41" s="123"/>
      <c r="E41" s="133">
        <v>18</v>
      </c>
      <c r="F41" s="123"/>
      <c r="G41" s="140">
        <v>19000</v>
      </c>
      <c r="H41" s="141"/>
      <c r="I41" s="139">
        <v>19400</v>
      </c>
      <c r="J41" s="141"/>
      <c r="K41" s="140">
        <v>470000</v>
      </c>
      <c r="L41" s="123"/>
      <c r="M41" s="151">
        <v>4781442</v>
      </c>
      <c r="N41" s="152"/>
      <c r="O41" s="151">
        <v>284666</v>
      </c>
      <c r="P41" s="162" t="s">
        <v>134</v>
      </c>
      <c r="Q41" s="128" t="s">
        <v>137</v>
      </c>
      <c r="R41" s="40" t="s">
        <v>8</v>
      </c>
    </row>
    <row r="42" spans="1:18" ht="13.5">
      <c r="A42" s="34" t="s">
        <v>9</v>
      </c>
      <c r="B42" s="124"/>
      <c r="C42" s="134">
        <v>3</v>
      </c>
      <c r="D42" s="124"/>
      <c r="E42" s="134">
        <v>23</v>
      </c>
      <c r="F42" s="124"/>
      <c r="G42" s="142">
        <v>13000</v>
      </c>
      <c r="H42" s="143"/>
      <c r="I42" s="139">
        <v>13500</v>
      </c>
      <c r="J42" s="143"/>
      <c r="K42" s="140">
        <v>470000</v>
      </c>
      <c r="L42" s="124"/>
      <c r="M42" s="153">
        <v>3272133</v>
      </c>
      <c r="N42" s="154"/>
      <c r="O42" s="153">
        <v>168118</v>
      </c>
      <c r="P42" s="163" t="s">
        <v>134</v>
      </c>
      <c r="Q42" s="128" t="s">
        <v>137</v>
      </c>
      <c r="R42" s="41" t="s">
        <v>9</v>
      </c>
    </row>
    <row r="43" spans="1:19" ht="13.5">
      <c r="A43" s="33" t="s">
        <v>10</v>
      </c>
      <c r="B43" s="129"/>
      <c r="C43" s="132">
        <v>3.3</v>
      </c>
      <c r="D43" s="129"/>
      <c r="E43" s="132">
        <v>22</v>
      </c>
      <c r="F43" s="129"/>
      <c r="G43" s="137">
        <v>19200</v>
      </c>
      <c r="H43" s="138"/>
      <c r="I43" s="144">
        <v>19200</v>
      </c>
      <c r="J43" s="138"/>
      <c r="K43" s="137">
        <v>470000</v>
      </c>
      <c r="L43" s="129"/>
      <c r="M43" s="149">
        <v>12475177</v>
      </c>
      <c r="N43" s="155"/>
      <c r="O43" s="156">
        <v>853860</v>
      </c>
      <c r="P43" s="161" t="s">
        <v>134</v>
      </c>
      <c r="Q43" s="161" t="s">
        <v>137</v>
      </c>
      <c r="R43" s="40" t="s">
        <v>10</v>
      </c>
      <c r="S43"/>
    </row>
    <row r="44" spans="1:19" ht="13.5">
      <c r="A44" s="33" t="s">
        <v>95</v>
      </c>
      <c r="B44" s="123"/>
      <c r="C44" s="133">
        <v>5.5</v>
      </c>
      <c r="D44" s="123"/>
      <c r="E44" s="133">
        <v>33</v>
      </c>
      <c r="F44" s="123"/>
      <c r="G44" s="140">
        <v>19200</v>
      </c>
      <c r="H44" s="141"/>
      <c r="I44" s="145">
        <v>22800</v>
      </c>
      <c r="J44" s="141"/>
      <c r="K44" s="140">
        <v>470000</v>
      </c>
      <c r="L44" s="123"/>
      <c r="M44" s="151">
        <v>6932793</v>
      </c>
      <c r="N44" s="157"/>
      <c r="O44" s="158">
        <v>402352</v>
      </c>
      <c r="P44" s="162" t="s">
        <v>134</v>
      </c>
      <c r="Q44" s="162" t="s">
        <v>137</v>
      </c>
      <c r="R44" s="40" t="s">
        <v>118</v>
      </c>
      <c r="S44"/>
    </row>
    <row r="45" spans="1:19" ht="13.5">
      <c r="A45" s="33" t="s">
        <v>113</v>
      </c>
      <c r="B45" s="123"/>
      <c r="C45" s="133">
        <v>5</v>
      </c>
      <c r="D45" s="123"/>
      <c r="E45" s="133">
        <v>18</v>
      </c>
      <c r="F45" s="123"/>
      <c r="G45" s="140">
        <v>24000</v>
      </c>
      <c r="H45" s="141"/>
      <c r="I45" s="145">
        <v>22800</v>
      </c>
      <c r="J45" s="141"/>
      <c r="K45" s="140">
        <v>470000</v>
      </c>
      <c r="L45" s="123"/>
      <c r="M45" s="151">
        <v>14247986</v>
      </c>
      <c r="N45" s="200">
        <v>1004365</v>
      </c>
      <c r="O45" s="201"/>
      <c r="P45" s="162" t="s">
        <v>134</v>
      </c>
      <c r="Q45" s="162" t="s">
        <v>137</v>
      </c>
      <c r="R45" s="40" t="s">
        <v>119</v>
      </c>
      <c r="S45"/>
    </row>
    <row r="46" spans="1:19" ht="13.5">
      <c r="A46" s="33" t="s">
        <v>109</v>
      </c>
      <c r="B46" s="123"/>
      <c r="C46" s="133">
        <v>4.2</v>
      </c>
      <c r="D46" s="123"/>
      <c r="E46" s="133">
        <v>20</v>
      </c>
      <c r="F46" s="123"/>
      <c r="G46" s="140">
        <v>22800</v>
      </c>
      <c r="H46" s="141"/>
      <c r="I46" s="145">
        <v>16800</v>
      </c>
      <c r="J46" s="141"/>
      <c r="K46" s="140">
        <v>470000</v>
      </c>
      <c r="L46" s="123"/>
      <c r="M46" s="151">
        <v>16725563</v>
      </c>
      <c r="N46" s="200">
        <v>1140399</v>
      </c>
      <c r="O46" s="201"/>
      <c r="P46" s="162" t="s">
        <v>134</v>
      </c>
      <c r="Q46" s="162" t="s">
        <v>137</v>
      </c>
      <c r="R46" s="40" t="s">
        <v>120</v>
      </c>
      <c r="S46"/>
    </row>
    <row r="47" spans="1:19" ht="13.5">
      <c r="A47" s="34" t="s">
        <v>13</v>
      </c>
      <c r="B47" s="124"/>
      <c r="C47" s="134">
        <v>3.4</v>
      </c>
      <c r="D47" s="124"/>
      <c r="E47" s="134">
        <v>30</v>
      </c>
      <c r="F47" s="124"/>
      <c r="G47" s="142">
        <v>16800</v>
      </c>
      <c r="H47" s="143"/>
      <c r="I47" s="146">
        <v>19300</v>
      </c>
      <c r="J47" s="143"/>
      <c r="K47" s="142">
        <v>470000</v>
      </c>
      <c r="L47" s="124"/>
      <c r="M47" s="153">
        <v>4063357</v>
      </c>
      <c r="N47" s="159"/>
      <c r="O47" s="160">
        <v>235143</v>
      </c>
      <c r="P47" s="163" t="s">
        <v>134</v>
      </c>
      <c r="Q47" s="163" t="s">
        <v>137</v>
      </c>
      <c r="R47" s="41" t="s">
        <v>13</v>
      </c>
      <c r="S47"/>
    </row>
    <row r="48" spans="1:19" ht="13.5">
      <c r="A48" s="33" t="s">
        <v>23</v>
      </c>
      <c r="B48" s="129"/>
      <c r="C48" s="132">
        <v>2.8</v>
      </c>
      <c r="D48" s="129"/>
      <c r="E48" s="132">
        <v>34.7</v>
      </c>
      <c r="F48" s="129"/>
      <c r="G48" s="137">
        <v>14800</v>
      </c>
      <c r="H48" s="138"/>
      <c r="I48" s="139">
        <v>17200</v>
      </c>
      <c r="J48" s="138"/>
      <c r="K48" s="140">
        <v>470000</v>
      </c>
      <c r="L48" s="129"/>
      <c r="M48" s="149">
        <v>461865</v>
      </c>
      <c r="N48" s="155"/>
      <c r="O48" s="156">
        <v>22041</v>
      </c>
      <c r="P48" s="161" t="s">
        <v>134</v>
      </c>
      <c r="Q48" s="128" t="s">
        <v>137</v>
      </c>
      <c r="R48" s="40" t="s">
        <v>23</v>
      </c>
      <c r="S48"/>
    </row>
    <row r="49" spans="1:19" ht="13.5">
      <c r="A49" s="33" t="s">
        <v>102</v>
      </c>
      <c r="B49" s="123"/>
      <c r="C49" s="133">
        <v>3.9</v>
      </c>
      <c r="D49" s="123"/>
      <c r="E49" s="133">
        <v>20</v>
      </c>
      <c r="F49" s="123"/>
      <c r="G49" s="140">
        <v>17000</v>
      </c>
      <c r="H49" s="141"/>
      <c r="I49" s="139">
        <v>17000</v>
      </c>
      <c r="J49" s="141"/>
      <c r="K49" s="140">
        <v>470000</v>
      </c>
      <c r="L49" s="123"/>
      <c r="M49" s="151">
        <v>1931579</v>
      </c>
      <c r="N49" s="157"/>
      <c r="O49" s="158">
        <v>104599</v>
      </c>
      <c r="P49" s="162" t="s">
        <v>134</v>
      </c>
      <c r="Q49" s="128" t="s">
        <v>137</v>
      </c>
      <c r="R49" s="40" t="s">
        <v>121</v>
      </c>
      <c r="S49"/>
    </row>
    <row r="50" spans="1:19" ht="13.5">
      <c r="A50" s="33" t="s">
        <v>103</v>
      </c>
      <c r="B50" s="123"/>
      <c r="C50" s="133">
        <v>5</v>
      </c>
      <c r="D50" s="123"/>
      <c r="E50" s="133">
        <v>22</v>
      </c>
      <c r="F50" s="123"/>
      <c r="G50" s="140">
        <v>26000</v>
      </c>
      <c r="H50" s="141"/>
      <c r="I50" s="139">
        <v>23000</v>
      </c>
      <c r="J50" s="141"/>
      <c r="K50" s="140">
        <v>470000</v>
      </c>
      <c r="L50" s="123"/>
      <c r="M50" s="151">
        <v>3959049</v>
      </c>
      <c r="N50" s="157"/>
      <c r="O50" s="158">
        <v>222662</v>
      </c>
      <c r="P50" s="162" t="s">
        <v>134</v>
      </c>
      <c r="Q50" s="128" t="s">
        <v>137</v>
      </c>
      <c r="R50" s="40" t="s">
        <v>29</v>
      </c>
      <c r="S50"/>
    </row>
    <row r="51" spans="1:19" ht="13.5">
      <c r="A51" s="33" t="s">
        <v>34</v>
      </c>
      <c r="B51" s="123"/>
      <c r="C51" s="133">
        <v>5.5</v>
      </c>
      <c r="D51" s="123"/>
      <c r="E51" s="133">
        <v>27</v>
      </c>
      <c r="F51" s="123"/>
      <c r="G51" s="140">
        <v>21000</v>
      </c>
      <c r="H51" s="141"/>
      <c r="I51" s="139">
        <v>23300</v>
      </c>
      <c r="J51" s="141"/>
      <c r="K51" s="140">
        <v>470000</v>
      </c>
      <c r="L51" s="123"/>
      <c r="M51" s="151">
        <v>1740213</v>
      </c>
      <c r="N51" s="157"/>
      <c r="O51" s="158">
        <v>71725</v>
      </c>
      <c r="P51" s="162" t="s">
        <v>134</v>
      </c>
      <c r="Q51" s="128" t="s">
        <v>137</v>
      </c>
      <c r="R51" s="40" t="s">
        <v>34</v>
      </c>
      <c r="S51"/>
    </row>
    <row r="52" spans="1:18" ht="13.5">
      <c r="A52" s="34" t="s">
        <v>37</v>
      </c>
      <c r="B52" s="124"/>
      <c r="C52" s="134">
        <v>3.9</v>
      </c>
      <c r="D52" s="124"/>
      <c r="E52" s="134">
        <v>27</v>
      </c>
      <c r="F52" s="124"/>
      <c r="G52" s="142">
        <v>18000</v>
      </c>
      <c r="H52" s="143"/>
      <c r="I52" s="139">
        <v>18000</v>
      </c>
      <c r="J52" s="143"/>
      <c r="K52" s="140">
        <v>470000</v>
      </c>
      <c r="L52" s="124"/>
      <c r="M52" s="153">
        <v>1794460</v>
      </c>
      <c r="N52" s="159"/>
      <c r="O52" s="160">
        <v>90046</v>
      </c>
      <c r="P52" s="163" t="s">
        <v>134</v>
      </c>
      <c r="Q52" s="128" t="s">
        <v>137</v>
      </c>
      <c r="R52" s="41" t="s">
        <v>37</v>
      </c>
    </row>
    <row r="53" spans="1:18" ht="13.5">
      <c r="A53" s="33" t="s">
        <v>103</v>
      </c>
      <c r="B53" s="129"/>
      <c r="C53" s="135" t="s">
        <v>130</v>
      </c>
      <c r="D53" s="136"/>
      <c r="E53" s="135" t="s">
        <v>131</v>
      </c>
      <c r="F53" s="136"/>
      <c r="G53" s="147" t="s">
        <v>132</v>
      </c>
      <c r="H53" s="148"/>
      <c r="I53" s="147" t="s">
        <v>131</v>
      </c>
      <c r="J53" s="138"/>
      <c r="K53" s="137">
        <v>470000</v>
      </c>
      <c r="L53" s="129"/>
      <c r="M53" s="149">
        <v>1109263</v>
      </c>
      <c r="N53" s="150"/>
      <c r="O53" s="149">
        <v>52713</v>
      </c>
      <c r="P53" s="161" t="s">
        <v>134</v>
      </c>
      <c r="Q53" s="161" t="s">
        <v>137</v>
      </c>
      <c r="R53" s="40" t="s">
        <v>122</v>
      </c>
    </row>
    <row r="54" spans="1:18" ht="13.5">
      <c r="A54" s="33" t="s">
        <v>101</v>
      </c>
      <c r="B54" s="124"/>
      <c r="C54" s="134">
        <v>4.2</v>
      </c>
      <c r="D54" s="124"/>
      <c r="E54" s="134">
        <v>30</v>
      </c>
      <c r="F54" s="124"/>
      <c r="G54" s="142">
        <v>22400</v>
      </c>
      <c r="H54" s="143"/>
      <c r="I54" s="139">
        <v>24000</v>
      </c>
      <c r="J54" s="143"/>
      <c r="K54" s="140">
        <v>470000</v>
      </c>
      <c r="L54" s="124"/>
      <c r="M54" s="153">
        <v>2686813</v>
      </c>
      <c r="N54" s="154"/>
      <c r="O54" s="153">
        <v>128932</v>
      </c>
      <c r="P54" s="163" t="s">
        <v>134</v>
      </c>
      <c r="Q54" s="128" t="s">
        <v>137</v>
      </c>
      <c r="R54" s="40" t="s">
        <v>123</v>
      </c>
    </row>
    <row r="55" spans="1:19" ht="13.5">
      <c r="A55" s="86" t="s">
        <v>115</v>
      </c>
      <c r="B55" s="130"/>
      <c r="C55" s="121"/>
      <c r="D55" s="196"/>
      <c r="E55" s="197"/>
      <c r="F55" s="196"/>
      <c r="G55" s="197"/>
      <c r="H55" s="196"/>
      <c r="I55" s="197"/>
      <c r="J55" s="203"/>
      <c r="K55" s="204"/>
      <c r="L55" s="196"/>
      <c r="M55" s="197"/>
      <c r="N55" s="196"/>
      <c r="O55" s="197"/>
      <c r="P55" s="97"/>
      <c r="Q55" s="95"/>
      <c r="R55" s="89"/>
      <c r="S55"/>
    </row>
    <row r="56" spans="1:18" ht="13.5">
      <c r="A56" s="33" t="s">
        <v>40</v>
      </c>
      <c r="B56" s="129"/>
      <c r="C56" s="120"/>
      <c r="D56" s="202"/>
      <c r="E56" s="180"/>
      <c r="F56" s="202"/>
      <c r="G56" s="180"/>
      <c r="H56" s="202"/>
      <c r="I56" s="180"/>
      <c r="J56" s="202"/>
      <c r="K56" s="180"/>
      <c r="L56" s="202"/>
      <c r="M56" s="180"/>
      <c r="N56" s="202"/>
      <c r="O56" s="180"/>
      <c r="P56" s="50"/>
      <c r="Q56" s="58"/>
      <c r="R56" s="40" t="s">
        <v>40</v>
      </c>
    </row>
    <row r="57" spans="1:18" ht="13.5">
      <c r="A57" s="33" t="s">
        <v>41</v>
      </c>
      <c r="B57" s="123"/>
      <c r="C57" s="118"/>
      <c r="D57" s="183"/>
      <c r="E57" s="184"/>
      <c r="F57" s="183"/>
      <c r="G57" s="184"/>
      <c r="H57" s="183"/>
      <c r="I57" s="184"/>
      <c r="J57" s="183"/>
      <c r="K57" s="184"/>
      <c r="L57" s="183"/>
      <c r="M57" s="184"/>
      <c r="N57" s="183"/>
      <c r="O57" s="184"/>
      <c r="P57" s="50"/>
      <c r="Q57" s="58"/>
      <c r="R57" s="40" t="s">
        <v>41</v>
      </c>
    </row>
    <row r="58" spans="1:18" ht="13.5">
      <c r="A58" s="34" t="s">
        <v>42</v>
      </c>
      <c r="B58" s="124"/>
      <c r="C58" s="119"/>
      <c r="D58" s="181"/>
      <c r="E58" s="182"/>
      <c r="F58" s="181"/>
      <c r="G58" s="182"/>
      <c r="H58" s="181"/>
      <c r="I58" s="182"/>
      <c r="J58" s="181"/>
      <c r="K58" s="182"/>
      <c r="L58" s="181"/>
      <c r="M58" s="182"/>
      <c r="N58" s="181"/>
      <c r="O58" s="182"/>
      <c r="P58" s="51"/>
      <c r="Q58" s="59"/>
      <c r="R58" s="41" t="s">
        <v>42</v>
      </c>
    </row>
    <row r="59" spans="1:18" ht="13.5">
      <c r="A59" s="86" t="s">
        <v>43</v>
      </c>
      <c r="B59" s="130"/>
      <c r="C59" s="121"/>
      <c r="D59" s="196"/>
      <c r="E59" s="197"/>
      <c r="F59" s="196"/>
      <c r="G59" s="197"/>
      <c r="H59" s="196"/>
      <c r="I59" s="197"/>
      <c r="J59" s="196"/>
      <c r="K59" s="197"/>
      <c r="L59" s="196"/>
      <c r="M59" s="197"/>
      <c r="N59" s="196"/>
      <c r="O59" s="197"/>
      <c r="P59" s="88"/>
      <c r="Q59" s="88"/>
      <c r="R59" s="90"/>
    </row>
    <row r="60" spans="1:19" ht="14.25" thickBot="1">
      <c r="A60" s="115" t="s">
        <v>107</v>
      </c>
      <c r="B60" s="131"/>
      <c r="C60" s="122"/>
      <c r="D60" s="198"/>
      <c r="E60" s="199"/>
      <c r="F60" s="198"/>
      <c r="G60" s="199"/>
      <c r="H60" s="198"/>
      <c r="I60" s="199"/>
      <c r="J60" s="198"/>
      <c r="K60" s="199"/>
      <c r="L60" s="198"/>
      <c r="M60" s="199"/>
      <c r="N60" s="198"/>
      <c r="O60" s="199"/>
      <c r="P60" s="91"/>
      <c r="Q60" s="102"/>
      <c r="R60" s="92"/>
      <c r="S60"/>
    </row>
    <row r="62" ht="13.5">
      <c r="A62" t="s">
        <v>135</v>
      </c>
    </row>
    <row r="63" ht="13.5">
      <c r="D63" t="s">
        <v>124</v>
      </c>
    </row>
    <row r="64" ht="13.5">
      <c r="A64" t="s">
        <v>56</v>
      </c>
    </row>
  </sheetData>
  <sheetProtection/>
  <mergeCells count="61">
    <mergeCell ref="N59:O59"/>
    <mergeCell ref="N60:O60"/>
    <mergeCell ref="N55:O55"/>
    <mergeCell ref="N56:O56"/>
    <mergeCell ref="N57:O57"/>
    <mergeCell ref="N58:O58"/>
    <mergeCell ref="L59:M59"/>
    <mergeCell ref="L60:M60"/>
    <mergeCell ref="J55:K55"/>
    <mergeCell ref="J56:K56"/>
    <mergeCell ref="L55:M55"/>
    <mergeCell ref="L56:M56"/>
    <mergeCell ref="L57:M57"/>
    <mergeCell ref="L58:M58"/>
    <mergeCell ref="J57:K57"/>
    <mergeCell ref="J58:K58"/>
    <mergeCell ref="F59:G59"/>
    <mergeCell ref="F60:G60"/>
    <mergeCell ref="H59:I59"/>
    <mergeCell ref="H60:I60"/>
    <mergeCell ref="J59:K59"/>
    <mergeCell ref="J60:K60"/>
    <mergeCell ref="H55:I55"/>
    <mergeCell ref="H56:I56"/>
    <mergeCell ref="H57:I57"/>
    <mergeCell ref="H58:I58"/>
    <mergeCell ref="F55:G55"/>
    <mergeCell ref="F56:G56"/>
    <mergeCell ref="F57:G57"/>
    <mergeCell ref="F58:G58"/>
    <mergeCell ref="L33:O33"/>
    <mergeCell ref="N38:O38"/>
    <mergeCell ref="D59:E59"/>
    <mergeCell ref="D60:E60"/>
    <mergeCell ref="N45:O45"/>
    <mergeCell ref="N46:O46"/>
    <mergeCell ref="D55:E55"/>
    <mergeCell ref="D56:E56"/>
    <mergeCell ref="D57:E57"/>
    <mergeCell ref="D58:E58"/>
    <mergeCell ref="N39:O39"/>
    <mergeCell ref="N40:O40"/>
    <mergeCell ref="L36:M36"/>
    <mergeCell ref="L37:M37"/>
    <mergeCell ref="N36:O36"/>
    <mergeCell ref="N37:O37"/>
    <mergeCell ref="J35:K35"/>
    <mergeCell ref="L34:M34"/>
    <mergeCell ref="L35:M35"/>
    <mergeCell ref="N34:O34"/>
    <mergeCell ref="N35:O35"/>
    <mergeCell ref="H35:I35"/>
    <mergeCell ref="B33:I33"/>
    <mergeCell ref="E2:M2"/>
    <mergeCell ref="E4:F4"/>
    <mergeCell ref="G4:H4"/>
    <mergeCell ref="I4:J4"/>
    <mergeCell ref="K4:L4"/>
    <mergeCell ref="B35:C35"/>
    <mergeCell ref="D35:E35"/>
    <mergeCell ref="F35:G35"/>
  </mergeCells>
  <printOptions/>
  <pageMargins left="1.04" right="0.75" top="0.73" bottom="0.75" header="0.512" footer="0.512"/>
  <pageSetup horizontalDpi="600" verticalDpi="600" orientation="landscape" paperSize="8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DZ64"/>
  <sheetViews>
    <sheetView view="pageBreakPreview" zoomScaleSheetLayoutView="100" workbookViewId="0" topLeftCell="A1">
      <selection activeCell="E28" sqref="E28"/>
    </sheetView>
  </sheetViews>
  <sheetFormatPr defaultColWidth="8.796875" defaultRowHeight="14.25"/>
  <cols>
    <col min="1" max="1" width="10.8984375" style="0" customWidth="1"/>
    <col min="2" max="2" width="7.5" style="0" customWidth="1"/>
    <col min="3" max="3" width="9.09765625" style="0" customWidth="1"/>
    <col min="4" max="4" width="6.69921875" style="0" customWidth="1"/>
    <col min="5" max="5" width="11.19921875" style="0" customWidth="1"/>
    <col min="6" max="6" width="8" style="0" customWidth="1"/>
    <col min="7" max="7" width="11.19921875" style="8" customWidth="1"/>
    <col min="8" max="8" width="8" style="8" customWidth="1"/>
    <col min="9" max="9" width="11.19921875" style="0" customWidth="1"/>
    <col min="10" max="10" width="8" style="8" customWidth="1"/>
    <col min="11" max="11" width="11.19921875" style="8" customWidth="1"/>
    <col min="12" max="12" width="8" style="8" customWidth="1"/>
    <col min="13" max="13" width="13" style="8" bestFit="1" customWidth="1"/>
    <col min="14" max="14" width="11.59765625" style="8" customWidth="1"/>
    <col min="15" max="15" width="8.69921875" style="8" customWidth="1"/>
    <col min="16" max="17" width="15" style="8" customWidth="1"/>
    <col min="18" max="18" width="13.19921875" style="8" customWidth="1"/>
    <col min="19" max="19" width="10.3984375" style="8" customWidth="1"/>
  </cols>
  <sheetData>
    <row r="1" spans="1:20" s="8" customFormat="1" ht="24.75" thickBot="1">
      <c r="A1" s="16" t="s">
        <v>175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 s="64" t="s">
        <v>89</v>
      </c>
      <c r="R1"/>
      <c r="S1" s="64" t="s">
        <v>57</v>
      </c>
      <c r="T1"/>
    </row>
    <row r="2" spans="1:20" s="8" customFormat="1" ht="15" customHeight="1">
      <c r="A2" s="20"/>
      <c r="B2" s="22" t="s">
        <v>58</v>
      </c>
      <c r="C2" s="22" t="s">
        <v>59</v>
      </c>
      <c r="D2" s="23"/>
      <c r="E2" s="185" t="s">
        <v>105</v>
      </c>
      <c r="F2" s="186"/>
      <c r="G2" s="186"/>
      <c r="H2" s="186"/>
      <c r="I2" s="186"/>
      <c r="J2" s="186"/>
      <c r="K2" s="186"/>
      <c r="L2" s="186"/>
      <c r="M2" s="187"/>
      <c r="N2" s="21"/>
      <c r="O2" s="21"/>
      <c r="P2" s="21"/>
      <c r="Q2" s="21"/>
      <c r="R2" s="21"/>
      <c r="S2" s="27"/>
      <c r="T2"/>
    </row>
    <row r="3" spans="1:19" ht="15" customHeight="1">
      <c r="A3" s="28"/>
      <c r="B3" s="3" t="s">
        <v>61</v>
      </c>
      <c r="C3" s="3"/>
      <c r="D3" s="3" t="s">
        <v>62</v>
      </c>
      <c r="E3" s="5"/>
      <c r="F3" s="19"/>
      <c r="G3" s="5"/>
      <c r="H3" s="19"/>
      <c r="I3" s="5"/>
      <c r="J3" s="19"/>
      <c r="K3" s="5"/>
      <c r="L3" s="19"/>
      <c r="M3" s="1"/>
      <c r="N3" s="3" t="s">
        <v>63</v>
      </c>
      <c r="O3" s="3" t="s">
        <v>64</v>
      </c>
      <c r="P3" s="3" t="s">
        <v>65</v>
      </c>
      <c r="Q3" s="2"/>
      <c r="R3" s="2"/>
      <c r="S3" s="29"/>
    </row>
    <row r="4" spans="1:19" ht="13.5">
      <c r="A4" s="33" t="s">
        <v>2</v>
      </c>
      <c r="B4" s="3" t="s">
        <v>66</v>
      </c>
      <c r="C4" s="3" t="s">
        <v>67</v>
      </c>
      <c r="D4" s="3"/>
      <c r="E4" s="183" t="s">
        <v>96</v>
      </c>
      <c r="F4" s="184"/>
      <c r="G4" s="183" t="s">
        <v>97</v>
      </c>
      <c r="H4" s="184"/>
      <c r="I4" s="183" t="s">
        <v>98</v>
      </c>
      <c r="J4" s="184"/>
      <c r="K4" s="183" t="s">
        <v>71</v>
      </c>
      <c r="L4" s="184"/>
      <c r="M4" s="3" t="s">
        <v>144</v>
      </c>
      <c r="N4" s="3" t="s">
        <v>73</v>
      </c>
      <c r="O4" s="3" t="s">
        <v>74</v>
      </c>
      <c r="P4" s="3" t="s">
        <v>75</v>
      </c>
      <c r="Q4" s="3" t="s">
        <v>76</v>
      </c>
      <c r="R4" s="3" t="s">
        <v>77</v>
      </c>
      <c r="S4" s="77" t="s">
        <v>2</v>
      </c>
    </row>
    <row r="5" spans="1:19" ht="13.5">
      <c r="A5" s="28"/>
      <c r="B5" s="3" t="s">
        <v>78</v>
      </c>
      <c r="C5" s="3"/>
      <c r="D5" s="3" t="s">
        <v>79</v>
      </c>
      <c r="E5" s="11"/>
      <c r="F5" s="14"/>
      <c r="G5" s="11"/>
      <c r="H5" s="14"/>
      <c r="I5" s="11"/>
      <c r="J5" s="14"/>
      <c r="K5" s="11"/>
      <c r="L5" s="14"/>
      <c r="M5" s="3"/>
      <c r="N5" s="3" t="s">
        <v>80</v>
      </c>
      <c r="O5" s="3" t="s">
        <v>81</v>
      </c>
      <c r="P5" s="3" t="s">
        <v>82</v>
      </c>
      <c r="Q5" s="2"/>
      <c r="R5" s="2"/>
      <c r="S5" s="29"/>
    </row>
    <row r="6" spans="1:19" s="8" customFormat="1" ht="13.5">
      <c r="A6" s="31"/>
      <c r="B6" s="4" t="s">
        <v>83</v>
      </c>
      <c r="C6" s="4" t="s">
        <v>84</v>
      </c>
      <c r="D6" s="12"/>
      <c r="E6" s="18" t="s">
        <v>85</v>
      </c>
      <c r="F6" s="18" t="s">
        <v>54</v>
      </c>
      <c r="G6" s="18" t="s">
        <v>85</v>
      </c>
      <c r="H6" s="18" t="s">
        <v>54</v>
      </c>
      <c r="I6" s="18" t="s">
        <v>85</v>
      </c>
      <c r="J6" s="18" t="s">
        <v>54</v>
      </c>
      <c r="K6" s="18" t="s">
        <v>85</v>
      </c>
      <c r="L6" s="18" t="s">
        <v>54</v>
      </c>
      <c r="M6" s="12"/>
      <c r="N6" s="12"/>
      <c r="O6" s="12"/>
      <c r="P6" s="12"/>
      <c r="Q6" s="12"/>
      <c r="R6" s="12"/>
      <c r="S6" s="32"/>
    </row>
    <row r="7" spans="1:19" s="8" customFormat="1" ht="13.5">
      <c r="A7" s="33" t="s">
        <v>4</v>
      </c>
      <c r="B7" s="38" t="s">
        <v>66</v>
      </c>
      <c r="C7" s="38" t="s">
        <v>86</v>
      </c>
      <c r="D7" s="74">
        <v>8</v>
      </c>
      <c r="E7" s="71">
        <v>553627</v>
      </c>
      <c r="F7" s="79">
        <v>45.13</v>
      </c>
      <c r="G7" s="71">
        <v>106067</v>
      </c>
      <c r="H7" s="79">
        <v>8.65</v>
      </c>
      <c r="I7" s="71">
        <v>384516</v>
      </c>
      <c r="J7" s="79">
        <v>31.34</v>
      </c>
      <c r="K7" s="71">
        <v>182531</v>
      </c>
      <c r="L7" s="79">
        <v>14.88</v>
      </c>
      <c r="M7" s="164">
        <v>1226741</v>
      </c>
      <c r="N7" s="71">
        <v>108207</v>
      </c>
      <c r="O7" s="165">
        <v>1235</v>
      </c>
      <c r="P7" s="71">
        <v>111562</v>
      </c>
      <c r="Q7" s="71">
        <v>-24032</v>
      </c>
      <c r="R7" s="164">
        <v>981705</v>
      </c>
      <c r="S7" s="40" t="s">
        <v>4</v>
      </c>
    </row>
    <row r="8" spans="1:19" s="8" customFormat="1" ht="13.5">
      <c r="A8" s="33" t="s">
        <v>5</v>
      </c>
      <c r="B8" s="38" t="s">
        <v>87</v>
      </c>
      <c r="C8" s="38" t="s">
        <v>178</v>
      </c>
      <c r="D8" s="74">
        <v>8</v>
      </c>
      <c r="E8" s="71">
        <v>201751</v>
      </c>
      <c r="F8" s="79">
        <v>72.92</v>
      </c>
      <c r="G8" s="71">
        <v>0</v>
      </c>
      <c r="H8" s="79">
        <v>0</v>
      </c>
      <c r="I8" s="71">
        <v>42598</v>
      </c>
      <c r="J8" s="79">
        <v>15.39</v>
      </c>
      <c r="K8" s="71">
        <v>32361</v>
      </c>
      <c r="L8" s="79">
        <v>11.69</v>
      </c>
      <c r="M8" s="164">
        <v>276710</v>
      </c>
      <c r="N8" s="71">
        <v>11090</v>
      </c>
      <c r="O8" s="165">
        <v>182</v>
      </c>
      <c r="P8" s="71">
        <v>19267</v>
      </c>
      <c r="Q8" s="71">
        <v>-58873</v>
      </c>
      <c r="R8" s="164">
        <v>187298</v>
      </c>
      <c r="S8" s="40" t="s">
        <v>5</v>
      </c>
    </row>
    <row r="9" spans="1:19" s="8" customFormat="1" ht="13.5">
      <c r="A9" s="33" t="s">
        <v>7</v>
      </c>
      <c r="B9" s="38" t="s">
        <v>87</v>
      </c>
      <c r="C9" s="38" t="s">
        <v>179</v>
      </c>
      <c r="D9" s="74">
        <v>8</v>
      </c>
      <c r="E9" s="71">
        <v>70833</v>
      </c>
      <c r="F9" s="79">
        <v>42.45</v>
      </c>
      <c r="G9" s="71">
        <v>18122</v>
      </c>
      <c r="H9" s="79">
        <v>10.86</v>
      </c>
      <c r="I9" s="71">
        <v>55338</v>
      </c>
      <c r="J9" s="79">
        <v>33.17</v>
      </c>
      <c r="K9" s="71">
        <v>22560</v>
      </c>
      <c r="L9" s="79">
        <v>13.52</v>
      </c>
      <c r="M9" s="164">
        <v>166853</v>
      </c>
      <c r="N9" s="71">
        <v>12940</v>
      </c>
      <c r="O9" s="165">
        <v>87</v>
      </c>
      <c r="P9" s="71">
        <v>8113</v>
      </c>
      <c r="Q9" s="71">
        <v>830</v>
      </c>
      <c r="R9" s="164">
        <v>146543</v>
      </c>
      <c r="S9" s="40" t="s">
        <v>7</v>
      </c>
    </row>
    <row r="10" spans="1:19" s="8" customFormat="1" ht="13.5">
      <c r="A10" s="33" t="s">
        <v>8</v>
      </c>
      <c r="B10" s="38" t="s">
        <v>87</v>
      </c>
      <c r="C10" s="38" t="s">
        <v>87</v>
      </c>
      <c r="D10" s="85">
        <v>8</v>
      </c>
      <c r="E10" s="71">
        <v>84627</v>
      </c>
      <c r="F10" s="79">
        <v>46.44</v>
      </c>
      <c r="G10" s="71">
        <v>19230</v>
      </c>
      <c r="H10" s="79">
        <v>10.55</v>
      </c>
      <c r="I10" s="71">
        <v>51061</v>
      </c>
      <c r="J10" s="79">
        <v>28.02</v>
      </c>
      <c r="K10" s="71">
        <v>27312</v>
      </c>
      <c r="L10" s="79">
        <v>14.99</v>
      </c>
      <c r="M10" s="164">
        <v>182230</v>
      </c>
      <c r="N10" s="71">
        <v>17116</v>
      </c>
      <c r="O10" s="165">
        <v>33</v>
      </c>
      <c r="P10" s="71">
        <v>10466</v>
      </c>
      <c r="Q10" s="71">
        <v>2014</v>
      </c>
      <c r="R10" s="164">
        <v>156629</v>
      </c>
      <c r="S10" s="40" t="s">
        <v>8</v>
      </c>
    </row>
    <row r="11" spans="1:19" s="8" customFormat="1" ht="13.5">
      <c r="A11" s="34" t="s">
        <v>9</v>
      </c>
      <c r="B11" s="39" t="s">
        <v>87</v>
      </c>
      <c r="C11" s="39" t="s">
        <v>87</v>
      </c>
      <c r="D11" s="75">
        <v>4</v>
      </c>
      <c r="E11" s="72">
        <v>45119</v>
      </c>
      <c r="F11" s="167">
        <v>40.39</v>
      </c>
      <c r="G11" s="72">
        <v>9440</v>
      </c>
      <c r="H11" s="167">
        <v>8.45</v>
      </c>
      <c r="I11" s="72">
        <v>39379</v>
      </c>
      <c r="J11" s="167">
        <v>35.26</v>
      </c>
      <c r="K11" s="72">
        <v>17757</v>
      </c>
      <c r="L11" s="167">
        <v>15.9</v>
      </c>
      <c r="M11" s="168">
        <v>111695</v>
      </c>
      <c r="N11" s="72">
        <v>11214</v>
      </c>
      <c r="O11" s="169">
        <v>51</v>
      </c>
      <c r="P11" s="72">
        <v>3917</v>
      </c>
      <c r="Q11" s="72">
        <v>1726</v>
      </c>
      <c r="R11" s="168">
        <v>98239</v>
      </c>
      <c r="S11" s="41" t="s">
        <v>9</v>
      </c>
    </row>
    <row r="12" spans="1:19" ht="13.5">
      <c r="A12" s="33" t="s">
        <v>10</v>
      </c>
      <c r="B12" s="38" t="s">
        <v>87</v>
      </c>
      <c r="C12" s="38" t="s">
        <v>87</v>
      </c>
      <c r="D12" s="74">
        <v>8</v>
      </c>
      <c r="E12" s="71">
        <v>286925</v>
      </c>
      <c r="F12" s="79">
        <v>57.63</v>
      </c>
      <c r="G12" s="71">
        <v>68309</v>
      </c>
      <c r="H12" s="79">
        <v>13.72</v>
      </c>
      <c r="I12" s="71">
        <v>91094</v>
      </c>
      <c r="J12" s="79">
        <v>18.3</v>
      </c>
      <c r="K12" s="71">
        <v>51547</v>
      </c>
      <c r="L12" s="79">
        <v>10.35</v>
      </c>
      <c r="M12" s="164">
        <v>497876</v>
      </c>
      <c r="N12" s="71">
        <v>29494</v>
      </c>
      <c r="O12" s="165">
        <v>103</v>
      </c>
      <c r="P12" s="71">
        <v>78482</v>
      </c>
      <c r="Q12" s="71">
        <v>-53420</v>
      </c>
      <c r="R12" s="164">
        <v>336377</v>
      </c>
      <c r="S12" s="40" t="s">
        <v>10</v>
      </c>
    </row>
    <row r="13" spans="1:19" ht="13.5">
      <c r="A13" s="33" t="s">
        <v>145</v>
      </c>
      <c r="B13" s="38" t="s">
        <v>87</v>
      </c>
      <c r="C13" s="38" t="s">
        <v>87</v>
      </c>
      <c r="D13" s="74">
        <v>8</v>
      </c>
      <c r="E13" s="71">
        <v>116862</v>
      </c>
      <c r="F13" s="79">
        <v>53.47</v>
      </c>
      <c r="G13" s="71">
        <v>16094</v>
      </c>
      <c r="H13" s="79">
        <v>7.36</v>
      </c>
      <c r="I13" s="71">
        <v>53136</v>
      </c>
      <c r="J13" s="79">
        <v>24.31</v>
      </c>
      <c r="K13" s="71">
        <v>32486</v>
      </c>
      <c r="L13" s="79">
        <v>14.86</v>
      </c>
      <c r="M13" s="164">
        <v>218578</v>
      </c>
      <c r="N13" s="71">
        <v>7427</v>
      </c>
      <c r="O13" s="165">
        <v>1015</v>
      </c>
      <c r="P13" s="71">
        <v>12758</v>
      </c>
      <c r="Q13" s="71">
        <v>-78001</v>
      </c>
      <c r="R13" s="164">
        <v>119377</v>
      </c>
      <c r="S13" s="40" t="s">
        <v>118</v>
      </c>
    </row>
    <row r="14" spans="1:19" ht="13.5">
      <c r="A14" s="33" t="s">
        <v>146</v>
      </c>
      <c r="B14" s="38" t="s">
        <v>87</v>
      </c>
      <c r="C14" s="38" t="s">
        <v>87</v>
      </c>
      <c r="D14" s="85">
        <v>8</v>
      </c>
      <c r="E14" s="71">
        <v>213716</v>
      </c>
      <c r="F14" s="79">
        <v>57.15</v>
      </c>
      <c r="G14" s="71">
        <v>50218</v>
      </c>
      <c r="H14" s="79">
        <v>13.43</v>
      </c>
      <c r="I14" s="71">
        <v>69114</v>
      </c>
      <c r="J14" s="79">
        <v>18.48</v>
      </c>
      <c r="K14" s="71">
        <v>40908</v>
      </c>
      <c r="L14" s="79">
        <v>10.94</v>
      </c>
      <c r="M14" s="164">
        <v>373956</v>
      </c>
      <c r="N14" s="71">
        <v>24039</v>
      </c>
      <c r="O14" s="165">
        <v>153</v>
      </c>
      <c r="P14" s="71">
        <v>27254</v>
      </c>
      <c r="Q14" s="71">
        <v>-65215</v>
      </c>
      <c r="R14" s="164">
        <v>257295</v>
      </c>
      <c r="S14" s="40" t="s">
        <v>119</v>
      </c>
    </row>
    <row r="15" spans="1:19" ht="13.5">
      <c r="A15" s="33" t="s">
        <v>147</v>
      </c>
      <c r="B15" s="38" t="s">
        <v>87</v>
      </c>
      <c r="C15" s="38" t="s">
        <v>87</v>
      </c>
      <c r="D15" s="74">
        <v>8</v>
      </c>
      <c r="E15" s="71">
        <v>267573</v>
      </c>
      <c r="F15" s="79">
        <v>49.1</v>
      </c>
      <c r="G15" s="71">
        <v>45613</v>
      </c>
      <c r="H15" s="79">
        <v>8.37</v>
      </c>
      <c r="I15" s="71">
        <v>163944</v>
      </c>
      <c r="J15" s="79">
        <v>30.08</v>
      </c>
      <c r="K15" s="71">
        <v>67853</v>
      </c>
      <c r="L15" s="79">
        <v>12.45</v>
      </c>
      <c r="M15" s="164">
        <v>544983</v>
      </c>
      <c r="N15" s="71">
        <v>28119</v>
      </c>
      <c r="O15" s="165">
        <v>249</v>
      </c>
      <c r="P15" s="71">
        <v>25775</v>
      </c>
      <c r="Q15" s="71">
        <v>-152457</v>
      </c>
      <c r="R15" s="164">
        <v>338383</v>
      </c>
      <c r="S15" s="40" t="s">
        <v>120</v>
      </c>
    </row>
    <row r="16" spans="1:19" ht="13.5">
      <c r="A16" s="34" t="s">
        <v>13</v>
      </c>
      <c r="B16" s="39" t="s">
        <v>87</v>
      </c>
      <c r="C16" s="39" t="s">
        <v>87</v>
      </c>
      <c r="D16" s="75">
        <v>8</v>
      </c>
      <c r="E16" s="72">
        <v>44691</v>
      </c>
      <c r="F16" s="167">
        <v>31.65</v>
      </c>
      <c r="G16" s="72">
        <v>35163</v>
      </c>
      <c r="H16" s="167">
        <v>24.89</v>
      </c>
      <c r="I16" s="72">
        <v>39810</v>
      </c>
      <c r="J16" s="167">
        <v>28.18</v>
      </c>
      <c r="K16" s="72">
        <v>21586</v>
      </c>
      <c r="L16" s="167">
        <v>15.28</v>
      </c>
      <c r="M16" s="168">
        <v>141250</v>
      </c>
      <c r="N16" s="72">
        <v>7127</v>
      </c>
      <c r="O16" s="169">
        <v>24</v>
      </c>
      <c r="P16" s="72">
        <v>4144</v>
      </c>
      <c r="Q16" s="72">
        <v>-54594</v>
      </c>
      <c r="R16" s="168">
        <v>75361</v>
      </c>
      <c r="S16" s="41" t="s">
        <v>13</v>
      </c>
    </row>
    <row r="17" spans="1:19" ht="13.5">
      <c r="A17" s="33" t="s">
        <v>23</v>
      </c>
      <c r="B17" s="38" t="s">
        <v>87</v>
      </c>
      <c r="C17" s="38" t="s">
        <v>87</v>
      </c>
      <c r="D17" s="74">
        <v>8</v>
      </c>
      <c r="E17" s="71">
        <v>8313</v>
      </c>
      <c r="F17" s="79">
        <v>34.65</v>
      </c>
      <c r="G17" s="71">
        <v>2491</v>
      </c>
      <c r="H17" s="79">
        <v>10.38</v>
      </c>
      <c r="I17" s="71">
        <v>9160</v>
      </c>
      <c r="J17" s="79">
        <v>38.17</v>
      </c>
      <c r="K17" s="71">
        <v>4032</v>
      </c>
      <c r="L17" s="79">
        <v>16.8</v>
      </c>
      <c r="M17" s="164">
        <v>23996</v>
      </c>
      <c r="N17" s="71">
        <v>3663</v>
      </c>
      <c r="O17" s="165">
        <v>11</v>
      </c>
      <c r="P17" s="71">
        <v>427</v>
      </c>
      <c r="Q17" s="71">
        <v>-5038</v>
      </c>
      <c r="R17" s="164">
        <v>14857</v>
      </c>
      <c r="S17" s="40" t="s">
        <v>23</v>
      </c>
    </row>
    <row r="18" spans="1:19" ht="13.5">
      <c r="A18" s="33" t="s">
        <v>148</v>
      </c>
      <c r="B18" s="38" t="s">
        <v>87</v>
      </c>
      <c r="C18" s="38" t="s">
        <v>87</v>
      </c>
      <c r="D18" s="85">
        <v>8</v>
      </c>
      <c r="E18" s="71">
        <v>21247</v>
      </c>
      <c r="F18" s="79">
        <v>40.98</v>
      </c>
      <c r="G18" s="71">
        <v>2510</v>
      </c>
      <c r="H18" s="79">
        <v>4.84</v>
      </c>
      <c r="I18" s="71">
        <v>17768</v>
      </c>
      <c r="J18" s="79">
        <v>34.27</v>
      </c>
      <c r="K18" s="71">
        <v>10326</v>
      </c>
      <c r="L18" s="79">
        <v>19.91</v>
      </c>
      <c r="M18" s="164">
        <v>51851</v>
      </c>
      <c r="N18" s="71">
        <v>6263</v>
      </c>
      <c r="O18" s="165">
        <v>56</v>
      </c>
      <c r="P18" s="71">
        <v>1022</v>
      </c>
      <c r="Q18" s="71">
        <v>-11118</v>
      </c>
      <c r="R18" s="164">
        <v>33392</v>
      </c>
      <c r="S18" s="40" t="s">
        <v>121</v>
      </c>
    </row>
    <row r="19" spans="1:130" s="8" customFormat="1" ht="13.5">
      <c r="A19" s="33" t="s">
        <v>149</v>
      </c>
      <c r="B19" s="38" t="s">
        <v>87</v>
      </c>
      <c r="C19" s="38" t="s">
        <v>87</v>
      </c>
      <c r="D19" s="85">
        <v>8</v>
      </c>
      <c r="E19" s="71">
        <v>43548</v>
      </c>
      <c r="F19" s="79">
        <v>36.87</v>
      </c>
      <c r="G19" s="71">
        <v>13360</v>
      </c>
      <c r="H19" s="79">
        <v>11.31</v>
      </c>
      <c r="I19" s="71">
        <v>38970</v>
      </c>
      <c r="J19" s="79">
        <v>32.99</v>
      </c>
      <c r="K19" s="71">
        <v>22243</v>
      </c>
      <c r="L19" s="79">
        <v>18.83</v>
      </c>
      <c r="M19" s="164">
        <v>118121</v>
      </c>
      <c r="N19" s="71">
        <v>14740</v>
      </c>
      <c r="O19" s="165">
        <v>56</v>
      </c>
      <c r="P19" s="71">
        <v>4490</v>
      </c>
      <c r="Q19" s="71">
        <v>-22671</v>
      </c>
      <c r="R19" s="164">
        <v>76164</v>
      </c>
      <c r="S19" s="40" t="s">
        <v>29</v>
      </c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</row>
    <row r="20" spans="1:19" ht="15.75" customHeight="1">
      <c r="A20" s="33" t="s">
        <v>34</v>
      </c>
      <c r="B20" s="38" t="s">
        <v>87</v>
      </c>
      <c r="C20" s="38" t="s">
        <v>87</v>
      </c>
      <c r="D20" s="74">
        <v>8</v>
      </c>
      <c r="E20" s="71">
        <v>31324</v>
      </c>
      <c r="F20" s="79">
        <v>46.8</v>
      </c>
      <c r="G20" s="71">
        <v>7172</v>
      </c>
      <c r="H20" s="79">
        <v>10.72</v>
      </c>
      <c r="I20" s="71">
        <v>18483</v>
      </c>
      <c r="J20" s="79">
        <v>27.61</v>
      </c>
      <c r="K20" s="71">
        <v>9954</v>
      </c>
      <c r="L20" s="79">
        <v>14.87</v>
      </c>
      <c r="M20" s="164">
        <v>66933</v>
      </c>
      <c r="N20" s="71">
        <v>5781</v>
      </c>
      <c r="O20" s="165">
        <v>42</v>
      </c>
      <c r="P20" s="71">
        <v>4708</v>
      </c>
      <c r="Q20" s="71">
        <v>-487</v>
      </c>
      <c r="R20" s="164">
        <v>55915</v>
      </c>
      <c r="S20" s="40" t="s">
        <v>34</v>
      </c>
    </row>
    <row r="21" spans="1:19" s="8" customFormat="1" ht="13.5">
      <c r="A21" s="34" t="s">
        <v>37</v>
      </c>
      <c r="B21" s="39" t="s">
        <v>87</v>
      </c>
      <c r="C21" s="39" t="s">
        <v>87</v>
      </c>
      <c r="D21" s="75">
        <v>8</v>
      </c>
      <c r="E21" s="72">
        <v>30506</v>
      </c>
      <c r="F21" s="167">
        <v>40.72</v>
      </c>
      <c r="G21" s="72">
        <v>10806</v>
      </c>
      <c r="H21" s="167">
        <v>14.43</v>
      </c>
      <c r="I21" s="72">
        <v>21338</v>
      </c>
      <c r="J21" s="167">
        <v>28.49</v>
      </c>
      <c r="K21" s="72">
        <v>12256</v>
      </c>
      <c r="L21" s="167">
        <v>16.36</v>
      </c>
      <c r="M21" s="168">
        <v>74906</v>
      </c>
      <c r="N21" s="72">
        <v>7132</v>
      </c>
      <c r="O21" s="169">
        <v>0</v>
      </c>
      <c r="P21" s="72">
        <v>6659</v>
      </c>
      <c r="Q21" s="72">
        <v>2295</v>
      </c>
      <c r="R21" s="168">
        <v>63410</v>
      </c>
      <c r="S21" s="41" t="s">
        <v>37</v>
      </c>
    </row>
    <row r="22" spans="1:19" s="8" customFormat="1" ht="13.5">
      <c r="A22" s="33" t="s">
        <v>150</v>
      </c>
      <c r="B22" s="38" t="s">
        <v>87</v>
      </c>
      <c r="C22" s="38" t="s">
        <v>87</v>
      </c>
      <c r="D22" s="74">
        <v>6</v>
      </c>
      <c r="E22" s="71">
        <v>13732</v>
      </c>
      <c r="F22" s="79">
        <v>42.74</v>
      </c>
      <c r="G22" s="71">
        <v>2488</v>
      </c>
      <c r="H22" s="79">
        <v>7.75</v>
      </c>
      <c r="I22" s="71">
        <v>10444</v>
      </c>
      <c r="J22" s="79">
        <v>32.52</v>
      </c>
      <c r="K22" s="71">
        <v>5456</v>
      </c>
      <c r="L22" s="79">
        <v>16.99</v>
      </c>
      <c r="M22" s="164">
        <v>32120</v>
      </c>
      <c r="N22" s="71">
        <v>3460</v>
      </c>
      <c r="O22" s="165">
        <v>53</v>
      </c>
      <c r="P22" s="71">
        <v>460</v>
      </c>
      <c r="Q22" s="71">
        <v>532</v>
      </c>
      <c r="R22" s="164">
        <v>28679</v>
      </c>
      <c r="S22" s="40" t="s">
        <v>122</v>
      </c>
    </row>
    <row r="23" spans="1:19" s="8" customFormat="1" ht="13.5">
      <c r="A23" s="33" t="s">
        <v>151</v>
      </c>
      <c r="B23" s="38" t="s">
        <v>87</v>
      </c>
      <c r="C23" s="38" t="s">
        <v>87</v>
      </c>
      <c r="D23" s="85">
        <v>9</v>
      </c>
      <c r="E23" s="71">
        <v>34982</v>
      </c>
      <c r="F23" s="79">
        <v>42.95</v>
      </c>
      <c r="G23" s="71">
        <v>10321</v>
      </c>
      <c r="H23" s="79">
        <v>12.67</v>
      </c>
      <c r="I23" s="71">
        <v>23576</v>
      </c>
      <c r="J23" s="79">
        <v>28.94</v>
      </c>
      <c r="K23" s="71">
        <v>12576</v>
      </c>
      <c r="L23" s="79">
        <v>15.44</v>
      </c>
      <c r="M23" s="164">
        <v>81455</v>
      </c>
      <c r="N23" s="71">
        <v>5978</v>
      </c>
      <c r="O23" s="165">
        <v>0</v>
      </c>
      <c r="P23" s="71">
        <v>2850</v>
      </c>
      <c r="Q23" s="71">
        <v>-5681</v>
      </c>
      <c r="R23" s="164">
        <v>66946</v>
      </c>
      <c r="S23" s="40" t="s">
        <v>123</v>
      </c>
    </row>
    <row r="24" spans="1:19" ht="13.5">
      <c r="A24" s="86" t="s">
        <v>110</v>
      </c>
      <c r="B24" s="93"/>
      <c r="C24" s="93"/>
      <c r="D24" s="94"/>
      <c r="E24" s="95">
        <v>2069376</v>
      </c>
      <c r="F24" s="96">
        <v>49.39</v>
      </c>
      <c r="G24" s="97">
        <v>417404</v>
      </c>
      <c r="H24" s="96">
        <v>9.96</v>
      </c>
      <c r="I24" s="95">
        <v>1129729</v>
      </c>
      <c r="J24" s="96">
        <v>26.96</v>
      </c>
      <c r="K24" s="97">
        <v>573744</v>
      </c>
      <c r="L24" s="96">
        <v>13.69</v>
      </c>
      <c r="M24" s="97">
        <v>4190254</v>
      </c>
      <c r="N24" s="97">
        <v>303790</v>
      </c>
      <c r="O24" s="97">
        <v>3350</v>
      </c>
      <c r="P24" s="97">
        <v>322354</v>
      </c>
      <c r="Q24" s="95">
        <v>-524190</v>
      </c>
      <c r="R24" s="97">
        <v>3036570</v>
      </c>
      <c r="S24" s="89"/>
    </row>
    <row r="25" spans="1:19" s="8" customFormat="1" ht="13.5">
      <c r="A25" s="33" t="s">
        <v>40</v>
      </c>
      <c r="B25" s="38" t="s">
        <v>58</v>
      </c>
      <c r="C25" s="38" t="s">
        <v>45</v>
      </c>
      <c r="D25" s="74">
        <v>12</v>
      </c>
      <c r="E25" s="71">
        <v>0</v>
      </c>
      <c r="F25" s="79">
        <v>0</v>
      </c>
      <c r="G25" s="171">
        <v>0</v>
      </c>
      <c r="H25" s="79">
        <v>0</v>
      </c>
      <c r="I25" s="71">
        <v>0</v>
      </c>
      <c r="J25" s="79">
        <v>0</v>
      </c>
      <c r="K25" s="74">
        <v>0</v>
      </c>
      <c r="L25" s="79">
        <v>0</v>
      </c>
      <c r="M25" s="164">
        <v>82980</v>
      </c>
      <c r="N25" s="171">
        <v>0</v>
      </c>
      <c r="O25" s="171">
        <v>0</v>
      </c>
      <c r="P25" s="171">
        <v>0</v>
      </c>
      <c r="Q25" s="172">
        <v>0</v>
      </c>
      <c r="R25" s="164">
        <v>82980</v>
      </c>
      <c r="S25" s="40" t="s">
        <v>40</v>
      </c>
    </row>
    <row r="26" spans="1:19" s="8" customFormat="1" ht="13.5" customHeight="1">
      <c r="A26" s="33" t="s">
        <v>41</v>
      </c>
      <c r="B26" s="38" t="s">
        <v>87</v>
      </c>
      <c r="C26" s="38" t="s">
        <v>87</v>
      </c>
      <c r="D26" s="74">
        <v>12</v>
      </c>
      <c r="E26" s="78">
        <v>0</v>
      </c>
      <c r="F26" s="79">
        <v>0</v>
      </c>
      <c r="G26" s="171">
        <v>0</v>
      </c>
      <c r="H26" s="79">
        <v>0</v>
      </c>
      <c r="I26" s="78">
        <v>0</v>
      </c>
      <c r="J26" s="79">
        <v>0</v>
      </c>
      <c r="K26" s="74">
        <v>0</v>
      </c>
      <c r="L26" s="79">
        <v>0</v>
      </c>
      <c r="M26" s="164">
        <v>54455</v>
      </c>
      <c r="N26" s="171">
        <v>0</v>
      </c>
      <c r="O26" s="171">
        <v>0</v>
      </c>
      <c r="P26" s="171">
        <v>0</v>
      </c>
      <c r="Q26" s="172">
        <v>0</v>
      </c>
      <c r="R26" s="164">
        <v>54455</v>
      </c>
      <c r="S26" s="40" t="s">
        <v>41</v>
      </c>
    </row>
    <row r="27" spans="1:19" s="8" customFormat="1" ht="13.5">
      <c r="A27" s="34" t="s">
        <v>42</v>
      </c>
      <c r="B27" s="39" t="s">
        <v>87</v>
      </c>
      <c r="C27" s="39" t="s">
        <v>87</v>
      </c>
      <c r="D27" s="74">
        <v>12</v>
      </c>
      <c r="E27" s="71">
        <v>0</v>
      </c>
      <c r="F27" s="79">
        <v>0</v>
      </c>
      <c r="G27" s="173">
        <v>0</v>
      </c>
      <c r="H27" s="79">
        <v>0</v>
      </c>
      <c r="I27" s="71">
        <v>0</v>
      </c>
      <c r="J27" s="79">
        <v>0</v>
      </c>
      <c r="K27" s="74">
        <v>0</v>
      </c>
      <c r="L27" s="79">
        <v>0</v>
      </c>
      <c r="M27" s="168">
        <v>13728</v>
      </c>
      <c r="N27" s="173">
        <v>0</v>
      </c>
      <c r="O27" s="171">
        <v>0</v>
      </c>
      <c r="P27" s="173">
        <v>0</v>
      </c>
      <c r="Q27" s="174">
        <v>0</v>
      </c>
      <c r="R27" s="168">
        <v>13728</v>
      </c>
      <c r="S27" s="41" t="s">
        <v>42</v>
      </c>
    </row>
    <row r="28" spans="1:19" s="8" customFormat="1" ht="13.5">
      <c r="A28" s="86" t="s">
        <v>43</v>
      </c>
      <c r="B28" s="87"/>
      <c r="C28" s="87"/>
      <c r="D28" s="98"/>
      <c r="E28" s="88">
        <v>0</v>
      </c>
      <c r="F28" s="96">
        <v>100</v>
      </c>
      <c r="G28" s="88">
        <v>0</v>
      </c>
      <c r="H28" s="96">
        <v>0</v>
      </c>
      <c r="I28" s="88">
        <v>0</v>
      </c>
      <c r="J28" s="96">
        <v>0</v>
      </c>
      <c r="K28" s="88">
        <v>0</v>
      </c>
      <c r="L28" s="96">
        <v>0</v>
      </c>
      <c r="M28" s="88">
        <v>151163</v>
      </c>
      <c r="N28" s="88">
        <v>0</v>
      </c>
      <c r="O28" s="88">
        <v>0</v>
      </c>
      <c r="P28" s="88">
        <v>0</v>
      </c>
      <c r="Q28" s="88">
        <v>0</v>
      </c>
      <c r="R28" s="88">
        <v>151163</v>
      </c>
      <c r="S28" s="90"/>
    </row>
    <row r="29" spans="1:19" ht="14.25" thickBot="1">
      <c r="A29" s="115" t="s">
        <v>107</v>
      </c>
      <c r="B29" s="99"/>
      <c r="C29" s="99"/>
      <c r="D29" s="99"/>
      <c r="E29" s="91">
        <v>2069376</v>
      </c>
      <c r="F29" s="100">
        <v>51.15</v>
      </c>
      <c r="G29" s="91">
        <v>417404</v>
      </c>
      <c r="H29" s="100">
        <v>9.61</v>
      </c>
      <c r="I29" s="101">
        <v>1129729</v>
      </c>
      <c r="J29" s="100">
        <v>26.02</v>
      </c>
      <c r="K29" s="101">
        <v>573744</v>
      </c>
      <c r="L29" s="100">
        <v>13.22</v>
      </c>
      <c r="M29" s="101">
        <v>4341417</v>
      </c>
      <c r="N29" s="91">
        <v>303790</v>
      </c>
      <c r="O29" s="91">
        <v>3350</v>
      </c>
      <c r="P29" s="91">
        <v>322354</v>
      </c>
      <c r="Q29" s="102">
        <v>-524190</v>
      </c>
      <c r="R29" s="91">
        <v>3187733</v>
      </c>
      <c r="S29" s="92"/>
    </row>
    <row r="30" spans="3:18" ht="8.25" customHeight="1">
      <c r="C30" s="170"/>
      <c r="D30" s="170"/>
      <c r="E30" s="170"/>
      <c r="F30" s="170"/>
      <c r="G30" s="166"/>
      <c r="H30" s="166"/>
      <c r="I30" s="170"/>
      <c r="J30" s="166"/>
      <c r="K30" s="166"/>
      <c r="L30" s="166"/>
      <c r="M30" s="166"/>
      <c r="N30" s="166"/>
      <c r="O30" s="166"/>
      <c r="P30" s="166"/>
      <c r="Q30" s="166"/>
      <c r="R30" s="166"/>
    </row>
    <row r="32" spans="1:19" ht="24.75" thickBot="1">
      <c r="A32" s="16" t="s">
        <v>176</v>
      </c>
      <c r="G32"/>
      <c r="H32"/>
      <c r="J32"/>
      <c r="K32"/>
      <c r="L32"/>
      <c r="M32"/>
      <c r="N32"/>
      <c r="O32"/>
      <c r="P32" s="64"/>
      <c r="Q32" s="64"/>
      <c r="R32" s="64" t="s">
        <v>177</v>
      </c>
      <c r="S32" s="64"/>
    </row>
    <row r="33" spans="1:19" ht="15" customHeight="1">
      <c r="A33" s="20"/>
      <c r="B33" s="185" t="s">
        <v>48</v>
      </c>
      <c r="C33" s="186"/>
      <c r="D33" s="186"/>
      <c r="E33" s="186"/>
      <c r="F33" s="186"/>
      <c r="G33" s="186"/>
      <c r="H33" s="186"/>
      <c r="I33" s="186"/>
      <c r="J33" s="48"/>
      <c r="K33" s="65"/>
      <c r="L33" s="185" t="s">
        <v>152</v>
      </c>
      <c r="M33" s="186"/>
      <c r="N33" s="186"/>
      <c r="O33" s="187"/>
      <c r="P33" s="21"/>
      <c r="Q33" s="21"/>
      <c r="R33" s="27"/>
      <c r="S33"/>
    </row>
    <row r="34" spans="1:19" ht="15" customHeight="1">
      <c r="A34" s="28"/>
      <c r="B34" s="5"/>
      <c r="C34" s="19"/>
      <c r="D34" s="5"/>
      <c r="E34" s="19"/>
      <c r="F34" s="5"/>
      <c r="G34" s="19"/>
      <c r="H34" s="5"/>
      <c r="I34" s="19"/>
      <c r="J34" s="7"/>
      <c r="K34" s="38"/>
      <c r="L34" s="188" t="s">
        <v>153</v>
      </c>
      <c r="M34" s="189"/>
      <c r="N34" s="188" t="s">
        <v>154</v>
      </c>
      <c r="O34" s="189"/>
      <c r="P34" s="3" t="s">
        <v>125</v>
      </c>
      <c r="Q34" s="3" t="s">
        <v>126</v>
      </c>
      <c r="R34" s="29"/>
      <c r="S34"/>
    </row>
    <row r="35" spans="1:19" ht="15" customHeight="1">
      <c r="A35" s="33" t="s">
        <v>2</v>
      </c>
      <c r="B35" s="183" t="s">
        <v>155</v>
      </c>
      <c r="C35" s="184"/>
      <c r="D35" s="183" t="s">
        <v>156</v>
      </c>
      <c r="E35" s="184"/>
      <c r="F35" s="183" t="s">
        <v>157</v>
      </c>
      <c r="G35" s="184"/>
      <c r="H35" s="183" t="s">
        <v>71</v>
      </c>
      <c r="I35" s="184"/>
      <c r="J35" s="183" t="s">
        <v>49</v>
      </c>
      <c r="K35" s="184"/>
      <c r="L35" s="188" t="s">
        <v>158</v>
      </c>
      <c r="M35" s="189"/>
      <c r="N35" s="188" t="s">
        <v>159</v>
      </c>
      <c r="O35" s="189"/>
      <c r="P35" s="3"/>
      <c r="Q35" s="3"/>
      <c r="R35" s="77" t="s">
        <v>2</v>
      </c>
      <c r="S35"/>
    </row>
    <row r="36" spans="1:19" ht="15" customHeight="1">
      <c r="A36" s="28"/>
      <c r="B36" s="7"/>
      <c r="C36" s="6"/>
      <c r="D36" s="7"/>
      <c r="E36" s="6"/>
      <c r="F36" s="7"/>
      <c r="G36" s="6"/>
      <c r="H36" s="7"/>
      <c r="I36" s="6"/>
      <c r="J36" s="117"/>
      <c r="K36" s="118"/>
      <c r="L36" s="188" t="s">
        <v>160</v>
      </c>
      <c r="M36" s="189"/>
      <c r="N36" s="188" t="s">
        <v>161</v>
      </c>
      <c r="O36" s="189"/>
      <c r="P36" s="3" t="s">
        <v>53</v>
      </c>
      <c r="Q36" s="3" t="s">
        <v>53</v>
      </c>
      <c r="R36" s="29"/>
      <c r="S36"/>
    </row>
    <row r="37" spans="1:20" ht="15" customHeight="1">
      <c r="A37" s="31"/>
      <c r="B37" s="126"/>
      <c r="C37" s="47" t="s">
        <v>162</v>
      </c>
      <c r="D37" s="127"/>
      <c r="E37" s="47" t="s">
        <v>162</v>
      </c>
      <c r="F37" s="125"/>
      <c r="G37" s="47" t="s">
        <v>52</v>
      </c>
      <c r="H37" s="125"/>
      <c r="I37" s="47" t="s">
        <v>52</v>
      </c>
      <c r="J37" s="126"/>
      <c r="K37" s="127" t="s">
        <v>163</v>
      </c>
      <c r="L37" s="192" t="s">
        <v>55</v>
      </c>
      <c r="M37" s="193"/>
      <c r="N37" s="192" t="s">
        <v>55</v>
      </c>
      <c r="O37" s="193"/>
      <c r="P37" s="12"/>
      <c r="Q37" s="12"/>
      <c r="R37" s="32"/>
      <c r="T37" s="8"/>
    </row>
    <row r="38" spans="1:20" ht="13.5">
      <c r="A38" s="33" t="s">
        <v>4</v>
      </c>
      <c r="B38" s="129"/>
      <c r="C38" s="132">
        <v>1.4</v>
      </c>
      <c r="D38" s="129"/>
      <c r="E38" s="132">
        <v>3.9</v>
      </c>
      <c r="F38" s="129"/>
      <c r="G38" s="137">
        <v>6600</v>
      </c>
      <c r="H38" s="138"/>
      <c r="I38" s="139">
        <v>5400</v>
      </c>
      <c r="J38" s="138"/>
      <c r="K38" s="137">
        <v>120000</v>
      </c>
      <c r="L38" s="129"/>
      <c r="M38" s="149">
        <v>39545580</v>
      </c>
      <c r="N38" s="194">
        <v>2719903</v>
      </c>
      <c r="O38" s="195"/>
      <c r="P38" s="161" t="s">
        <v>164</v>
      </c>
      <c r="Q38" s="128" t="s">
        <v>165</v>
      </c>
      <c r="R38" s="40" t="s">
        <v>4</v>
      </c>
      <c r="T38" s="8"/>
    </row>
    <row r="39" spans="1:20" ht="13.5">
      <c r="A39" s="33" t="s">
        <v>5</v>
      </c>
      <c r="B39" s="123"/>
      <c r="C39" s="133">
        <v>1.4</v>
      </c>
      <c r="D39" s="123"/>
      <c r="E39" s="133">
        <v>0</v>
      </c>
      <c r="F39" s="123"/>
      <c r="G39" s="140">
        <v>2000</v>
      </c>
      <c r="H39" s="141"/>
      <c r="I39" s="139">
        <v>3000</v>
      </c>
      <c r="J39" s="141"/>
      <c r="K39" s="140">
        <v>120000</v>
      </c>
      <c r="L39" s="123"/>
      <c r="M39" s="151">
        <v>14411088</v>
      </c>
      <c r="N39" s="190">
        <v>0</v>
      </c>
      <c r="O39" s="191"/>
      <c r="P39" s="162" t="s">
        <v>164</v>
      </c>
      <c r="Q39" s="128" t="s">
        <v>104</v>
      </c>
      <c r="R39" s="40" t="s">
        <v>5</v>
      </c>
      <c r="T39" s="8"/>
    </row>
    <row r="40" spans="1:20" ht="13.5">
      <c r="A40" s="33" t="s">
        <v>7</v>
      </c>
      <c r="B40" s="123"/>
      <c r="C40" s="133">
        <v>1.6</v>
      </c>
      <c r="D40" s="123"/>
      <c r="E40" s="133">
        <v>7.2</v>
      </c>
      <c r="F40" s="123"/>
      <c r="G40" s="140">
        <v>7000</v>
      </c>
      <c r="H40" s="141"/>
      <c r="I40" s="139">
        <v>5500</v>
      </c>
      <c r="J40" s="141"/>
      <c r="K40" s="140">
        <v>120000</v>
      </c>
      <c r="L40" s="123"/>
      <c r="M40" s="151">
        <v>4486626</v>
      </c>
      <c r="N40" s="190">
        <v>259117</v>
      </c>
      <c r="O40" s="191"/>
      <c r="P40" s="162" t="s">
        <v>164</v>
      </c>
      <c r="Q40" s="128" t="s">
        <v>165</v>
      </c>
      <c r="R40" s="40" t="s">
        <v>7</v>
      </c>
      <c r="T40" s="8"/>
    </row>
    <row r="41" spans="1:20" ht="13.5">
      <c r="A41" s="33" t="s">
        <v>8</v>
      </c>
      <c r="B41" s="123"/>
      <c r="C41" s="133">
        <v>1.8</v>
      </c>
      <c r="D41" s="123"/>
      <c r="E41" s="133">
        <v>7</v>
      </c>
      <c r="F41" s="123"/>
      <c r="G41" s="140">
        <v>6000</v>
      </c>
      <c r="H41" s="141"/>
      <c r="I41" s="139">
        <v>6200</v>
      </c>
      <c r="J41" s="141"/>
      <c r="K41" s="140">
        <v>120000</v>
      </c>
      <c r="L41" s="123"/>
      <c r="M41" s="151">
        <v>4781442</v>
      </c>
      <c r="N41" s="152"/>
      <c r="O41" s="151">
        <v>284666</v>
      </c>
      <c r="P41" s="162" t="s">
        <v>164</v>
      </c>
      <c r="Q41" s="128" t="s">
        <v>165</v>
      </c>
      <c r="R41" s="40" t="s">
        <v>8</v>
      </c>
      <c r="T41" s="8"/>
    </row>
    <row r="42" spans="1:20" ht="13.5">
      <c r="A42" s="34" t="s">
        <v>9</v>
      </c>
      <c r="B42" s="124"/>
      <c r="C42" s="134">
        <v>1.4</v>
      </c>
      <c r="D42" s="124"/>
      <c r="E42" s="134">
        <v>5.8</v>
      </c>
      <c r="F42" s="124"/>
      <c r="G42" s="142">
        <v>7000</v>
      </c>
      <c r="H42" s="143"/>
      <c r="I42" s="139">
        <v>6000</v>
      </c>
      <c r="J42" s="143"/>
      <c r="K42" s="140">
        <v>120000</v>
      </c>
      <c r="L42" s="124"/>
      <c r="M42" s="153">
        <v>3272133</v>
      </c>
      <c r="N42" s="154"/>
      <c r="O42" s="153">
        <v>168118</v>
      </c>
      <c r="P42" s="163" t="s">
        <v>164</v>
      </c>
      <c r="Q42" s="128" t="s">
        <v>165</v>
      </c>
      <c r="R42" s="41" t="s">
        <v>9</v>
      </c>
      <c r="T42" s="8"/>
    </row>
    <row r="43" spans="1:19" ht="13.5">
      <c r="A43" s="33" t="s">
        <v>10</v>
      </c>
      <c r="B43" s="129"/>
      <c r="C43" s="132">
        <v>2.3</v>
      </c>
      <c r="D43" s="129"/>
      <c r="E43" s="132">
        <v>8</v>
      </c>
      <c r="F43" s="129"/>
      <c r="G43" s="137">
        <v>4800</v>
      </c>
      <c r="H43" s="138"/>
      <c r="I43" s="144">
        <v>4800</v>
      </c>
      <c r="J43" s="138"/>
      <c r="K43" s="137">
        <v>120000</v>
      </c>
      <c r="L43" s="129"/>
      <c r="M43" s="149">
        <v>12475177</v>
      </c>
      <c r="N43" s="155"/>
      <c r="O43" s="156">
        <v>853860</v>
      </c>
      <c r="P43" s="161" t="s">
        <v>164</v>
      </c>
      <c r="Q43" s="161" t="s">
        <v>165</v>
      </c>
      <c r="R43" s="40" t="s">
        <v>10</v>
      </c>
      <c r="S43"/>
    </row>
    <row r="44" spans="1:19" ht="13.5">
      <c r="A44" s="33" t="s">
        <v>145</v>
      </c>
      <c r="B44" s="123"/>
      <c r="C44" s="133">
        <v>1.7</v>
      </c>
      <c r="D44" s="123"/>
      <c r="E44" s="133">
        <v>4</v>
      </c>
      <c r="F44" s="123"/>
      <c r="G44" s="140">
        <v>4800</v>
      </c>
      <c r="H44" s="141"/>
      <c r="I44" s="145">
        <v>5400</v>
      </c>
      <c r="J44" s="141"/>
      <c r="K44" s="140">
        <v>120000</v>
      </c>
      <c r="L44" s="123"/>
      <c r="M44" s="151">
        <v>6932793</v>
      </c>
      <c r="N44" s="157"/>
      <c r="O44" s="158">
        <v>402352</v>
      </c>
      <c r="P44" s="162" t="s">
        <v>166</v>
      </c>
      <c r="Q44" s="162" t="s">
        <v>167</v>
      </c>
      <c r="R44" s="40" t="s">
        <v>118</v>
      </c>
      <c r="S44"/>
    </row>
    <row r="45" spans="1:19" ht="13.5">
      <c r="A45" s="33" t="s">
        <v>146</v>
      </c>
      <c r="B45" s="123"/>
      <c r="C45" s="133">
        <v>1.5</v>
      </c>
      <c r="D45" s="123"/>
      <c r="E45" s="133">
        <v>5</v>
      </c>
      <c r="F45" s="123"/>
      <c r="G45" s="140">
        <v>3000</v>
      </c>
      <c r="H45" s="141"/>
      <c r="I45" s="145">
        <v>3000</v>
      </c>
      <c r="J45" s="141"/>
      <c r="K45" s="140">
        <v>120000</v>
      </c>
      <c r="L45" s="123"/>
      <c r="M45" s="151">
        <v>14247986</v>
      </c>
      <c r="N45" s="200">
        <v>1004365</v>
      </c>
      <c r="O45" s="201"/>
      <c r="P45" s="162" t="s">
        <v>136</v>
      </c>
      <c r="Q45" s="162" t="s">
        <v>137</v>
      </c>
      <c r="R45" s="40" t="s">
        <v>119</v>
      </c>
      <c r="S45"/>
    </row>
    <row r="46" spans="1:19" ht="13.5">
      <c r="A46" s="33" t="s">
        <v>147</v>
      </c>
      <c r="B46" s="123"/>
      <c r="C46" s="133">
        <v>1.6</v>
      </c>
      <c r="D46" s="123"/>
      <c r="E46" s="133">
        <v>4</v>
      </c>
      <c r="F46" s="123"/>
      <c r="G46" s="140">
        <v>6000</v>
      </c>
      <c r="H46" s="141"/>
      <c r="I46" s="145">
        <v>4800</v>
      </c>
      <c r="J46" s="141"/>
      <c r="K46" s="140">
        <v>120000</v>
      </c>
      <c r="L46" s="123"/>
      <c r="M46" s="151">
        <v>16725563</v>
      </c>
      <c r="N46" s="200">
        <v>1140399</v>
      </c>
      <c r="O46" s="201"/>
      <c r="P46" s="162" t="s">
        <v>168</v>
      </c>
      <c r="Q46" s="162" t="s">
        <v>169</v>
      </c>
      <c r="R46" s="40" t="s">
        <v>120</v>
      </c>
      <c r="S46"/>
    </row>
    <row r="47" spans="1:19" ht="13.5">
      <c r="A47" s="34" t="s">
        <v>13</v>
      </c>
      <c r="B47" s="124"/>
      <c r="C47" s="134">
        <v>1.1</v>
      </c>
      <c r="D47" s="124"/>
      <c r="E47" s="134">
        <v>15</v>
      </c>
      <c r="F47" s="124"/>
      <c r="G47" s="142">
        <v>6000</v>
      </c>
      <c r="H47" s="143"/>
      <c r="I47" s="146">
        <v>6500</v>
      </c>
      <c r="J47" s="143"/>
      <c r="K47" s="142">
        <v>120000</v>
      </c>
      <c r="L47" s="124"/>
      <c r="M47" s="153">
        <v>4063357</v>
      </c>
      <c r="N47" s="159"/>
      <c r="O47" s="160">
        <v>235143</v>
      </c>
      <c r="P47" s="163" t="s">
        <v>168</v>
      </c>
      <c r="Q47" s="163" t="s">
        <v>169</v>
      </c>
      <c r="R47" s="41" t="s">
        <v>13</v>
      </c>
      <c r="S47"/>
    </row>
    <row r="48" spans="1:19" ht="13.5">
      <c r="A48" s="33" t="s">
        <v>23</v>
      </c>
      <c r="B48" s="129"/>
      <c r="C48" s="132">
        <v>1.8</v>
      </c>
      <c r="D48" s="129"/>
      <c r="E48" s="132">
        <v>11.3</v>
      </c>
      <c r="F48" s="129"/>
      <c r="G48" s="137">
        <v>8000</v>
      </c>
      <c r="H48" s="138"/>
      <c r="I48" s="139">
        <v>5600</v>
      </c>
      <c r="J48" s="138"/>
      <c r="K48" s="140">
        <v>120000</v>
      </c>
      <c r="L48" s="129"/>
      <c r="M48" s="149">
        <v>461865</v>
      </c>
      <c r="N48" s="155"/>
      <c r="O48" s="156">
        <v>22041</v>
      </c>
      <c r="P48" s="161" t="s">
        <v>168</v>
      </c>
      <c r="Q48" s="128" t="s">
        <v>169</v>
      </c>
      <c r="R48" s="40" t="s">
        <v>23</v>
      </c>
      <c r="S48"/>
    </row>
    <row r="49" spans="1:19" ht="13.5">
      <c r="A49" s="33" t="s">
        <v>148</v>
      </c>
      <c r="B49" s="123"/>
      <c r="C49" s="133">
        <v>1.1</v>
      </c>
      <c r="D49" s="123"/>
      <c r="E49" s="133">
        <v>2.4</v>
      </c>
      <c r="F49" s="123"/>
      <c r="G49" s="140">
        <v>5100</v>
      </c>
      <c r="H49" s="141"/>
      <c r="I49" s="139">
        <v>4700</v>
      </c>
      <c r="J49" s="141"/>
      <c r="K49" s="140">
        <v>120000</v>
      </c>
      <c r="L49" s="123"/>
      <c r="M49" s="151">
        <v>1931579</v>
      </c>
      <c r="N49" s="157"/>
      <c r="O49" s="158">
        <v>104599</v>
      </c>
      <c r="P49" s="162" t="s">
        <v>170</v>
      </c>
      <c r="Q49" s="128" t="s">
        <v>171</v>
      </c>
      <c r="R49" s="40" t="s">
        <v>121</v>
      </c>
      <c r="S49"/>
    </row>
    <row r="50" spans="1:19" ht="13.5">
      <c r="A50" s="33" t="s">
        <v>149</v>
      </c>
      <c r="B50" s="123"/>
      <c r="C50" s="133">
        <v>1.1</v>
      </c>
      <c r="D50" s="123"/>
      <c r="E50" s="133">
        <v>6</v>
      </c>
      <c r="F50" s="123"/>
      <c r="G50" s="140">
        <v>5800</v>
      </c>
      <c r="H50" s="141"/>
      <c r="I50" s="139">
        <v>5600</v>
      </c>
      <c r="J50" s="141"/>
      <c r="K50" s="140">
        <v>120000</v>
      </c>
      <c r="L50" s="123"/>
      <c r="M50" s="151">
        <v>3959049</v>
      </c>
      <c r="N50" s="157"/>
      <c r="O50" s="158">
        <v>222662</v>
      </c>
      <c r="P50" s="162" t="s">
        <v>172</v>
      </c>
      <c r="Q50" s="128" t="s">
        <v>173</v>
      </c>
      <c r="R50" s="40" t="s">
        <v>29</v>
      </c>
      <c r="S50"/>
    </row>
    <row r="51" spans="1:19" ht="13.5">
      <c r="A51" s="33" t="s">
        <v>34</v>
      </c>
      <c r="B51" s="123"/>
      <c r="C51" s="133">
        <v>1.8</v>
      </c>
      <c r="D51" s="123"/>
      <c r="E51" s="133">
        <v>10</v>
      </c>
      <c r="F51" s="123"/>
      <c r="G51" s="140">
        <v>6500</v>
      </c>
      <c r="H51" s="141"/>
      <c r="I51" s="139">
        <v>7000</v>
      </c>
      <c r="J51" s="141"/>
      <c r="K51" s="140">
        <v>120000</v>
      </c>
      <c r="L51" s="123"/>
      <c r="M51" s="151">
        <v>1740213</v>
      </c>
      <c r="N51" s="157"/>
      <c r="O51" s="158">
        <v>71725</v>
      </c>
      <c r="P51" s="162" t="s">
        <v>172</v>
      </c>
      <c r="Q51" s="128" t="s">
        <v>173</v>
      </c>
      <c r="R51" s="40" t="s">
        <v>34</v>
      </c>
      <c r="S51"/>
    </row>
    <row r="52" spans="1:20" ht="13.5">
      <c r="A52" s="34" t="s">
        <v>37</v>
      </c>
      <c r="B52" s="124"/>
      <c r="C52" s="134">
        <v>1.7</v>
      </c>
      <c r="D52" s="124"/>
      <c r="E52" s="134">
        <v>12</v>
      </c>
      <c r="F52" s="124"/>
      <c r="G52" s="142">
        <v>7500</v>
      </c>
      <c r="H52" s="143"/>
      <c r="I52" s="139">
        <v>8000</v>
      </c>
      <c r="J52" s="143"/>
      <c r="K52" s="140">
        <v>120000</v>
      </c>
      <c r="L52" s="124"/>
      <c r="M52" s="153">
        <v>1794460</v>
      </c>
      <c r="N52" s="159"/>
      <c r="O52" s="160">
        <v>90046</v>
      </c>
      <c r="P52" s="163" t="s">
        <v>172</v>
      </c>
      <c r="Q52" s="128" t="s">
        <v>173</v>
      </c>
      <c r="R52" s="41" t="s">
        <v>37</v>
      </c>
      <c r="T52" s="8"/>
    </row>
    <row r="53" spans="1:20" ht="13.5">
      <c r="A53" s="33" t="s">
        <v>150</v>
      </c>
      <c r="B53" s="129"/>
      <c r="C53" s="135" t="s">
        <v>104</v>
      </c>
      <c r="D53" s="136"/>
      <c r="E53" s="135">
        <v>5</v>
      </c>
      <c r="F53" s="136"/>
      <c r="G53" s="147" t="s">
        <v>104</v>
      </c>
      <c r="H53" s="148"/>
      <c r="I53" s="147" t="s">
        <v>104</v>
      </c>
      <c r="J53" s="138"/>
      <c r="K53" s="137">
        <v>120000</v>
      </c>
      <c r="L53" s="129"/>
      <c r="M53" s="149">
        <v>1109263</v>
      </c>
      <c r="N53" s="150"/>
      <c r="O53" s="149">
        <v>52713</v>
      </c>
      <c r="P53" s="161" t="s">
        <v>172</v>
      </c>
      <c r="Q53" s="161" t="s">
        <v>173</v>
      </c>
      <c r="R53" s="40" t="s">
        <v>122</v>
      </c>
      <c r="T53" s="8"/>
    </row>
    <row r="54" spans="1:20" ht="13.5">
      <c r="A54" s="33" t="s">
        <v>151</v>
      </c>
      <c r="B54" s="124"/>
      <c r="C54" s="134">
        <v>1.3</v>
      </c>
      <c r="D54" s="124"/>
      <c r="E54" s="134">
        <v>8</v>
      </c>
      <c r="F54" s="124"/>
      <c r="G54" s="142">
        <v>5600</v>
      </c>
      <c r="H54" s="143"/>
      <c r="I54" s="139">
        <v>6000</v>
      </c>
      <c r="J54" s="143"/>
      <c r="K54" s="142">
        <v>120000</v>
      </c>
      <c r="L54" s="124"/>
      <c r="M54" s="153">
        <v>2686813</v>
      </c>
      <c r="N54" s="154"/>
      <c r="O54" s="153">
        <v>128932</v>
      </c>
      <c r="P54" s="163" t="s">
        <v>136</v>
      </c>
      <c r="Q54" s="128" t="s">
        <v>137</v>
      </c>
      <c r="R54" s="40" t="s">
        <v>123</v>
      </c>
      <c r="T54" s="8"/>
    </row>
    <row r="55" spans="1:19" ht="13.5">
      <c r="A55" s="86" t="s">
        <v>110</v>
      </c>
      <c r="B55" s="130"/>
      <c r="C55" s="121"/>
      <c r="D55" s="196"/>
      <c r="E55" s="197"/>
      <c r="F55" s="196"/>
      <c r="G55" s="197"/>
      <c r="H55" s="196"/>
      <c r="I55" s="197"/>
      <c r="J55" s="203"/>
      <c r="K55" s="204"/>
      <c r="L55" s="196"/>
      <c r="M55" s="197"/>
      <c r="N55" s="196"/>
      <c r="O55" s="197"/>
      <c r="P55" s="97"/>
      <c r="Q55" s="95"/>
      <c r="R55" s="89"/>
      <c r="S55"/>
    </row>
    <row r="56" spans="1:20" ht="13.5">
      <c r="A56" s="33" t="s">
        <v>40</v>
      </c>
      <c r="B56" s="129"/>
      <c r="C56" s="120"/>
      <c r="D56" s="202"/>
      <c r="E56" s="180"/>
      <c r="F56" s="202"/>
      <c r="G56" s="180"/>
      <c r="H56" s="202"/>
      <c r="I56" s="180"/>
      <c r="J56" s="202"/>
      <c r="K56" s="180"/>
      <c r="L56" s="202"/>
      <c r="M56" s="180"/>
      <c r="N56" s="202"/>
      <c r="O56" s="180"/>
      <c r="P56" s="171"/>
      <c r="Q56" s="172"/>
      <c r="R56" s="40" t="s">
        <v>40</v>
      </c>
      <c r="T56" s="8"/>
    </row>
    <row r="57" spans="1:20" ht="13.5">
      <c r="A57" s="33" t="s">
        <v>41</v>
      </c>
      <c r="B57" s="123"/>
      <c r="C57" s="118"/>
      <c r="D57" s="183"/>
      <c r="E57" s="184"/>
      <c r="F57" s="183"/>
      <c r="G57" s="184"/>
      <c r="H57" s="183"/>
      <c r="I57" s="184"/>
      <c r="J57" s="183"/>
      <c r="K57" s="184"/>
      <c r="L57" s="183"/>
      <c r="M57" s="184"/>
      <c r="N57" s="183"/>
      <c r="O57" s="184"/>
      <c r="P57" s="171"/>
      <c r="Q57" s="172"/>
      <c r="R57" s="40" t="s">
        <v>41</v>
      </c>
      <c r="T57" s="8"/>
    </row>
    <row r="58" spans="1:20" ht="13.5">
      <c r="A58" s="34" t="s">
        <v>42</v>
      </c>
      <c r="B58" s="124"/>
      <c r="C58" s="119"/>
      <c r="D58" s="181"/>
      <c r="E58" s="182"/>
      <c r="F58" s="181"/>
      <c r="G58" s="182"/>
      <c r="H58" s="181"/>
      <c r="I58" s="182"/>
      <c r="J58" s="181"/>
      <c r="K58" s="182"/>
      <c r="L58" s="181"/>
      <c r="M58" s="182"/>
      <c r="N58" s="181"/>
      <c r="O58" s="182"/>
      <c r="P58" s="173"/>
      <c r="Q58" s="174"/>
      <c r="R58" s="41" t="s">
        <v>42</v>
      </c>
      <c r="T58" s="8"/>
    </row>
    <row r="59" spans="1:20" ht="13.5">
      <c r="A59" s="86" t="s">
        <v>43</v>
      </c>
      <c r="B59" s="130"/>
      <c r="C59" s="121"/>
      <c r="D59" s="196"/>
      <c r="E59" s="197"/>
      <c r="F59" s="196"/>
      <c r="G59" s="197"/>
      <c r="H59" s="196"/>
      <c r="I59" s="197"/>
      <c r="J59" s="196"/>
      <c r="K59" s="197"/>
      <c r="L59" s="196"/>
      <c r="M59" s="197"/>
      <c r="N59" s="196"/>
      <c r="O59" s="197"/>
      <c r="P59" s="88"/>
      <c r="Q59" s="88"/>
      <c r="R59" s="90"/>
      <c r="T59" s="8"/>
    </row>
    <row r="60" spans="1:19" ht="14.25" thickBot="1">
      <c r="A60" s="115" t="s">
        <v>107</v>
      </c>
      <c r="B60" s="131"/>
      <c r="C60" s="122"/>
      <c r="D60" s="198"/>
      <c r="E60" s="199"/>
      <c r="F60" s="198"/>
      <c r="G60" s="199"/>
      <c r="H60" s="198"/>
      <c r="I60" s="199"/>
      <c r="J60" s="198"/>
      <c r="K60" s="199"/>
      <c r="L60" s="198"/>
      <c r="M60" s="199"/>
      <c r="N60" s="198"/>
      <c r="O60" s="199"/>
      <c r="P60" s="91"/>
      <c r="Q60" s="102"/>
      <c r="R60" s="92"/>
      <c r="S60"/>
    </row>
    <row r="62" ht="13.5">
      <c r="A62" t="s">
        <v>174</v>
      </c>
    </row>
    <row r="63" ht="13.5">
      <c r="D63" t="s">
        <v>124</v>
      </c>
    </row>
    <row r="64" ht="13.5">
      <c r="A64" t="s">
        <v>56</v>
      </c>
    </row>
  </sheetData>
  <sheetProtection/>
  <mergeCells count="61">
    <mergeCell ref="H35:I35"/>
    <mergeCell ref="B33:I33"/>
    <mergeCell ref="E2:M2"/>
    <mergeCell ref="E4:F4"/>
    <mergeCell ref="G4:H4"/>
    <mergeCell ref="I4:J4"/>
    <mergeCell ref="K4:L4"/>
    <mergeCell ref="B35:C35"/>
    <mergeCell ref="D35:E35"/>
    <mergeCell ref="F35:G35"/>
    <mergeCell ref="J35:K35"/>
    <mergeCell ref="L34:M34"/>
    <mergeCell ref="L35:M35"/>
    <mergeCell ref="N34:O34"/>
    <mergeCell ref="N35:O35"/>
    <mergeCell ref="N39:O39"/>
    <mergeCell ref="N40:O40"/>
    <mergeCell ref="L36:M36"/>
    <mergeCell ref="L37:M37"/>
    <mergeCell ref="N36:O36"/>
    <mergeCell ref="N37:O37"/>
    <mergeCell ref="L33:O33"/>
    <mergeCell ref="N38:O38"/>
    <mergeCell ref="D59:E59"/>
    <mergeCell ref="D60:E60"/>
    <mergeCell ref="N45:O45"/>
    <mergeCell ref="N46:O46"/>
    <mergeCell ref="D55:E55"/>
    <mergeCell ref="D56:E56"/>
    <mergeCell ref="D57:E57"/>
    <mergeCell ref="D58:E58"/>
    <mergeCell ref="F55:G55"/>
    <mergeCell ref="F56:G56"/>
    <mergeCell ref="F57:G57"/>
    <mergeCell ref="F58:G58"/>
    <mergeCell ref="J59:K59"/>
    <mergeCell ref="J60:K60"/>
    <mergeCell ref="H55:I55"/>
    <mergeCell ref="H56:I56"/>
    <mergeCell ref="H57:I57"/>
    <mergeCell ref="H58:I58"/>
    <mergeCell ref="F59:G59"/>
    <mergeCell ref="F60:G60"/>
    <mergeCell ref="H59:I59"/>
    <mergeCell ref="H60:I60"/>
    <mergeCell ref="L59:M59"/>
    <mergeCell ref="L60:M60"/>
    <mergeCell ref="J55:K55"/>
    <mergeCell ref="J56:K56"/>
    <mergeCell ref="L55:M55"/>
    <mergeCell ref="L56:M56"/>
    <mergeCell ref="L57:M57"/>
    <mergeCell ref="L58:M58"/>
    <mergeCell ref="J57:K57"/>
    <mergeCell ref="J58:K58"/>
    <mergeCell ref="N59:O59"/>
    <mergeCell ref="N60:O60"/>
    <mergeCell ref="N55:O55"/>
    <mergeCell ref="N56:O56"/>
    <mergeCell ref="N57:O57"/>
    <mergeCell ref="N58:O58"/>
  </mergeCells>
  <printOptions/>
  <pageMargins left="1.04" right="0.75" top="0.73" bottom="0.75" header="0.512" footer="0.512"/>
  <pageSetup horizontalDpi="600" verticalDpi="600" orientation="landscape" paperSize="8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DZ64"/>
  <sheetViews>
    <sheetView view="pageBreakPreview" zoomScaleSheetLayoutView="100" workbookViewId="0" topLeftCell="A1">
      <selection activeCell="G28" sqref="G28"/>
    </sheetView>
  </sheetViews>
  <sheetFormatPr defaultColWidth="8.796875" defaultRowHeight="14.25"/>
  <cols>
    <col min="1" max="1" width="10.8984375" style="0" customWidth="1"/>
    <col min="2" max="2" width="7.5" style="0" customWidth="1"/>
    <col min="3" max="3" width="9.09765625" style="0" customWidth="1"/>
    <col min="4" max="4" width="6.69921875" style="0" customWidth="1"/>
    <col min="5" max="5" width="11.19921875" style="0" customWidth="1"/>
    <col min="6" max="6" width="8" style="0" customWidth="1"/>
    <col min="7" max="7" width="11.19921875" style="8" customWidth="1"/>
    <col min="8" max="8" width="8" style="8" customWidth="1"/>
    <col min="9" max="9" width="11.19921875" style="0" customWidth="1"/>
    <col min="10" max="10" width="8" style="8" customWidth="1"/>
    <col min="11" max="11" width="11.19921875" style="8" customWidth="1"/>
    <col min="12" max="12" width="8" style="8" customWidth="1"/>
    <col min="13" max="13" width="13" style="8" bestFit="1" customWidth="1"/>
    <col min="14" max="14" width="11.59765625" style="8" customWidth="1"/>
    <col min="15" max="15" width="8.69921875" style="8" customWidth="1"/>
    <col min="16" max="17" width="15" style="8" customWidth="1"/>
    <col min="18" max="18" width="13.19921875" style="8" customWidth="1"/>
    <col min="19" max="19" width="10.3984375" style="8" customWidth="1"/>
  </cols>
  <sheetData>
    <row r="1" spans="1:20" s="8" customFormat="1" ht="24.75" thickBot="1">
      <c r="A1" s="16" t="s">
        <v>188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 s="64" t="s">
        <v>190</v>
      </c>
      <c r="R1"/>
      <c r="S1" s="64" t="s">
        <v>57</v>
      </c>
      <c r="T1"/>
    </row>
    <row r="2" spans="1:20" s="8" customFormat="1" ht="15" customHeight="1">
      <c r="A2" s="20"/>
      <c r="B2" s="22" t="s">
        <v>58</v>
      </c>
      <c r="C2" s="22" t="s">
        <v>59</v>
      </c>
      <c r="D2" s="23"/>
      <c r="E2" s="185" t="s">
        <v>180</v>
      </c>
      <c r="F2" s="186"/>
      <c r="G2" s="186"/>
      <c r="H2" s="186"/>
      <c r="I2" s="186"/>
      <c r="J2" s="186"/>
      <c r="K2" s="186"/>
      <c r="L2" s="186"/>
      <c r="M2" s="187"/>
      <c r="N2" s="21"/>
      <c r="O2" s="21"/>
      <c r="P2" s="21"/>
      <c r="Q2" s="21"/>
      <c r="R2" s="21"/>
      <c r="S2" s="27"/>
      <c r="T2"/>
    </row>
    <row r="3" spans="1:19" ht="15" customHeight="1">
      <c r="A3" s="28"/>
      <c r="B3" s="3" t="s">
        <v>61</v>
      </c>
      <c r="C3" s="3"/>
      <c r="D3" s="3" t="s">
        <v>62</v>
      </c>
      <c r="E3" s="5"/>
      <c r="F3" s="19"/>
      <c r="G3" s="5"/>
      <c r="H3" s="19"/>
      <c r="I3" s="5"/>
      <c r="J3" s="19"/>
      <c r="K3" s="5"/>
      <c r="L3" s="19"/>
      <c r="M3" s="1"/>
      <c r="N3" s="3" t="s">
        <v>63</v>
      </c>
      <c r="O3" s="3" t="s">
        <v>64</v>
      </c>
      <c r="P3" s="3" t="s">
        <v>65</v>
      </c>
      <c r="Q3" s="2"/>
      <c r="R3" s="2"/>
      <c r="S3" s="29"/>
    </row>
    <row r="4" spans="1:19" ht="13.5">
      <c r="A4" s="33" t="s">
        <v>2</v>
      </c>
      <c r="B4" s="3" t="s">
        <v>66</v>
      </c>
      <c r="C4" s="3" t="s">
        <v>67</v>
      </c>
      <c r="D4" s="3"/>
      <c r="E4" s="183" t="s">
        <v>181</v>
      </c>
      <c r="F4" s="184"/>
      <c r="G4" s="183" t="s">
        <v>182</v>
      </c>
      <c r="H4" s="184"/>
      <c r="I4" s="183" t="s">
        <v>183</v>
      </c>
      <c r="J4" s="184"/>
      <c r="K4" s="183" t="s">
        <v>71</v>
      </c>
      <c r="L4" s="184"/>
      <c r="M4" s="3" t="s">
        <v>144</v>
      </c>
      <c r="N4" s="3" t="s">
        <v>73</v>
      </c>
      <c r="O4" s="3" t="s">
        <v>74</v>
      </c>
      <c r="P4" s="3" t="s">
        <v>75</v>
      </c>
      <c r="Q4" s="3" t="s">
        <v>76</v>
      </c>
      <c r="R4" s="3" t="s">
        <v>77</v>
      </c>
      <c r="S4" s="77" t="s">
        <v>2</v>
      </c>
    </row>
    <row r="5" spans="1:19" ht="13.5">
      <c r="A5" s="28"/>
      <c r="B5" s="3" t="s">
        <v>78</v>
      </c>
      <c r="C5" s="3"/>
      <c r="D5" s="3" t="s">
        <v>79</v>
      </c>
      <c r="E5" s="11"/>
      <c r="F5" s="14"/>
      <c r="G5" s="11"/>
      <c r="H5" s="14"/>
      <c r="I5" s="11"/>
      <c r="J5" s="14"/>
      <c r="K5" s="11"/>
      <c r="L5" s="14"/>
      <c r="M5" s="3"/>
      <c r="N5" s="3" t="s">
        <v>80</v>
      </c>
      <c r="O5" s="3" t="s">
        <v>81</v>
      </c>
      <c r="P5" s="3" t="s">
        <v>82</v>
      </c>
      <c r="Q5" s="2"/>
      <c r="R5" s="2"/>
      <c r="S5" s="29"/>
    </row>
    <row r="6" spans="1:19" s="8" customFormat="1" ht="13.5">
      <c r="A6" s="31"/>
      <c r="B6" s="4" t="s">
        <v>83</v>
      </c>
      <c r="C6" s="4" t="s">
        <v>84</v>
      </c>
      <c r="D6" s="12"/>
      <c r="E6" s="18" t="s">
        <v>85</v>
      </c>
      <c r="F6" s="18" t="s">
        <v>54</v>
      </c>
      <c r="G6" s="18" t="s">
        <v>85</v>
      </c>
      <c r="H6" s="18" t="s">
        <v>54</v>
      </c>
      <c r="I6" s="18" t="s">
        <v>85</v>
      </c>
      <c r="J6" s="18" t="s">
        <v>54</v>
      </c>
      <c r="K6" s="18" t="s">
        <v>85</v>
      </c>
      <c r="L6" s="18" t="s">
        <v>54</v>
      </c>
      <c r="M6" s="12"/>
      <c r="N6" s="12"/>
      <c r="O6" s="12"/>
      <c r="P6" s="12"/>
      <c r="Q6" s="12"/>
      <c r="R6" s="12"/>
      <c r="S6" s="32"/>
    </row>
    <row r="7" spans="1:19" s="8" customFormat="1" ht="13.5">
      <c r="A7" s="33" t="s">
        <v>4</v>
      </c>
      <c r="B7" s="38" t="s">
        <v>66</v>
      </c>
      <c r="C7" s="38" t="s">
        <v>86</v>
      </c>
      <c r="D7" s="74">
        <v>8</v>
      </c>
      <c r="E7" s="71">
        <v>430014</v>
      </c>
      <c r="F7" s="79">
        <v>50.48</v>
      </c>
      <c r="G7" s="71">
        <v>94527</v>
      </c>
      <c r="H7" s="79">
        <v>11.1</v>
      </c>
      <c r="I7" s="71">
        <v>220810</v>
      </c>
      <c r="J7" s="79">
        <v>25.92</v>
      </c>
      <c r="K7" s="71">
        <v>106452</v>
      </c>
      <c r="L7" s="79">
        <v>12.5</v>
      </c>
      <c r="M7" s="164">
        <v>851803</v>
      </c>
      <c r="N7" s="71">
        <v>55565</v>
      </c>
      <c r="O7" s="165">
        <v>52</v>
      </c>
      <c r="P7" s="71">
        <v>162874</v>
      </c>
      <c r="Q7" s="71">
        <v>-4866</v>
      </c>
      <c r="R7" s="164">
        <v>628446</v>
      </c>
      <c r="S7" s="40" t="s">
        <v>4</v>
      </c>
    </row>
    <row r="8" spans="1:19" s="8" customFormat="1" ht="13.5">
      <c r="A8" s="33" t="s">
        <v>5</v>
      </c>
      <c r="B8" s="38" t="s">
        <v>87</v>
      </c>
      <c r="C8" s="38" t="s">
        <v>178</v>
      </c>
      <c r="D8" s="74">
        <v>8</v>
      </c>
      <c r="E8" s="71">
        <v>61942</v>
      </c>
      <c r="F8" s="79">
        <v>56.42</v>
      </c>
      <c r="G8" s="71">
        <v>0</v>
      </c>
      <c r="H8" s="79">
        <v>0</v>
      </c>
      <c r="I8" s="71">
        <v>32904</v>
      </c>
      <c r="J8" s="79">
        <v>29.97</v>
      </c>
      <c r="K8" s="71">
        <v>14947</v>
      </c>
      <c r="L8" s="79">
        <v>13.61</v>
      </c>
      <c r="M8" s="164">
        <v>109793</v>
      </c>
      <c r="N8" s="71">
        <v>6343</v>
      </c>
      <c r="O8" s="165">
        <v>50</v>
      </c>
      <c r="P8" s="71">
        <v>4908</v>
      </c>
      <c r="Q8" s="71">
        <v>-12974</v>
      </c>
      <c r="R8" s="164">
        <v>85518</v>
      </c>
      <c r="S8" s="40" t="s">
        <v>5</v>
      </c>
    </row>
    <row r="9" spans="1:19" s="8" customFormat="1" ht="13.5">
      <c r="A9" s="33" t="s">
        <v>7</v>
      </c>
      <c r="B9" s="38" t="s">
        <v>87</v>
      </c>
      <c r="C9" s="38" t="s">
        <v>184</v>
      </c>
      <c r="D9" s="74">
        <v>8</v>
      </c>
      <c r="E9" s="71">
        <v>18899</v>
      </c>
      <c r="F9" s="79">
        <v>31.78</v>
      </c>
      <c r="G9" s="71">
        <v>6239</v>
      </c>
      <c r="H9" s="79">
        <v>10.49</v>
      </c>
      <c r="I9" s="71">
        <v>22991</v>
      </c>
      <c r="J9" s="79">
        <v>38.66</v>
      </c>
      <c r="K9" s="71">
        <v>11341</v>
      </c>
      <c r="L9" s="79">
        <v>19.07</v>
      </c>
      <c r="M9" s="164">
        <v>59470</v>
      </c>
      <c r="N9" s="71">
        <v>5177</v>
      </c>
      <c r="O9" s="165">
        <v>5</v>
      </c>
      <c r="P9" s="71">
        <v>1570</v>
      </c>
      <c r="Q9" s="71">
        <v>2376</v>
      </c>
      <c r="R9" s="164">
        <v>55094</v>
      </c>
      <c r="S9" s="40" t="s">
        <v>7</v>
      </c>
    </row>
    <row r="10" spans="1:19" s="8" customFormat="1" ht="13.5">
      <c r="A10" s="33" t="s">
        <v>8</v>
      </c>
      <c r="B10" s="38" t="s">
        <v>87</v>
      </c>
      <c r="C10" s="38" t="s">
        <v>87</v>
      </c>
      <c r="D10" s="85">
        <v>8</v>
      </c>
      <c r="E10" s="71">
        <v>27789</v>
      </c>
      <c r="F10" s="79">
        <v>35</v>
      </c>
      <c r="G10" s="71">
        <v>8992</v>
      </c>
      <c r="H10" s="79">
        <v>11.33</v>
      </c>
      <c r="I10" s="71">
        <v>28053</v>
      </c>
      <c r="J10" s="79">
        <v>35.33</v>
      </c>
      <c r="K10" s="71">
        <v>14564</v>
      </c>
      <c r="L10" s="79">
        <v>18.34</v>
      </c>
      <c r="M10" s="164">
        <v>79398</v>
      </c>
      <c r="N10" s="71">
        <v>8354</v>
      </c>
      <c r="O10" s="165">
        <v>0</v>
      </c>
      <c r="P10" s="71">
        <v>2847</v>
      </c>
      <c r="Q10" s="71">
        <v>2650</v>
      </c>
      <c r="R10" s="164">
        <v>70847</v>
      </c>
      <c r="S10" s="40" t="s">
        <v>8</v>
      </c>
    </row>
    <row r="11" spans="1:19" s="8" customFormat="1" ht="13.5">
      <c r="A11" s="34" t="s">
        <v>9</v>
      </c>
      <c r="B11" s="39" t="s">
        <v>87</v>
      </c>
      <c r="C11" s="39" t="s">
        <v>87</v>
      </c>
      <c r="D11" s="75">
        <v>4</v>
      </c>
      <c r="E11" s="72">
        <v>23077</v>
      </c>
      <c r="F11" s="167">
        <v>45.54</v>
      </c>
      <c r="G11" s="72">
        <v>3753</v>
      </c>
      <c r="H11" s="167">
        <v>7.41</v>
      </c>
      <c r="I11" s="72">
        <v>14915</v>
      </c>
      <c r="J11" s="167">
        <v>29.43</v>
      </c>
      <c r="K11" s="72">
        <v>8927</v>
      </c>
      <c r="L11" s="167">
        <v>17.62</v>
      </c>
      <c r="M11" s="164">
        <v>50672</v>
      </c>
      <c r="N11" s="72">
        <v>4290</v>
      </c>
      <c r="O11" s="169">
        <v>0</v>
      </c>
      <c r="P11" s="72">
        <v>1996</v>
      </c>
      <c r="Q11" s="72">
        <v>2919</v>
      </c>
      <c r="R11" s="164">
        <v>47305</v>
      </c>
      <c r="S11" s="41" t="s">
        <v>9</v>
      </c>
    </row>
    <row r="12" spans="1:19" ht="13.5">
      <c r="A12" s="33" t="s">
        <v>10</v>
      </c>
      <c r="B12" s="38" t="s">
        <v>87</v>
      </c>
      <c r="C12" s="38" t="s">
        <v>87</v>
      </c>
      <c r="D12" s="74">
        <v>8</v>
      </c>
      <c r="E12" s="71">
        <v>79392</v>
      </c>
      <c r="F12" s="79">
        <v>49.67</v>
      </c>
      <c r="G12" s="71">
        <v>12762</v>
      </c>
      <c r="H12" s="79">
        <v>7.98</v>
      </c>
      <c r="I12" s="71">
        <v>38592</v>
      </c>
      <c r="J12" s="79">
        <v>24.15</v>
      </c>
      <c r="K12" s="71">
        <v>29088</v>
      </c>
      <c r="L12" s="79">
        <v>18.2</v>
      </c>
      <c r="M12" s="175">
        <v>159834</v>
      </c>
      <c r="N12" s="71">
        <v>12044</v>
      </c>
      <c r="O12" s="165">
        <v>2</v>
      </c>
      <c r="P12" s="71">
        <v>13555</v>
      </c>
      <c r="Q12" s="71">
        <v>1354</v>
      </c>
      <c r="R12" s="175">
        <v>135587</v>
      </c>
      <c r="S12" s="40" t="s">
        <v>10</v>
      </c>
    </row>
    <row r="13" spans="1:19" ht="13.5">
      <c r="A13" s="33" t="s">
        <v>145</v>
      </c>
      <c r="B13" s="38" t="s">
        <v>87</v>
      </c>
      <c r="C13" s="38" t="s">
        <v>87</v>
      </c>
      <c r="D13" s="74">
        <v>8</v>
      </c>
      <c r="E13" s="71">
        <v>33585</v>
      </c>
      <c r="F13" s="79">
        <v>40.8</v>
      </c>
      <c r="G13" s="71">
        <v>2684</v>
      </c>
      <c r="H13" s="79">
        <v>3.26</v>
      </c>
      <c r="I13" s="71">
        <v>29745</v>
      </c>
      <c r="J13" s="79">
        <v>36.13</v>
      </c>
      <c r="K13" s="71">
        <v>16308</v>
      </c>
      <c r="L13" s="79">
        <v>19.81</v>
      </c>
      <c r="M13" s="176">
        <v>82322</v>
      </c>
      <c r="N13" s="71">
        <v>4526</v>
      </c>
      <c r="O13" s="165">
        <v>89</v>
      </c>
      <c r="P13" s="71">
        <v>3097</v>
      </c>
      <c r="Q13" s="71">
        <v>-16627</v>
      </c>
      <c r="R13" s="176">
        <v>57983</v>
      </c>
      <c r="S13" s="40" t="s">
        <v>118</v>
      </c>
    </row>
    <row r="14" spans="1:19" ht="13.5">
      <c r="A14" s="33" t="s">
        <v>146</v>
      </c>
      <c r="B14" s="38" t="s">
        <v>87</v>
      </c>
      <c r="C14" s="38" t="s">
        <v>87</v>
      </c>
      <c r="D14" s="85">
        <v>8</v>
      </c>
      <c r="E14" s="71">
        <v>91647</v>
      </c>
      <c r="F14" s="79">
        <v>47.56</v>
      </c>
      <c r="G14" s="71">
        <v>16565</v>
      </c>
      <c r="H14" s="79">
        <v>8.6</v>
      </c>
      <c r="I14" s="71">
        <v>51473</v>
      </c>
      <c r="J14" s="79">
        <v>26.71</v>
      </c>
      <c r="K14" s="71">
        <v>33018</v>
      </c>
      <c r="L14" s="79">
        <v>17.13</v>
      </c>
      <c r="M14" s="176">
        <v>192703</v>
      </c>
      <c r="N14" s="71">
        <v>14629</v>
      </c>
      <c r="O14" s="165">
        <v>6</v>
      </c>
      <c r="P14" s="71">
        <v>16213</v>
      </c>
      <c r="Q14" s="71">
        <v>775</v>
      </c>
      <c r="R14" s="176">
        <v>162630</v>
      </c>
      <c r="S14" s="40" t="s">
        <v>119</v>
      </c>
    </row>
    <row r="15" spans="1:19" ht="13.5">
      <c r="A15" s="33" t="s">
        <v>147</v>
      </c>
      <c r="B15" s="38" t="s">
        <v>87</v>
      </c>
      <c r="C15" s="38" t="s">
        <v>87</v>
      </c>
      <c r="D15" s="74">
        <v>8</v>
      </c>
      <c r="E15" s="71">
        <v>110232</v>
      </c>
      <c r="F15" s="79">
        <v>54.4</v>
      </c>
      <c r="G15" s="71">
        <v>14076</v>
      </c>
      <c r="H15" s="79">
        <v>6.95</v>
      </c>
      <c r="I15" s="71">
        <v>48438</v>
      </c>
      <c r="J15" s="79">
        <v>23.91</v>
      </c>
      <c r="K15" s="71">
        <v>29875</v>
      </c>
      <c r="L15" s="79">
        <v>14.74</v>
      </c>
      <c r="M15" s="176">
        <v>202621</v>
      </c>
      <c r="N15" s="71">
        <v>10888</v>
      </c>
      <c r="O15" s="165">
        <v>157</v>
      </c>
      <c r="P15" s="71">
        <v>15845</v>
      </c>
      <c r="Q15" s="71">
        <v>-10553</v>
      </c>
      <c r="R15" s="176">
        <v>165178</v>
      </c>
      <c r="S15" s="40" t="s">
        <v>120</v>
      </c>
    </row>
    <row r="16" spans="1:19" ht="13.5">
      <c r="A16" s="34" t="s">
        <v>13</v>
      </c>
      <c r="B16" s="39" t="s">
        <v>87</v>
      </c>
      <c r="C16" s="39" t="s">
        <v>87</v>
      </c>
      <c r="D16" s="75">
        <v>8</v>
      </c>
      <c r="E16" s="72">
        <v>11687</v>
      </c>
      <c r="F16" s="167">
        <v>35.78</v>
      </c>
      <c r="G16" s="72">
        <v>4301</v>
      </c>
      <c r="H16" s="167">
        <v>13.17</v>
      </c>
      <c r="I16" s="72">
        <v>9280</v>
      </c>
      <c r="J16" s="167">
        <v>28.41</v>
      </c>
      <c r="K16" s="72">
        <v>7394</v>
      </c>
      <c r="L16" s="167">
        <v>22.64</v>
      </c>
      <c r="M16" s="177">
        <v>32662</v>
      </c>
      <c r="N16" s="72">
        <v>2118</v>
      </c>
      <c r="O16" s="169">
        <v>0</v>
      </c>
      <c r="P16" s="72">
        <v>687</v>
      </c>
      <c r="Q16" s="72">
        <v>-6299</v>
      </c>
      <c r="R16" s="177">
        <v>23558</v>
      </c>
      <c r="S16" s="41" t="s">
        <v>13</v>
      </c>
    </row>
    <row r="17" spans="1:19" ht="13.5">
      <c r="A17" s="33" t="s">
        <v>23</v>
      </c>
      <c r="B17" s="38" t="s">
        <v>87</v>
      </c>
      <c r="C17" s="38" t="s">
        <v>87</v>
      </c>
      <c r="D17" s="74">
        <v>8</v>
      </c>
      <c r="E17" s="71">
        <v>1319</v>
      </c>
      <c r="F17" s="79">
        <v>31.79</v>
      </c>
      <c r="G17" s="71">
        <v>388</v>
      </c>
      <c r="H17" s="79">
        <v>9.35</v>
      </c>
      <c r="I17" s="71">
        <v>1358</v>
      </c>
      <c r="J17" s="79">
        <v>32.72</v>
      </c>
      <c r="K17" s="71">
        <v>1085</v>
      </c>
      <c r="L17" s="79">
        <v>26.14</v>
      </c>
      <c r="M17" s="164">
        <v>4150</v>
      </c>
      <c r="N17" s="71">
        <v>456</v>
      </c>
      <c r="O17" s="165">
        <v>0</v>
      </c>
      <c r="P17" s="71">
        <v>0</v>
      </c>
      <c r="Q17" s="71">
        <v>-141</v>
      </c>
      <c r="R17" s="164">
        <v>3553</v>
      </c>
      <c r="S17" s="40" t="s">
        <v>23</v>
      </c>
    </row>
    <row r="18" spans="1:19" ht="13.5">
      <c r="A18" s="33" t="s">
        <v>148</v>
      </c>
      <c r="B18" s="38" t="s">
        <v>87</v>
      </c>
      <c r="C18" s="38" t="s">
        <v>87</v>
      </c>
      <c r="D18" s="85">
        <v>8</v>
      </c>
      <c r="E18" s="71">
        <v>9172</v>
      </c>
      <c r="F18" s="79">
        <v>39.54</v>
      </c>
      <c r="G18" s="71">
        <v>2539</v>
      </c>
      <c r="H18" s="79">
        <v>10.95</v>
      </c>
      <c r="I18" s="71">
        <v>7672</v>
      </c>
      <c r="J18" s="79">
        <v>33.08</v>
      </c>
      <c r="K18" s="71">
        <v>3810</v>
      </c>
      <c r="L18" s="79">
        <v>16.43</v>
      </c>
      <c r="M18" s="164">
        <v>23193</v>
      </c>
      <c r="N18" s="71">
        <v>1753</v>
      </c>
      <c r="O18" s="165">
        <v>13</v>
      </c>
      <c r="P18" s="71">
        <v>986</v>
      </c>
      <c r="Q18" s="71">
        <v>-85</v>
      </c>
      <c r="R18" s="164">
        <v>20356</v>
      </c>
      <c r="S18" s="40" t="s">
        <v>121</v>
      </c>
    </row>
    <row r="19" spans="1:130" s="8" customFormat="1" ht="13.5">
      <c r="A19" s="33" t="s">
        <v>149</v>
      </c>
      <c r="B19" s="38" t="s">
        <v>87</v>
      </c>
      <c r="C19" s="38" t="s">
        <v>87</v>
      </c>
      <c r="D19" s="85">
        <v>8</v>
      </c>
      <c r="E19" s="71">
        <v>15375</v>
      </c>
      <c r="F19" s="79">
        <v>41.09</v>
      </c>
      <c r="G19" s="71">
        <v>3981</v>
      </c>
      <c r="H19" s="79">
        <v>10.64</v>
      </c>
      <c r="I19" s="71">
        <v>12426</v>
      </c>
      <c r="J19" s="79">
        <v>33.21</v>
      </c>
      <c r="K19" s="71">
        <v>5634</v>
      </c>
      <c r="L19" s="79">
        <v>15.06</v>
      </c>
      <c r="M19" s="164">
        <v>37416</v>
      </c>
      <c r="N19" s="71">
        <v>3166</v>
      </c>
      <c r="O19" s="165">
        <v>0</v>
      </c>
      <c r="P19" s="71">
        <v>1310</v>
      </c>
      <c r="Q19" s="71">
        <v>-2305</v>
      </c>
      <c r="R19" s="164">
        <v>30635</v>
      </c>
      <c r="S19" s="40" t="s">
        <v>29</v>
      </c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</row>
    <row r="20" spans="1:19" ht="15.75" customHeight="1">
      <c r="A20" s="33" t="s">
        <v>34</v>
      </c>
      <c r="B20" s="38" t="s">
        <v>87</v>
      </c>
      <c r="C20" s="38" t="s">
        <v>178</v>
      </c>
      <c r="D20" s="74">
        <v>8</v>
      </c>
      <c r="E20" s="71">
        <v>15499</v>
      </c>
      <c r="F20" s="79">
        <v>55.74</v>
      </c>
      <c r="G20" s="71">
        <v>0</v>
      </c>
      <c r="H20" s="79">
        <v>0</v>
      </c>
      <c r="I20" s="71">
        <v>8455</v>
      </c>
      <c r="J20" s="79">
        <v>30.41</v>
      </c>
      <c r="K20" s="71">
        <v>3852</v>
      </c>
      <c r="L20" s="79">
        <v>13.85</v>
      </c>
      <c r="M20" s="164">
        <v>27806</v>
      </c>
      <c r="N20" s="71">
        <v>2372</v>
      </c>
      <c r="O20" s="165">
        <v>14</v>
      </c>
      <c r="P20" s="71">
        <v>2311</v>
      </c>
      <c r="Q20" s="71">
        <v>-29</v>
      </c>
      <c r="R20" s="164">
        <v>23080</v>
      </c>
      <c r="S20" s="40" t="s">
        <v>34</v>
      </c>
    </row>
    <row r="21" spans="1:19" s="8" customFormat="1" ht="13.5">
      <c r="A21" s="34" t="s">
        <v>37</v>
      </c>
      <c r="B21" s="39" t="s">
        <v>87</v>
      </c>
      <c r="C21" s="39" t="s">
        <v>179</v>
      </c>
      <c r="D21" s="75">
        <v>8</v>
      </c>
      <c r="E21" s="72">
        <v>16302</v>
      </c>
      <c r="F21" s="167">
        <v>54</v>
      </c>
      <c r="G21" s="72">
        <v>208</v>
      </c>
      <c r="H21" s="167">
        <v>0.69</v>
      </c>
      <c r="I21" s="72">
        <v>8928</v>
      </c>
      <c r="J21" s="167">
        <v>29.58</v>
      </c>
      <c r="K21" s="72">
        <v>4747</v>
      </c>
      <c r="L21" s="167">
        <v>15.73</v>
      </c>
      <c r="M21" s="164">
        <v>30185</v>
      </c>
      <c r="N21" s="72">
        <v>2686</v>
      </c>
      <c r="O21" s="169">
        <v>0</v>
      </c>
      <c r="P21" s="72">
        <v>4332</v>
      </c>
      <c r="Q21" s="72">
        <v>1631</v>
      </c>
      <c r="R21" s="164">
        <v>24798</v>
      </c>
      <c r="S21" s="41" t="s">
        <v>37</v>
      </c>
    </row>
    <row r="22" spans="1:19" s="8" customFormat="1" ht="13.5">
      <c r="A22" s="33" t="s">
        <v>150</v>
      </c>
      <c r="B22" s="38" t="s">
        <v>87</v>
      </c>
      <c r="C22" s="38" t="s">
        <v>87</v>
      </c>
      <c r="D22" s="74">
        <v>6</v>
      </c>
      <c r="E22" s="71">
        <v>9912</v>
      </c>
      <c r="F22" s="79">
        <v>43.42</v>
      </c>
      <c r="G22" s="71">
        <v>1760</v>
      </c>
      <c r="H22" s="79">
        <v>7.71</v>
      </c>
      <c r="I22" s="71">
        <v>6280</v>
      </c>
      <c r="J22" s="79">
        <v>27.51</v>
      </c>
      <c r="K22" s="71">
        <v>4876</v>
      </c>
      <c r="L22" s="79">
        <v>21.36</v>
      </c>
      <c r="M22" s="175">
        <v>22828</v>
      </c>
      <c r="N22" s="71">
        <v>2126</v>
      </c>
      <c r="O22" s="165">
        <v>3</v>
      </c>
      <c r="P22" s="71">
        <v>1099</v>
      </c>
      <c r="Q22" s="71">
        <v>1034</v>
      </c>
      <c r="R22" s="175">
        <v>20634</v>
      </c>
      <c r="S22" s="40" t="s">
        <v>122</v>
      </c>
    </row>
    <row r="23" spans="1:19" s="8" customFormat="1" ht="13.5">
      <c r="A23" s="33" t="s">
        <v>151</v>
      </c>
      <c r="B23" s="38" t="s">
        <v>87</v>
      </c>
      <c r="C23" s="38" t="s">
        <v>87</v>
      </c>
      <c r="D23" s="85">
        <v>9</v>
      </c>
      <c r="E23" s="71">
        <v>11110</v>
      </c>
      <c r="F23" s="79">
        <v>35.78</v>
      </c>
      <c r="G23" s="71">
        <v>2548</v>
      </c>
      <c r="H23" s="79">
        <v>8.2</v>
      </c>
      <c r="I23" s="71">
        <v>12061</v>
      </c>
      <c r="J23" s="79">
        <v>38.84</v>
      </c>
      <c r="K23" s="71">
        <v>5336</v>
      </c>
      <c r="L23" s="79">
        <v>17.18</v>
      </c>
      <c r="M23" s="164">
        <v>31055</v>
      </c>
      <c r="N23" s="71">
        <v>2520</v>
      </c>
      <c r="O23" s="165">
        <v>0</v>
      </c>
      <c r="P23" s="71">
        <v>325</v>
      </c>
      <c r="Q23" s="71">
        <v>-2110</v>
      </c>
      <c r="R23" s="164">
        <v>26100</v>
      </c>
      <c r="S23" s="40" t="s">
        <v>123</v>
      </c>
    </row>
    <row r="24" spans="1:19" ht="13.5">
      <c r="A24" s="86" t="s">
        <v>110</v>
      </c>
      <c r="B24" s="93"/>
      <c r="C24" s="93"/>
      <c r="D24" s="94"/>
      <c r="E24" s="95">
        <v>966953</v>
      </c>
      <c r="F24" s="96">
        <v>48.39</v>
      </c>
      <c r="G24" s="97">
        <v>175323</v>
      </c>
      <c r="H24" s="96">
        <v>8.78</v>
      </c>
      <c r="I24" s="95">
        <v>554381</v>
      </c>
      <c r="J24" s="96">
        <v>27.75</v>
      </c>
      <c r="K24" s="97">
        <v>301254</v>
      </c>
      <c r="L24" s="96">
        <v>15.08</v>
      </c>
      <c r="M24" s="97">
        <v>1997911</v>
      </c>
      <c r="N24" s="97">
        <v>139013</v>
      </c>
      <c r="O24" s="97">
        <v>391</v>
      </c>
      <c r="P24" s="97">
        <v>233955</v>
      </c>
      <c r="Q24" s="95">
        <v>-43250</v>
      </c>
      <c r="R24" s="97">
        <v>1581302</v>
      </c>
      <c r="S24" s="89"/>
    </row>
    <row r="25" spans="1:19" s="8" customFormat="1" ht="13.5">
      <c r="A25" s="33" t="s">
        <v>40</v>
      </c>
      <c r="B25" s="38" t="s">
        <v>58</v>
      </c>
      <c r="C25" s="38" t="s">
        <v>45</v>
      </c>
      <c r="D25" s="74">
        <v>12</v>
      </c>
      <c r="E25" s="71">
        <v>0</v>
      </c>
      <c r="F25" s="79">
        <v>0</v>
      </c>
      <c r="G25" s="171">
        <v>0</v>
      </c>
      <c r="H25" s="79">
        <v>0</v>
      </c>
      <c r="I25" s="71">
        <v>0</v>
      </c>
      <c r="J25" s="79">
        <v>0</v>
      </c>
      <c r="K25" s="74">
        <v>0</v>
      </c>
      <c r="L25" s="79">
        <v>0</v>
      </c>
      <c r="M25" s="164">
        <v>34481</v>
      </c>
      <c r="N25" s="171">
        <v>0</v>
      </c>
      <c r="O25" s="171">
        <v>0</v>
      </c>
      <c r="P25" s="171">
        <v>0</v>
      </c>
      <c r="Q25" s="172">
        <v>0</v>
      </c>
      <c r="R25" s="164">
        <v>34481</v>
      </c>
      <c r="S25" s="40" t="s">
        <v>40</v>
      </c>
    </row>
    <row r="26" spans="1:19" s="8" customFormat="1" ht="13.5" customHeight="1">
      <c r="A26" s="33" t="s">
        <v>41</v>
      </c>
      <c r="B26" s="38" t="s">
        <v>87</v>
      </c>
      <c r="C26" s="38" t="s">
        <v>87</v>
      </c>
      <c r="D26" s="74">
        <v>12</v>
      </c>
      <c r="E26" s="78">
        <v>0</v>
      </c>
      <c r="F26" s="79">
        <v>0</v>
      </c>
      <c r="G26" s="171">
        <v>0</v>
      </c>
      <c r="H26" s="79">
        <v>0</v>
      </c>
      <c r="I26" s="78">
        <v>0</v>
      </c>
      <c r="J26" s="79">
        <v>0</v>
      </c>
      <c r="K26" s="74">
        <v>0</v>
      </c>
      <c r="L26" s="79">
        <v>0</v>
      </c>
      <c r="M26" s="164">
        <v>26614</v>
      </c>
      <c r="N26" s="171">
        <v>0</v>
      </c>
      <c r="O26" s="171">
        <v>0</v>
      </c>
      <c r="P26" s="171">
        <v>0</v>
      </c>
      <c r="Q26" s="172">
        <v>0</v>
      </c>
      <c r="R26" s="164">
        <v>26614</v>
      </c>
      <c r="S26" s="40" t="s">
        <v>41</v>
      </c>
    </row>
    <row r="27" spans="1:19" s="8" customFormat="1" ht="13.5">
      <c r="A27" s="34" t="s">
        <v>42</v>
      </c>
      <c r="B27" s="39" t="s">
        <v>87</v>
      </c>
      <c r="C27" s="39" t="s">
        <v>87</v>
      </c>
      <c r="D27" s="74">
        <v>12</v>
      </c>
      <c r="E27" s="71">
        <v>0</v>
      </c>
      <c r="F27" s="79">
        <v>0</v>
      </c>
      <c r="G27" s="173">
        <v>0</v>
      </c>
      <c r="H27" s="79">
        <v>0</v>
      </c>
      <c r="I27" s="71">
        <v>0</v>
      </c>
      <c r="J27" s="79">
        <v>0</v>
      </c>
      <c r="K27" s="74">
        <v>0</v>
      </c>
      <c r="L27" s="79">
        <v>0</v>
      </c>
      <c r="M27" s="168">
        <v>6952</v>
      </c>
      <c r="N27" s="173">
        <v>0</v>
      </c>
      <c r="O27" s="171">
        <v>0</v>
      </c>
      <c r="P27" s="173">
        <v>0</v>
      </c>
      <c r="Q27" s="174">
        <v>0</v>
      </c>
      <c r="R27" s="168">
        <v>6952</v>
      </c>
      <c r="S27" s="41" t="s">
        <v>42</v>
      </c>
    </row>
    <row r="28" spans="1:19" s="8" customFormat="1" ht="13.5">
      <c r="A28" s="86" t="s">
        <v>43</v>
      </c>
      <c r="B28" s="87"/>
      <c r="C28" s="87"/>
      <c r="D28" s="98"/>
      <c r="E28" s="88">
        <v>0</v>
      </c>
      <c r="F28" s="96">
        <v>100</v>
      </c>
      <c r="G28" s="88">
        <v>0</v>
      </c>
      <c r="H28" s="96">
        <v>0</v>
      </c>
      <c r="I28" s="88">
        <v>0</v>
      </c>
      <c r="J28" s="96">
        <v>0</v>
      </c>
      <c r="K28" s="88">
        <v>0</v>
      </c>
      <c r="L28" s="96">
        <v>0</v>
      </c>
      <c r="M28" s="88">
        <v>68047</v>
      </c>
      <c r="N28" s="88">
        <v>0</v>
      </c>
      <c r="O28" s="88">
        <v>0</v>
      </c>
      <c r="P28" s="88">
        <v>0</v>
      </c>
      <c r="Q28" s="88">
        <v>0</v>
      </c>
      <c r="R28" s="88">
        <v>68047</v>
      </c>
      <c r="S28" s="90"/>
    </row>
    <row r="29" spans="1:19" ht="14.25" thickBot="1">
      <c r="A29" s="115" t="s">
        <v>107</v>
      </c>
      <c r="B29" s="99"/>
      <c r="C29" s="99"/>
      <c r="D29" s="99"/>
      <c r="E29" s="91">
        <v>966953</v>
      </c>
      <c r="F29" s="100">
        <v>50.1</v>
      </c>
      <c r="G29" s="91">
        <v>175323</v>
      </c>
      <c r="H29" s="100">
        <v>8.49</v>
      </c>
      <c r="I29" s="101">
        <v>554381</v>
      </c>
      <c r="J29" s="100">
        <v>26.83</v>
      </c>
      <c r="K29" s="101">
        <v>301254</v>
      </c>
      <c r="L29" s="100">
        <v>14.58</v>
      </c>
      <c r="M29" s="101">
        <v>2065958</v>
      </c>
      <c r="N29" s="91">
        <v>139013</v>
      </c>
      <c r="O29" s="91">
        <v>391</v>
      </c>
      <c r="P29" s="91">
        <v>233955</v>
      </c>
      <c r="Q29" s="102">
        <v>-43250</v>
      </c>
      <c r="R29" s="91">
        <v>1649349</v>
      </c>
      <c r="S29" s="92"/>
    </row>
    <row r="30" spans="3:18" ht="8.25" customHeight="1">
      <c r="C30" s="170"/>
      <c r="D30" s="170"/>
      <c r="E30" s="170"/>
      <c r="F30" s="170"/>
      <c r="G30" s="166"/>
      <c r="H30" s="166"/>
      <c r="I30" s="170"/>
      <c r="J30" s="166"/>
      <c r="K30" s="166"/>
      <c r="L30" s="166"/>
      <c r="M30" s="166"/>
      <c r="N30" s="166"/>
      <c r="O30" s="166"/>
      <c r="P30" s="166"/>
      <c r="Q30" s="166"/>
      <c r="R30" s="166"/>
    </row>
    <row r="32" spans="1:19" ht="24.75" thickBot="1">
      <c r="A32" s="16" t="s">
        <v>189</v>
      </c>
      <c r="G32"/>
      <c r="H32"/>
      <c r="J32"/>
      <c r="K32"/>
      <c r="L32"/>
      <c r="M32"/>
      <c r="N32"/>
      <c r="O32"/>
      <c r="P32" s="64"/>
      <c r="Q32" s="64"/>
      <c r="R32" s="64" t="s">
        <v>191</v>
      </c>
      <c r="S32" s="64"/>
    </row>
    <row r="33" spans="1:19" ht="15" customHeight="1">
      <c r="A33" s="20"/>
      <c r="B33" s="185" t="s">
        <v>48</v>
      </c>
      <c r="C33" s="186"/>
      <c r="D33" s="186"/>
      <c r="E33" s="186"/>
      <c r="F33" s="186"/>
      <c r="G33" s="186"/>
      <c r="H33" s="186"/>
      <c r="I33" s="186"/>
      <c r="J33" s="48"/>
      <c r="K33" s="65"/>
      <c r="L33" s="185" t="s">
        <v>152</v>
      </c>
      <c r="M33" s="186"/>
      <c r="N33" s="186"/>
      <c r="O33" s="187"/>
      <c r="P33" s="21"/>
      <c r="Q33" s="21"/>
      <c r="R33" s="27"/>
      <c r="S33"/>
    </row>
    <row r="34" spans="1:19" ht="15" customHeight="1">
      <c r="A34" s="28"/>
      <c r="B34" s="5"/>
      <c r="C34" s="19"/>
      <c r="D34" s="5"/>
      <c r="E34" s="19"/>
      <c r="F34" s="5"/>
      <c r="G34" s="19"/>
      <c r="H34" s="5"/>
      <c r="I34" s="19"/>
      <c r="J34" s="7"/>
      <c r="K34" s="38"/>
      <c r="L34" s="188" t="s">
        <v>153</v>
      </c>
      <c r="M34" s="189"/>
      <c r="N34" s="188" t="s">
        <v>154</v>
      </c>
      <c r="O34" s="189"/>
      <c r="P34" s="3" t="s">
        <v>125</v>
      </c>
      <c r="Q34" s="3" t="s">
        <v>126</v>
      </c>
      <c r="R34" s="29"/>
      <c r="S34"/>
    </row>
    <row r="35" spans="1:19" ht="15" customHeight="1">
      <c r="A35" s="33" t="s">
        <v>2</v>
      </c>
      <c r="B35" s="183" t="s">
        <v>155</v>
      </c>
      <c r="C35" s="184"/>
      <c r="D35" s="183" t="s">
        <v>156</v>
      </c>
      <c r="E35" s="184"/>
      <c r="F35" s="183" t="s">
        <v>157</v>
      </c>
      <c r="G35" s="184"/>
      <c r="H35" s="183" t="s">
        <v>71</v>
      </c>
      <c r="I35" s="184"/>
      <c r="J35" s="183" t="s">
        <v>49</v>
      </c>
      <c r="K35" s="184"/>
      <c r="L35" s="188" t="s">
        <v>158</v>
      </c>
      <c r="M35" s="189"/>
      <c r="N35" s="188" t="s">
        <v>159</v>
      </c>
      <c r="O35" s="189"/>
      <c r="P35" s="3"/>
      <c r="Q35" s="3"/>
      <c r="R35" s="77" t="s">
        <v>2</v>
      </c>
      <c r="S35"/>
    </row>
    <row r="36" spans="1:19" ht="15" customHeight="1">
      <c r="A36" s="28"/>
      <c r="B36" s="7"/>
      <c r="C36" s="6"/>
      <c r="D36" s="7"/>
      <c r="E36" s="6"/>
      <c r="F36" s="7"/>
      <c r="G36" s="6"/>
      <c r="H36" s="7"/>
      <c r="I36" s="6"/>
      <c r="J36" s="117"/>
      <c r="K36" s="118"/>
      <c r="L36" s="188" t="s">
        <v>160</v>
      </c>
      <c r="M36" s="189"/>
      <c r="N36" s="188" t="s">
        <v>161</v>
      </c>
      <c r="O36" s="189"/>
      <c r="P36" s="3" t="s">
        <v>53</v>
      </c>
      <c r="Q36" s="3" t="s">
        <v>53</v>
      </c>
      <c r="R36" s="29"/>
      <c r="S36"/>
    </row>
    <row r="37" spans="1:20" ht="15" customHeight="1">
      <c r="A37" s="31"/>
      <c r="B37" s="126"/>
      <c r="C37" s="47" t="s">
        <v>162</v>
      </c>
      <c r="D37" s="127"/>
      <c r="E37" s="47" t="s">
        <v>162</v>
      </c>
      <c r="F37" s="125"/>
      <c r="G37" s="47" t="s">
        <v>52</v>
      </c>
      <c r="H37" s="125"/>
      <c r="I37" s="47" t="s">
        <v>52</v>
      </c>
      <c r="J37" s="126"/>
      <c r="K37" s="127" t="s">
        <v>163</v>
      </c>
      <c r="L37" s="192" t="s">
        <v>55</v>
      </c>
      <c r="M37" s="193"/>
      <c r="N37" s="192" t="s">
        <v>55</v>
      </c>
      <c r="O37" s="193"/>
      <c r="P37" s="12"/>
      <c r="Q37" s="12"/>
      <c r="R37" s="32"/>
      <c r="T37" s="8"/>
    </row>
    <row r="38" spans="1:20" ht="13.5">
      <c r="A38" s="33" t="s">
        <v>4</v>
      </c>
      <c r="B38" s="129"/>
      <c r="C38" s="132">
        <v>2.1</v>
      </c>
      <c r="D38" s="129"/>
      <c r="E38" s="132">
        <v>7.9</v>
      </c>
      <c r="F38" s="129"/>
      <c r="G38" s="137">
        <v>9900</v>
      </c>
      <c r="H38" s="138"/>
      <c r="I38" s="139">
        <v>6000</v>
      </c>
      <c r="J38" s="138"/>
      <c r="K38" s="137">
        <v>90000</v>
      </c>
      <c r="L38" s="129"/>
      <c r="M38" s="149">
        <v>20477066</v>
      </c>
      <c r="N38" s="194">
        <v>1196607</v>
      </c>
      <c r="O38" s="195"/>
      <c r="P38" s="161" t="s">
        <v>164</v>
      </c>
      <c r="Q38" s="128" t="s">
        <v>165</v>
      </c>
      <c r="R38" s="40" t="s">
        <v>4</v>
      </c>
      <c r="T38" s="8"/>
    </row>
    <row r="39" spans="1:20" ht="13.5">
      <c r="A39" s="33" t="s">
        <v>5</v>
      </c>
      <c r="B39" s="123"/>
      <c r="C39" s="133">
        <v>0.9</v>
      </c>
      <c r="D39" s="123"/>
      <c r="E39" s="133">
        <v>0</v>
      </c>
      <c r="F39" s="123"/>
      <c r="G39" s="140">
        <v>4500</v>
      </c>
      <c r="H39" s="141"/>
      <c r="I39" s="139">
        <v>2600</v>
      </c>
      <c r="J39" s="141"/>
      <c r="K39" s="140">
        <v>90000</v>
      </c>
      <c r="L39" s="123"/>
      <c r="M39" s="151">
        <v>6882594</v>
      </c>
      <c r="N39" s="152"/>
      <c r="O39" s="151">
        <v>0</v>
      </c>
      <c r="P39" s="162" t="s">
        <v>164</v>
      </c>
      <c r="Q39" s="128" t="s">
        <v>185</v>
      </c>
      <c r="R39" s="40" t="s">
        <v>5</v>
      </c>
      <c r="T39" s="8"/>
    </row>
    <row r="40" spans="1:20" ht="13.5">
      <c r="A40" s="33" t="s">
        <v>7</v>
      </c>
      <c r="B40" s="123"/>
      <c r="C40" s="133">
        <v>0.73</v>
      </c>
      <c r="D40" s="123"/>
      <c r="E40" s="133">
        <v>5</v>
      </c>
      <c r="F40" s="123"/>
      <c r="G40" s="140">
        <v>7200</v>
      </c>
      <c r="H40" s="141"/>
      <c r="I40" s="139">
        <v>4600</v>
      </c>
      <c r="J40" s="141"/>
      <c r="K40" s="140">
        <v>90000</v>
      </c>
      <c r="L40" s="123"/>
      <c r="M40" s="151">
        <v>2788010</v>
      </c>
      <c r="N40" s="152"/>
      <c r="O40" s="151">
        <v>132174</v>
      </c>
      <c r="P40" s="162" t="s">
        <v>164</v>
      </c>
      <c r="Q40" s="128" t="s">
        <v>165</v>
      </c>
      <c r="R40" s="40" t="s">
        <v>7</v>
      </c>
      <c r="T40" s="8"/>
    </row>
    <row r="41" spans="1:20" ht="13.5">
      <c r="A41" s="33" t="s">
        <v>8</v>
      </c>
      <c r="B41" s="123"/>
      <c r="C41" s="133">
        <v>1</v>
      </c>
      <c r="D41" s="123"/>
      <c r="E41" s="133">
        <v>7</v>
      </c>
      <c r="F41" s="123"/>
      <c r="G41" s="140">
        <v>8000</v>
      </c>
      <c r="H41" s="141"/>
      <c r="I41" s="139">
        <v>5400</v>
      </c>
      <c r="J41" s="141"/>
      <c r="K41" s="140">
        <v>90000</v>
      </c>
      <c r="L41" s="123"/>
      <c r="M41" s="151">
        <v>2883776</v>
      </c>
      <c r="N41" s="152"/>
      <c r="O41" s="151">
        <v>135196</v>
      </c>
      <c r="P41" s="162" t="s">
        <v>164</v>
      </c>
      <c r="Q41" s="128" t="s">
        <v>165</v>
      </c>
      <c r="R41" s="40" t="s">
        <v>8</v>
      </c>
      <c r="T41" s="8"/>
    </row>
    <row r="42" spans="1:20" ht="13.5">
      <c r="A42" s="34" t="s">
        <v>9</v>
      </c>
      <c r="B42" s="124"/>
      <c r="C42" s="134">
        <v>1.3</v>
      </c>
      <c r="D42" s="124"/>
      <c r="E42" s="134">
        <v>5</v>
      </c>
      <c r="F42" s="124"/>
      <c r="G42" s="142">
        <v>6500</v>
      </c>
      <c r="H42" s="143"/>
      <c r="I42" s="139">
        <v>5000</v>
      </c>
      <c r="J42" s="143"/>
      <c r="K42" s="142">
        <v>90000</v>
      </c>
      <c r="L42" s="124"/>
      <c r="M42" s="153">
        <v>1892483</v>
      </c>
      <c r="N42" s="154"/>
      <c r="O42" s="153">
        <v>80907</v>
      </c>
      <c r="P42" s="163" t="s">
        <v>164</v>
      </c>
      <c r="Q42" s="128" t="s">
        <v>165</v>
      </c>
      <c r="R42" s="41" t="s">
        <v>9</v>
      </c>
      <c r="T42" s="8"/>
    </row>
    <row r="43" spans="1:19" ht="13.5">
      <c r="A43" s="33" t="s">
        <v>10</v>
      </c>
      <c r="B43" s="129"/>
      <c r="C43" s="132">
        <v>1.3</v>
      </c>
      <c r="D43" s="129"/>
      <c r="E43" s="132">
        <v>4</v>
      </c>
      <c r="F43" s="129"/>
      <c r="G43" s="137">
        <v>6000</v>
      </c>
      <c r="H43" s="138"/>
      <c r="I43" s="144">
        <v>6000</v>
      </c>
      <c r="J43" s="138"/>
      <c r="K43" s="137">
        <v>90000</v>
      </c>
      <c r="L43" s="129"/>
      <c r="M43" s="149">
        <v>6107201</v>
      </c>
      <c r="N43" s="155"/>
      <c r="O43" s="156">
        <v>319041</v>
      </c>
      <c r="P43" s="161" t="s">
        <v>164</v>
      </c>
      <c r="Q43" s="161" t="s">
        <v>165</v>
      </c>
      <c r="R43" s="40" t="s">
        <v>10</v>
      </c>
      <c r="S43"/>
    </row>
    <row r="44" spans="1:19" ht="13.5">
      <c r="A44" s="33" t="s">
        <v>145</v>
      </c>
      <c r="B44" s="123"/>
      <c r="C44" s="133">
        <v>1</v>
      </c>
      <c r="D44" s="123"/>
      <c r="E44" s="133">
        <v>2</v>
      </c>
      <c r="F44" s="123"/>
      <c r="G44" s="140">
        <v>8400</v>
      </c>
      <c r="H44" s="141"/>
      <c r="I44" s="145">
        <v>6000</v>
      </c>
      <c r="J44" s="141"/>
      <c r="K44" s="140">
        <v>90000</v>
      </c>
      <c r="L44" s="123"/>
      <c r="M44" s="151">
        <v>3358567</v>
      </c>
      <c r="N44" s="157"/>
      <c r="O44" s="158">
        <v>134219</v>
      </c>
      <c r="P44" s="162" t="s">
        <v>186</v>
      </c>
      <c r="Q44" s="162" t="s">
        <v>187</v>
      </c>
      <c r="R44" s="40" t="s">
        <v>118</v>
      </c>
      <c r="S44"/>
    </row>
    <row r="45" spans="1:19" ht="13.5">
      <c r="A45" s="33" t="s">
        <v>146</v>
      </c>
      <c r="B45" s="123"/>
      <c r="C45" s="133">
        <v>1.4</v>
      </c>
      <c r="D45" s="123"/>
      <c r="E45" s="133">
        <v>5</v>
      </c>
      <c r="F45" s="123"/>
      <c r="G45" s="140">
        <v>7200</v>
      </c>
      <c r="H45" s="141"/>
      <c r="I45" s="145">
        <v>6000</v>
      </c>
      <c r="J45" s="141"/>
      <c r="K45" s="140">
        <v>90000</v>
      </c>
      <c r="L45" s="123"/>
      <c r="M45" s="151">
        <v>6546301</v>
      </c>
      <c r="N45" s="157"/>
      <c r="O45" s="158">
        <v>331307</v>
      </c>
      <c r="P45" s="162" t="s">
        <v>136</v>
      </c>
      <c r="Q45" s="162" t="s">
        <v>137</v>
      </c>
      <c r="R45" s="40" t="s">
        <v>119</v>
      </c>
      <c r="S45"/>
    </row>
    <row r="46" spans="1:19" ht="13.5">
      <c r="A46" s="33" t="s">
        <v>147</v>
      </c>
      <c r="B46" s="123"/>
      <c r="C46" s="133">
        <v>1.4</v>
      </c>
      <c r="D46" s="123"/>
      <c r="E46" s="133">
        <v>4</v>
      </c>
      <c r="F46" s="123"/>
      <c r="G46" s="140">
        <v>6000</v>
      </c>
      <c r="H46" s="141"/>
      <c r="I46" s="145">
        <v>4800</v>
      </c>
      <c r="J46" s="141"/>
      <c r="K46" s="140">
        <v>90000</v>
      </c>
      <c r="L46" s="123"/>
      <c r="M46" s="151">
        <v>7873832</v>
      </c>
      <c r="N46" s="157"/>
      <c r="O46" s="158">
        <v>351910</v>
      </c>
      <c r="P46" s="162" t="s">
        <v>168</v>
      </c>
      <c r="Q46" s="162" t="s">
        <v>169</v>
      </c>
      <c r="R46" s="40" t="s">
        <v>120</v>
      </c>
      <c r="S46"/>
    </row>
    <row r="47" spans="1:19" ht="13.5">
      <c r="A47" s="34" t="s">
        <v>13</v>
      </c>
      <c r="B47" s="124"/>
      <c r="C47" s="134">
        <v>0.6</v>
      </c>
      <c r="D47" s="124"/>
      <c r="E47" s="134">
        <v>6</v>
      </c>
      <c r="F47" s="124"/>
      <c r="G47" s="142">
        <v>5000</v>
      </c>
      <c r="H47" s="143"/>
      <c r="I47" s="146">
        <v>5200</v>
      </c>
      <c r="J47" s="143"/>
      <c r="K47" s="142">
        <v>90000</v>
      </c>
      <c r="L47" s="124"/>
      <c r="M47" s="153">
        <v>1947878</v>
      </c>
      <c r="N47" s="159"/>
      <c r="O47" s="160">
        <v>71686</v>
      </c>
      <c r="P47" s="163" t="s">
        <v>168</v>
      </c>
      <c r="Q47" s="163" t="s">
        <v>169</v>
      </c>
      <c r="R47" s="41" t="s">
        <v>13</v>
      </c>
      <c r="S47"/>
    </row>
    <row r="48" spans="1:19" ht="13.5">
      <c r="A48" s="33" t="s">
        <v>23</v>
      </c>
      <c r="B48" s="129"/>
      <c r="C48" s="132">
        <v>0.6</v>
      </c>
      <c r="D48" s="129"/>
      <c r="E48" s="132">
        <v>5</v>
      </c>
      <c r="F48" s="129"/>
      <c r="G48" s="137">
        <v>4800</v>
      </c>
      <c r="H48" s="138"/>
      <c r="I48" s="139">
        <v>4800</v>
      </c>
      <c r="J48" s="138"/>
      <c r="K48" s="137">
        <v>90000</v>
      </c>
      <c r="L48" s="129"/>
      <c r="M48" s="149">
        <v>219886</v>
      </c>
      <c r="N48" s="155"/>
      <c r="O48" s="156">
        <v>7752</v>
      </c>
      <c r="P48" s="161" t="s">
        <v>168</v>
      </c>
      <c r="Q48" s="128" t="s">
        <v>169</v>
      </c>
      <c r="R48" s="40" t="s">
        <v>23</v>
      </c>
      <c r="S48"/>
    </row>
    <row r="49" spans="1:19" ht="13.5">
      <c r="A49" s="33" t="s">
        <v>148</v>
      </c>
      <c r="B49" s="123"/>
      <c r="C49" s="133">
        <v>1</v>
      </c>
      <c r="D49" s="123"/>
      <c r="E49" s="133">
        <v>7.5</v>
      </c>
      <c r="F49" s="123"/>
      <c r="G49" s="140">
        <v>8000</v>
      </c>
      <c r="H49" s="141"/>
      <c r="I49" s="139">
        <v>5000</v>
      </c>
      <c r="J49" s="141"/>
      <c r="K49" s="140">
        <v>90000</v>
      </c>
      <c r="L49" s="123"/>
      <c r="M49" s="151">
        <v>917200</v>
      </c>
      <c r="N49" s="157"/>
      <c r="O49" s="158">
        <v>33862</v>
      </c>
      <c r="P49" s="162" t="s">
        <v>170</v>
      </c>
      <c r="Q49" s="128" t="s">
        <v>171</v>
      </c>
      <c r="R49" s="40" t="s">
        <v>121</v>
      </c>
      <c r="S49"/>
    </row>
    <row r="50" spans="1:19" ht="13.5">
      <c r="A50" s="33" t="s">
        <v>149</v>
      </c>
      <c r="B50" s="123"/>
      <c r="C50" s="133">
        <v>0.7</v>
      </c>
      <c r="D50" s="123"/>
      <c r="E50" s="133">
        <v>4.2</v>
      </c>
      <c r="F50" s="123"/>
      <c r="G50" s="140">
        <v>5700</v>
      </c>
      <c r="H50" s="141"/>
      <c r="I50" s="139">
        <v>3400</v>
      </c>
      <c r="J50" s="141"/>
      <c r="K50" s="140">
        <v>90000</v>
      </c>
      <c r="L50" s="123"/>
      <c r="M50" s="151">
        <v>2196552</v>
      </c>
      <c r="N50" s="157"/>
      <c r="O50" s="158">
        <v>94804</v>
      </c>
      <c r="P50" s="162" t="s">
        <v>172</v>
      </c>
      <c r="Q50" s="128" t="s">
        <v>173</v>
      </c>
      <c r="R50" s="40" t="s">
        <v>29</v>
      </c>
      <c r="S50"/>
    </row>
    <row r="51" spans="1:19" ht="13.5">
      <c r="A51" s="33" t="s">
        <v>34</v>
      </c>
      <c r="B51" s="123"/>
      <c r="C51" s="133">
        <v>1.8</v>
      </c>
      <c r="D51" s="123"/>
      <c r="E51" s="133">
        <v>0</v>
      </c>
      <c r="F51" s="123"/>
      <c r="G51" s="140">
        <v>8500</v>
      </c>
      <c r="H51" s="141"/>
      <c r="I51" s="139">
        <v>5000</v>
      </c>
      <c r="J51" s="141"/>
      <c r="K51" s="140">
        <v>90000</v>
      </c>
      <c r="L51" s="123"/>
      <c r="M51" s="151">
        <v>861070</v>
      </c>
      <c r="N51" s="157"/>
      <c r="O51" s="158">
        <v>0</v>
      </c>
      <c r="P51" s="162" t="s">
        <v>172</v>
      </c>
      <c r="Q51" s="128" t="s">
        <v>104</v>
      </c>
      <c r="R51" s="40" t="s">
        <v>34</v>
      </c>
      <c r="S51"/>
    </row>
    <row r="52" spans="1:20" ht="13.5">
      <c r="A52" s="34" t="s">
        <v>37</v>
      </c>
      <c r="B52" s="124"/>
      <c r="C52" s="134">
        <v>1.5</v>
      </c>
      <c r="D52" s="124"/>
      <c r="E52" s="134">
        <v>7</v>
      </c>
      <c r="F52" s="124"/>
      <c r="G52" s="142">
        <v>8000</v>
      </c>
      <c r="H52" s="143"/>
      <c r="I52" s="139">
        <v>5500</v>
      </c>
      <c r="J52" s="143"/>
      <c r="K52" s="142">
        <v>90000</v>
      </c>
      <c r="L52" s="124"/>
      <c r="M52" s="153">
        <v>1086803</v>
      </c>
      <c r="N52" s="159"/>
      <c r="O52" s="160">
        <v>2975</v>
      </c>
      <c r="P52" s="163" t="s">
        <v>172</v>
      </c>
      <c r="Q52" s="128" t="s">
        <v>173</v>
      </c>
      <c r="R52" s="41" t="s">
        <v>37</v>
      </c>
      <c r="T52" s="8"/>
    </row>
    <row r="53" spans="1:20" ht="13.5">
      <c r="A53" s="33" t="s">
        <v>150</v>
      </c>
      <c r="B53" s="129"/>
      <c r="C53" s="135" t="s">
        <v>104</v>
      </c>
      <c r="D53" s="136"/>
      <c r="E53" s="135">
        <v>7.7</v>
      </c>
      <c r="F53" s="136"/>
      <c r="G53" s="147" t="s">
        <v>104</v>
      </c>
      <c r="H53" s="148"/>
      <c r="I53" s="147">
        <v>7500</v>
      </c>
      <c r="J53" s="138"/>
      <c r="K53" s="137">
        <v>90000</v>
      </c>
      <c r="L53" s="129"/>
      <c r="M53" s="149">
        <v>637014</v>
      </c>
      <c r="N53" s="150"/>
      <c r="O53" s="149">
        <v>24179</v>
      </c>
      <c r="P53" s="161" t="s">
        <v>172</v>
      </c>
      <c r="Q53" s="161" t="s">
        <v>173</v>
      </c>
      <c r="R53" s="40" t="s">
        <v>122</v>
      </c>
      <c r="T53" s="8"/>
    </row>
    <row r="54" spans="1:20" ht="13.5">
      <c r="A54" s="33" t="s">
        <v>151</v>
      </c>
      <c r="B54" s="124"/>
      <c r="C54" s="134">
        <v>0.7</v>
      </c>
      <c r="D54" s="124"/>
      <c r="E54" s="134">
        <v>4.2</v>
      </c>
      <c r="F54" s="124"/>
      <c r="G54" s="142">
        <v>7000</v>
      </c>
      <c r="H54" s="143"/>
      <c r="I54" s="139">
        <v>4000</v>
      </c>
      <c r="J54" s="143"/>
      <c r="K54" s="142">
        <v>90000</v>
      </c>
      <c r="L54" s="124"/>
      <c r="M54" s="153">
        <v>1587230</v>
      </c>
      <c r="N54" s="154"/>
      <c r="O54" s="153">
        <v>60674</v>
      </c>
      <c r="P54" s="163" t="s">
        <v>136</v>
      </c>
      <c r="Q54" s="128" t="s">
        <v>137</v>
      </c>
      <c r="R54" s="40" t="s">
        <v>123</v>
      </c>
      <c r="T54" s="8"/>
    </row>
    <row r="55" spans="1:19" ht="13.5">
      <c r="A55" s="86" t="s">
        <v>110</v>
      </c>
      <c r="B55" s="130"/>
      <c r="C55" s="121"/>
      <c r="D55" s="196"/>
      <c r="E55" s="197"/>
      <c r="F55" s="196"/>
      <c r="G55" s="197"/>
      <c r="H55" s="196"/>
      <c r="I55" s="197"/>
      <c r="J55" s="203"/>
      <c r="K55" s="204"/>
      <c r="L55" s="205"/>
      <c r="M55" s="197"/>
      <c r="N55" s="205"/>
      <c r="O55" s="197"/>
      <c r="P55" s="97"/>
      <c r="Q55" s="95"/>
      <c r="R55" s="89"/>
      <c r="S55"/>
    </row>
    <row r="56" spans="1:20" ht="13.5">
      <c r="A56" s="33" t="s">
        <v>40</v>
      </c>
      <c r="B56" s="129"/>
      <c r="C56" s="120"/>
      <c r="D56" s="202"/>
      <c r="E56" s="180"/>
      <c r="F56" s="202"/>
      <c r="G56" s="180"/>
      <c r="H56" s="202"/>
      <c r="I56" s="180"/>
      <c r="J56" s="202"/>
      <c r="K56" s="180"/>
      <c r="L56" s="202"/>
      <c r="M56" s="180"/>
      <c r="N56" s="202"/>
      <c r="O56" s="180"/>
      <c r="P56" s="171"/>
      <c r="Q56" s="172"/>
      <c r="R56" s="40" t="s">
        <v>40</v>
      </c>
      <c r="T56" s="8"/>
    </row>
    <row r="57" spans="1:20" ht="13.5">
      <c r="A57" s="33" t="s">
        <v>41</v>
      </c>
      <c r="B57" s="123"/>
      <c r="C57" s="118"/>
      <c r="D57" s="183"/>
      <c r="E57" s="184"/>
      <c r="F57" s="183"/>
      <c r="G57" s="184"/>
      <c r="H57" s="183"/>
      <c r="I57" s="184"/>
      <c r="J57" s="183"/>
      <c r="K57" s="184"/>
      <c r="L57" s="183"/>
      <c r="M57" s="184"/>
      <c r="N57" s="183"/>
      <c r="O57" s="184"/>
      <c r="P57" s="171"/>
      <c r="Q57" s="172"/>
      <c r="R57" s="40" t="s">
        <v>41</v>
      </c>
      <c r="T57" s="8"/>
    </row>
    <row r="58" spans="1:20" ht="13.5">
      <c r="A58" s="34" t="s">
        <v>42</v>
      </c>
      <c r="B58" s="124"/>
      <c r="C58" s="119"/>
      <c r="D58" s="181"/>
      <c r="E58" s="182"/>
      <c r="F58" s="181"/>
      <c r="G58" s="182"/>
      <c r="H58" s="181"/>
      <c r="I58" s="182"/>
      <c r="J58" s="181"/>
      <c r="K58" s="182"/>
      <c r="L58" s="181"/>
      <c r="M58" s="182"/>
      <c r="N58" s="181"/>
      <c r="O58" s="182"/>
      <c r="P58" s="173"/>
      <c r="Q58" s="174"/>
      <c r="R58" s="41" t="s">
        <v>42</v>
      </c>
      <c r="T58" s="8"/>
    </row>
    <row r="59" spans="1:20" ht="13.5">
      <c r="A59" s="86" t="s">
        <v>43</v>
      </c>
      <c r="B59" s="130"/>
      <c r="C59" s="121"/>
      <c r="D59" s="196"/>
      <c r="E59" s="197"/>
      <c r="F59" s="196"/>
      <c r="G59" s="197"/>
      <c r="H59" s="196"/>
      <c r="I59" s="197"/>
      <c r="J59" s="196"/>
      <c r="K59" s="197"/>
      <c r="L59" s="196"/>
      <c r="M59" s="197"/>
      <c r="N59" s="196"/>
      <c r="O59" s="197"/>
      <c r="P59" s="88"/>
      <c r="Q59" s="88"/>
      <c r="R59" s="90"/>
      <c r="T59" s="8"/>
    </row>
    <row r="60" spans="1:19" ht="14.25" thickBot="1">
      <c r="A60" s="115" t="s">
        <v>107</v>
      </c>
      <c r="B60" s="131"/>
      <c r="C60" s="122"/>
      <c r="D60" s="198"/>
      <c r="E60" s="199"/>
      <c r="F60" s="198"/>
      <c r="G60" s="199"/>
      <c r="H60" s="198"/>
      <c r="I60" s="199"/>
      <c r="J60" s="198"/>
      <c r="K60" s="199"/>
      <c r="L60" s="198"/>
      <c r="M60" s="199"/>
      <c r="N60" s="198"/>
      <c r="O60" s="199"/>
      <c r="P60" s="91"/>
      <c r="Q60" s="102"/>
      <c r="R60" s="92"/>
      <c r="S60"/>
    </row>
    <row r="62" ht="13.5">
      <c r="A62" t="s">
        <v>174</v>
      </c>
    </row>
    <row r="63" ht="13.5">
      <c r="D63" t="s">
        <v>124</v>
      </c>
    </row>
    <row r="64" ht="13.5">
      <c r="A64" t="s">
        <v>56</v>
      </c>
    </row>
  </sheetData>
  <sheetProtection/>
  <mergeCells count="57">
    <mergeCell ref="N59:O59"/>
    <mergeCell ref="N60:O60"/>
    <mergeCell ref="N55:O55"/>
    <mergeCell ref="N56:O56"/>
    <mergeCell ref="N57:O57"/>
    <mergeCell ref="N58:O58"/>
    <mergeCell ref="L59:M59"/>
    <mergeCell ref="L60:M60"/>
    <mergeCell ref="J55:K55"/>
    <mergeCell ref="J56:K56"/>
    <mergeCell ref="L55:M55"/>
    <mergeCell ref="L56:M56"/>
    <mergeCell ref="L57:M57"/>
    <mergeCell ref="L58:M58"/>
    <mergeCell ref="J57:K57"/>
    <mergeCell ref="J58:K58"/>
    <mergeCell ref="F59:G59"/>
    <mergeCell ref="F60:G60"/>
    <mergeCell ref="H59:I59"/>
    <mergeCell ref="H60:I60"/>
    <mergeCell ref="J59:K59"/>
    <mergeCell ref="J60:K60"/>
    <mergeCell ref="H55:I55"/>
    <mergeCell ref="H56:I56"/>
    <mergeCell ref="H57:I57"/>
    <mergeCell ref="H58:I58"/>
    <mergeCell ref="F55:G55"/>
    <mergeCell ref="F56:G56"/>
    <mergeCell ref="F57:G57"/>
    <mergeCell ref="F58:G58"/>
    <mergeCell ref="L33:O33"/>
    <mergeCell ref="N38:O38"/>
    <mergeCell ref="D59:E59"/>
    <mergeCell ref="D60:E60"/>
    <mergeCell ref="D55:E55"/>
    <mergeCell ref="D56:E56"/>
    <mergeCell ref="D57:E57"/>
    <mergeCell ref="D58:E58"/>
    <mergeCell ref="L36:M36"/>
    <mergeCell ref="L37:M37"/>
    <mergeCell ref="N36:O36"/>
    <mergeCell ref="N37:O37"/>
    <mergeCell ref="J35:K35"/>
    <mergeCell ref="L34:M34"/>
    <mergeCell ref="L35:M35"/>
    <mergeCell ref="N34:O34"/>
    <mergeCell ref="N35:O35"/>
    <mergeCell ref="H35:I35"/>
    <mergeCell ref="B33:I33"/>
    <mergeCell ref="E2:M2"/>
    <mergeCell ref="E4:F4"/>
    <mergeCell ref="G4:H4"/>
    <mergeCell ref="I4:J4"/>
    <mergeCell ref="K4:L4"/>
    <mergeCell ref="B35:C35"/>
    <mergeCell ref="D35:E35"/>
    <mergeCell ref="F35:G35"/>
  </mergeCells>
  <printOptions/>
  <pageMargins left="1.04" right="0.75" top="0.73" bottom="0.75" header="0.512" footer="0.512"/>
  <pageSetup horizontalDpi="600" verticalDpi="600" orientation="landscape" paperSize="8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DZ30"/>
  <sheetViews>
    <sheetView view="pageBreakPreview" zoomScaleSheetLayoutView="100" zoomScalePageLayoutView="0" workbookViewId="0" topLeftCell="A1">
      <selection activeCell="A23" sqref="A23"/>
    </sheetView>
  </sheetViews>
  <sheetFormatPr defaultColWidth="8.796875" defaultRowHeight="14.25"/>
  <cols>
    <col min="1" max="1" width="10.8984375" style="0" customWidth="1"/>
    <col min="2" max="2" width="10.69921875" style="0" customWidth="1"/>
    <col min="3" max="3" width="10" style="0" customWidth="1"/>
    <col min="4" max="4" width="10.69921875" style="8" customWidth="1"/>
    <col min="5" max="5" width="10" style="8" customWidth="1"/>
    <col min="6" max="6" width="10.69921875" style="0" customWidth="1"/>
    <col min="7" max="7" width="10" style="8" customWidth="1"/>
    <col min="8" max="8" width="10.69921875" style="8" customWidth="1"/>
    <col min="9" max="9" width="10" style="8" customWidth="1"/>
    <col min="10" max="10" width="11.69921875" style="8" bestFit="1" customWidth="1"/>
    <col min="11" max="11" width="11" style="8" customWidth="1"/>
    <col min="12" max="12" width="7.69921875" style="8" customWidth="1"/>
    <col min="13" max="13" width="9" style="8" customWidth="1"/>
    <col min="14" max="14" width="11" style="8" customWidth="1"/>
    <col min="15" max="16" width="13" style="8" customWidth="1"/>
    <col min="17" max="17" width="13" style="0" customWidth="1"/>
    <col min="18" max="18" width="10.3984375" style="0" customWidth="1"/>
  </cols>
  <sheetData>
    <row r="1" spans="1:19" s="8" customFormat="1" ht="24.75" thickBot="1">
      <c r="A1" s="16" t="s">
        <v>192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 s="64" t="s">
        <v>90</v>
      </c>
      <c r="R1" s="61" t="s">
        <v>57</v>
      </c>
      <c r="S1"/>
    </row>
    <row r="2" spans="1:19" s="8" customFormat="1" ht="15" customHeight="1">
      <c r="A2" s="20"/>
      <c r="B2" s="185" t="s">
        <v>105</v>
      </c>
      <c r="C2" s="186"/>
      <c r="D2" s="186"/>
      <c r="E2" s="186"/>
      <c r="F2" s="186"/>
      <c r="G2" s="186"/>
      <c r="H2" s="186"/>
      <c r="I2" s="186"/>
      <c r="J2" s="187"/>
      <c r="K2" s="21"/>
      <c r="L2" s="21"/>
      <c r="M2" s="21"/>
      <c r="N2" s="21"/>
      <c r="O2" s="21"/>
      <c r="P2" s="66"/>
      <c r="Q2" s="46"/>
      <c r="R2" s="27"/>
      <c r="S2"/>
    </row>
    <row r="3" spans="1:18" ht="15" customHeight="1">
      <c r="A3" s="28"/>
      <c r="B3" s="5"/>
      <c r="C3" s="19"/>
      <c r="D3" s="5"/>
      <c r="E3" s="19"/>
      <c r="F3" s="5"/>
      <c r="G3" s="19"/>
      <c r="H3" s="5"/>
      <c r="I3" s="19"/>
      <c r="J3" s="1"/>
      <c r="K3" s="3" t="s">
        <v>63</v>
      </c>
      <c r="L3" s="3" t="s">
        <v>64</v>
      </c>
      <c r="M3" s="3" t="s">
        <v>65</v>
      </c>
      <c r="N3" s="2"/>
      <c r="O3" s="2"/>
      <c r="P3" s="208" t="s">
        <v>108</v>
      </c>
      <c r="Q3" s="209"/>
      <c r="R3" s="49"/>
    </row>
    <row r="4" spans="1:18" ht="13.5">
      <c r="A4" s="33" t="s">
        <v>2</v>
      </c>
      <c r="B4" s="183" t="s">
        <v>96</v>
      </c>
      <c r="C4" s="184"/>
      <c r="D4" s="183" t="s">
        <v>97</v>
      </c>
      <c r="E4" s="184"/>
      <c r="F4" s="183" t="s">
        <v>98</v>
      </c>
      <c r="G4" s="184"/>
      <c r="H4" s="183" t="s">
        <v>100</v>
      </c>
      <c r="I4" s="184"/>
      <c r="J4" s="3" t="s">
        <v>99</v>
      </c>
      <c r="K4" s="3" t="s">
        <v>73</v>
      </c>
      <c r="L4" s="3" t="s">
        <v>74</v>
      </c>
      <c r="M4" s="3" t="s">
        <v>75</v>
      </c>
      <c r="N4" s="3" t="s">
        <v>76</v>
      </c>
      <c r="O4" s="3" t="s">
        <v>77</v>
      </c>
      <c r="P4" s="10"/>
      <c r="Q4" s="10"/>
      <c r="R4" s="77" t="s">
        <v>2</v>
      </c>
    </row>
    <row r="5" spans="1:18" ht="13.5">
      <c r="A5" s="28"/>
      <c r="B5" s="11"/>
      <c r="C5" s="14"/>
      <c r="D5" s="11"/>
      <c r="E5" s="14"/>
      <c r="F5" s="11"/>
      <c r="G5" s="14"/>
      <c r="H5" s="11"/>
      <c r="I5" s="14"/>
      <c r="J5" s="3"/>
      <c r="K5" s="3" t="s">
        <v>80</v>
      </c>
      <c r="L5" s="3" t="s">
        <v>81</v>
      </c>
      <c r="M5" s="3" t="s">
        <v>82</v>
      </c>
      <c r="N5" s="2"/>
      <c r="O5" s="2"/>
      <c r="P5" s="206" t="s">
        <v>50</v>
      </c>
      <c r="Q5" s="206" t="s">
        <v>51</v>
      </c>
      <c r="R5" s="49"/>
    </row>
    <row r="6" spans="1:18" s="8" customFormat="1" ht="13.5">
      <c r="A6" s="31"/>
      <c r="B6" s="18" t="s">
        <v>85</v>
      </c>
      <c r="C6" s="18" t="s">
        <v>54</v>
      </c>
      <c r="D6" s="18" t="s">
        <v>85</v>
      </c>
      <c r="E6" s="18" t="s">
        <v>54</v>
      </c>
      <c r="F6" s="18" t="s">
        <v>85</v>
      </c>
      <c r="G6" s="18" t="s">
        <v>54</v>
      </c>
      <c r="H6" s="18" t="s">
        <v>85</v>
      </c>
      <c r="I6" s="18" t="s">
        <v>54</v>
      </c>
      <c r="J6" s="12"/>
      <c r="K6" s="12"/>
      <c r="L6" s="12"/>
      <c r="M6" s="12"/>
      <c r="N6" s="12"/>
      <c r="O6" s="12"/>
      <c r="P6" s="207"/>
      <c r="Q6" s="207"/>
      <c r="R6" s="32"/>
    </row>
    <row r="7" spans="1:18" s="8" customFormat="1" ht="15.75" customHeight="1">
      <c r="A7" s="33" t="s">
        <v>4</v>
      </c>
      <c r="B7" s="71">
        <v>143632</v>
      </c>
      <c r="C7" s="68">
        <v>50.48</v>
      </c>
      <c r="D7" s="71">
        <v>30343</v>
      </c>
      <c r="E7" s="68">
        <v>10.67</v>
      </c>
      <c r="F7" s="71">
        <v>82068</v>
      </c>
      <c r="G7" s="68">
        <v>28.85</v>
      </c>
      <c r="H7" s="71">
        <v>28449</v>
      </c>
      <c r="I7" s="68">
        <v>10</v>
      </c>
      <c r="J7" s="67">
        <v>284492</v>
      </c>
      <c r="K7" s="71">
        <v>12036</v>
      </c>
      <c r="L7" s="71">
        <v>0</v>
      </c>
      <c r="M7" s="71">
        <v>8069</v>
      </c>
      <c r="N7" s="71">
        <v>31707</v>
      </c>
      <c r="O7" s="71">
        <v>296094</v>
      </c>
      <c r="P7" s="50">
        <v>3503248</v>
      </c>
      <c r="Q7" s="50">
        <v>270929</v>
      </c>
      <c r="R7" s="40" t="s">
        <v>4</v>
      </c>
    </row>
    <row r="8" spans="1:18" s="8" customFormat="1" ht="15.75" customHeight="1">
      <c r="A8" s="33" t="s">
        <v>5</v>
      </c>
      <c r="B8" s="71">
        <v>38948</v>
      </c>
      <c r="C8" s="68">
        <v>54.56</v>
      </c>
      <c r="D8" s="71">
        <v>10409</v>
      </c>
      <c r="E8" s="68">
        <v>14.58</v>
      </c>
      <c r="F8" s="71">
        <v>12865</v>
      </c>
      <c r="G8" s="68">
        <v>18.02</v>
      </c>
      <c r="H8" s="71">
        <v>9170</v>
      </c>
      <c r="I8" s="68">
        <v>12.84</v>
      </c>
      <c r="J8" s="67">
        <v>71392</v>
      </c>
      <c r="K8" s="71">
        <v>2096</v>
      </c>
      <c r="L8" s="71">
        <v>0</v>
      </c>
      <c r="M8" s="71">
        <v>1873</v>
      </c>
      <c r="N8" s="71">
        <v>38341</v>
      </c>
      <c r="O8" s="71">
        <v>105764</v>
      </c>
      <c r="P8" s="50">
        <v>695504</v>
      </c>
      <c r="Q8" s="50">
        <v>23941</v>
      </c>
      <c r="R8" s="40" t="s">
        <v>5</v>
      </c>
    </row>
    <row r="9" spans="1:18" s="8" customFormat="1" ht="15.75" customHeight="1">
      <c r="A9" s="33" t="s">
        <v>7</v>
      </c>
      <c r="B9" s="71">
        <v>36447</v>
      </c>
      <c r="C9" s="68">
        <v>54.54</v>
      </c>
      <c r="D9" s="71">
        <v>6690</v>
      </c>
      <c r="E9" s="68">
        <v>10.01</v>
      </c>
      <c r="F9" s="71">
        <v>17472</v>
      </c>
      <c r="G9" s="68">
        <v>26.15</v>
      </c>
      <c r="H9" s="71">
        <v>6216</v>
      </c>
      <c r="I9" s="68">
        <v>9.3</v>
      </c>
      <c r="J9" s="67">
        <v>66825</v>
      </c>
      <c r="K9" s="71">
        <v>1878</v>
      </c>
      <c r="L9" s="71">
        <v>0</v>
      </c>
      <c r="M9" s="71">
        <v>8764</v>
      </c>
      <c r="N9" s="71">
        <v>1087</v>
      </c>
      <c r="O9" s="71">
        <v>57270</v>
      </c>
      <c r="P9" s="50">
        <v>617749</v>
      </c>
      <c r="Q9" s="50">
        <v>29342</v>
      </c>
      <c r="R9" s="40" t="s">
        <v>7</v>
      </c>
    </row>
    <row r="10" spans="1:18" s="8" customFormat="1" ht="15.75" customHeight="1">
      <c r="A10" s="33" t="s">
        <v>8</v>
      </c>
      <c r="B10" s="71">
        <v>25460</v>
      </c>
      <c r="C10" s="68">
        <v>49.67</v>
      </c>
      <c r="D10" s="71">
        <v>5044</v>
      </c>
      <c r="E10" s="68">
        <v>9.84</v>
      </c>
      <c r="F10" s="71">
        <v>14953</v>
      </c>
      <c r="G10" s="68">
        <v>29.17</v>
      </c>
      <c r="H10" s="71">
        <v>5801</v>
      </c>
      <c r="I10" s="68">
        <v>11.32</v>
      </c>
      <c r="J10" s="67">
        <v>51258</v>
      </c>
      <c r="K10" s="71">
        <v>2848</v>
      </c>
      <c r="L10" s="71">
        <v>0</v>
      </c>
      <c r="M10" s="71">
        <v>517</v>
      </c>
      <c r="N10" s="71">
        <v>5139</v>
      </c>
      <c r="O10" s="71">
        <v>53032</v>
      </c>
      <c r="P10" s="50">
        <v>509206</v>
      </c>
      <c r="Q10" s="50">
        <v>28026</v>
      </c>
      <c r="R10" s="40" t="s">
        <v>8</v>
      </c>
    </row>
    <row r="11" spans="1:18" s="8" customFormat="1" ht="15.75" customHeight="1">
      <c r="A11" s="34" t="s">
        <v>9</v>
      </c>
      <c r="B11" s="72">
        <v>15326</v>
      </c>
      <c r="C11" s="69">
        <v>45.28</v>
      </c>
      <c r="D11" s="72">
        <v>5974</v>
      </c>
      <c r="E11" s="69">
        <v>17.65</v>
      </c>
      <c r="F11" s="72">
        <v>9152</v>
      </c>
      <c r="G11" s="69">
        <v>27.04</v>
      </c>
      <c r="H11" s="72">
        <v>3396</v>
      </c>
      <c r="I11" s="69">
        <v>10.03</v>
      </c>
      <c r="J11" s="70">
        <v>33848</v>
      </c>
      <c r="K11" s="72">
        <v>1347</v>
      </c>
      <c r="L11" s="72">
        <v>0</v>
      </c>
      <c r="M11" s="72">
        <v>5</v>
      </c>
      <c r="N11" s="72">
        <v>333</v>
      </c>
      <c r="O11" s="71">
        <v>32829</v>
      </c>
      <c r="P11" s="51">
        <v>510873</v>
      </c>
      <c r="Q11" s="51">
        <v>25974</v>
      </c>
      <c r="R11" s="41" t="s">
        <v>9</v>
      </c>
    </row>
    <row r="12" spans="1:18" ht="15.75" customHeight="1">
      <c r="A12" s="33" t="s">
        <v>10</v>
      </c>
      <c r="B12" s="71">
        <v>25329</v>
      </c>
      <c r="C12" s="68">
        <v>46.28</v>
      </c>
      <c r="D12" s="71">
        <v>9487</v>
      </c>
      <c r="E12" s="68">
        <v>17.34</v>
      </c>
      <c r="F12" s="71">
        <v>14765</v>
      </c>
      <c r="G12" s="68">
        <v>26.98</v>
      </c>
      <c r="H12" s="71">
        <v>5146</v>
      </c>
      <c r="I12" s="68">
        <v>9.4</v>
      </c>
      <c r="J12" s="67">
        <v>54727</v>
      </c>
      <c r="K12" s="71">
        <v>2292</v>
      </c>
      <c r="L12" s="71">
        <v>0</v>
      </c>
      <c r="M12" s="71">
        <v>2606</v>
      </c>
      <c r="N12" s="71">
        <v>13470</v>
      </c>
      <c r="O12" s="84">
        <v>63299</v>
      </c>
      <c r="P12" s="50">
        <v>767568</v>
      </c>
      <c r="Q12" s="50">
        <v>43124</v>
      </c>
      <c r="R12" s="40" t="s">
        <v>10</v>
      </c>
    </row>
    <row r="13" spans="1:18" ht="15.75" customHeight="1">
      <c r="A13" s="33" t="s">
        <v>95</v>
      </c>
      <c r="B13" s="71">
        <v>40913</v>
      </c>
      <c r="C13" s="68">
        <v>46.52</v>
      </c>
      <c r="D13" s="71">
        <v>16020</v>
      </c>
      <c r="E13" s="68">
        <v>18.21</v>
      </c>
      <c r="F13" s="71">
        <v>20083</v>
      </c>
      <c r="G13" s="68">
        <v>22.83</v>
      </c>
      <c r="H13" s="71">
        <v>10944</v>
      </c>
      <c r="I13" s="68">
        <v>12.44</v>
      </c>
      <c r="J13" s="67">
        <v>87960</v>
      </c>
      <c r="K13" s="71">
        <v>2310</v>
      </c>
      <c r="L13" s="71">
        <v>798</v>
      </c>
      <c r="M13" s="71">
        <v>1533</v>
      </c>
      <c r="N13" s="71">
        <v>-26692</v>
      </c>
      <c r="O13" s="71">
        <v>56627</v>
      </c>
      <c r="P13" s="50">
        <v>742618</v>
      </c>
      <c r="Q13" s="50">
        <v>48546</v>
      </c>
      <c r="R13" s="40" t="s">
        <v>118</v>
      </c>
    </row>
    <row r="14" spans="1:18" ht="15.75" customHeight="1">
      <c r="A14" s="33" t="s">
        <v>112</v>
      </c>
      <c r="B14" s="71">
        <v>46565</v>
      </c>
      <c r="C14" s="68">
        <v>51.02</v>
      </c>
      <c r="D14" s="71">
        <v>11095</v>
      </c>
      <c r="E14" s="68">
        <v>12.16</v>
      </c>
      <c r="F14" s="71">
        <v>24624</v>
      </c>
      <c r="G14" s="68">
        <v>26.98</v>
      </c>
      <c r="H14" s="71">
        <v>8983</v>
      </c>
      <c r="I14" s="68">
        <v>9.84</v>
      </c>
      <c r="J14" s="67">
        <v>91267</v>
      </c>
      <c r="K14" s="71">
        <v>3937</v>
      </c>
      <c r="L14" s="71">
        <v>0</v>
      </c>
      <c r="M14" s="71">
        <v>4037</v>
      </c>
      <c r="N14" s="71">
        <v>40359</v>
      </c>
      <c r="O14" s="71">
        <v>123652</v>
      </c>
      <c r="P14" s="50">
        <v>931309</v>
      </c>
      <c r="Q14" s="50">
        <v>61641</v>
      </c>
      <c r="R14" s="40" t="s">
        <v>119</v>
      </c>
    </row>
    <row r="15" spans="1:18" ht="15.75" customHeight="1">
      <c r="A15" s="33" t="s">
        <v>109</v>
      </c>
      <c r="B15" s="71">
        <v>60373</v>
      </c>
      <c r="C15" s="68">
        <v>48.77</v>
      </c>
      <c r="D15" s="71">
        <v>14644</v>
      </c>
      <c r="E15" s="68">
        <v>11.83</v>
      </c>
      <c r="F15" s="71">
        <v>36890</v>
      </c>
      <c r="G15" s="68">
        <v>29.8</v>
      </c>
      <c r="H15" s="71">
        <v>11878</v>
      </c>
      <c r="I15" s="68">
        <v>9.6</v>
      </c>
      <c r="J15" s="67">
        <v>123785</v>
      </c>
      <c r="K15" s="71">
        <v>5114</v>
      </c>
      <c r="L15" s="71">
        <v>8</v>
      </c>
      <c r="M15" s="71">
        <v>6025</v>
      </c>
      <c r="N15" s="71">
        <v>12002</v>
      </c>
      <c r="O15" s="71">
        <v>124640</v>
      </c>
      <c r="P15" s="50">
        <v>1435554</v>
      </c>
      <c r="Q15" s="50">
        <v>73175</v>
      </c>
      <c r="R15" s="40" t="s">
        <v>120</v>
      </c>
    </row>
    <row r="16" spans="1:18" ht="15.75" customHeight="1">
      <c r="A16" s="34" t="s">
        <v>13</v>
      </c>
      <c r="B16" s="72">
        <v>13168</v>
      </c>
      <c r="C16" s="69">
        <v>41.22</v>
      </c>
      <c r="D16" s="72">
        <v>6062</v>
      </c>
      <c r="E16" s="69">
        <v>18.98</v>
      </c>
      <c r="F16" s="72">
        <v>8215</v>
      </c>
      <c r="G16" s="69">
        <v>25.72</v>
      </c>
      <c r="H16" s="72">
        <v>4497</v>
      </c>
      <c r="I16" s="69">
        <v>14.08</v>
      </c>
      <c r="J16" s="70">
        <v>31942</v>
      </c>
      <c r="K16" s="72">
        <v>1407</v>
      </c>
      <c r="L16" s="72">
        <v>0</v>
      </c>
      <c r="M16" s="72">
        <v>0</v>
      </c>
      <c r="N16" s="72">
        <v>-9148</v>
      </c>
      <c r="O16" s="71">
        <v>21387</v>
      </c>
      <c r="P16" s="51">
        <v>386877</v>
      </c>
      <c r="Q16" s="51">
        <v>19482</v>
      </c>
      <c r="R16" s="41" t="s">
        <v>13</v>
      </c>
    </row>
    <row r="17" spans="1:18" ht="15.75" customHeight="1">
      <c r="A17" s="33" t="s">
        <v>23</v>
      </c>
      <c r="B17" s="71">
        <v>1049</v>
      </c>
      <c r="C17" s="68">
        <v>40.58</v>
      </c>
      <c r="D17" s="71">
        <v>509</v>
      </c>
      <c r="E17" s="68">
        <v>19.69</v>
      </c>
      <c r="F17" s="71">
        <v>666</v>
      </c>
      <c r="G17" s="68">
        <v>25.76</v>
      </c>
      <c r="H17" s="71">
        <v>361</v>
      </c>
      <c r="I17" s="68">
        <v>13.97</v>
      </c>
      <c r="J17" s="67">
        <v>2585</v>
      </c>
      <c r="K17" s="71">
        <v>108</v>
      </c>
      <c r="L17" s="71">
        <v>0</v>
      </c>
      <c r="M17" s="71">
        <v>0</v>
      </c>
      <c r="N17" s="71">
        <v>135</v>
      </c>
      <c r="O17" s="84">
        <v>2612</v>
      </c>
      <c r="P17" s="50">
        <v>37479</v>
      </c>
      <c r="Q17" s="50">
        <v>1465</v>
      </c>
      <c r="R17" s="40" t="s">
        <v>23</v>
      </c>
    </row>
    <row r="18" spans="1:18" ht="15.75" customHeight="1">
      <c r="A18" s="33" t="s">
        <v>102</v>
      </c>
      <c r="B18" s="71">
        <v>4836</v>
      </c>
      <c r="C18" s="68">
        <v>49.55</v>
      </c>
      <c r="D18" s="71">
        <v>1066</v>
      </c>
      <c r="E18" s="68">
        <v>10.92</v>
      </c>
      <c r="F18" s="71">
        <v>2838</v>
      </c>
      <c r="G18" s="68">
        <v>29.08</v>
      </c>
      <c r="H18" s="71">
        <v>1020</v>
      </c>
      <c r="I18" s="68">
        <v>10.45</v>
      </c>
      <c r="J18" s="67">
        <v>9760</v>
      </c>
      <c r="K18" s="71">
        <v>478</v>
      </c>
      <c r="L18" s="71">
        <v>0</v>
      </c>
      <c r="M18" s="71">
        <v>0</v>
      </c>
      <c r="N18" s="71">
        <v>6003</v>
      </c>
      <c r="O18" s="82">
        <v>15285</v>
      </c>
      <c r="P18" s="50">
        <v>123990</v>
      </c>
      <c r="Q18" s="50">
        <v>5329</v>
      </c>
      <c r="R18" s="40" t="s">
        <v>121</v>
      </c>
    </row>
    <row r="19" spans="1:130" s="8" customFormat="1" ht="15.75" customHeight="1">
      <c r="A19" s="33" t="s">
        <v>103</v>
      </c>
      <c r="B19" s="71">
        <v>14605</v>
      </c>
      <c r="C19" s="68">
        <v>48.65</v>
      </c>
      <c r="D19" s="71">
        <v>3864</v>
      </c>
      <c r="E19" s="68">
        <v>12.87</v>
      </c>
      <c r="F19" s="71">
        <v>8606</v>
      </c>
      <c r="G19" s="68">
        <v>28.67</v>
      </c>
      <c r="H19" s="71">
        <v>2944</v>
      </c>
      <c r="I19" s="68">
        <v>9.81</v>
      </c>
      <c r="J19" s="67">
        <v>30019</v>
      </c>
      <c r="K19" s="71">
        <v>951</v>
      </c>
      <c r="L19" s="71">
        <v>0</v>
      </c>
      <c r="M19" s="71">
        <v>127</v>
      </c>
      <c r="N19" s="71">
        <v>9597</v>
      </c>
      <c r="O19" s="82">
        <v>38538</v>
      </c>
      <c r="P19" s="50">
        <v>292099</v>
      </c>
      <c r="Q19" s="50">
        <v>17566</v>
      </c>
      <c r="R19" s="40" t="s">
        <v>29</v>
      </c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</row>
    <row r="20" spans="1:18" ht="15.75" customHeight="1">
      <c r="A20" s="33" t="s">
        <v>34</v>
      </c>
      <c r="B20" s="71">
        <v>8558</v>
      </c>
      <c r="C20" s="68">
        <v>48.59</v>
      </c>
      <c r="D20" s="71">
        <v>2486</v>
      </c>
      <c r="E20" s="68">
        <v>14.11</v>
      </c>
      <c r="F20" s="71">
        <v>4452</v>
      </c>
      <c r="G20" s="68">
        <v>25.27</v>
      </c>
      <c r="H20" s="71">
        <v>2119</v>
      </c>
      <c r="I20" s="68">
        <v>12.03</v>
      </c>
      <c r="J20" s="67">
        <v>17615</v>
      </c>
      <c r="K20" s="71">
        <v>907</v>
      </c>
      <c r="L20" s="71">
        <v>0</v>
      </c>
      <c r="M20" s="71">
        <v>278</v>
      </c>
      <c r="N20" s="71">
        <v>652</v>
      </c>
      <c r="O20" s="82">
        <v>17082</v>
      </c>
      <c r="P20" s="50">
        <v>155595</v>
      </c>
      <c r="Q20" s="50">
        <v>9209</v>
      </c>
      <c r="R20" s="40" t="s">
        <v>34</v>
      </c>
    </row>
    <row r="21" spans="1:18" s="8" customFormat="1" ht="15.75" customHeight="1">
      <c r="A21" s="34" t="s">
        <v>37</v>
      </c>
      <c r="B21" s="72">
        <v>4785</v>
      </c>
      <c r="C21" s="69">
        <v>39.78</v>
      </c>
      <c r="D21" s="72">
        <v>1933</v>
      </c>
      <c r="E21" s="69">
        <v>16.07</v>
      </c>
      <c r="F21" s="72">
        <v>3006</v>
      </c>
      <c r="G21" s="69">
        <v>24.99</v>
      </c>
      <c r="H21" s="72">
        <v>2304</v>
      </c>
      <c r="I21" s="69">
        <v>19.16</v>
      </c>
      <c r="J21" s="70">
        <v>12028</v>
      </c>
      <c r="K21" s="72">
        <v>507</v>
      </c>
      <c r="L21" s="72">
        <v>0</v>
      </c>
      <c r="M21" s="72">
        <v>0</v>
      </c>
      <c r="N21" s="72">
        <v>-1981</v>
      </c>
      <c r="O21" s="83">
        <v>9540</v>
      </c>
      <c r="P21" s="51">
        <v>122690</v>
      </c>
      <c r="Q21" s="51">
        <v>7160</v>
      </c>
      <c r="R21" s="41" t="s">
        <v>37</v>
      </c>
    </row>
    <row r="22" spans="1:18" s="8" customFormat="1" ht="15.75" customHeight="1">
      <c r="A22" s="33" t="s">
        <v>196</v>
      </c>
      <c r="B22" s="71">
        <v>5032</v>
      </c>
      <c r="C22" s="68">
        <v>42.39</v>
      </c>
      <c r="D22" s="71">
        <v>1832</v>
      </c>
      <c r="E22" s="68">
        <v>15.43</v>
      </c>
      <c r="F22" s="71">
        <v>3469</v>
      </c>
      <c r="G22" s="68">
        <v>29.22</v>
      </c>
      <c r="H22" s="71">
        <v>1538</v>
      </c>
      <c r="I22" s="68">
        <v>12.96</v>
      </c>
      <c r="J22" s="67">
        <v>11871</v>
      </c>
      <c r="K22" s="71">
        <v>651</v>
      </c>
      <c r="L22" s="71">
        <v>0</v>
      </c>
      <c r="M22" s="71">
        <v>7</v>
      </c>
      <c r="N22" s="71">
        <v>841</v>
      </c>
      <c r="O22" s="71">
        <v>12054</v>
      </c>
      <c r="P22" s="50">
        <v>124695</v>
      </c>
      <c r="Q22" s="50">
        <v>6678</v>
      </c>
      <c r="R22" s="40" t="s">
        <v>122</v>
      </c>
    </row>
    <row r="23" spans="1:18" s="8" customFormat="1" ht="15.75" customHeight="1">
      <c r="A23" s="33" t="s">
        <v>101</v>
      </c>
      <c r="B23" s="71">
        <v>10826</v>
      </c>
      <c r="C23" s="68">
        <v>39.16</v>
      </c>
      <c r="D23" s="71">
        <v>4008</v>
      </c>
      <c r="E23" s="68">
        <v>14.5</v>
      </c>
      <c r="F23" s="71">
        <v>8854</v>
      </c>
      <c r="G23" s="68">
        <v>32.02</v>
      </c>
      <c r="H23" s="71">
        <v>3960</v>
      </c>
      <c r="I23" s="68">
        <v>14.32</v>
      </c>
      <c r="J23" s="67">
        <v>27648</v>
      </c>
      <c r="K23" s="71">
        <v>1698</v>
      </c>
      <c r="L23" s="71">
        <v>0</v>
      </c>
      <c r="M23" s="71">
        <v>0</v>
      </c>
      <c r="N23" s="71">
        <v>429</v>
      </c>
      <c r="O23" s="71">
        <v>26379</v>
      </c>
      <c r="P23" s="50">
        <v>256501</v>
      </c>
      <c r="Q23" s="50">
        <v>13336</v>
      </c>
      <c r="R23" s="40" t="s">
        <v>123</v>
      </c>
    </row>
    <row r="24" spans="1:18" ht="15.75" customHeight="1">
      <c r="A24" s="103" t="s">
        <v>114</v>
      </c>
      <c r="B24" s="97">
        <v>495852</v>
      </c>
      <c r="C24" s="96">
        <v>49.14</v>
      </c>
      <c r="D24" s="97">
        <v>131466</v>
      </c>
      <c r="E24" s="96">
        <v>13.03</v>
      </c>
      <c r="F24" s="97">
        <v>272978</v>
      </c>
      <c r="G24" s="96">
        <v>27.05</v>
      </c>
      <c r="H24" s="97">
        <v>108726</v>
      </c>
      <c r="I24" s="96">
        <v>10.78</v>
      </c>
      <c r="J24" s="97">
        <v>1009022</v>
      </c>
      <c r="K24" s="97">
        <v>40565</v>
      </c>
      <c r="L24" s="97">
        <v>806</v>
      </c>
      <c r="M24" s="97">
        <v>33841</v>
      </c>
      <c r="N24" s="97">
        <v>122274</v>
      </c>
      <c r="O24" s="97">
        <v>1056084</v>
      </c>
      <c r="P24" s="97">
        <v>11213555</v>
      </c>
      <c r="Q24" s="97">
        <v>684923</v>
      </c>
      <c r="R24" s="104"/>
    </row>
    <row r="25" spans="1:18" s="8" customFormat="1" ht="15.75" customHeight="1">
      <c r="A25" s="33" t="s">
        <v>40</v>
      </c>
      <c r="B25" s="50"/>
      <c r="C25" s="53"/>
      <c r="D25" s="50"/>
      <c r="E25" s="53"/>
      <c r="F25" s="50"/>
      <c r="G25" s="53"/>
      <c r="H25" s="50"/>
      <c r="I25" s="53"/>
      <c r="J25" s="50"/>
      <c r="K25" s="50"/>
      <c r="L25" s="50"/>
      <c r="M25" s="50"/>
      <c r="N25" s="58"/>
      <c r="O25" s="50"/>
      <c r="P25" s="50"/>
      <c r="Q25" s="50"/>
      <c r="R25" s="40" t="s">
        <v>40</v>
      </c>
    </row>
    <row r="26" spans="1:18" s="8" customFormat="1" ht="15.75" customHeight="1">
      <c r="A26" s="33" t="s">
        <v>41</v>
      </c>
      <c r="B26" s="50"/>
      <c r="C26" s="53"/>
      <c r="D26" s="50"/>
      <c r="E26" s="53"/>
      <c r="F26" s="50"/>
      <c r="G26" s="53"/>
      <c r="H26" s="50"/>
      <c r="I26" s="53"/>
      <c r="J26" s="50"/>
      <c r="K26" s="50"/>
      <c r="L26" s="50"/>
      <c r="M26" s="50"/>
      <c r="N26" s="58"/>
      <c r="O26" s="50"/>
      <c r="P26" s="50"/>
      <c r="Q26" s="50"/>
      <c r="R26" s="40" t="s">
        <v>41</v>
      </c>
    </row>
    <row r="27" spans="1:18" s="8" customFormat="1" ht="15.75" customHeight="1">
      <c r="A27" s="34" t="s">
        <v>42</v>
      </c>
      <c r="B27" s="51"/>
      <c r="C27" s="56"/>
      <c r="D27" s="51"/>
      <c r="E27" s="56"/>
      <c r="F27" s="51"/>
      <c r="G27" s="56"/>
      <c r="H27" s="51"/>
      <c r="I27" s="56"/>
      <c r="J27" s="51"/>
      <c r="K27" s="51"/>
      <c r="L27" s="51"/>
      <c r="M27" s="51"/>
      <c r="N27" s="59"/>
      <c r="O27" s="51"/>
      <c r="P27" s="51"/>
      <c r="Q27" s="51"/>
      <c r="R27" s="41" t="s">
        <v>42</v>
      </c>
    </row>
    <row r="28" spans="1:18" s="8" customFormat="1" ht="15.75" customHeight="1">
      <c r="A28" s="105" t="s">
        <v>116</v>
      </c>
      <c r="B28" s="106"/>
      <c r="C28" s="107"/>
      <c r="D28" s="106"/>
      <c r="E28" s="108"/>
      <c r="F28" s="106"/>
      <c r="G28" s="108"/>
      <c r="H28" s="106"/>
      <c r="I28" s="108"/>
      <c r="J28" s="106"/>
      <c r="K28" s="106"/>
      <c r="L28" s="106"/>
      <c r="M28" s="106"/>
      <c r="N28" s="109"/>
      <c r="O28" s="106"/>
      <c r="P28" s="106"/>
      <c r="Q28" s="106"/>
      <c r="R28" s="110"/>
    </row>
    <row r="29" spans="1:18" ht="15.75" customHeight="1" thickBot="1">
      <c r="A29" s="116" t="s">
        <v>117</v>
      </c>
      <c r="B29" s="111">
        <v>495852</v>
      </c>
      <c r="C29" s="112">
        <v>49.14</v>
      </c>
      <c r="D29" s="111">
        <v>131466</v>
      </c>
      <c r="E29" s="112">
        <v>13.03</v>
      </c>
      <c r="F29" s="111">
        <v>272978</v>
      </c>
      <c r="G29" s="112">
        <v>27.05</v>
      </c>
      <c r="H29" s="111">
        <v>108726</v>
      </c>
      <c r="I29" s="112">
        <v>10.78</v>
      </c>
      <c r="J29" s="111">
        <v>1009022</v>
      </c>
      <c r="K29" s="111">
        <v>40565</v>
      </c>
      <c r="L29" s="111">
        <v>806</v>
      </c>
      <c r="M29" s="111">
        <v>33841</v>
      </c>
      <c r="N29" s="113">
        <v>122274</v>
      </c>
      <c r="O29" s="111">
        <v>1056084</v>
      </c>
      <c r="P29" s="111">
        <v>11213555</v>
      </c>
      <c r="Q29" s="111">
        <v>684923</v>
      </c>
      <c r="R29" s="114"/>
    </row>
    <row r="30" spans="2:15" ht="13.5">
      <c r="B30" s="43"/>
      <c r="C30" s="43"/>
      <c r="D30" s="44"/>
      <c r="E30" s="44"/>
      <c r="F30" s="43"/>
      <c r="G30" s="44"/>
      <c r="H30" s="44"/>
      <c r="I30" s="44"/>
      <c r="J30" s="44"/>
      <c r="K30" s="44"/>
      <c r="L30" s="44"/>
      <c r="M30" s="44"/>
      <c r="N30" s="44"/>
      <c r="O30" s="44"/>
    </row>
    <row r="32" ht="13.5" customHeight="1"/>
  </sheetData>
  <sheetProtection/>
  <mergeCells count="8">
    <mergeCell ref="B2:J2"/>
    <mergeCell ref="P5:P6"/>
    <mergeCell ref="Q5:Q6"/>
    <mergeCell ref="P3:Q3"/>
    <mergeCell ref="B4:C4"/>
    <mergeCell ref="D4:E4"/>
    <mergeCell ref="F4:G4"/>
    <mergeCell ref="H4:I4"/>
  </mergeCells>
  <printOptions/>
  <pageMargins left="0.91" right="0.75" top="0.78" bottom="1" header="0.512" footer="0.512"/>
  <pageSetup horizontalDpi="600" verticalDpi="600" orientation="landscape" paperSize="8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EA30"/>
  <sheetViews>
    <sheetView tabSelected="1" view="pageBreakPreview" zoomScaleSheetLayoutView="100" workbookViewId="0" topLeftCell="A1">
      <selection activeCell="C28" sqref="C28"/>
    </sheetView>
  </sheetViews>
  <sheetFormatPr defaultColWidth="8.796875" defaultRowHeight="14.25"/>
  <cols>
    <col min="1" max="1" width="10.8984375" style="0" customWidth="1"/>
    <col min="2" max="2" width="10.69921875" style="0" customWidth="1"/>
    <col min="3" max="3" width="10" style="0" customWidth="1"/>
    <col min="4" max="4" width="10.69921875" style="8" customWidth="1"/>
    <col min="5" max="5" width="10" style="8" customWidth="1"/>
    <col min="6" max="6" width="10.69921875" style="0" customWidth="1"/>
    <col min="7" max="7" width="10" style="8" customWidth="1"/>
    <col min="8" max="8" width="10.69921875" style="8" customWidth="1"/>
    <col min="9" max="9" width="10" style="8" customWidth="1"/>
    <col min="10" max="10" width="11.69921875" style="8" bestFit="1" customWidth="1"/>
    <col min="11" max="11" width="11" style="8" customWidth="1"/>
    <col min="12" max="12" width="7.69921875" style="8" customWidth="1"/>
    <col min="13" max="13" width="9" style="8" customWidth="1"/>
    <col min="14" max="14" width="11" style="8" customWidth="1"/>
    <col min="15" max="16" width="13" style="8" customWidth="1"/>
    <col min="17" max="17" width="13" style="0" customWidth="1"/>
    <col min="18" max="18" width="10.3984375" style="0" customWidth="1"/>
  </cols>
  <sheetData>
    <row r="1" spans="1:20" s="8" customFormat="1" ht="24.75" thickBot="1">
      <c r="A1" s="16" t="s">
        <v>194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 s="64"/>
      <c r="Q1" s="64" t="s">
        <v>91</v>
      </c>
      <c r="R1" s="61" t="s">
        <v>57</v>
      </c>
      <c r="S1"/>
      <c r="T1"/>
    </row>
    <row r="2" spans="1:20" s="8" customFormat="1" ht="15" customHeight="1">
      <c r="A2" s="20"/>
      <c r="B2" s="185" t="s">
        <v>105</v>
      </c>
      <c r="C2" s="186"/>
      <c r="D2" s="186"/>
      <c r="E2" s="186"/>
      <c r="F2" s="186"/>
      <c r="G2" s="186"/>
      <c r="H2" s="186"/>
      <c r="I2" s="186"/>
      <c r="J2" s="187"/>
      <c r="K2" s="21"/>
      <c r="L2" s="21"/>
      <c r="M2" s="21"/>
      <c r="N2" s="21"/>
      <c r="O2" s="21"/>
      <c r="P2" s="66"/>
      <c r="Q2" s="46"/>
      <c r="R2" s="27"/>
      <c r="S2"/>
      <c r="T2"/>
    </row>
    <row r="3" spans="1:18" ht="15" customHeight="1">
      <c r="A3" s="28"/>
      <c r="B3" s="5"/>
      <c r="C3" s="19"/>
      <c r="D3" s="5"/>
      <c r="E3" s="19"/>
      <c r="F3" s="5"/>
      <c r="G3" s="19"/>
      <c r="H3" s="5"/>
      <c r="I3" s="19"/>
      <c r="J3" s="1"/>
      <c r="K3" s="3" t="s">
        <v>63</v>
      </c>
      <c r="L3" s="3" t="s">
        <v>64</v>
      </c>
      <c r="M3" s="3" t="s">
        <v>65</v>
      </c>
      <c r="N3" s="2"/>
      <c r="O3" s="2"/>
      <c r="P3" s="208" t="s">
        <v>108</v>
      </c>
      <c r="Q3" s="209"/>
      <c r="R3" s="49"/>
    </row>
    <row r="4" spans="1:18" ht="13.5">
      <c r="A4" s="33" t="s">
        <v>2</v>
      </c>
      <c r="B4" s="183" t="s">
        <v>96</v>
      </c>
      <c r="C4" s="184"/>
      <c r="D4" s="183" t="s">
        <v>97</v>
      </c>
      <c r="E4" s="184"/>
      <c r="F4" s="183" t="s">
        <v>98</v>
      </c>
      <c r="G4" s="184"/>
      <c r="H4" s="183" t="s">
        <v>100</v>
      </c>
      <c r="I4" s="184"/>
      <c r="J4" s="3" t="s">
        <v>144</v>
      </c>
      <c r="K4" s="3" t="s">
        <v>73</v>
      </c>
      <c r="L4" s="3" t="s">
        <v>74</v>
      </c>
      <c r="M4" s="3" t="s">
        <v>75</v>
      </c>
      <c r="N4" s="3" t="s">
        <v>76</v>
      </c>
      <c r="O4" s="3" t="s">
        <v>77</v>
      </c>
      <c r="P4" s="10"/>
      <c r="Q4" s="10"/>
      <c r="R4" s="77" t="s">
        <v>2</v>
      </c>
    </row>
    <row r="5" spans="1:18" ht="13.5">
      <c r="A5" s="28"/>
      <c r="B5" s="11"/>
      <c r="C5" s="14"/>
      <c r="D5" s="11"/>
      <c r="E5" s="14"/>
      <c r="F5" s="11"/>
      <c r="G5" s="14"/>
      <c r="H5" s="11"/>
      <c r="I5" s="14"/>
      <c r="J5" s="3"/>
      <c r="K5" s="3" t="s">
        <v>80</v>
      </c>
      <c r="L5" s="3" t="s">
        <v>81</v>
      </c>
      <c r="M5" s="3" t="s">
        <v>82</v>
      </c>
      <c r="N5" s="2"/>
      <c r="O5" s="2"/>
      <c r="P5" s="206" t="s">
        <v>50</v>
      </c>
      <c r="Q5" s="206" t="s">
        <v>51</v>
      </c>
      <c r="R5" s="49"/>
    </row>
    <row r="6" spans="1:18" s="8" customFormat="1" ht="13.5">
      <c r="A6" s="31"/>
      <c r="B6" s="18" t="s">
        <v>85</v>
      </c>
      <c r="C6" s="18" t="s">
        <v>54</v>
      </c>
      <c r="D6" s="18" t="s">
        <v>85</v>
      </c>
      <c r="E6" s="18" t="s">
        <v>54</v>
      </c>
      <c r="F6" s="18" t="s">
        <v>85</v>
      </c>
      <c r="G6" s="18" t="s">
        <v>54</v>
      </c>
      <c r="H6" s="18" t="s">
        <v>195</v>
      </c>
      <c r="I6" s="18" t="s">
        <v>54</v>
      </c>
      <c r="J6" s="12"/>
      <c r="K6" s="12"/>
      <c r="L6" s="12"/>
      <c r="M6" s="12"/>
      <c r="N6" s="12"/>
      <c r="O6" s="12"/>
      <c r="P6" s="207"/>
      <c r="Q6" s="207"/>
      <c r="R6" s="32"/>
    </row>
    <row r="7" spans="1:18" s="8" customFormat="1" ht="15.75" customHeight="1">
      <c r="A7" s="33" t="s">
        <v>4</v>
      </c>
      <c r="B7" s="71">
        <v>49044</v>
      </c>
      <c r="C7" s="79">
        <v>52.05</v>
      </c>
      <c r="D7" s="71">
        <v>10565</v>
      </c>
      <c r="E7" s="79">
        <v>11.21</v>
      </c>
      <c r="F7" s="71">
        <v>25793</v>
      </c>
      <c r="G7" s="79">
        <v>27.37</v>
      </c>
      <c r="H7" s="71">
        <v>8829</v>
      </c>
      <c r="I7" s="79">
        <v>9.37</v>
      </c>
      <c r="J7" s="164">
        <v>94231</v>
      </c>
      <c r="K7" s="71">
        <v>3768</v>
      </c>
      <c r="L7" s="71">
        <v>0</v>
      </c>
      <c r="M7" s="71">
        <v>4412</v>
      </c>
      <c r="N7" s="71">
        <v>8091</v>
      </c>
      <c r="O7" s="71">
        <v>94142</v>
      </c>
      <c r="P7" s="171">
        <v>3503248</v>
      </c>
      <c r="Q7" s="171">
        <v>270929</v>
      </c>
      <c r="R7" s="40" t="s">
        <v>4</v>
      </c>
    </row>
    <row r="8" spans="1:18" s="8" customFormat="1" ht="15.75" customHeight="1">
      <c r="A8" s="33" t="s">
        <v>5</v>
      </c>
      <c r="B8" s="71">
        <v>9737</v>
      </c>
      <c r="C8" s="79">
        <v>76.6</v>
      </c>
      <c r="D8" s="71">
        <v>0</v>
      </c>
      <c r="E8" s="79">
        <v>0</v>
      </c>
      <c r="F8" s="71">
        <v>1496</v>
      </c>
      <c r="G8" s="79">
        <v>11.77</v>
      </c>
      <c r="H8" s="71">
        <v>1479</v>
      </c>
      <c r="I8" s="79">
        <v>11.63</v>
      </c>
      <c r="J8" s="164">
        <v>12712</v>
      </c>
      <c r="K8" s="71">
        <v>286</v>
      </c>
      <c r="L8" s="71">
        <v>0</v>
      </c>
      <c r="M8" s="71">
        <v>421</v>
      </c>
      <c r="N8" s="71">
        <v>6294</v>
      </c>
      <c r="O8" s="71">
        <v>18299</v>
      </c>
      <c r="P8" s="171">
        <v>695504</v>
      </c>
      <c r="Q8" s="171">
        <v>0</v>
      </c>
      <c r="R8" s="40" t="s">
        <v>5</v>
      </c>
    </row>
    <row r="9" spans="1:18" s="8" customFormat="1" ht="15.75" customHeight="1">
      <c r="A9" s="33" t="s">
        <v>7</v>
      </c>
      <c r="B9" s="71">
        <v>9883</v>
      </c>
      <c r="C9" s="79">
        <v>54.44</v>
      </c>
      <c r="D9" s="71">
        <v>2113</v>
      </c>
      <c r="E9" s="79">
        <v>11.64</v>
      </c>
      <c r="F9" s="71">
        <v>4704</v>
      </c>
      <c r="G9" s="79">
        <v>25.91</v>
      </c>
      <c r="H9" s="71">
        <v>1455</v>
      </c>
      <c r="I9" s="79">
        <v>8.01</v>
      </c>
      <c r="J9" s="164">
        <v>18155</v>
      </c>
      <c r="K9" s="71">
        <v>489</v>
      </c>
      <c r="L9" s="71">
        <v>0</v>
      </c>
      <c r="M9" s="71">
        <v>2462</v>
      </c>
      <c r="N9" s="71">
        <v>140</v>
      </c>
      <c r="O9" s="71">
        <v>15344</v>
      </c>
      <c r="P9" s="171">
        <v>617749</v>
      </c>
      <c r="Q9" s="171">
        <v>29342</v>
      </c>
      <c r="R9" s="40" t="s">
        <v>7</v>
      </c>
    </row>
    <row r="10" spans="1:18" s="8" customFormat="1" ht="15.75" customHeight="1">
      <c r="A10" s="33" t="s">
        <v>8</v>
      </c>
      <c r="B10" s="71">
        <v>9165</v>
      </c>
      <c r="C10" s="79">
        <v>51.78</v>
      </c>
      <c r="D10" s="71">
        <v>1962</v>
      </c>
      <c r="E10" s="79">
        <v>11.08</v>
      </c>
      <c r="F10" s="71">
        <v>4722</v>
      </c>
      <c r="G10" s="79">
        <v>26.67</v>
      </c>
      <c r="H10" s="71">
        <v>1854</v>
      </c>
      <c r="I10" s="79">
        <v>10.47</v>
      </c>
      <c r="J10" s="164">
        <v>17703</v>
      </c>
      <c r="K10" s="71">
        <v>903</v>
      </c>
      <c r="L10" s="71">
        <v>0</v>
      </c>
      <c r="M10" s="71">
        <v>476</v>
      </c>
      <c r="N10" s="71">
        <v>1480</v>
      </c>
      <c r="O10" s="71">
        <v>17804</v>
      </c>
      <c r="P10" s="171">
        <v>509206</v>
      </c>
      <c r="Q10" s="171">
        <v>28026</v>
      </c>
      <c r="R10" s="40" t="s">
        <v>8</v>
      </c>
    </row>
    <row r="11" spans="1:18" s="8" customFormat="1" ht="15.75" customHeight="1">
      <c r="A11" s="34" t="s">
        <v>9</v>
      </c>
      <c r="B11" s="72">
        <v>7152</v>
      </c>
      <c r="C11" s="167">
        <v>47.38</v>
      </c>
      <c r="D11" s="72">
        <v>1506</v>
      </c>
      <c r="E11" s="167">
        <v>9.98</v>
      </c>
      <c r="F11" s="72">
        <v>4928</v>
      </c>
      <c r="G11" s="167">
        <v>32.64</v>
      </c>
      <c r="H11" s="72">
        <v>1510</v>
      </c>
      <c r="I11" s="167">
        <v>10</v>
      </c>
      <c r="J11" s="168">
        <v>15096</v>
      </c>
      <c r="K11" s="72">
        <v>689</v>
      </c>
      <c r="L11" s="72">
        <v>0</v>
      </c>
      <c r="M11" s="72">
        <v>215</v>
      </c>
      <c r="N11" s="72">
        <v>128</v>
      </c>
      <c r="O11" s="71">
        <v>14320</v>
      </c>
      <c r="P11" s="173">
        <v>510873</v>
      </c>
      <c r="Q11" s="173">
        <v>25974</v>
      </c>
      <c r="R11" s="41" t="s">
        <v>9</v>
      </c>
    </row>
    <row r="12" spans="1:18" ht="15.75" customHeight="1">
      <c r="A12" s="33" t="s">
        <v>10</v>
      </c>
      <c r="B12" s="71">
        <v>17654</v>
      </c>
      <c r="C12" s="79">
        <v>67.69</v>
      </c>
      <c r="D12" s="71">
        <v>3450</v>
      </c>
      <c r="E12" s="79">
        <v>13.23</v>
      </c>
      <c r="F12" s="71">
        <v>3691</v>
      </c>
      <c r="G12" s="79">
        <v>14.15</v>
      </c>
      <c r="H12" s="71">
        <v>1286</v>
      </c>
      <c r="I12" s="79">
        <v>4.93</v>
      </c>
      <c r="J12" s="164">
        <v>26081</v>
      </c>
      <c r="K12" s="71">
        <v>573</v>
      </c>
      <c r="L12" s="71">
        <v>0</v>
      </c>
      <c r="M12" s="71">
        <v>2939</v>
      </c>
      <c r="N12" s="71">
        <v>5003</v>
      </c>
      <c r="O12" s="84">
        <v>27572</v>
      </c>
      <c r="P12" s="171">
        <v>767568</v>
      </c>
      <c r="Q12" s="171">
        <v>43124</v>
      </c>
      <c r="R12" s="40" t="s">
        <v>10</v>
      </c>
    </row>
    <row r="13" spans="1:18" ht="15.75" customHeight="1">
      <c r="A13" s="33" t="s">
        <v>145</v>
      </c>
      <c r="B13" s="71">
        <v>12645</v>
      </c>
      <c r="C13" s="79">
        <v>56.95</v>
      </c>
      <c r="D13" s="71">
        <v>1942</v>
      </c>
      <c r="E13" s="79">
        <v>8.75</v>
      </c>
      <c r="F13" s="71">
        <v>5021</v>
      </c>
      <c r="G13" s="79">
        <v>22.62</v>
      </c>
      <c r="H13" s="71">
        <v>2592</v>
      </c>
      <c r="I13" s="79">
        <v>11.68</v>
      </c>
      <c r="J13" s="164">
        <v>22200</v>
      </c>
      <c r="K13" s="71">
        <v>565</v>
      </c>
      <c r="L13" s="71">
        <v>208</v>
      </c>
      <c r="M13" s="71">
        <v>248</v>
      </c>
      <c r="N13" s="71">
        <v>-6880</v>
      </c>
      <c r="O13" s="71">
        <v>14299</v>
      </c>
      <c r="P13" s="171">
        <v>742618</v>
      </c>
      <c r="Q13" s="171">
        <v>48546</v>
      </c>
      <c r="R13" s="40" t="s">
        <v>118</v>
      </c>
    </row>
    <row r="14" spans="1:18" ht="15.75" customHeight="1">
      <c r="A14" s="33" t="s">
        <v>146</v>
      </c>
      <c r="B14" s="71">
        <v>13969</v>
      </c>
      <c r="C14" s="79">
        <v>64.16</v>
      </c>
      <c r="D14" s="71">
        <v>3082</v>
      </c>
      <c r="E14" s="79">
        <v>14.15</v>
      </c>
      <c r="F14" s="71">
        <v>3078</v>
      </c>
      <c r="G14" s="79">
        <v>14.13</v>
      </c>
      <c r="H14" s="71">
        <v>1647</v>
      </c>
      <c r="I14" s="79">
        <v>7.56</v>
      </c>
      <c r="J14" s="164">
        <v>21776</v>
      </c>
      <c r="K14" s="71">
        <v>504</v>
      </c>
      <c r="L14" s="71">
        <v>0</v>
      </c>
      <c r="M14" s="71">
        <v>1303</v>
      </c>
      <c r="N14" s="71">
        <v>8075</v>
      </c>
      <c r="O14" s="71">
        <v>28044</v>
      </c>
      <c r="P14" s="171">
        <v>931309</v>
      </c>
      <c r="Q14" s="171">
        <v>61641</v>
      </c>
      <c r="R14" s="40" t="s">
        <v>119</v>
      </c>
    </row>
    <row r="15" spans="1:18" ht="15.75" customHeight="1">
      <c r="A15" s="33" t="s">
        <v>147</v>
      </c>
      <c r="B15" s="71">
        <v>22999</v>
      </c>
      <c r="C15" s="79">
        <v>58.94</v>
      </c>
      <c r="D15" s="71">
        <v>2929</v>
      </c>
      <c r="E15" s="79">
        <v>7.5</v>
      </c>
      <c r="F15" s="71">
        <v>9708</v>
      </c>
      <c r="G15" s="79">
        <v>24.87</v>
      </c>
      <c r="H15" s="71">
        <v>3393</v>
      </c>
      <c r="I15" s="79">
        <v>8.69</v>
      </c>
      <c r="J15" s="164">
        <v>39029</v>
      </c>
      <c r="K15" s="71">
        <v>1382</v>
      </c>
      <c r="L15" s="71">
        <v>0</v>
      </c>
      <c r="M15" s="71">
        <v>2697</v>
      </c>
      <c r="N15" s="71">
        <v>3029</v>
      </c>
      <c r="O15" s="71">
        <v>37979</v>
      </c>
      <c r="P15" s="171">
        <v>1435554</v>
      </c>
      <c r="Q15" s="171">
        <v>73175</v>
      </c>
      <c r="R15" s="40" t="s">
        <v>120</v>
      </c>
    </row>
    <row r="16" spans="1:18" ht="15.75" customHeight="1">
      <c r="A16" s="34" t="s">
        <v>13</v>
      </c>
      <c r="B16" s="72">
        <v>4260</v>
      </c>
      <c r="C16" s="167">
        <v>36.29</v>
      </c>
      <c r="D16" s="72">
        <v>3031</v>
      </c>
      <c r="E16" s="167">
        <v>25.82</v>
      </c>
      <c r="F16" s="72">
        <v>2934</v>
      </c>
      <c r="G16" s="167">
        <v>24.99</v>
      </c>
      <c r="H16" s="72">
        <v>1515</v>
      </c>
      <c r="I16" s="167">
        <v>12.9</v>
      </c>
      <c r="J16" s="168">
        <v>11740</v>
      </c>
      <c r="K16" s="72">
        <v>490</v>
      </c>
      <c r="L16" s="72">
        <v>0</v>
      </c>
      <c r="M16" s="72">
        <v>50</v>
      </c>
      <c r="N16" s="72">
        <v>-3392</v>
      </c>
      <c r="O16" s="71">
        <v>7808</v>
      </c>
      <c r="P16" s="173">
        <v>386877</v>
      </c>
      <c r="Q16" s="173">
        <v>19482</v>
      </c>
      <c r="R16" s="41" t="s">
        <v>13</v>
      </c>
    </row>
    <row r="17" spans="1:18" ht="15.75" customHeight="1">
      <c r="A17" s="33" t="s">
        <v>23</v>
      </c>
      <c r="B17" s="71">
        <v>675</v>
      </c>
      <c r="C17" s="79">
        <v>51.22</v>
      </c>
      <c r="D17" s="71">
        <v>165</v>
      </c>
      <c r="E17" s="79">
        <v>12.52</v>
      </c>
      <c r="F17" s="71">
        <v>360</v>
      </c>
      <c r="G17" s="79">
        <v>27.31</v>
      </c>
      <c r="H17" s="71">
        <v>118</v>
      </c>
      <c r="I17" s="79">
        <v>8.95</v>
      </c>
      <c r="J17" s="164">
        <v>1318</v>
      </c>
      <c r="K17" s="71">
        <v>51</v>
      </c>
      <c r="L17" s="71">
        <v>0</v>
      </c>
      <c r="M17" s="71">
        <v>0</v>
      </c>
      <c r="N17" s="71">
        <v>73</v>
      </c>
      <c r="O17" s="84">
        <v>1340</v>
      </c>
      <c r="P17" s="171">
        <v>37479</v>
      </c>
      <c r="Q17" s="171">
        <v>1465</v>
      </c>
      <c r="R17" s="40" t="s">
        <v>23</v>
      </c>
    </row>
    <row r="18" spans="1:18" ht="15.75" customHeight="1">
      <c r="A18" s="33" t="s">
        <v>148</v>
      </c>
      <c r="B18" s="71">
        <v>1364</v>
      </c>
      <c r="C18" s="79">
        <v>51.96</v>
      </c>
      <c r="D18" s="71">
        <v>128</v>
      </c>
      <c r="E18" s="79">
        <v>4.88</v>
      </c>
      <c r="F18" s="71">
        <v>851</v>
      </c>
      <c r="G18" s="79">
        <v>32.42</v>
      </c>
      <c r="H18" s="71">
        <v>282</v>
      </c>
      <c r="I18" s="79">
        <v>10.74</v>
      </c>
      <c r="J18" s="164">
        <v>2625</v>
      </c>
      <c r="K18" s="71">
        <v>142</v>
      </c>
      <c r="L18" s="71">
        <v>0</v>
      </c>
      <c r="M18" s="71">
        <v>0</v>
      </c>
      <c r="N18" s="71">
        <v>1620</v>
      </c>
      <c r="O18" s="82">
        <v>4103</v>
      </c>
      <c r="P18" s="171">
        <v>123990</v>
      </c>
      <c r="Q18" s="171">
        <v>5329</v>
      </c>
      <c r="R18" s="40" t="s">
        <v>121</v>
      </c>
    </row>
    <row r="19" spans="1:131" s="8" customFormat="1" ht="15.75" customHeight="1">
      <c r="A19" s="33" t="s">
        <v>149</v>
      </c>
      <c r="B19" s="71">
        <v>3213</v>
      </c>
      <c r="C19" s="79">
        <v>46.53</v>
      </c>
      <c r="D19" s="71">
        <v>1054</v>
      </c>
      <c r="E19" s="79">
        <v>15.27</v>
      </c>
      <c r="F19" s="71">
        <v>1920</v>
      </c>
      <c r="G19" s="79">
        <v>27.81</v>
      </c>
      <c r="H19" s="71">
        <v>717</v>
      </c>
      <c r="I19" s="79">
        <v>10.39</v>
      </c>
      <c r="J19" s="164">
        <v>6904</v>
      </c>
      <c r="K19" s="71">
        <v>218</v>
      </c>
      <c r="L19" s="71">
        <v>0</v>
      </c>
      <c r="M19" s="71">
        <v>10</v>
      </c>
      <c r="N19" s="71">
        <v>1993</v>
      </c>
      <c r="O19" s="82">
        <v>8669</v>
      </c>
      <c r="P19" s="171">
        <v>292099</v>
      </c>
      <c r="Q19" s="171">
        <v>17566</v>
      </c>
      <c r="R19" s="40" t="s">
        <v>29</v>
      </c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</row>
    <row r="20" spans="1:18" ht="15.75" customHeight="1">
      <c r="A20" s="33" t="s">
        <v>34</v>
      </c>
      <c r="B20" s="71">
        <v>2801</v>
      </c>
      <c r="C20" s="79">
        <v>48.83</v>
      </c>
      <c r="D20" s="71">
        <v>921</v>
      </c>
      <c r="E20" s="79">
        <v>16.05</v>
      </c>
      <c r="F20" s="71">
        <v>1378</v>
      </c>
      <c r="G20" s="79">
        <v>24.02</v>
      </c>
      <c r="H20" s="71">
        <v>637</v>
      </c>
      <c r="I20" s="79">
        <v>11.1</v>
      </c>
      <c r="J20" s="164">
        <v>5737</v>
      </c>
      <c r="K20" s="71">
        <v>279</v>
      </c>
      <c r="L20" s="71">
        <v>0</v>
      </c>
      <c r="M20" s="71">
        <v>191</v>
      </c>
      <c r="N20" s="71">
        <v>169</v>
      </c>
      <c r="O20" s="82">
        <v>5436</v>
      </c>
      <c r="P20" s="171">
        <v>155595</v>
      </c>
      <c r="Q20" s="171">
        <v>9209</v>
      </c>
      <c r="R20" s="40" t="s">
        <v>34</v>
      </c>
    </row>
    <row r="21" spans="1:18" s="8" customFormat="1" ht="15.75" customHeight="1">
      <c r="A21" s="34" t="s">
        <v>37</v>
      </c>
      <c r="B21" s="72">
        <v>2086</v>
      </c>
      <c r="C21" s="167">
        <v>39.95</v>
      </c>
      <c r="D21" s="72">
        <v>859</v>
      </c>
      <c r="E21" s="167">
        <v>16.45</v>
      </c>
      <c r="F21" s="72">
        <v>1253</v>
      </c>
      <c r="G21" s="167">
        <v>23.99</v>
      </c>
      <c r="H21" s="72">
        <v>1024</v>
      </c>
      <c r="I21" s="167">
        <v>19.61</v>
      </c>
      <c r="J21" s="168">
        <v>5222</v>
      </c>
      <c r="K21" s="72">
        <v>215</v>
      </c>
      <c r="L21" s="72">
        <v>0</v>
      </c>
      <c r="M21" s="72">
        <v>70831</v>
      </c>
      <c r="N21" s="72">
        <v>69889</v>
      </c>
      <c r="O21" s="83">
        <v>4065</v>
      </c>
      <c r="P21" s="173">
        <v>122690</v>
      </c>
      <c r="Q21" s="173">
        <v>7160</v>
      </c>
      <c r="R21" s="41" t="s">
        <v>37</v>
      </c>
    </row>
    <row r="22" spans="1:18" s="8" customFormat="1" ht="15.75" customHeight="1">
      <c r="A22" s="33" t="s">
        <v>150</v>
      </c>
      <c r="B22" s="71">
        <v>1546</v>
      </c>
      <c r="C22" s="79">
        <v>46.34</v>
      </c>
      <c r="D22" s="71">
        <v>334</v>
      </c>
      <c r="E22" s="79">
        <v>10.01</v>
      </c>
      <c r="F22" s="71">
        <v>1012</v>
      </c>
      <c r="G22" s="79">
        <v>30.34</v>
      </c>
      <c r="H22" s="71">
        <v>444</v>
      </c>
      <c r="I22" s="79">
        <v>13.31</v>
      </c>
      <c r="J22" s="164">
        <v>3336</v>
      </c>
      <c r="K22" s="71">
        <v>190</v>
      </c>
      <c r="L22" s="71">
        <v>0</v>
      </c>
      <c r="M22" s="71">
        <v>8</v>
      </c>
      <c r="N22" s="71">
        <v>191</v>
      </c>
      <c r="O22" s="71">
        <v>3329</v>
      </c>
      <c r="P22" s="171">
        <v>124695</v>
      </c>
      <c r="Q22" s="171">
        <v>6678</v>
      </c>
      <c r="R22" s="40" t="s">
        <v>122</v>
      </c>
    </row>
    <row r="23" spans="1:18" s="8" customFormat="1" ht="15.75" customHeight="1">
      <c r="A23" s="33" t="s">
        <v>151</v>
      </c>
      <c r="B23" s="71">
        <v>3281</v>
      </c>
      <c r="C23" s="79">
        <v>43.53</v>
      </c>
      <c r="D23" s="71">
        <v>1060</v>
      </c>
      <c r="E23" s="79">
        <v>14.06</v>
      </c>
      <c r="F23" s="71">
        <v>2206</v>
      </c>
      <c r="G23" s="79">
        <v>29.27</v>
      </c>
      <c r="H23" s="71">
        <v>990</v>
      </c>
      <c r="I23" s="79">
        <v>13.14</v>
      </c>
      <c r="J23" s="164">
        <v>7537</v>
      </c>
      <c r="K23" s="71">
        <v>424</v>
      </c>
      <c r="L23" s="71">
        <v>0</v>
      </c>
      <c r="M23" s="71">
        <v>4</v>
      </c>
      <c r="N23" s="71">
        <v>155</v>
      </c>
      <c r="O23" s="71">
        <v>7264</v>
      </c>
      <c r="P23" s="171">
        <v>252392</v>
      </c>
      <c r="Q23" s="171">
        <v>13249</v>
      </c>
      <c r="R23" s="40" t="s">
        <v>123</v>
      </c>
    </row>
    <row r="24" spans="1:18" ht="15.75" customHeight="1">
      <c r="A24" s="103" t="s">
        <v>110</v>
      </c>
      <c r="B24" s="97">
        <v>171474</v>
      </c>
      <c r="C24" s="96">
        <v>55.07</v>
      </c>
      <c r="D24" s="97">
        <v>35101</v>
      </c>
      <c r="E24" s="96">
        <v>11.27</v>
      </c>
      <c r="F24" s="97">
        <v>75055</v>
      </c>
      <c r="G24" s="96">
        <v>24.1</v>
      </c>
      <c r="H24" s="97">
        <v>29772</v>
      </c>
      <c r="I24" s="96">
        <v>9.56</v>
      </c>
      <c r="J24" s="97">
        <v>311402</v>
      </c>
      <c r="K24" s="97">
        <v>11168</v>
      </c>
      <c r="L24" s="97">
        <v>208</v>
      </c>
      <c r="M24" s="97">
        <v>86267</v>
      </c>
      <c r="N24" s="97">
        <v>96058</v>
      </c>
      <c r="O24" s="97">
        <v>309817</v>
      </c>
      <c r="P24" s="97">
        <v>11209446</v>
      </c>
      <c r="Q24" s="97">
        <v>660895</v>
      </c>
      <c r="R24" s="104"/>
    </row>
    <row r="25" spans="1:18" s="8" customFormat="1" ht="15.75" customHeight="1">
      <c r="A25" s="33" t="s">
        <v>40</v>
      </c>
      <c r="B25" s="171"/>
      <c r="C25" s="178"/>
      <c r="D25" s="171"/>
      <c r="E25" s="178"/>
      <c r="F25" s="171"/>
      <c r="G25" s="178"/>
      <c r="H25" s="171"/>
      <c r="I25" s="178"/>
      <c r="J25" s="171"/>
      <c r="K25" s="171"/>
      <c r="L25" s="171"/>
      <c r="M25" s="171"/>
      <c r="N25" s="172"/>
      <c r="O25" s="171"/>
      <c r="P25" s="171"/>
      <c r="Q25" s="171"/>
      <c r="R25" s="40" t="s">
        <v>40</v>
      </c>
    </row>
    <row r="26" spans="1:18" s="8" customFormat="1" ht="15.75" customHeight="1">
      <c r="A26" s="33" t="s">
        <v>41</v>
      </c>
      <c r="B26" s="171"/>
      <c r="C26" s="178"/>
      <c r="D26" s="171"/>
      <c r="E26" s="178"/>
      <c r="F26" s="171"/>
      <c r="G26" s="178"/>
      <c r="H26" s="171"/>
      <c r="I26" s="178"/>
      <c r="J26" s="171"/>
      <c r="K26" s="171"/>
      <c r="L26" s="171"/>
      <c r="M26" s="171"/>
      <c r="N26" s="172"/>
      <c r="O26" s="171"/>
      <c r="P26" s="171"/>
      <c r="Q26" s="171"/>
      <c r="R26" s="40" t="s">
        <v>41</v>
      </c>
    </row>
    <row r="27" spans="1:18" s="8" customFormat="1" ht="15.75" customHeight="1">
      <c r="A27" s="34" t="s">
        <v>42</v>
      </c>
      <c r="B27" s="173"/>
      <c r="C27" s="179"/>
      <c r="D27" s="173"/>
      <c r="E27" s="179"/>
      <c r="F27" s="173"/>
      <c r="G27" s="179"/>
      <c r="H27" s="173"/>
      <c r="I27" s="179"/>
      <c r="J27" s="173"/>
      <c r="K27" s="173"/>
      <c r="L27" s="173"/>
      <c r="M27" s="173"/>
      <c r="N27" s="174"/>
      <c r="O27" s="173"/>
      <c r="P27" s="173"/>
      <c r="Q27" s="173"/>
      <c r="R27" s="41" t="s">
        <v>42</v>
      </c>
    </row>
    <row r="28" spans="1:18" s="8" customFormat="1" ht="15.75" customHeight="1">
      <c r="A28" s="105" t="s">
        <v>193</v>
      </c>
      <c r="B28" s="106"/>
      <c r="C28" s="107"/>
      <c r="D28" s="106"/>
      <c r="E28" s="108"/>
      <c r="F28" s="106"/>
      <c r="G28" s="108"/>
      <c r="H28" s="106"/>
      <c r="I28" s="108"/>
      <c r="J28" s="106"/>
      <c r="K28" s="106"/>
      <c r="L28" s="106"/>
      <c r="M28" s="106"/>
      <c r="N28" s="109"/>
      <c r="O28" s="106"/>
      <c r="P28" s="106"/>
      <c r="Q28" s="106"/>
      <c r="R28" s="110"/>
    </row>
    <row r="29" spans="1:18" ht="15.75" customHeight="1" thickBot="1">
      <c r="A29" s="116" t="s">
        <v>107</v>
      </c>
      <c r="B29" s="111">
        <v>171474</v>
      </c>
      <c r="C29" s="112">
        <v>55.07</v>
      </c>
      <c r="D29" s="111">
        <v>35101</v>
      </c>
      <c r="E29" s="112">
        <v>11.27</v>
      </c>
      <c r="F29" s="111">
        <v>75055</v>
      </c>
      <c r="G29" s="112">
        <v>24.1</v>
      </c>
      <c r="H29" s="111">
        <v>29772</v>
      </c>
      <c r="I29" s="112">
        <v>9.56</v>
      </c>
      <c r="J29" s="111">
        <v>311402</v>
      </c>
      <c r="K29" s="111">
        <v>11168</v>
      </c>
      <c r="L29" s="111">
        <v>208</v>
      </c>
      <c r="M29" s="111">
        <v>86267</v>
      </c>
      <c r="N29" s="113">
        <v>96058</v>
      </c>
      <c r="O29" s="111">
        <v>309817</v>
      </c>
      <c r="P29" s="111">
        <v>11209446</v>
      </c>
      <c r="Q29" s="111">
        <v>660895</v>
      </c>
      <c r="R29" s="114"/>
    </row>
    <row r="30" spans="2:15" ht="13.5">
      <c r="B30" s="43"/>
      <c r="C30" s="43"/>
      <c r="D30" s="44"/>
      <c r="E30" s="44"/>
      <c r="F30" s="43"/>
      <c r="G30" s="44"/>
      <c r="H30" s="44"/>
      <c r="I30" s="44"/>
      <c r="J30" s="44"/>
      <c r="K30" s="44"/>
      <c r="L30" s="44"/>
      <c r="M30" s="44"/>
      <c r="N30" s="44"/>
      <c r="O30" s="44"/>
    </row>
    <row r="32" ht="13.5" customHeight="1"/>
  </sheetData>
  <sheetProtection/>
  <mergeCells count="8">
    <mergeCell ref="B2:J2"/>
    <mergeCell ref="P5:P6"/>
    <mergeCell ref="Q5:Q6"/>
    <mergeCell ref="P3:Q3"/>
    <mergeCell ref="B4:C4"/>
    <mergeCell ref="D4:E4"/>
    <mergeCell ref="F4:G4"/>
    <mergeCell ref="H4:I4"/>
  </mergeCells>
  <printOptions/>
  <pageMargins left="0.91" right="0.75" top="0.78" bottom="1" header="0.512" footer="0.512"/>
  <pageSetup horizontalDpi="600" verticalDpi="600" orientation="landscape" paperSize="8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48"/>
  <sheetViews>
    <sheetView zoomScalePageLayoutView="0" workbookViewId="0" topLeftCell="A1">
      <selection activeCell="A42" sqref="A42"/>
    </sheetView>
  </sheetViews>
  <sheetFormatPr defaultColWidth="8.796875" defaultRowHeight="14.25"/>
  <cols>
    <col min="2" max="2" width="11.09765625" style="0" customWidth="1"/>
    <col min="12" max="12" width="10.19921875" style="0" customWidth="1"/>
    <col min="16" max="16" width="9.69921875" style="0" customWidth="1"/>
    <col min="17" max="17" width="10.59765625" style="0" customWidth="1"/>
    <col min="18" max="18" width="11.3984375" style="0" customWidth="1"/>
    <col min="19" max="19" width="5.5" style="0" customWidth="1"/>
  </cols>
  <sheetData>
    <row r="1" spans="1:18" ht="24.75" thickBot="1">
      <c r="A1" s="16" t="s">
        <v>92</v>
      </c>
      <c r="Q1" s="64" t="s">
        <v>91</v>
      </c>
      <c r="R1" s="45" t="s">
        <v>57</v>
      </c>
    </row>
    <row r="2" spans="1:19" ht="13.5">
      <c r="A2" s="20"/>
      <c r="B2" s="81" t="s">
        <v>93</v>
      </c>
      <c r="C2" s="24" t="s">
        <v>60</v>
      </c>
      <c r="D2" s="25"/>
      <c r="E2" s="25"/>
      <c r="F2" s="25"/>
      <c r="G2" s="25"/>
      <c r="H2" s="25"/>
      <c r="I2" s="25"/>
      <c r="J2" s="25"/>
      <c r="K2" s="26"/>
      <c r="L2" s="21"/>
      <c r="M2" s="21"/>
      <c r="N2" s="21"/>
      <c r="O2" s="21"/>
      <c r="P2" s="21"/>
      <c r="Q2" s="66"/>
      <c r="S2" s="27"/>
    </row>
    <row r="3" spans="1:19" ht="13.5">
      <c r="A3" s="28" t="s">
        <v>0</v>
      </c>
      <c r="B3" s="2"/>
      <c r="C3" s="5"/>
      <c r="D3" s="19"/>
      <c r="E3" s="5"/>
      <c r="F3" s="19"/>
      <c r="G3" s="5"/>
      <c r="H3" s="19"/>
      <c r="I3" s="5"/>
      <c r="J3" s="19"/>
      <c r="K3" s="1"/>
      <c r="L3" s="3" t="s">
        <v>63</v>
      </c>
      <c r="M3" s="3" t="s">
        <v>64</v>
      </c>
      <c r="N3" s="3" t="s">
        <v>65</v>
      </c>
      <c r="O3" s="2"/>
      <c r="P3" s="2"/>
      <c r="Q3" s="8" t="s">
        <v>88</v>
      </c>
      <c r="S3" s="49" t="s">
        <v>0</v>
      </c>
    </row>
    <row r="4" spans="1:19" ht="13.5">
      <c r="A4" s="30" t="s">
        <v>1</v>
      </c>
      <c r="B4" s="3" t="s">
        <v>2</v>
      </c>
      <c r="C4" s="62" t="s">
        <v>68</v>
      </c>
      <c r="D4" s="63"/>
      <c r="E4" s="7" t="s">
        <v>69</v>
      </c>
      <c r="F4" s="6"/>
      <c r="G4" s="7" t="s">
        <v>70</v>
      </c>
      <c r="H4" s="6"/>
      <c r="I4" s="7" t="s">
        <v>71</v>
      </c>
      <c r="J4" s="6"/>
      <c r="K4" s="3" t="s">
        <v>72</v>
      </c>
      <c r="L4" s="3" t="s">
        <v>73</v>
      </c>
      <c r="M4" s="3" t="s">
        <v>74</v>
      </c>
      <c r="N4" s="3" t="s">
        <v>75</v>
      </c>
      <c r="O4" s="80" t="s">
        <v>76</v>
      </c>
      <c r="P4" s="80" t="s">
        <v>77</v>
      </c>
      <c r="Q4" s="10"/>
      <c r="R4" s="10"/>
      <c r="S4" s="29" t="s">
        <v>1</v>
      </c>
    </row>
    <row r="5" spans="1:19" ht="13.5">
      <c r="A5" s="28" t="s">
        <v>3</v>
      </c>
      <c r="B5" s="2"/>
      <c r="C5" s="11"/>
      <c r="D5" s="14"/>
      <c r="E5" s="11"/>
      <c r="F5" s="14"/>
      <c r="G5" s="11"/>
      <c r="H5" s="14"/>
      <c r="I5" s="11"/>
      <c r="J5" s="14"/>
      <c r="K5" s="3" t="s">
        <v>46</v>
      </c>
      <c r="L5" s="3" t="s">
        <v>80</v>
      </c>
      <c r="M5" s="3" t="s">
        <v>81</v>
      </c>
      <c r="N5" s="3" t="s">
        <v>82</v>
      </c>
      <c r="O5" s="2"/>
      <c r="P5" s="2"/>
      <c r="Q5" s="38" t="s">
        <v>50</v>
      </c>
      <c r="R5" s="17" t="s">
        <v>51</v>
      </c>
      <c r="S5" s="49" t="s">
        <v>3</v>
      </c>
    </row>
    <row r="6" spans="1:19" ht="13.5">
      <c r="A6" s="31"/>
      <c r="B6" s="12"/>
      <c r="C6" s="18" t="s">
        <v>85</v>
      </c>
      <c r="D6" s="18" t="s">
        <v>54</v>
      </c>
      <c r="E6" s="18" t="s">
        <v>85</v>
      </c>
      <c r="F6" s="18" t="s">
        <v>54</v>
      </c>
      <c r="G6" s="18" t="s">
        <v>85</v>
      </c>
      <c r="H6" s="18" t="s">
        <v>54</v>
      </c>
      <c r="I6" s="18" t="s">
        <v>85</v>
      </c>
      <c r="J6" s="18" t="s">
        <v>54</v>
      </c>
      <c r="K6" s="12"/>
      <c r="L6" s="12"/>
      <c r="M6" s="12"/>
      <c r="N6" s="12"/>
      <c r="O6" s="12"/>
      <c r="P6" s="12"/>
      <c r="Q6" s="14"/>
      <c r="R6" s="10"/>
      <c r="S6" s="32"/>
    </row>
    <row r="7" spans="1:19" ht="13.5">
      <c r="A7" s="33">
        <v>1</v>
      </c>
      <c r="B7" s="3" t="s">
        <v>4</v>
      </c>
      <c r="C7" s="71">
        <v>35966</v>
      </c>
      <c r="D7" s="68">
        <f>100-SUM(F7,H7,J7)</f>
        <v>46.290000000000006</v>
      </c>
      <c r="E7" s="71">
        <v>10907</v>
      </c>
      <c r="F7" s="68">
        <f>ROUND(E7/K7*100,2)</f>
        <v>14.04</v>
      </c>
      <c r="G7" s="71">
        <v>16409</v>
      </c>
      <c r="H7" s="68">
        <f>ROUND(G7/K7*100,2)</f>
        <v>21.12</v>
      </c>
      <c r="I7" s="71">
        <v>14410</v>
      </c>
      <c r="J7" s="68">
        <f>ROUND(I7/K7*100,2)</f>
        <v>18.55</v>
      </c>
      <c r="K7" s="67">
        <f>C7+E7+G7+I7</f>
        <v>77692</v>
      </c>
      <c r="L7" s="71">
        <v>1596</v>
      </c>
      <c r="M7" s="71">
        <v>0</v>
      </c>
      <c r="N7" s="71">
        <v>6628</v>
      </c>
      <c r="O7" s="71">
        <v>3012</v>
      </c>
      <c r="P7" s="71">
        <f>K7-L7-M7-N7+O7</f>
        <v>72480</v>
      </c>
      <c r="Q7" s="50">
        <v>3988539</v>
      </c>
      <c r="R7" s="50">
        <v>259691</v>
      </c>
      <c r="S7" s="40">
        <v>1</v>
      </c>
    </row>
    <row r="8" spans="1:19" ht="13.5">
      <c r="A8" s="33">
        <v>2</v>
      </c>
      <c r="B8" s="3" t="s">
        <v>5</v>
      </c>
      <c r="C8" s="71">
        <v>12547</v>
      </c>
      <c r="D8" s="68">
        <f aca="true" t="shared" si="0" ref="D8:D22">100-SUM(F8,H8,J8)</f>
        <v>56.16</v>
      </c>
      <c r="E8" s="71">
        <v>0</v>
      </c>
      <c r="F8" s="68">
        <f>ROUND(E8/K8*100,2)</f>
        <v>0</v>
      </c>
      <c r="G8" s="71">
        <v>6822</v>
      </c>
      <c r="H8" s="68">
        <f aca="true" t="shared" si="1" ref="H8:H39">ROUND(G8/K8*100,2)</f>
        <v>30.53</v>
      </c>
      <c r="I8" s="71">
        <v>2975</v>
      </c>
      <c r="J8" s="68">
        <f aca="true" t="shared" si="2" ref="J8:J39">ROUND(I8/K8*100,2)</f>
        <v>13.31</v>
      </c>
      <c r="K8" s="67">
        <f aca="true" t="shared" si="3" ref="K8:K39">C8+E8+G8+I8</f>
        <v>22344</v>
      </c>
      <c r="L8" s="71">
        <v>526</v>
      </c>
      <c r="M8" s="71">
        <v>0</v>
      </c>
      <c r="N8" s="71">
        <v>1899</v>
      </c>
      <c r="O8" s="71">
        <v>-3401</v>
      </c>
      <c r="P8" s="71">
        <f aca="true" t="shared" si="4" ref="P8:P42">K8-L8-M8-N8+O8</f>
        <v>16518</v>
      </c>
      <c r="Q8" s="50">
        <v>1394181</v>
      </c>
      <c r="R8" s="50">
        <v>0</v>
      </c>
      <c r="S8" s="40">
        <v>2</v>
      </c>
    </row>
    <row r="9" spans="1:19" ht="13.5">
      <c r="A9" s="33">
        <v>3</v>
      </c>
      <c r="B9" s="3" t="s">
        <v>6</v>
      </c>
      <c r="C9" s="71">
        <v>8590</v>
      </c>
      <c r="D9" s="68">
        <f t="shared" si="0"/>
        <v>39.73</v>
      </c>
      <c r="E9" s="71">
        <v>4037</v>
      </c>
      <c r="F9" s="68">
        <f>ROUND(E9/K9*100,2)</f>
        <v>18.67</v>
      </c>
      <c r="G9" s="71">
        <v>4979</v>
      </c>
      <c r="H9" s="68">
        <f t="shared" si="1"/>
        <v>23.03</v>
      </c>
      <c r="I9" s="71">
        <v>4015</v>
      </c>
      <c r="J9" s="68">
        <f t="shared" si="2"/>
        <v>18.57</v>
      </c>
      <c r="K9" s="67">
        <f t="shared" si="3"/>
        <v>21621</v>
      </c>
      <c r="L9" s="71">
        <v>489</v>
      </c>
      <c r="M9" s="71">
        <v>0</v>
      </c>
      <c r="N9" s="71">
        <v>925</v>
      </c>
      <c r="O9" s="71">
        <v>-708</v>
      </c>
      <c r="P9" s="71">
        <f t="shared" si="4"/>
        <v>19499</v>
      </c>
      <c r="Q9" s="50">
        <v>1227634</v>
      </c>
      <c r="R9" s="50">
        <v>77632</v>
      </c>
      <c r="S9" s="40">
        <v>3</v>
      </c>
    </row>
    <row r="10" spans="1:19" ht="13.5">
      <c r="A10" s="33">
        <v>4</v>
      </c>
      <c r="B10" s="3" t="s">
        <v>7</v>
      </c>
      <c r="C10" s="71">
        <v>3325</v>
      </c>
      <c r="D10" s="68">
        <f t="shared" si="0"/>
        <v>37.69</v>
      </c>
      <c r="E10" s="71">
        <v>1189</v>
      </c>
      <c r="F10" s="68">
        <f aca="true" t="shared" si="5" ref="F10:F43">ROUND(E10/K10*100,2)</f>
        <v>13.48</v>
      </c>
      <c r="G10" s="71">
        <v>2208</v>
      </c>
      <c r="H10" s="68">
        <f t="shared" si="1"/>
        <v>25.03</v>
      </c>
      <c r="I10" s="71">
        <v>2100</v>
      </c>
      <c r="J10" s="68">
        <f t="shared" si="2"/>
        <v>23.8</v>
      </c>
      <c r="K10" s="67">
        <f t="shared" si="3"/>
        <v>8822</v>
      </c>
      <c r="L10" s="71">
        <v>323</v>
      </c>
      <c r="M10" s="71">
        <v>0</v>
      </c>
      <c r="N10" s="71">
        <v>256</v>
      </c>
      <c r="O10" s="71">
        <v>-300</v>
      </c>
      <c r="P10" s="71">
        <f t="shared" si="4"/>
        <v>7943</v>
      </c>
      <c r="Q10" s="50">
        <v>511571</v>
      </c>
      <c r="R10" s="50">
        <v>26428</v>
      </c>
      <c r="S10" s="40">
        <v>4</v>
      </c>
    </row>
    <row r="11" spans="1:19" ht="13.5">
      <c r="A11" s="33">
        <v>5</v>
      </c>
      <c r="B11" s="3" t="s">
        <v>8</v>
      </c>
      <c r="C11" s="71">
        <v>2471</v>
      </c>
      <c r="D11" s="68">
        <f t="shared" si="0"/>
        <v>26.86</v>
      </c>
      <c r="E11" s="71">
        <v>1014</v>
      </c>
      <c r="F11" s="68">
        <f t="shared" si="5"/>
        <v>11.03</v>
      </c>
      <c r="G11" s="71">
        <v>4034</v>
      </c>
      <c r="H11" s="68">
        <f t="shared" si="1"/>
        <v>43.87</v>
      </c>
      <c r="I11" s="71">
        <v>1677</v>
      </c>
      <c r="J11" s="68">
        <f t="shared" si="2"/>
        <v>18.24</v>
      </c>
      <c r="K11" s="67">
        <f t="shared" si="3"/>
        <v>9196</v>
      </c>
      <c r="L11" s="71">
        <v>291</v>
      </c>
      <c r="M11" s="71">
        <v>0</v>
      </c>
      <c r="N11" s="71">
        <v>21</v>
      </c>
      <c r="O11" s="71">
        <v>393</v>
      </c>
      <c r="P11" s="71">
        <f t="shared" si="4"/>
        <v>9277</v>
      </c>
      <c r="Q11" s="50">
        <v>494323</v>
      </c>
      <c r="R11" s="50">
        <v>20281</v>
      </c>
      <c r="S11" s="40">
        <v>5</v>
      </c>
    </row>
    <row r="12" spans="1:19" ht="13.5">
      <c r="A12" s="33">
        <v>6</v>
      </c>
      <c r="B12" s="3" t="s">
        <v>9</v>
      </c>
      <c r="C12" s="71">
        <v>3629</v>
      </c>
      <c r="D12" s="68">
        <f t="shared" si="0"/>
        <v>30.599999999999994</v>
      </c>
      <c r="E12" s="71">
        <v>1518</v>
      </c>
      <c r="F12" s="68">
        <f t="shared" si="5"/>
        <v>12.8</v>
      </c>
      <c r="G12" s="71">
        <v>4279</v>
      </c>
      <c r="H12" s="68">
        <f t="shared" si="1"/>
        <v>36.09</v>
      </c>
      <c r="I12" s="71">
        <v>2432</v>
      </c>
      <c r="J12" s="68">
        <f t="shared" si="2"/>
        <v>20.51</v>
      </c>
      <c r="K12" s="67">
        <f t="shared" si="3"/>
        <v>11858</v>
      </c>
      <c r="L12" s="71">
        <v>413</v>
      </c>
      <c r="M12" s="71">
        <v>0</v>
      </c>
      <c r="N12" s="71">
        <v>433</v>
      </c>
      <c r="O12" s="71">
        <v>-477</v>
      </c>
      <c r="P12" s="71">
        <f t="shared" si="4"/>
        <v>10535</v>
      </c>
      <c r="Q12" s="50">
        <v>604814</v>
      </c>
      <c r="R12" s="50">
        <v>27114</v>
      </c>
      <c r="S12" s="40">
        <v>6</v>
      </c>
    </row>
    <row r="13" spans="1:19" ht="13.5">
      <c r="A13" s="34">
        <v>7</v>
      </c>
      <c r="B13" s="4" t="s">
        <v>10</v>
      </c>
      <c r="C13" s="72">
        <v>8127</v>
      </c>
      <c r="D13" s="69">
        <f t="shared" si="0"/>
        <v>41.300000000000004</v>
      </c>
      <c r="E13" s="72">
        <v>2021</v>
      </c>
      <c r="F13" s="69">
        <f t="shared" si="5"/>
        <v>10.27</v>
      </c>
      <c r="G13" s="72">
        <v>5477</v>
      </c>
      <c r="H13" s="69">
        <f t="shared" si="1"/>
        <v>27.83</v>
      </c>
      <c r="I13" s="72">
        <v>4053</v>
      </c>
      <c r="J13" s="69">
        <f t="shared" si="2"/>
        <v>20.6</v>
      </c>
      <c r="K13" s="70">
        <f t="shared" si="3"/>
        <v>19678</v>
      </c>
      <c r="L13" s="72">
        <v>383</v>
      </c>
      <c r="M13" s="72">
        <v>0</v>
      </c>
      <c r="N13" s="72">
        <v>716</v>
      </c>
      <c r="O13" s="72">
        <v>455</v>
      </c>
      <c r="P13" s="72">
        <f t="shared" si="4"/>
        <v>19034</v>
      </c>
      <c r="Q13" s="51">
        <v>1161050</v>
      </c>
      <c r="R13" s="51">
        <v>62205</v>
      </c>
      <c r="S13" s="41">
        <v>7</v>
      </c>
    </row>
    <row r="14" spans="1:19" ht="13.5">
      <c r="A14" s="35">
        <v>8</v>
      </c>
      <c r="B14" s="13" t="s">
        <v>11</v>
      </c>
      <c r="C14" s="71">
        <v>443</v>
      </c>
      <c r="D14" s="68">
        <f t="shared" si="0"/>
        <v>25.349999999999994</v>
      </c>
      <c r="E14" s="71">
        <v>175</v>
      </c>
      <c r="F14" s="68">
        <f t="shared" si="5"/>
        <v>10.02</v>
      </c>
      <c r="G14" s="71">
        <v>780</v>
      </c>
      <c r="H14" s="68">
        <f t="shared" si="1"/>
        <v>44.65</v>
      </c>
      <c r="I14" s="71">
        <v>349</v>
      </c>
      <c r="J14" s="68">
        <f t="shared" si="2"/>
        <v>19.98</v>
      </c>
      <c r="K14" s="67">
        <f t="shared" si="3"/>
        <v>1747</v>
      </c>
      <c r="L14" s="71">
        <v>146</v>
      </c>
      <c r="M14" s="71">
        <v>0</v>
      </c>
      <c r="N14" s="71">
        <v>0</v>
      </c>
      <c r="O14" s="71">
        <v>-100</v>
      </c>
      <c r="P14" s="71">
        <f t="shared" si="4"/>
        <v>1501</v>
      </c>
      <c r="Q14" s="50">
        <v>73768</v>
      </c>
      <c r="R14" s="50">
        <v>3509</v>
      </c>
      <c r="S14" s="40">
        <v>8</v>
      </c>
    </row>
    <row r="15" spans="1:19" ht="13.5">
      <c r="A15" s="33">
        <v>9</v>
      </c>
      <c r="B15" s="3" t="s">
        <v>12</v>
      </c>
      <c r="C15" s="71">
        <v>1380</v>
      </c>
      <c r="D15" s="68">
        <f t="shared" si="0"/>
        <v>32.370000000000005</v>
      </c>
      <c r="E15" s="71">
        <v>548</v>
      </c>
      <c r="F15" s="68">
        <f t="shared" si="5"/>
        <v>12.85</v>
      </c>
      <c r="G15" s="71">
        <v>1301</v>
      </c>
      <c r="H15" s="68">
        <f t="shared" si="1"/>
        <v>30.51</v>
      </c>
      <c r="I15" s="71">
        <v>1035</v>
      </c>
      <c r="J15" s="68">
        <f t="shared" si="2"/>
        <v>24.27</v>
      </c>
      <c r="K15" s="67">
        <f t="shared" si="3"/>
        <v>4264</v>
      </c>
      <c r="L15" s="71">
        <v>184</v>
      </c>
      <c r="M15" s="71">
        <v>0</v>
      </c>
      <c r="N15" s="71">
        <v>62</v>
      </c>
      <c r="O15" s="71">
        <v>-734</v>
      </c>
      <c r="P15" s="71">
        <f t="shared" si="4"/>
        <v>3284</v>
      </c>
      <c r="Q15" s="50">
        <v>230024</v>
      </c>
      <c r="R15" s="50">
        <v>9139</v>
      </c>
      <c r="S15" s="40">
        <v>9</v>
      </c>
    </row>
    <row r="16" spans="1:19" ht="13.5">
      <c r="A16" s="33">
        <v>10</v>
      </c>
      <c r="B16" s="3" t="s">
        <v>13</v>
      </c>
      <c r="C16" s="71">
        <v>760</v>
      </c>
      <c r="D16" s="68">
        <f t="shared" si="0"/>
        <v>30.409999999999997</v>
      </c>
      <c r="E16" s="71">
        <v>292</v>
      </c>
      <c r="F16" s="68">
        <f t="shared" si="5"/>
        <v>11.68</v>
      </c>
      <c r="G16" s="71">
        <v>1009</v>
      </c>
      <c r="H16" s="68">
        <f t="shared" si="1"/>
        <v>40.38</v>
      </c>
      <c r="I16" s="71">
        <v>438</v>
      </c>
      <c r="J16" s="68">
        <f t="shared" si="2"/>
        <v>17.53</v>
      </c>
      <c r="K16" s="67">
        <f t="shared" si="3"/>
        <v>2499</v>
      </c>
      <c r="L16" s="71">
        <v>87</v>
      </c>
      <c r="M16" s="71">
        <v>0</v>
      </c>
      <c r="N16" s="71">
        <v>42</v>
      </c>
      <c r="O16" s="71">
        <v>-397</v>
      </c>
      <c r="P16" s="71">
        <f t="shared" si="4"/>
        <v>1973</v>
      </c>
      <c r="Q16" s="50">
        <v>126660</v>
      </c>
      <c r="R16" s="50">
        <v>6494</v>
      </c>
      <c r="S16" s="40">
        <v>10</v>
      </c>
    </row>
    <row r="17" spans="1:19" ht="13.5">
      <c r="A17" s="33">
        <v>11</v>
      </c>
      <c r="B17" s="3" t="s">
        <v>14</v>
      </c>
      <c r="C17" s="71">
        <v>330</v>
      </c>
      <c r="D17" s="68">
        <f t="shared" si="0"/>
        <v>29.810000000000002</v>
      </c>
      <c r="E17" s="71">
        <v>130</v>
      </c>
      <c r="F17" s="68">
        <f t="shared" si="5"/>
        <v>11.74</v>
      </c>
      <c r="G17" s="71">
        <v>321</v>
      </c>
      <c r="H17" s="68">
        <f t="shared" si="1"/>
        <v>29</v>
      </c>
      <c r="I17" s="71">
        <v>326</v>
      </c>
      <c r="J17" s="68">
        <f t="shared" si="2"/>
        <v>29.45</v>
      </c>
      <c r="K17" s="67">
        <f t="shared" si="3"/>
        <v>1107</v>
      </c>
      <c r="L17" s="71">
        <v>42</v>
      </c>
      <c r="M17" s="71">
        <v>0</v>
      </c>
      <c r="N17" s="71">
        <v>0</v>
      </c>
      <c r="O17" s="71">
        <v>-60</v>
      </c>
      <c r="P17" s="71">
        <f t="shared" si="4"/>
        <v>1005</v>
      </c>
      <c r="Q17" s="50">
        <v>54960</v>
      </c>
      <c r="R17" s="50">
        <v>2594</v>
      </c>
      <c r="S17" s="40">
        <v>11</v>
      </c>
    </row>
    <row r="18" spans="1:19" ht="13.5">
      <c r="A18" s="34">
        <v>12</v>
      </c>
      <c r="B18" s="4" t="s">
        <v>15</v>
      </c>
      <c r="C18" s="72">
        <v>218</v>
      </c>
      <c r="D18" s="69">
        <f t="shared" si="0"/>
        <v>40.3</v>
      </c>
      <c r="E18" s="72">
        <v>36</v>
      </c>
      <c r="F18" s="69">
        <f t="shared" si="5"/>
        <v>6.65</v>
      </c>
      <c r="G18" s="72">
        <v>148</v>
      </c>
      <c r="H18" s="69">
        <f t="shared" si="1"/>
        <v>27.36</v>
      </c>
      <c r="I18" s="72">
        <v>139</v>
      </c>
      <c r="J18" s="69">
        <f t="shared" si="2"/>
        <v>25.69</v>
      </c>
      <c r="K18" s="70">
        <f t="shared" si="3"/>
        <v>541</v>
      </c>
      <c r="L18" s="72">
        <v>16</v>
      </c>
      <c r="M18" s="72">
        <v>0</v>
      </c>
      <c r="N18" s="72">
        <v>0</v>
      </c>
      <c r="O18" s="72">
        <v>-53</v>
      </c>
      <c r="P18" s="72">
        <f t="shared" si="4"/>
        <v>472</v>
      </c>
      <c r="Q18" s="51">
        <v>29451</v>
      </c>
      <c r="R18" s="51">
        <v>592</v>
      </c>
      <c r="S18" s="41">
        <v>12</v>
      </c>
    </row>
    <row r="19" spans="1:19" ht="13.5">
      <c r="A19" s="33">
        <v>13</v>
      </c>
      <c r="B19" s="3" t="s">
        <v>16</v>
      </c>
      <c r="C19" s="71">
        <v>3029</v>
      </c>
      <c r="D19" s="68">
        <f t="shared" si="0"/>
        <v>33.64</v>
      </c>
      <c r="E19" s="71">
        <v>275</v>
      </c>
      <c r="F19" s="68">
        <f t="shared" si="5"/>
        <v>3.06</v>
      </c>
      <c r="G19" s="71">
        <v>3817</v>
      </c>
      <c r="H19" s="68">
        <f t="shared" si="1"/>
        <v>42.41</v>
      </c>
      <c r="I19" s="71">
        <v>1880</v>
      </c>
      <c r="J19" s="68">
        <f t="shared" si="2"/>
        <v>20.89</v>
      </c>
      <c r="K19" s="67">
        <f t="shared" si="3"/>
        <v>9001</v>
      </c>
      <c r="L19" s="71">
        <v>217</v>
      </c>
      <c r="M19" s="71">
        <v>0</v>
      </c>
      <c r="N19" s="71">
        <v>66</v>
      </c>
      <c r="O19" s="71">
        <v>5</v>
      </c>
      <c r="P19" s="71">
        <f t="shared" si="4"/>
        <v>8723</v>
      </c>
      <c r="Q19" s="50">
        <v>432712</v>
      </c>
      <c r="R19" s="50">
        <v>13761</v>
      </c>
      <c r="S19" s="40">
        <v>13</v>
      </c>
    </row>
    <row r="20" spans="1:19" ht="13.5">
      <c r="A20" s="33">
        <v>14</v>
      </c>
      <c r="B20" s="3" t="s">
        <v>17</v>
      </c>
      <c r="C20" s="71">
        <v>1423</v>
      </c>
      <c r="D20" s="68">
        <f t="shared" si="0"/>
        <v>30.08</v>
      </c>
      <c r="E20" s="71">
        <v>268</v>
      </c>
      <c r="F20" s="68">
        <f t="shared" si="5"/>
        <v>5.67</v>
      </c>
      <c r="G20" s="71">
        <v>2002</v>
      </c>
      <c r="H20" s="68">
        <f t="shared" si="1"/>
        <v>42.33</v>
      </c>
      <c r="I20" s="71">
        <v>1037</v>
      </c>
      <c r="J20" s="68">
        <f t="shared" si="2"/>
        <v>21.92</v>
      </c>
      <c r="K20" s="67">
        <f t="shared" si="3"/>
        <v>4730</v>
      </c>
      <c r="L20" s="71">
        <v>199</v>
      </c>
      <c r="M20" s="71">
        <v>0</v>
      </c>
      <c r="N20" s="71">
        <v>26</v>
      </c>
      <c r="O20" s="71">
        <v>5</v>
      </c>
      <c r="P20" s="71">
        <f t="shared" si="4"/>
        <v>4510</v>
      </c>
      <c r="Q20" s="50">
        <v>203442</v>
      </c>
      <c r="R20" s="50">
        <v>8935</v>
      </c>
      <c r="S20" s="40">
        <v>14</v>
      </c>
    </row>
    <row r="21" spans="1:19" ht="13.5">
      <c r="A21" s="33">
        <v>15</v>
      </c>
      <c r="B21" s="3" t="s">
        <v>18</v>
      </c>
      <c r="C21" s="71">
        <v>3032</v>
      </c>
      <c r="D21" s="68">
        <f t="shared" si="0"/>
        <v>34.91</v>
      </c>
      <c r="E21" s="71">
        <v>569</v>
      </c>
      <c r="F21" s="68">
        <f t="shared" si="5"/>
        <v>6.55</v>
      </c>
      <c r="G21" s="71">
        <v>3434</v>
      </c>
      <c r="H21" s="68">
        <f t="shared" si="1"/>
        <v>39.53</v>
      </c>
      <c r="I21" s="71">
        <v>1651</v>
      </c>
      <c r="J21" s="68">
        <f t="shared" si="2"/>
        <v>19.01</v>
      </c>
      <c r="K21" s="67">
        <f t="shared" si="3"/>
        <v>8686</v>
      </c>
      <c r="L21" s="71">
        <v>211</v>
      </c>
      <c r="M21" s="71">
        <v>0</v>
      </c>
      <c r="N21" s="71">
        <v>103</v>
      </c>
      <c r="O21" s="71">
        <v>-1362</v>
      </c>
      <c r="P21" s="71">
        <f t="shared" si="4"/>
        <v>7010</v>
      </c>
      <c r="Q21" s="50">
        <v>477307</v>
      </c>
      <c r="R21" s="50">
        <v>18979</v>
      </c>
      <c r="S21" s="40">
        <v>15</v>
      </c>
    </row>
    <row r="22" spans="1:19" ht="13.5">
      <c r="A22" s="33">
        <v>16</v>
      </c>
      <c r="B22" s="3" t="s">
        <v>19</v>
      </c>
      <c r="C22" s="71">
        <v>3543</v>
      </c>
      <c r="D22" s="68">
        <f t="shared" si="0"/>
        <v>34.86</v>
      </c>
      <c r="E22" s="71">
        <v>697</v>
      </c>
      <c r="F22" s="68">
        <f t="shared" si="5"/>
        <v>6.86</v>
      </c>
      <c r="G22" s="71">
        <v>3960</v>
      </c>
      <c r="H22" s="68">
        <f t="shared" si="1"/>
        <v>38.96</v>
      </c>
      <c r="I22" s="71">
        <v>1963</v>
      </c>
      <c r="J22" s="68">
        <f t="shared" si="2"/>
        <v>19.32</v>
      </c>
      <c r="K22" s="67">
        <f t="shared" si="3"/>
        <v>10163</v>
      </c>
      <c r="L22" s="71">
        <v>380</v>
      </c>
      <c r="M22" s="71">
        <v>0</v>
      </c>
      <c r="N22" s="71">
        <v>224</v>
      </c>
      <c r="O22" s="71">
        <v>123</v>
      </c>
      <c r="P22" s="71">
        <f t="shared" si="4"/>
        <v>9682</v>
      </c>
      <c r="Q22" s="50">
        <v>442932</v>
      </c>
      <c r="R22" s="50">
        <v>23239</v>
      </c>
      <c r="S22" s="40">
        <v>16</v>
      </c>
    </row>
    <row r="23" spans="1:19" ht="13.5">
      <c r="A23" s="33">
        <v>17</v>
      </c>
      <c r="B23" s="3" t="s">
        <v>20</v>
      </c>
      <c r="C23" s="71">
        <v>3052</v>
      </c>
      <c r="D23" s="68">
        <f>100-SUM(F23,H23,J23)</f>
        <v>31.560000000000002</v>
      </c>
      <c r="E23" s="71">
        <v>739</v>
      </c>
      <c r="F23" s="68">
        <f t="shared" si="5"/>
        <v>7.64</v>
      </c>
      <c r="G23" s="71">
        <v>3926</v>
      </c>
      <c r="H23" s="68">
        <f t="shared" si="1"/>
        <v>40.6</v>
      </c>
      <c r="I23" s="71">
        <v>1954</v>
      </c>
      <c r="J23" s="68">
        <f t="shared" si="2"/>
        <v>20.2</v>
      </c>
      <c r="K23" s="67">
        <f t="shared" si="3"/>
        <v>9671</v>
      </c>
      <c r="L23" s="71">
        <v>219</v>
      </c>
      <c r="M23" s="71">
        <v>0</v>
      </c>
      <c r="N23" s="71">
        <v>230</v>
      </c>
      <c r="O23" s="71">
        <v>225</v>
      </c>
      <c r="P23" s="71">
        <f t="shared" si="4"/>
        <v>9447</v>
      </c>
      <c r="Q23" s="50">
        <v>436038</v>
      </c>
      <c r="R23" s="50">
        <v>24634</v>
      </c>
      <c r="S23" s="40">
        <v>17</v>
      </c>
    </row>
    <row r="24" spans="1:19" ht="13.5">
      <c r="A24" s="34">
        <v>18</v>
      </c>
      <c r="B24" s="4" t="s">
        <v>21</v>
      </c>
      <c r="C24" s="72">
        <v>1892</v>
      </c>
      <c r="D24" s="69">
        <f aca="true" t="shared" si="6" ref="D24:D39">100-SUM(F24,H24,J24)</f>
        <v>36.71</v>
      </c>
      <c r="E24" s="72">
        <v>335</v>
      </c>
      <c r="F24" s="69">
        <f t="shared" si="5"/>
        <v>6.5</v>
      </c>
      <c r="G24" s="72">
        <v>1992</v>
      </c>
      <c r="H24" s="69">
        <f t="shared" si="1"/>
        <v>38.65</v>
      </c>
      <c r="I24" s="72">
        <v>935</v>
      </c>
      <c r="J24" s="69">
        <f t="shared" si="2"/>
        <v>18.14</v>
      </c>
      <c r="K24" s="70">
        <f t="shared" si="3"/>
        <v>5154</v>
      </c>
      <c r="L24" s="72">
        <v>98</v>
      </c>
      <c r="M24" s="72">
        <v>0</v>
      </c>
      <c r="N24" s="72">
        <v>155</v>
      </c>
      <c r="O24" s="72">
        <v>6</v>
      </c>
      <c r="P24" s="72">
        <f t="shared" si="4"/>
        <v>4907</v>
      </c>
      <c r="Q24" s="51">
        <v>270243</v>
      </c>
      <c r="R24" s="51">
        <v>11164</v>
      </c>
      <c r="S24" s="41">
        <v>18</v>
      </c>
    </row>
    <row r="25" spans="1:19" ht="13.5">
      <c r="A25" s="35">
        <v>19</v>
      </c>
      <c r="B25" s="13" t="s">
        <v>22</v>
      </c>
      <c r="C25" s="71">
        <v>2841</v>
      </c>
      <c r="D25" s="68">
        <f>100-SUM(F25,H25,J25)</f>
        <v>45.91</v>
      </c>
      <c r="E25" s="71">
        <v>886</v>
      </c>
      <c r="F25" s="68">
        <f t="shared" si="5"/>
        <v>14.32</v>
      </c>
      <c r="G25" s="71">
        <v>1390</v>
      </c>
      <c r="H25" s="68">
        <f t="shared" si="1"/>
        <v>22.46</v>
      </c>
      <c r="I25" s="71">
        <v>1071</v>
      </c>
      <c r="J25" s="68">
        <f t="shared" si="2"/>
        <v>17.31</v>
      </c>
      <c r="K25" s="67">
        <f t="shared" si="3"/>
        <v>6188</v>
      </c>
      <c r="L25" s="71">
        <v>115</v>
      </c>
      <c r="M25" s="71">
        <v>0</v>
      </c>
      <c r="N25" s="71">
        <v>664</v>
      </c>
      <c r="O25" s="71">
        <v>-889</v>
      </c>
      <c r="P25" s="71">
        <f t="shared" si="4"/>
        <v>4520</v>
      </c>
      <c r="Q25" s="50">
        <v>405824</v>
      </c>
      <c r="R25" s="50">
        <v>17721</v>
      </c>
      <c r="S25" s="40">
        <v>19</v>
      </c>
    </row>
    <row r="26" spans="1:19" ht="13.5">
      <c r="A26" s="33">
        <v>20</v>
      </c>
      <c r="B26" s="3" t="s">
        <v>23</v>
      </c>
      <c r="C26" s="71">
        <v>364</v>
      </c>
      <c r="D26" s="68">
        <f t="shared" si="6"/>
        <v>30.25</v>
      </c>
      <c r="E26" s="71">
        <v>95</v>
      </c>
      <c r="F26" s="68">
        <f t="shared" si="5"/>
        <v>7.9</v>
      </c>
      <c r="G26" s="71">
        <v>422</v>
      </c>
      <c r="H26" s="68">
        <f t="shared" si="1"/>
        <v>35.08</v>
      </c>
      <c r="I26" s="71">
        <v>322</v>
      </c>
      <c r="J26" s="68">
        <f t="shared" si="2"/>
        <v>26.77</v>
      </c>
      <c r="K26" s="67">
        <f t="shared" si="3"/>
        <v>1203</v>
      </c>
      <c r="L26" s="71">
        <v>52</v>
      </c>
      <c r="M26" s="71">
        <v>0</v>
      </c>
      <c r="N26" s="71">
        <v>0</v>
      </c>
      <c r="O26" s="71">
        <v>-54</v>
      </c>
      <c r="P26" s="71">
        <f t="shared" si="4"/>
        <v>1097</v>
      </c>
      <c r="Q26" s="50">
        <v>60645</v>
      </c>
      <c r="R26" s="50">
        <v>1899</v>
      </c>
      <c r="S26" s="40">
        <v>20</v>
      </c>
    </row>
    <row r="27" spans="1:19" ht="13.5">
      <c r="A27" s="33">
        <v>21</v>
      </c>
      <c r="B27" s="3" t="s">
        <v>24</v>
      </c>
      <c r="C27" s="71">
        <v>750</v>
      </c>
      <c r="D27" s="68">
        <f t="shared" si="6"/>
        <v>38.96</v>
      </c>
      <c r="E27" s="71">
        <v>119</v>
      </c>
      <c r="F27" s="68">
        <f t="shared" si="5"/>
        <v>6.18</v>
      </c>
      <c r="G27" s="71">
        <v>590</v>
      </c>
      <c r="H27" s="68">
        <f t="shared" si="1"/>
        <v>30.65</v>
      </c>
      <c r="I27" s="71">
        <v>466</v>
      </c>
      <c r="J27" s="68">
        <f t="shared" si="2"/>
        <v>24.21</v>
      </c>
      <c r="K27" s="67">
        <f t="shared" si="3"/>
        <v>1925</v>
      </c>
      <c r="L27" s="71">
        <v>12</v>
      </c>
      <c r="M27" s="71">
        <v>0</v>
      </c>
      <c r="N27" s="71">
        <v>77</v>
      </c>
      <c r="O27" s="71">
        <v>-169</v>
      </c>
      <c r="P27" s="71">
        <f t="shared" si="4"/>
        <v>1667</v>
      </c>
      <c r="Q27" s="50">
        <v>125007</v>
      </c>
      <c r="R27" s="50">
        <v>3951</v>
      </c>
      <c r="S27" s="40">
        <v>21</v>
      </c>
    </row>
    <row r="28" spans="1:19" ht="13.5">
      <c r="A28" s="33">
        <v>22</v>
      </c>
      <c r="B28" s="3" t="s">
        <v>25</v>
      </c>
      <c r="C28" s="71">
        <v>600</v>
      </c>
      <c r="D28" s="68">
        <f t="shared" si="6"/>
        <v>30.049999999999997</v>
      </c>
      <c r="E28" s="71">
        <v>168</v>
      </c>
      <c r="F28" s="68">
        <f t="shared" si="5"/>
        <v>8.41</v>
      </c>
      <c r="G28" s="71">
        <v>667</v>
      </c>
      <c r="H28" s="68">
        <f t="shared" si="1"/>
        <v>33.4</v>
      </c>
      <c r="I28" s="71">
        <v>562</v>
      </c>
      <c r="J28" s="68">
        <f t="shared" si="2"/>
        <v>28.14</v>
      </c>
      <c r="K28" s="67">
        <f t="shared" si="3"/>
        <v>1997</v>
      </c>
      <c r="L28" s="71">
        <v>93</v>
      </c>
      <c r="M28" s="71">
        <v>0</v>
      </c>
      <c r="N28" s="71">
        <v>0</v>
      </c>
      <c r="O28" s="71">
        <v>-164</v>
      </c>
      <c r="P28" s="71">
        <f t="shared" si="4"/>
        <v>1740</v>
      </c>
      <c r="Q28" s="50">
        <v>100029</v>
      </c>
      <c r="R28" s="50">
        <v>3363</v>
      </c>
      <c r="S28" s="40">
        <v>22</v>
      </c>
    </row>
    <row r="29" spans="1:19" ht="13.5">
      <c r="A29" s="34">
        <v>23</v>
      </c>
      <c r="B29" s="4" t="s">
        <v>26</v>
      </c>
      <c r="C29" s="72">
        <v>308</v>
      </c>
      <c r="D29" s="69">
        <f t="shared" si="6"/>
        <v>38.41</v>
      </c>
      <c r="E29" s="72">
        <v>35</v>
      </c>
      <c r="F29" s="69">
        <f t="shared" si="5"/>
        <v>4.36</v>
      </c>
      <c r="G29" s="72">
        <v>266</v>
      </c>
      <c r="H29" s="69">
        <f t="shared" si="1"/>
        <v>33.17</v>
      </c>
      <c r="I29" s="72">
        <v>193</v>
      </c>
      <c r="J29" s="69">
        <f t="shared" si="2"/>
        <v>24.06</v>
      </c>
      <c r="K29" s="70">
        <f t="shared" si="3"/>
        <v>802</v>
      </c>
      <c r="L29" s="72">
        <v>5</v>
      </c>
      <c r="M29" s="72">
        <v>0</v>
      </c>
      <c r="N29" s="72">
        <v>0</v>
      </c>
      <c r="O29" s="72">
        <v>-55</v>
      </c>
      <c r="P29" s="72">
        <f t="shared" si="4"/>
        <v>742</v>
      </c>
      <c r="Q29" s="51">
        <v>51377</v>
      </c>
      <c r="R29" s="51">
        <v>1164</v>
      </c>
      <c r="S29" s="41">
        <v>23</v>
      </c>
    </row>
    <row r="30" spans="1:19" ht="13.5">
      <c r="A30" s="35">
        <v>24</v>
      </c>
      <c r="B30" s="13" t="s">
        <v>27</v>
      </c>
      <c r="C30" s="71">
        <v>888</v>
      </c>
      <c r="D30" s="68">
        <f t="shared" si="6"/>
        <v>30.320000000000007</v>
      </c>
      <c r="E30" s="71">
        <v>298</v>
      </c>
      <c r="F30" s="68">
        <f t="shared" si="5"/>
        <v>10.18</v>
      </c>
      <c r="G30" s="71">
        <v>1158</v>
      </c>
      <c r="H30" s="68">
        <f t="shared" si="1"/>
        <v>39.55</v>
      </c>
      <c r="I30" s="71">
        <v>584</v>
      </c>
      <c r="J30" s="68">
        <f t="shared" si="2"/>
        <v>19.95</v>
      </c>
      <c r="K30" s="67">
        <f t="shared" si="3"/>
        <v>2928</v>
      </c>
      <c r="L30" s="71">
        <v>32</v>
      </c>
      <c r="M30" s="71">
        <v>0</v>
      </c>
      <c r="N30" s="71">
        <v>0</v>
      </c>
      <c r="O30" s="71">
        <v>-319</v>
      </c>
      <c r="P30" s="71">
        <f t="shared" si="4"/>
        <v>2577</v>
      </c>
      <c r="Q30" s="50">
        <v>147996</v>
      </c>
      <c r="R30" s="50">
        <v>7104</v>
      </c>
      <c r="S30" s="40">
        <v>24</v>
      </c>
    </row>
    <row r="31" spans="1:19" ht="13.5">
      <c r="A31" s="33">
        <v>25</v>
      </c>
      <c r="B31" s="3" t="s">
        <v>28</v>
      </c>
      <c r="C31" s="71">
        <v>428</v>
      </c>
      <c r="D31" s="68">
        <f t="shared" si="6"/>
        <v>27.099999999999994</v>
      </c>
      <c r="E31" s="71">
        <v>230</v>
      </c>
      <c r="F31" s="68">
        <f t="shared" si="5"/>
        <v>14.57</v>
      </c>
      <c r="G31" s="71">
        <v>660</v>
      </c>
      <c r="H31" s="68">
        <f t="shared" si="1"/>
        <v>41.8</v>
      </c>
      <c r="I31" s="71">
        <v>261</v>
      </c>
      <c r="J31" s="68">
        <f t="shared" si="2"/>
        <v>16.53</v>
      </c>
      <c r="K31" s="67">
        <f>C31+E31+G31+I31</f>
        <v>1579</v>
      </c>
      <c r="L31" s="71">
        <v>59</v>
      </c>
      <c r="M31" s="71">
        <v>0</v>
      </c>
      <c r="N31" s="71">
        <v>1</v>
      </c>
      <c r="O31" s="71">
        <v>15</v>
      </c>
      <c r="P31" s="71">
        <f t="shared" si="4"/>
        <v>1534</v>
      </c>
      <c r="Q31" s="50">
        <v>71799</v>
      </c>
      <c r="R31" s="50">
        <v>4049</v>
      </c>
      <c r="S31" s="40">
        <v>25</v>
      </c>
    </row>
    <row r="32" spans="1:19" ht="13.5">
      <c r="A32" s="33">
        <v>26</v>
      </c>
      <c r="B32" s="3" t="s">
        <v>29</v>
      </c>
      <c r="C32" s="71">
        <v>592</v>
      </c>
      <c r="D32" s="68">
        <f t="shared" si="6"/>
        <v>32.870000000000005</v>
      </c>
      <c r="E32" s="71">
        <v>90</v>
      </c>
      <c r="F32" s="68">
        <f t="shared" si="5"/>
        <v>5</v>
      </c>
      <c r="G32" s="71">
        <v>764</v>
      </c>
      <c r="H32" s="68">
        <f t="shared" si="1"/>
        <v>42.42</v>
      </c>
      <c r="I32" s="71">
        <v>355</v>
      </c>
      <c r="J32" s="68">
        <f t="shared" si="2"/>
        <v>19.71</v>
      </c>
      <c r="K32" s="67">
        <f t="shared" si="3"/>
        <v>1801</v>
      </c>
      <c r="L32" s="71">
        <v>70</v>
      </c>
      <c r="M32" s="71">
        <v>0</v>
      </c>
      <c r="N32" s="71">
        <v>0</v>
      </c>
      <c r="O32" s="71">
        <v>-242</v>
      </c>
      <c r="P32" s="71">
        <f t="shared" si="4"/>
        <v>1489</v>
      </c>
      <c r="Q32" s="50">
        <v>98711</v>
      </c>
      <c r="R32" s="50">
        <v>2990</v>
      </c>
      <c r="S32" s="40">
        <v>26</v>
      </c>
    </row>
    <row r="33" spans="1:19" ht="13.5">
      <c r="A33" s="33">
        <v>27</v>
      </c>
      <c r="B33" s="3" t="s">
        <v>30</v>
      </c>
      <c r="C33" s="71">
        <v>434</v>
      </c>
      <c r="D33" s="68">
        <f t="shared" si="6"/>
        <v>38.64999999999999</v>
      </c>
      <c r="E33" s="71">
        <v>84</v>
      </c>
      <c r="F33" s="68">
        <f t="shared" si="5"/>
        <v>7.48</v>
      </c>
      <c r="G33" s="71">
        <v>395</v>
      </c>
      <c r="H33" s="68">
        <f t="shared" si="1"/>
        <v>35.17</v>
      </c>
      <c r="I33" s="71">
        <v>210</v>
      </c>
      <c r="J33" s="68">
        <f t="shared" si="2"/>
        <v>18.7</v>
      </c>
      <c r="K33" s="67">
        <f t="shared" si="3"/>
        <v>1123</v>
      </c>
      <c r="L33" s="71">
        <v>198</v>
      </c>
      <c r="M33" s="71">
        <v>0</v>
      </c>
      <c r="N33" s="71">
        <v>0</v>
      </c>
      <c r="O33" s="71">
        <v>-35</v>
      </c>
      <c r="P33" s="71">
        <f t="shared" si="4"/>
        <v>890</v>
      </c>
      <c r="Q33" s="50">
        <v>43325</v>
      </c>
      <c r="R33" s="50">
        <v>1196</v>
      </c>
      <c r="S33" s="40">
        <v>27</v>
      </c>
    </row>
    <row r="34" spans="1:19" ht="13.5">
      <c r="A34" s="33">
        <v>28</v>
      </c>
      <c r="B34" s="3" t="s">
        <v>31</v>
      </c>
      <c r="C34" s="71">
        <v>1047</v>
      </c>
      <c r="D34" s="68">
        <f t="shared" si="6"/>
        <v>47.2</v>
      </c>
      <c r="E34" s="71">
        <v>257</v>
      </c>
      <c r="F34" s="68">
        <f t="shared" si="5"/>
        <v>11.59</v>
      </c>
      <c r="G34" s="71">
        <v>429</v>
      </c>
      <c r="H34" s="68">
        <f t="shared" si="1"/>
        <v>19.34</v>
      </c>
      <c r="I34" s="71">
        <v>485</v>
      </c>
      <c r="J34" s="68">
        <f t="shared" si="2"/>
        <v>21.87</v>
      </c>
      <c r="K34" s="67">
        <f t="shared" si="3"/>
        <v>2218</v>
      </c>
      <c r="L34" s="71">
        <v>54</v>
      </c>
      <c r="M34" s="71">
        <v>0</v>
      </c>
      <c r="N34" s="71">
        <v>1</v>
      </c>
      <c r="O34" s="71">
        <v>-65</v>
      </c>
      <c r="P34" s="71">
        <f t="shared" si="4"/>
        <v>2098</v>
      </c>
      <c r="Q34" s="50">
        <v>80545</v>
      </c>
      <c r="R34" s="50">
        <v>5054</v>
      </c>
      <c r="S34" s="40">
        <v>28</v>
      </c>
    </row>
    <row r="35" spans="1:19" ht="13.5">
      <c r="A35" s="34">
        <v>29</v>
      </c>
      <c r="B35" s="4" t="s">
        <v>32</v>
      </c>
      <c r="C35" s="72">
        <v>1490</v>
      </c>
      <c r="D35" s="69">
        <f t="shared" si="6"/>
        <v>32.78</v>
      </c>
      <c r="E35" s="72">
        <v>495</v>
      </c>
      <c r="F35" s="69">
        <f t="shared" si="5"/>
        <v>10.89</v>
      </c>
      <c r="G35" s="72">
        <v>1771</v>
      </c>
      <c r="H35" s="69">
        <f t="shared" si="1"/>
        <v>38.97</v>
      </c>
      <c r="I35" s="72">
        <v>789</v>
      </c>
      <c r="J35" s="69">
        <f t="shared" si="2"/>
        <v>17.36</v>
      </c>
      <c r="K35" s="70">
        <f t="shared" si="3"/>
        <v>4545</v>
      </c>
      <c r="L35" s="72">
        <v>158</v>
      </c>
      <c r="M35" s="72">
        <v>0</v>
      </c>
      <c r="N35" s="72">
        <v>14</v>
      </c>
      <c r="O35" s="72">
        <v>-829</v>
      </c>
      <c r="P35" s="72">
        <f t="shared" si="4"/>
        <v>3544</v>
      </c>
      <c r="Q35" s="51">
        <v>212887</v>
      </c>
      <c r="R35" s="51">
        <v>8256</v>
      </c>
      <c r="S35" s="41">
        <v>29</v>
      </c>
    </row>
    <row r="36" spans="1:19" ht="13.5">
      <c r="A36" s="35">
        <v>30</v>
      </c>
      <c r="B36" s="13" t="s">
        <v>33</v>
      </c>
      <c r="C36" s="71">
        <v>1020</v>
      </c>
      <c r="D36" s="68">
        <f t="shared" si="6"/>
        <v>29.980000000000004</v>
      </c>
      <c r="E36" s="71">
        <v>307</v>
      </c>
      <c r="F36" s="68">
        <f t="shared" si="5"/>
        <v>9.03</v>
      </c>
      <c r="G36" s="71">
        <v>1430</v>
      </c>
      <c r="H36" s="68">
        <f t="shared" si="1"/>
        <v>42.05</v>
      </c>
      <c r="I36" s="71">
        <v>644</v>
      </c>
      <c r="J36" s="68">
        <f t="shared" si="2"/>
        <v>18.94</v>
      </c>
      <c r="K36" s="67">
        <f t="shared" si="3"/>
        <v>3401</v>
      </c>
      <c r="L36" s="71">
        <v>235</v>
      </c>
      <c r="M36" s="71">
        <v>0</v>
      </c>
      <c r="N36" s="71">
        <v>7</v>
      </c>
      <c r="O36" s="71">
        <v>26</v>
      </c>
      <c r="P36" s="71">
        <f t="shared" si="4"/>
        <v>3185</v>
      </c>
      <c r="Q36" s="50">
        <v>135958</v>
      </c>
      <c r="R36" s="50">
        <v>6828</v>
      </c>
      <c r="S36" s="40">
        <v>30</v>
      </c>
    </row>
    <row r="37" spans="1:19" ht="13.5">
      <c r="A37" s="33">
        <v>31</v>
      </c>
      <c r="B37" s="3" t="s">
        <v>34</v>
      </c>
      <c r="C37" s="71">
        <v>2006</v>
      </c>
      <c r="D37" s="68">
        <f t="shared" si="6"/>
        <v>45.61</v>
      </c>
      <c r="E37" s="71">
        <v>0</v>
      </c>
      <c r="F37" s="68">
        <f t="shared" si="5"/>
        <v>0</v>
      </c>
      <c r="G37" s="71">
        <v>1643</v>
      </c>
      <c r="H37" s="68">
        <f t="shared" si="1"/>
        <v>37.36</v>
      </c>
      <c r="I37" s="71">
        <v>749</v>
      </c>
      <c r="J37" s="68">
        <f t="shared" si="2"/>
        <v>17.03</v>
      </c>
      <c r="K37" s="67">
        <f t="shared" si="3"/>
        <v>4398</v>
      </c>
      <c r="L37" s="71">
        <v>247</v>
      </c>
      <c r="M37" s="71">
        <v>0</v>
      </c>
      <c r="N37" s="71">
        <v>310</v>
      </c>
      <c r="O37" s="71">
        <v>-189</v>
      </c>
      <c r="P37" s="71">
        <f t="shared" si="4"/>
        <v>3652</v>
      </c>
      <c r="Q37" s="50">
        <v>222876</v>
      </c>
      <c r="R37" s="50">
        <v>0</v>
      </c>
      <c r="S37" s="40">
        <v>31</v>
      </c>
    </row>
    <row r="38" spans="1:19" ht="13.5">
      <c r="A38" s="33">
        <v>32</v>
      </c>
      <c r="B38" s="3" t="s">
        <v>35</v>
      </c>
      <c r="C38" s="71">
        <v>900</v>
      </c>
      <c r="D38" s="68">
        <f t="shared" si="6"/>
        <v>27.44999999999999</v>
      </c>
      <c r="E38" s="71">
        <v>268</v>
      </c>
      <c r="F38" s="68">
        <f t="shared" si="5"/>
        <v>8.18</v>
      </c>
      <c r="G38" s="71">
        <v>1498</v>
      </c>
      <c r="H38" s="68">
        <f t="shared" si="1"/>
        <v>45.7</v>
      </c>
      <c r="I38" s="71">
        <v>612</v>
      </c>
      <c r="J38" s="68">
        <f t="shared" si="2"/>
        <v>18.67</v>
      </c>
      <c r="K38" s="67">
        <f t="shared" si="3"/>
        <v>3278</v>
      </c>
      <c r="L38" s="71">
        <v>182</v>
      </c>
      <c r="M38" s="71">
        <v>0</v>
      </c>
      <c r="N38" s="71">
        <v>2</v>
      </c>
      <c r="O38" s="71">
        <v>180</v>
      </c>
      <c r="P38" s="71">
        <f t="shared" si="4"/>
        <v>3274</v>
      </c>
      <c r="Q38" s="50">
        <v>149920</v>
      </c>
      <c r="R38" s="50">
        <v>6705</v>
      </c>
      <c r="S38" s="40">
        <v>32</v>
      </c>
    </row>
    <row r="39" spans="1:19" ht="13.5">
      <c r="A39" s="33">
        <v>33</v>
      </c>
      <c r="B39" s="3" t="s">
        <v>36</v>
      </c>
      <c r="C39" s="71">
        <v>284</v>
      </c>
      <c r="D39" s="68">
        <f t="shared" si="6"/>
        <v>29.799999999999997</v>
      </c>
      <c r="E39" s="71">
        <v>87</v>
      </c>
      <c r="F39" s="68">
        <f t="shared" si="5"/>
        <v>9.13</v>
      </c>
      <c r="G39" s="71">
        <v>407</v>
      </c>
      <c r="H39" s="68">
        <f t="shared" si="1"/>
        <v>42.71</v>
      </c>
      <c r="I39" s="71">
        <v>175</v>
      </c>
      <c r="J39" s="68">
        <f t="shared" si="2"/>
        <v>18.36</v>
      </c>
      <c r="K39" s="67">
        <f t="shared" si="3"/>
        <v>953</v>
      </c>
      <c r="L39" s="71">
        <v>65</v>
      </c>
      <c r="M39" s="71">
        <v>0</v>
      </c>
      <c r="N39" s="71">
        <v>0</v>
      </c>
      <c r="O39" s="71">
        <v>-51</v>
      </c>
      <c r="P39" s="71">
        <f t="shared" si="4"/>
        <v>837</v>
      </c>
      <c r="Q39" s="50">
        <v>43102</v>
      </c>
      <c r="R39" s="50">
        <v>1203</v>
      </c>
      <c r="S39" s="40">
        <v>33</v>
      </c>
    </row>
    <row r="40" spans="1:19" ht="13.5">
      <c r="A40" s="33">
        <v>34</v>
      </c>
      <c r="B40" s="3" t="s">
        <v>37</v>
      </c>
      <c r="C40" s="71">
        <v>1332</v>
      </c>
      <c r="D40" s="68">
        <f>100-SUM(F40,H40,J40)</f>
        <v>30.510000000000005</v>
      </c>
      <c r="E40" s="71">
        <v>381</v>
      </c>
      <c r="F40" s="68">
        <f t="shared" si="5"/>
        <v>8.72</v>
      </c>
      <c r="G40" s="71">
        <v>1749</v>
      </c>
      <c r="H40" s="68">
        <f>ROUND(G40/K40*100,2)</f>
        <v>40.05</v>
      </c>
      <c r="I40" s="71">
        <v>905</v>
      </c>
      <c r="J40" s="68">
        <f>ROUND(I40/K40*100,2)</f>
        <v>20.72</v>
      </c>
      <c r="K40" s="67">
        <f>C40+E40+G40+I40</f>
        <v>4367</v>
      </c>
      <c r="L40" s="71">
        <v>188</v>
      </c>
      <c r="M40" s="71">
        <v>0</v>
      </c>
      <c r="N40" s="71">
        <v>101</v>
      </c>
      <c r="O40" s="71">
        <v>-414</v>
      </c>
      <c r="P40" s="71">
        <f t="shared" si="4"/>
        <v>3664</v>
      </c>
      <c r="Q40" s="50">
        <v>184946</v>
      </c>
      <c r="R40" s="50">
        <v>7053</v>
      </c>
      <c r="S40" s="40">
        <v>34</v>
      </c>
    </row>
    <row r="41" spans="1:19" ht="13.5">
      <c r="A41" s="33"/>
      <c r="B41" s="3"/>
      <c r="C41" s="71"/>
      <c r="D41" s="68"/>
      <c r="E41" s="71"/>
      <c r="F41" s="68"/>
      <c r="G41" s="71"/>
      <c r="H41" s="68"/>
      <c r="I41" s="71"/>
      <c r="J41" s="68"/>
      <c r="K41" s="67"/>
      <c r="L41" s="71"/>
      <c r="M41" s="71"/>
      <c r="N41" s="71"/>
      <c r="O41" s="71"/>
      <c r="P41" s="71"/>
      <c r="Q41" s="50"/>
      <c r="R41" s="50"/>
      <c r="S41" s="40"/>
    </row>
    <row r="42" spans="1:19" ht="13.5">
      <c r="A42" s="34">
        <v>35</v>
      </c>
      <c r="B42" s="4" t="s">
        <v>38</v>
      </c>
      <c r="C42" s="72">
        <v>551</v>
      </c>
      <c r="D42" s="69">
        <f>100-SUM(F42,H42,J42)</f>
        <v>33.33</v>
      </c>
      <c r="E42" s="72">
        <v>222</v>
      </c>
      <c r="F42" s="69">
        <f t="shared" si="5"/>
        <v>13.43</v>
      </c>
      <c r="G42" s="72">
        <v>538</v>
      </c>
      <c r="H42" s="69">
        <f>ROUND(G42/K42*100,2)</f>
        <v>32.55</v>
      </c>
      <c r="I42" s="72">
        <v>342</v>
      </c>
      <c r="J42" s="69">
        <f>ROUND(I42/K42*100,2)</f>
        <v>20.69</v>
      </c>
      <c r="K42" s="70">
        <f>C42+E42+G42+I42</f>
        <v>1653</v>
      </c>
      <c r="L42" s="72">
        <v>98</v>
      </c>
      <c r="M42" s="72">
        <v>0</v>
      </c>
      <c r="N42" s="72">
        <v>0</v>
      </c>
      <c r="O42" s="72">
        <v>23</v>
      </c>
      <c r="P42" s="72">
        <f t="shared" si="4"/>
        <v>1578</v>
      </c>
      <c r="Q42" s="51">
        <v>78680</v>
      </c>
      <c r="R42" s="51">
        <v>3474</v>
      </c>
      <c r="S42" s="41">
        <v>35</v>
      </c>
    </row>
    <row r="43" spans="1:19" ht="13.5">
      <c r="A43" s="34"/>
      <c r="B43" s="4" t="s">
        <v>39</v>
      </c>
      <c r="C43" s="70">
        <f>SUM(C7:C42)</f>
        <v>109592</v>
      </c>
      <c r="D43" s="69">
        <f>100-SUM(F43,H43,J43)</f>
        <v>40.13</v>
      </c>
      <c r="E43" s="70">
        <f>SUM(E7:E42)</f>
        <v>28772</v>
      </c>
      <c r="F43" s="69">
        <f t="shared" si="5"/>
        <v>10.53</v>
      </c>
      <c r="G43" s="70">
        <f>SUM(G7:G42)</f>
        <v>82675</v>
      </c>
      <c r="H43" s="69">
        <f>ROUND(G43/K43*100,2)</f>
        <v>30.27</v>
      </c>
      <c r="I43" s="70">
        <f>SUM(I7:I42)</f>
        <v>52094</v>
      </c>
      <c r="J43" s="69">
        <f>ROUND(I43/K43*100,2)</f>
        <v>19.07</v>
      </c>
      <c r="K43" s="70">
        <f>SUM(K7:K42)</f>
        <v>273133</v>
      </c>
      <c r="L43" s="70">
        <f aca="true" t="shared" si="7" ref="L43:R43">SUM(L7:L42)</f>
        <v>7683</v>
      </c>
      <c r="M43" s="70">
        <f t="shared" si="7"/>
        <v>0</v>
      </c>
      <c r="N43" s="70">
        <f t="shared" si="7"/>
        <v>12963</v>
      </c>
      <c r="O43" s="70">
        <f t="shared" si="7"/>
        <v>-6599</v>
      </c>
      <c r="P43" s="70">
        <f t="shared" si="7"/>
        <v>245888</v>
      </c>
      <c r="Q43" s="70">
        <f t="shared" si="7"/>
        <v>14373276</v>
      </c>
      <c r="R43" s="70">
        <f t="shared" si="7"/>
        <v>678401</v>
      </c>
      <c r="S43" s="41"/>
    </row>
    <row r="44" spans="1:19" ht="13.5">
      <c r="A44" s="33">
        <v>301</v>
      </c>
      <c r="B44" s="3" t="s">
        <v>40</v>
      </c>
      <c r="C44" s="50"/>
      <c r="D44" s="53"/>
      <c r="E44" s="50"/>
      <c r="F44" s="53"/>
      <c r="G44" s="50"/>
      <c r="H44" s="53"/>
      <c r="I44" s="50"/>
      <c r="J44" s="53"/>
      <c r="K44" s="50"/>
      <c r="L44" s="50"/>
      <c r="M44" s="50"/>
      <c r="N44" s="50"/>
      <c r="O44" s="58"/>
      <c r="P44" s="50"/>
      <c r="Q44" s="50"/>
      <c r="R44" s="50"/>
      <c r="S44" s="40">
        <v>301</v>
      </c>
    </row>
    <row r="45" spans="1:19" ht="13.5">
      <c r="A45" s="33">
        <v>302</v>
      </c>
      <c r="B45" s="3" t="s">
        <v>41</v>
      </c>
      <c r="C45" s="50"/>
      <c r="D45" s="53"/>
      <c r="E45" s="50"/>
      <c r="F45" s="53"/>
      <c r="G45" s="50"/>
      <c r="H45" s="53"/>
      <c r="I45" s="50"/>
      <c r="J45" s="53"/>
      <c r="K45" s="50"/>
      <c r="L45" s="50"/>
      <c r="M45" s="50"/>
      <c r="N45" s="50"/>
      <c r="O45" s="58"/>
      <c r="P45" s="50"/>
      <c r="Q45" s="50"/>
      <c r="R45" s="50"/>
      <c r="S45" s="40">
        <v>302</v>
      </c>
    </row>
    <row r="46" spans="1:19" ht="13.5">
      <c r="A46" s="34">
        <v>303</v>
      </c>
      <c r="B46" s="4" t="s">
        <v>42</v>
      </c>
      <c r="C46" s="51"/>
      <c r="D46" s="56"/>
      <c r="E46" s="51"/>
      <c r="F46" s="56"/>
      <c r="G46" s="51"/>
      <c r="H46" s="56"/>
      <c r="I46" s="51"/>
      <c r="J46" s="56"/>
      <c r="K46" s="51"/>
      <c r="L46" s="51"/>
      <c r="M46" s="51"/>
      <c r="N46" s="51"/>
      <c r="O46" s="59"/>
      <c r="P46" s="51"/>
      <c r="Q46" s="51"/>
      <c r="R46" s="51"/>
      <c r="S46" s="41">
        <v>303</v>
      </c>
    </row>
    <row r="47" spans="1:19" ht="13.5">
      <c r="A47" s="33"/>
      <c r="B47" s="3"/>
      <c r="C47" s="51"/>
      <c r="D47" s="54"/>
      <c r="E47" s="51"/>
      <c r="F47" s="56"/>
      <c r="G47" s="51"/>
      <c r="H47" s="56"/>
      <c r="I47" s="51"/>
      <c r="J47" s="56"/>
      <c r="K47" s="51"/>
      <c r="L47" s="51"/>
      <c r="M47" s="51"/>
      <c r="N47" s="51"/>
      <c r="O47" s="59"/>
      <c r="P47" s="51"/>
      <c r="Q47" s="51"/>
      <c r="R47" s="51"/>
      <c r="S47" s="41"/>
    </row>
    <row r="48" spans="1:19" ht="14.25" thickBot="1">
      <c r="A48" s="36" t="s">
        <v>44</v>
      </c>
      <c r="B48" s="37"/>
      <c r="C48" s="52"/>
      <c r="D48" s="55"/>
      <c r="E48" s="52"/>
      <c r="F48" s="57"/>
      <c r="G48" s="52"/>
      <c r="H48" s="57"/>
      <c r="I48" s="52"/>
      <c r="J48" s="57"/>
      <c r="K48" s="52"/>
      <c r="L48" s="52"/>
      <c r="M48" s="52"/>
      <c r="N48" s="52"/>
      <c r="O48" s="60"/>
      <c r="P48" s="52"/>
      <c r="Q48" s="52"/>
      <c r="R48" s="52"/>
      <c r="S48" s="42"/>
    </row>
  </sheetData>
  <sheetProtection/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landscape" paperSize="12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Ｍｉｃｒｏｓｏｆｔ　Ｏｆｆｉｃ</dc:creator>
  <cp:keywords/>
  <dc:description/>
  <cp:lastModifiedBy>　</cp:lastModifiedBy>
  <cp:lastPrinted>2010-06-04T06:58:38Z</cp:lastPrinted>
  <dcterms:created xsi:type="dcterms:W3CDTF">2000-12-03T08:11:21Z</dcterms:created>
  <dcterms:modified xsi:type="dcterms:W3CDTF">2010-07-13T00:32:47Z</dcterms:modified>
  <cp:category/>
  <cp:version/>
  <cp:contentType/>
  <cp:contentStatus/>
</cp:coreProperties>
</file>