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1415" windowHeight="8760" activeTab="0"/>
  </bookViews>
  <sheets>
    <sheet name="表１・図１" sheetId="1" r:id="rId1"/>
    <sheet name="表２・図２" sheetId="2" r:id="rId2"/>
    <sheet name="表３" sheetId="3" r:id="rId3"/>
    <sheet name="図３" sheetId="4" r:id="rId4"/>
    <sheet name="表４・図４" sheetId="5" r:id="rId5"/>
    <sheet name="表５・図５" sheetId="6" r:id="rId6"/>
    <sheet name="表６・図６" sheetId="7" r:id="rId7"/>
    <sheet name="表７" sheetId="8" r:id="rId8"/>
  </sheets>
  <definedNames>
    <definedName name="_xlnm.Print_Area" localSheetId="3">'図３'!$A$1:$L$59</definedName>
    <definedName name="_xlnm.Print_Area" localSheetId="0">'表１・図１'!$A$1:$K$51</definedName>
    <definedName name="_xlnm.Print_Area" localSheetId="1">'表２・図２'!$A$1:$I$51</definedName>
    <definedName name="_xlnm.Print_Area" localSheetId="2">'表３'!$A$1:$H$47</definedName>
    <definedName name="_xlnm.Print_Area" localSheetId="4">'表４・図４'!$A$1:$K$67</definedName>
    <definedName name="_xlnm.Print_Area" localSheetId="5">'表５・図５'!$A$1:$Q$56</definedName>
    <definedName name="_xlnm.Print_Area" localSheetId="6">'表６・図６'!$A$1:$G$55</definedName>
    <definedName name="_xlnm.Print_Area" localSheetId="7">'表７'!$A$1:$I$29</definedName>
  </definedNames>
  <calcPr fullCalcOnLoad="1"/>
</workbook>
</file>

<file path=xl/sharedStrings.xml><?xml version="1.0" encoding="utf-8"?>
<sst xmlns="http://schemas.openxmlformats.org/spreadsheetml/2006/main" count="399" uniqueCount="288">
  <si>
    <t>　</t>
  </si>
  <si>
    <t>（２）保険料（税）の状況</t>
  </si>
  <si>
    <t>表５　療養諸費の推移</t>
  </si>
  <si>
    <t>　　１世帯当たり調定額、１人当たり調定額および収納率の年度別推移は、表４、図４のとおりである。</t>
  </si>
  <si>
    <t>１ 人 当 た り</t>
  </si>
  <si>
    <t>対　前　年　比</t>
  </si>
  <si>
    <t>　</t>
  </si>
  <si>
    <t>受 診 件 数</t>
  </si>
  <si>
    <t>療　養　諸　費</t>
  </si>
  <si>
    <t>　　　　</t>
  </si>
  <si>
    <r>
      <t xml:space="preserve">  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平成２１年度の収納率（現年度分）は前年度より</t>
    </r>
    <r>
      <rPr>
        <sz val="11"/>
        <rFont val="明朝"/>
        <family val="1"/>
      </rPr>
      <t>0.61</t>
    </r>
    <r>
      <rPr>
        <sz val="11"/>
        <rFont val="明朝"/>
        <family val="1"/>
      </rPr>
      <t>％ポイント低下し</t>
    </r>
    <r>
      <rPr>
        <sz val="11"/>
        <rFont val="明朝"/>
        <family val="1"/>
      </rPr>
      <t>90.9</t>
    </r>
    <r>
      <rPr>
        <sz val="11"/>
        <rFont val="明朝"/>
        <family val="1"/>
      </rPr>
      <t>％となった。平成２０年度</t>
    </r>
  </si>
  <si>
    <t>　　　（件）</t>
  </si>
  <si>
    <t>　　　　　　（円）</t>
  </si>
  <si>
    <t>　（円）</t>
  </si>
  <si>
    <t>１人当たり</t>
  </si>
  <si>
    <t>　において収納率が大幅に減少しているが、これは、納税意識の高い７５歳以上の者が国保から後期高齢者</t>
  </si>
  <si>
    <t>　医療制度へ移行した制度上の理由が大きいと考えられる。</t>
  </si>
  <si>
    <t>表４　年度別保険料（税）現年分調定額の推移</t>
  </si>
  <si>
    <t xml:space="preserve"> 世　　帯　　数</t>
  </si>
  <si>
    <t>調　　定　　額</t>
  </si>
  <si>
    <t>１世帯当たり</t>
  </si>
  <si>
    <t>１人当たり</t>
  </si>
  <si>
    <t>収納率　</t>
  </si>
  <si>
    <t>　　　　　</t>
  </si>
  <si>
    <t>(年間平均）</t>
  </si>
  <si>
    <t>（現年度分）</t>
  </si>
  <si>
    <t>調　定　額</t>
  </si>
  <si>
    <t>（％）</t>
  </si>
  <si>
    <t>（</t>
  </si>
  <si>
    <t>）</t>
  </si>
  <si>
    <t>　　　</t>
  </si>
  <si>
    <t>上段：一般＋退職　　</t>
  </si>
  <si>
    <t>　　　　　　　　　　　</t>
  </si>
  <si>
    <t>（下段）：退職</t>
  </si>
  <si>
    <t>一人当たり調定額</t>
  </si>
  <si>
    <t>　収　納　率</t>
  </si>
  <si>
    <t>＊平成19年度以前の一般分は老人医療受給対象者分を除く</t>
  </si>
  <si>
    <t>図４　一人当たり調定額と収納率の推移（現年分）</t>
  </si>
  <si>
    <t>図５　療養諸費の推移</t>
  </si>
  <si>
    <t>一般</t>
  </si>
  <si>
    <t>退職</t>
  </si>
  <si>
    <t>３．療養諸費等の状況</t>
  </si>
  <si>
    <t>　　平成２１年度における療養諸費は61,517,530千円であり、前年度に比べ2,313,049千円（3.9％）増加している。</t>
  </si>
  <si>
    <t>　  内訳をみると、一般被保険者分は3,044,275千円（5.78％）増、退職被保険者分は、731,226千円（11.22％）減</t>
  </si>
  <si>
    <t>　と異なる動きがあるが、これは平成２０年度に退職者医療制度が廃止されたことにより、６５歳以上の退職被保険</t>
  </si>
  <si>
    <t>　者が一般被保険者に移行する影響によるものである。</t>
  </si>
  <si>
    <r>
      <t xml:space="preserve">　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療養の給付等の内訳をみると、入院が24,087,935千円（39.2％）、入院外が24,471,900千円（39.8％）、歯科が</t>
    </r>
  </si>
  <si>
    <t>　3,661,145千円（5.95％）となっており、入院と入院外がほぼ同様の割合を占めている。</t>
  </si>
  <si>
    <t>　　また、１人あたりの療養諸費費用額は306,207円で前年度に比べ3.44％増加している。</t>
  </si>
  <si>
    <t>　</t>
  </si>
  <si>
    <t>　 療養諸費</t>
  </si>
  <si>
    <t>表６　１人当たり療養諸費費用額の推移</t>
  </si>
  <si>
    <t>図４　平成１１年度収支状況内訳（県計）</t>
  </si>
  <si>
    <t>１．一　般</t>
  </si>
  <si>
    <t>　市町村計</t>
  </si>
  <si>
    <t>　組 合 計</t>
  </si>
  <si>
    <t>　県　　計</t>
  </si>
  <si>
    <t>図５　収入・支出決算額の推移</t>
  </si>
  <si>
    <t>年 度</t>
  </si>
  <si>
    <t>対前年度増減率</t>
  </si>
  <si>
    <t>図６　</t>
  </si>
  <si>
    <t>図７　療養諸費の推移</t>
  </si>
  <si>
    <t>２．退　　職</t>
  </si>
  <si>
    <t>図８　１人当たり療養諸費費用額の推移</t>
  </si>
  <si>
    <t>　市町村計</t>
  </si>
  <si>
    <t>　組 合 計</t>
  </si>
  <si>
    <t>　県　　計</t>
  </si>
  <si>
    <t>年 度</t>
  </si>
  <si>
    <t>図１０　療養給付（診療費）の推移</t>
  </si>
  <si>
    <t>図９　　医療費と保険料（税）の相関関係</t>
  </si>
  <si>
    <t>３．計</t>
  </si>
  <si>
    <t>　市町村計</t>
  </si>
  <si>
    <t>　組 合 計</t>
  </si>
  <si>
    <t>　県　　計</t>
  </si>
  <si>
    <t>年 度</t>
  </si>
  <si>
    <t xml:space="preserve">   療養諸費＝診療費＋調剤＋食事療養＋訪問看護＋療養費等</t>
  </si>
  <si>
    <t>　平成19年度以前の一般分は老人保健医療受給対象者分を除く</t>
  </si>
  <si>
    <t>図６　一人当たり療養諸費費用額の推移</t>
  </si>
  <si>
    <t>計</t>
  </si>
  <si>
    <t>表７　一般状況　　</t>
  </si>
  <si>
    <t>保険者名</t>
  </si>
  <si>
    <t>あわら市</t>
  </si>
  <si>
    <t>越前市</t>
  </si>
  <si>
    <t>坂井市</t>
  </si>
  <si>
    <t>南越前町</t>
  </si>
  <si>
    <t>越前町</t>
  </si>
  <si>
    <t>おおい町</t>
  </si>
  <si>
    <t>若狭町</t>
  </si>
  <si>
    <t>市町計</t>
  </si>
  <si>
    <t>県　計</t>
  </si>
  <si>
    <t>年齢階層</t>
  </si>
  <si>
    <t>県人口</t>
  </si>
  <si>
    <t>割合（％）</t>
  </si>
  <si>
    <t>加入率（％）</t>
  </si>
  <si>
    <t>（歳）</t>
  </si>
  <si>
    <t>被保険者数</t>
  </si>
  <si>
    <t>計</t>
  </si>
  <si>
    <t>表２　　国保被保険者の年齢構成及び年齢階層別加入率</t>
  </si>
  <si>
    <t>計</t>
  </si>
  <si>
    <t>年度</t>
  </si>
  <si>
    <t>世帯数</t>
  </si>
  <si>
    <t>　　　　被保険者数(人）</t>
  </si>
  <si>
    <t>（世帯）</t>
  </si>
  <si>
    <t>計</t>
  </si>
  <si>
    <t>老人</t>
  </si>
  <si>
    <t>市町村</t>
  </si>
  <si>
    <t>組合</t>
  </si>
  <si>
    <t>国保</t>
  </si>
  <si>
    <t>（２）国保被保険者の年齢構成および年齢層加入率</t>
  </si>
  <si>
    <t>　　国保被保険者の年齢構成および年齢階層別加入率をみると、県人口の構成割合と比較し、若年</t>
  </si>
  <si>
    <t>１．事業実施状況</t>
  </si>
  <si>
    <t>（１）保険者数・世帯数および被保険者数</t>
  </si>
  <si>
    <t>０～　４</t>
  </si>
  <si>
    <t>５～　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</si>
  <si>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</si>
  <si>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</si>
  <si>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</si>
  <si>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</si>
  <si>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</si>
  <si>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</si>
  <si>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</si>
  <si>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</si>
  <si>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</si>
  <si>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</si>
  <si>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</si>
  <si>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</si>
  <si>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</si>
  <si>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（再掲）</t>
  </si>
  <si>
    <t>１５歳未満</t>
  </si>
  <si>
    <t>15～64歳</t>
  </si>
  <si>
    <t>６５歳以上</t>
  </si>
  <si>
    <t>（歳）</t>
  </si>
  <si>
    <t>（人）</t>
  </si>
  <si>
    <t>割合（％）</t>
  </si>
  <si>
    <t>被保険者数</t>
  </si>
  <si>
    <t>H17</t>
  </si>
  <si>
    <t>坂井市</t>
  </si>
  <si>
    <t>おおい町</t>
  </si>
  <si>
    <t>永平寺町</t>
  </si>
  <si>
    <t>福井市</t>
  </si>
  <si>
    <t>越前市</t>
  </si>
  <si>
    <t>若狭町</t>
  </si>
  <si>
    <t>越前町</t>
  </si>
  <si>
    <t>南越前町</t>
  </si>
  <si>
    <t>あわら市</t>
  </si>
  <si>
    <t>高浜町</t>
  </si>
  <si>
    <t>美浜町</t>
  </si>
  <si>
    <t>池田町</t>
  </si>
  <si>
    <t>鯖江市</t>
  </si>
  <si>
    <t>勝山市</t>
  </si>
  <si>
    <t>小浜市</t>
  </si>
  <si>
    <t>敦賀市</t>
  </si>
  <si>
    <t>図２　年齢階層別人口及び被保険者　（単位：人）</t>
  </si>
  <si>
    <t>退職</t>
  </si>
  <si>
    <t>一般</t>
  </si>
  <si>
    <t>表１　年度別被保険者数・世帯数および被保険者数（年間平均）</t>
  </si>
  <si>
    <t>　　　図１　被保険者数の推移（年間平均）</t>
  </si>
  <si>
    <t>大野市</t>
  </si>
  <si>
    <t>市町計</t>
  </si>
  <si>
    <t>　層で小さく、高齢者で高くなっている。特に、５５歳以上で県人口よりも構成割合が高くなり、</t>
  </si>
  <si>
    <t>国保</t>
  </si>
  <si>
    <t>構　　　成</t>
  </si>
  <si>
    <t>国　　　　保</t>
  </si>
  <si>
    <t>０～　９</t>
  </si>
  <si>
    <t>１０～１９</t>
  </si>
  <si>
    <t>２０～２９</t>
  </si>
  <si>
    <t>３０～３９</t>
  </si>
  <si>
    <t>４０～４９</t>
  </si>
  <si>
    <t>５０～５９</t>
  </si>
  <si>
    <t>６０～６９</t>
  </si>
  <si>
    <t>事　業　概　要</t>
  </si>
  <si>
    <t>　</t>
  </si>
  <si>
    <t>　　　　　　２．県人口は、平成２１年１０月１日現在の推計人口。年齢不祥（1,488人）を除く。</t>
  </si>
  <si>
    <t>　　　（注）１．国保被保険者数は、平成２１年９月末現在、平成２１年度実態調査による。</t>
  </si>
  <si>
    <t>計</t>
  </si>
  <si>
    <t>　</t>
  </si>
  <si>
    <t>＊参照：平成２１年度国民健康保険実態調査</t>
  </si>
  <si>
    <t>　６５歳以上の高齢者の国保加入率は71.92％となっている。</t>
  </si>
  <si>
    <t xml:space="preserve">       平成２１年度平均の世帯数は111,868世帯であり、前年度に対し1,833世帯、16.1％減少しており、</t>
  </si>
  <si>
    <t>　　 　また、退職被保険者等は対前年度1,883人、11.1％減となった一方、一般被保険者は対前年度2,793人、</t>
  </si>
  <si>
    <t xml:space="preserve">  　 　平成２１年度末における保険者数は、１７市町、３国保組合となっている。</t>
  </si>
  <si>
    <t xml:space="preserve"> 　　被保険者数は200,902人で対前年度910人、0.5％増加している。</t>
  </si>
  <si>
    <t>２．財 政 状 況</t>
  </si>
  <si>
    <t>収支差引の内訳</t>
  </si>
  <si>
    <t>年　　度</t>
  </si>
  <si>
    <t>収入決算額</t>
  </si>
  <si>
    <t>支出決算額</t>
  </si>
  <si>
    <t>収支差引額</t>
  </si>
  <si>
    <t>(千円）</t>
  </si>
  <si>
    <t>　　平成２1年度収支状況は表３、構成比は図３のとおりである。</t>
  </si>
  <si>
    <t xml:space="preserve">   　 （１）収入については、収入総額は73,446,300千円で、前年度に比べて267,337千円（対前年度</t>
  </si>
  <si>
    <t>　　比0.37％）の増となっている。その内訳は保険料(税)が16,580,883千円で総額の22.58％を占めて、</t>
  </si>
  <si>
    <t>　　前年度に比べて136,426千円（同0.82％）減少し、国庫支出金は17,550,185千円で23.90％を</t>
  </si>
  <si>
    <t xml:space="preserve">    占めて、前年度に比べて1,234,937千円（同7.57％）の増となっている。また、平成２０年度から</t>
  </si>
  <si>
    <t xml:space="preserve">    前期高齢者の財政調整の仕組みが創設されたため、前期高齢者交付金が16,981,760千円交付され、</t>
  </si>
  <si>
    <t xml:space="preserve">    これが23.12％を占める。他方、経過措置を残しつつ、退職者医療制度が廃止されたため、療養給付費</t>
  </si>
  <si>
    <t xml:space="preserve">  　交付金は4,964,698千円で6.76％となり、前年度に比べて1,119,670千円（同18.4％）減少している。</t>
  </si>
  <si>
    <t>　　</t>
  </si>
  <si>
    <t>　　 （２）支出については、支出総額は74,472,849千円で、前年度に比べて1,993,962千円（対前年度</t>
  </si>
  <si>
    <t>　　比2.75％）の増となっている。その内訳は総務費が1,040,040千円で総額の1.40％を占めて、前年度に</t>
  </si>
  <si>
    <t>　　</t>
  </si>
  <si>
    <t>　　比べて19,041千円（同1.86％）の増となっている。保険給付費は50,502,927千円で総額の67.81％を</t>
  </si>
  <si>
    <t>　　</t>
  </si>
  <si>
    <t>　　占めて、前年度に比べて1,888,691千円（同3.89％）の増となっている。このうち、退職被保険者等に</t>
  </si>
  <si>
    <t>　　かかる保険給付費は4,588,848千円で総額の6.16％を占めている。また、後期高齢者支援金等は、</t>
  </si>
  <si>
    <t>　　8,692,985千円（構成比11.67％）で、前年度に比べて755,735千円（対前年度比9.52％）増加し、</t>
  </si>
  <si>
    <t>　　老人保健拠出金は、391,112千円（同0.53％）で、前年度に比べて1,328,432千円(同77.25％）の減</t>
  </si>
  <si>
    <t>　</t>
  </si>
  <si>
    <t>　　となっている。</t>
  </si>
  <si>
    <t>　　（３）以上より、収支差引額は、1,026,549千円となり、1保険者が赤字となっている。</t>
  </si>
  <si>
    <t>表３　国保特別会計年次別収支表</t>
  </si>
  <si>
    <t>対前年比</t>
  </si>
  <si>
    <t>黒　　字</t>
  </si>
  <si>
    <t>赤　　字</t>
  </si>
  <si>
    <t>収　入</t>
  </si>
  <si>
    <t>支　出</t>
  </si>
  <si>
    <t>(千円）</t>
  </si>
  <si>
    <t>保険者数</t>
  </si>
  <si>
    <t>（％）</t>
  </si>
  <si>
    <t>（単位：円・％）</t>
  </si>
  <si>
    <t>組合計</t>
  </si>
  <si>
    <t>（</t>
  </si>
  <si>
    <t>）</t>
  </si>
  <si>
    <t>被　　保　　険　　者　　（年度末）　　</t>
  </si>
  <si>
    <t>総世帯数</t>
  </si>
  <si>
    <t>国保世帯</t>
  </si>
  <si>
    <t>に対する</t>
  </si>
  <si>
    <t>割　合</t>
  </si>
  <si>
    <t>(%)</t>
  </si>
  <si>
    <t>福井市</t>
  </si>
  <si>
    <t>敦賀市</t>
  </si>
  <si>
    <t>小浜市</t>
  </si>
  <si>
    <t>大野市</t>
  </si>
  <si>
    <t>勝山市</t>
  </si>
  <si>
    <t>鯖江市</t>
  </si>
  <si>
    <t>永平寺町</t>
  </si>
  <si>
    <t>池田町</t>
  </si>
  <si>
    <t>美浜町</t>
  </si>
  <si>
    <t>高浜町</t>
  </si>
  <si>
    <t>食品国保</t>
  </si>
  <si>
    <t>医師国保</t>
  </si>
  <si>
    <t>薬剤国保</t>
  </si>
  <si>
    <t>　</t>
  </si>
  <si>
    <t xml:space="preserve">  </t>
  </si>
  <si>
    <t>収支状況</t>
  </si>
  <si>
    <t>図３　平成２１年度収支状況内訳（県計）</t>
  </si>
  <si>
    <t>収　　入</t>
  </si>
  <si>
    <t>　収　　　　入　
７３，４４６，３００　千円</t>
  </si>
  <si>
    <t>保険料（税）</t>
  </si>
  <si>
    <t>国庫支出金</t>
  </si>
  <si>
    <t>療養給付費交付金</t>
  </si>
  <si>
    <t>前期高齢者交付金</t>
  </si>
  <si>
    <t>都道府県支出金</t>
  </si>
  <si>
    <t>一般会計繰入金（法定分）</t>
  </si>
  <si>
    <t>一般会計繰入金（法定外）</t>
  </si>
  <si>
    <t>共同事業交付金</t>
  </si>
  <si>
    <t>直診勘定繰入金</t>
  </si>
  <si>
    <t>その他の収入</t>
  </si>
  <si>
    <t>基金繰入（取崩）金</t>
  </si>
  <si>
    <t>（前年度からの）繰越金</t>
  </si>
  <si>
    <t xml:space="preserve"> </t>
  </si>
  <si>
    <t>支　　出</t>
  </si>
  <si>
    <r>
      <t>　支　　　　出
７４，４７２，８４９</t>
    </r>
    <r>
      <rPr>
        <sz val="11"/>
        <rFont val="明朝"/>
        <family val="1"/>
      </rPr>
      <t>千円</t>
    </r>
  </si>
  <si>
    <t>総務費</t>
  </si>
  <si>
    <t>保険給付費</t>
  </si>
  <si>
    <t>後期高齢者支援金</t>
  </si>
  <si>
    <t>前期高齢者納付金</t>
  </si>
  <si>
    <t>老人保健拠出金</t>
  </si>
  <si>
    <t>介護納付金</t>
  </si>
  <si>
    <t>保健事業費</t>
  </si>
  <si>
    <t>共同事業拠出金</t>
  </si>
  <si>
    <t>直診勘定繰出金</t>
  </si>
  <si>
    <t>その他</t>
  </si>
  <si>
    <t>基金積立金</t>
  </si>
  <si>
    <t>前年度繰上充用金</t>
  </si>
  <si>
    <t>公債費</t>
  </si>
  <si>
    <t xml:space="preserve"> </t>
  </si>
  <si>
    <t>　 　1.5％の増となった。</t>
  </si>
  <si>
    <t>保険者数</t>
  </si>
  <si>
    <t xml:space="preserve"> </t>
  </si>
  <si>
    <t xml:space="preserve"> </t>
  </si>
  <si>
    <t>被保険者総数</t>
  </si>
  <si>
    <t>国保加入割合</t>
  </si>
  <si>
    <t>　　　　　　　(%)</t>
  </si>
  <si>
    <t>　　　　　　　　　</t>
  </si>
  <si>
    <t>　</t>
  </si>
  <si>
    <t>構成割合</t>
  </si>
  <si>
    <t>構成割合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</si>
</sst>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0.0"/>
    <numFmt numFmtId="179" formatCode="#,##0_);[Red]\(#,##0\)"/>
    <numFmt numFmtId="180" formatCode="#,##0.00_);[Red]\(#,##0.00\)"/>
    <numFmt numFmtId="181" formatCode="#,##0.00_ "/>
    <numFmt numFmtId="182" formatCode="#,##0.00_ ;[Red]\-#,##0.00\ "/>
    <numFmt numFmtId="183" formatCode="#,##0_ "/>
    <numFmt numFmtId="184" formatCode="0.000"/>
    <numFmt numFmtId="185" formatCode="0.0000"/>
    <numFmt numFmtId="186" formatCode="0.000000"/>
    <numFmt numFmtId="187" formatCode="0.0000000"/>
    <numFmt numFmtId="188" formatCode="0.00000"/>
    <numFmt numFmtId="189" formatCode="#,##0.000;[Red]\-#,##0.000"/>
    <numFmt numFmtId="190" formatCode="#,##0.0000;[Red]\-#,##0.0000"/>
    <numFmt numFmtId="191" formatCode="#,##0.00000;[Red]\-#,##0.00000"/>
    <numFmt numFmtId="192" formatCode="#,##0.000000;[Red]\-#,##0.000000"/>
    <numFmt numFmtId="193" formatCode="#,###,###,###,##0"/>
    <numFmt numFmtId="194" formatCode="0.00_);[Red]\(0.00\)"/>
    <numFmt numFmtId="195" formatCode="###,###,###,##0"/>
    <numFmt numFmtId="196" formatCode="#,###,##0"/>
    <numFmt numFmtId="197" formatCode="000"/>
    <numFmt numFmtId="198" formatCode="0_ "/>
    <numFmt numFmtId="199" formatCode="0.E+00"/>
    <numFmt numFmtId="200" formatCode="[&lt;=999]000;000\-00"/>
    <numFmt numFmtId="201" formatCode="0.00_ "/>
    <numFmt numFmtId="202" formatCode="##,###,##0"/>
    <numFmt numFmtId="203" formatCode="#,##0;&quot;△ &quot;#,##0"/>
    <numFmt numFmtId="204" formatCode="#,##0.00;&quot;△ &quot;#,##0.00"/>
    <numFmt numFmtId="205" formatCode="0.0000000000000_);[Red]\(0.0000000000000\)"/>
    <numFmt numFmtId="206" formatCode="#,##0;[Red]#,##0"/>
    <numFmt numFmtId="207" formatCode="#,##0_ ;[Red]\-#,##0\ "/>
    <numFmt numFmtId="208" formatCode="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1"/>
      <name val="明朝"/>
      <family val="1"/>
    </font>
    <font>
      <u val="single"/>
      <sz val="7.7"/>
      <color indexed="12"/>
      <name val="明朝"/>
      <family val="1"/>
    </font>
    <font>
      <u val="single"/>
      <sz val="7.7"/>
      <color indexed="36"/>
      <name val="明朝"/>
      <family val="1"/>
    </font>
    <font>
      <sz val="12"/>
      <name val="ＭＳ Ｐゴシック"/>
      <family val="3"/>
    </font>
    <font>
      <sz val="11"/>
      <color indexed="48"/>
      <name val="ＭＳ Ｐゴシック"/>
      <family val="3"/>
    </font>
    <font>
      <sz val="11"/>
      <name val="ＭＳ Ｐ明朝"/>
      <family val="1"/>
    </font>
    <font>
      <sz val="12"/>
      <name val="ＭＳ ゴシック"/>
      <family val="3"/>
    </font>
    <font>
      <sz val="12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0"/>
      <name val="明朝"/>
      <family val="1"/>
    </font>
    <font>
      <sz val="16"/>
      <name val="明朝"/>
      <family val="1"/>
    </font>
    <font>
      <sz val="11"/>
      <name val="ＭＳ ゴシック"/>
      <family val="3"/>
    </font>
    <font>
      <sz val="15.75"/>
      <name val="ＭＳ Ｐゴシック"/>
      <family val="3"/>
    </font>
    <font>
      <sz val="8"/>
      <name val="ＭＳ 明朝"/>
      <family val="1"/>
    </font>
    <font>
      <sz val="18"/>
      <name val="明朝"/>
      <family val="1"/>
    </font>
    <font>
      <sz val="9"/>
      <name val="明朝"/>
      <family val="1"/>
    </font>
    <font>
      <sz val="8"/>
      <name val="明朝"/>
      <family val="1"/>
    </font>
    <font>
      <sz val="6"/>
      <name val="明朝"/>
      <family val="1"/>
    </font>
    <font>
      <sz val="13.25"/>
      <name val="ＭＳ Ｐゴシック"/>
      <family val="3"/>
    </font>
    <font>
      <sz val="16.75"/>
      <name val="ＭＳ Ｐゴシック"/>
      <family val="3"/>
    </font>
    <font>
      <sz val="9.75"/>
      <name val="ＭＳ Ｐゴシック"/>
      <family val="3"/>
    </font>
    <font>
      <sz val="17.25"/>
      <name val="ＭＳ Ｐゴシック"/>
      <family val="3"/>
    </font>
    <font>
      <sz val="8.75"/>
      <name val="ＭＳ Ｐゴシック"/>
      <family val="3"/>
    </font>
    <font>
      <sz val="9.5"/>
      <name val="ＭＳ Ｐゴシック"/>
      <family val="3"/>
    </font>
    <font>
      <sz val="17.5"/>
      <name val="ＭＳ Ｐゴシック"/>
      <family val="3"/>
    </font>
    <font>
      <sz val="9"/>
      <name val="ＭＳ Ｐゴシック"/>
      <family val="3"/>
    </font>
    <font>
      <sz val="1.25"/>
      <name val="ＭＳ Ｐゴシック"/>
      <family val="3"/>
    </font>
    <font>
      <sz val="1"/>
      <name val="ＭＳ Ｐゴシック"/>
      <family val="3"/>
    </font>
    <font>
      <sz val="11.25"/>
      <name val="ＭＳ Ｐゴシック"/>
      <family val="3"/>
    </font>
    <font>
      <sz val="9.25"/>
      <name val="ＭＳ Ｐゴシック"/>
      <family val="3"/>
    </font>
    <font>
      <b/>
      <sz val="11"/>
      <name val="明朝"/>
      <family val="1"/>
    </font>
    <font>
      <sz val="14"/>
      <name val="明朝"/>
      <family val="1"/>
    </font>
    <font>
      <sz val="14.25"/>
      <name val="ＭＳ Ｐゴシック"/>
      <family val="3"/>
    </font>
    <font>
      <sz val="8.5"/>
      <name val="ＭＳ Ｐゴシック"/>
      <family val="3"/>
    </font>
    <font>
      <sz val="11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medium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thin"/>
      <top style="dotted"/>
      <bottom style="thin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 style="medium"/>
      <top style="dotted"/>
      <bottom style="thin"/>
    </border>
    <border>
      <left style="medium"/>
      <right style="thin"/>
      <top>
        <color indexed="63"/>
      </top>
      <bottom style="dotted"/>
    </border>
    <border>
      <left style="thin"/>
      <right style="dotted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dotted"/>
      <right style="medium"/>
      <top style="dotted"/>
      <bottom style="medium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tted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38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9" xfId="0" applyFont="1" applyBorder="1" applyAlignment="1">
      <alignment horizontal="center"/>
    </xf>
    <xf numFmtId="38" fontId="3" fillId="0" borderId="10" xfId="17" applyFont="1" applyBorder="1" applyAlignment="1">
      <alignment/>
    </xf>
    <xf numFmtId="10" fontId="3" fillId="0" borderId="11" xfId="15" applyNumberFormat="1" applyFont="1" applyBorder="1" applyAlignment="1">
      <alignment/>
    </xf>
    <xf numFmtId="38" fontId="3" fillId="0" borderId="11" xfId="17" applyFont="1" applyBorder="1" applyAlignment="1">
      <alignment/>
    </xf>
    <xf numFmtId="10" fontId="3" fillId="0" borderId="12" xfId="15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38" fontId="3" fillId="0" borderId="14" xfId="17" applyFont="1" applyBorder="1" applyAlignment="1">
      <alignment/>
    </xf>
    <xf numFmtId="10" fontId="3" fillId="0" borderId="15" xfId="15" applyNumberFormat="1" applyFont="1" applyBorder="1" applyAlignment="1">
      <alignment/>
    </xf>
    <xf numFmtId="38" fontId="3" fillId="0" borderId="15" xfId="17" applyFont="1" applyBorder="1" applyAlignment="1">
      <alignment/>
    </xf>
    <xf numFmtId="10" fontId="3" fillId="0" borderId="16" xfId="15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38" fontId="3" fillId="0" borderId="18" xfId="17" applyFont="1" applyBorder="1" applyAlignment="1">
      <alignment/>
    </xf>
    <xf numFmtId="10" fontId="3" fillId="0" borderId="19" xfId="0" applyNumberFormat="1" applyFont="1" applyBorder="1" applyAlignment="1">
      <alignment/>
    </xf>
    <xf numFmtId="38" fontId="3" fillId="0" borderId="19" xfId="17" applyFont="1" applyBorder="1" applyAlignment="1">
      <alignment/>
    </xf>
    <xf numFmtId="10" fontId="3" fillId="0" borderId="20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38" fontId="3" fillId="0" borderId="21" xfId="17" applyFont="1" applyBorder="1" applyAlignment="1">
      <alignment/>
    </xf>
    <xf numFmtId="0" fontId="3" fillId="0" borderId="0" xfId="0" applyFont="1" applyBorder="1" applyAlignment="1">
      <alignment horizontal="center"/>
    </xf>
    <xf numFmtId="38" fontId="3" fillId="0" borderId="0" xfId="17" applyFont="1" applyBorder="1" applyAlignment="1">
      <alignment/>
    </xf>
    <xf numFmtId="0" fontId="2" fillId="0" borderId="0" xfId="0" applyFont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38" fontId="3" fillId="2" borderId="0" xfId="17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6" fillId="2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38" fontId="6" fillId="0" borderId="0" xfId="17" applyFont="1" applyAlignment="1">
      <alignment/>
    </xf>
    <xf numFmtId="38" fontId="6" fillId="0" borderId="0" xfId="17" applyFont="1" applyBorder="1" applyAlignment="1">
      <alignment/>
    </xf>
    <xf numFmtId="38" fontId="8" fillId="0" borderId="0" xfId="17" applyFont="1" applyBorder="1" applyAlignment="1">
      <alignment/>
    </xf>
    <xf numFmtId="0" fontId="3" fillId="0" borderId="26" xfId="0" applyFont="1" applyBorder="1" applyAlignment="1">
      <alignment horizontal="center"/>
    </xf>
    <xf numFmtId="38" fontId="0" fillId="0" borderId="15" xfId="17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Continuous"/>
    </xf>
    <xf numFmtId="10" fontId="3" fillId="0" borderId="0" xfId="0" applyNumberFormat="1" applyFont="1" applyBorder="1" applyAlignment="1">
      <alignment/>
    </xf>
    <xf numFmtId="10" fontId="3" fillId="0" borderId="15" xfId="0" applyNumberFormat="1" applyFont="1" applyBorder="1" applyAlignment="1">
      <alignment/>
    </xf>
    <xf numFmtId="10" fontId="3" fillId="0" borderId="16" xfId="0" applyNumberFormat="1" applyFont="1" applyBorder="1" applyAlignment="1">
      <alignment/>
    </xf>
    <xf numFmtId="10" fontId="3" fillId="0" borderId="21" xfId="0" applyNumberFormat="1" applyFont="1" applyBorder="1" applyAlignment="1">
      <alignment/>
    </xf>
    <xf numFmtId="10" fontId="3" fillId="0" borderId="27" xfId="0" applyNumberFormat="1" applyFont="1" applyBorder="1" applyAlignment="1">
      <alignment/>
    </xf>
    <xf numFmtId="10" fontId="3" fillId="0" borderId="11" xfId="0" applyNumberFormat="1" applyFont="1" applyBorder="1" applyAlignment="1">
      <alignment/>
    </xf>
    <xf numFmtId="10" fontId="3" fillId="0" borderId="12" xfId="0" applyNumberFormat="1" applyFont="1" applyBorder="1" applyAlignment="1">
      <alignment/>
    </xf>
    <xf numFmtId="0" fontId="14" fillId="0" borderId="7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179" fontId="12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3" fillId="0" borderId="16" xfId="15" applyNumberFormat="1" applyFont="1" applyBorder="1" applyAlignment="1">
      <alignment/>
    </xf>
    <xf numFmtId="179" fontId="3" fillId="2" borderId="0" xfId="17" applyNumberFormat="1" applyFont="1" applyFill="1" applyBorder="1" applyAlignment="1">
      <alignment horizontal="center"/>
    </xf>
    <xf numFmtId="179" fontId="8" fillId="0" borderId="0" xfId="17" applyNumberFormat="1" applyFont="1" applyBorder="1" applyAlignment="1">
      <alignment/>
    </xf>
    <xf numFmtId="179" fontId="0" fillId="0" borderId="0" xfId="0" applyNumberFormat="1" applyBorder="1" applyAlignment="1">
      <alignment/>
    </xf>
    <xf numFmtId="179" fontId="6" fillId="0" borderId="0" xfId="17" applyNumberFormat="1" applyFont="1" applyAlignment="1">
      <alignment/>
    </xf>
    <xf numFmtId="179" fontId="6" fillId="0" borderId="0" xfId="17" applyNumberFormat="1" applyFont="1" applyBorder="1" applyAlignment="1">
      <alignment/>
    </xf>
    <xf numFmtId="179" fontId="0" fillId="0" borderId="0" xfId="0" applyNumberFormat="1" applyAlignment="1">
      <alignment/>
    </xf>
    <xf numFmtId="0" fontId="3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8" fontId="3" fillId="0" borderId="21" xfId="17" applyFont="1" applyBorder="1" applyAlignment="1">
      <alignment horizontal="right"/>
    </xf>
    <xf numFmtId="0" fontId="19" fillId="0" borderId="0" xfId="0" applyFont="1" applyAlignment="1">
      <alignment/>
    </xf>
    <xf numFmtId="179" fontId="3" fillId="0" borderId="31" xfId="17" applyNumberFormat="1" applyFont="1" applyBorder="1" applyAlignment="1">
      <alignment/>
    </xf>
    <xf numFmtId="179" fontId="3" fillId="0" borderId="32" xfId="17" applyNumberFormat="1" applyFont="1" applyBorder="1" applyAlignment="1">
      <alignment/>
    </xf>
    <xf numFmtId="179" fontId="3" fillId="0" borderId="24" xfId="17" applyNumberFormat="1" applyFont="1" applyBorder="1" applyAlignment="1">
      <alignment/>
    </xf>
    <xf numFmtId="179" fontId="3" fillId="0" borderId="15" xfId="17" applyNumberFormat="1" applyFont="1" applyBorder="1" applyAlignment="1">
      <alignment/>
    </xf>
    <xf numFmtId="10" fontId="3" fillId="0" borderId="33" xfId="15" applyNumberFormat="1" applyFont="1" applyBorder="1" applyAlignment="1">
      <alignment/>
    </xf>
    <xf numFmtId="179" fontId="3" fillId="0" borderId="24" xfId="0" applyNumberFormat="1" applyFont="1" applyBorder="1" applyAlignment="1">
      <alignment/>
    </xf>
    <xf numFmtId="179" fontId="3" fillId="0" borderId="15" xfId="0" applyNumberFormat="1" applyFont="1" applyBorder="1" applyAlignment="1">
      <alignment/>
    </xf>
    <xf numFmtId="179" fontId="3" fillId="0" borderId="25" xfId="0" applyNumberFormat="1" applyFont="1" applyBorder="1" applyAlignment="1">
      <alignment/>
    </xf>
    <xf numFmtId="179" fontId="3" fillId="0" borderId="21" xfId="0" applyNumberFormat="1" applyFont="1" applyBorder="1" applyAlignment="1">
      <alignment/>
    </xf>
    <xf numFmtId="0" fontId="23" fillId="0" borderId="3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10" fontId="0" fillId="0" borderId="0" xfId="0" applyNumberFormat="1" applyAlignment="1">
      <alignment/>
    </xf>
    <xf numFmtId="38" fontId="3" fillId="2" borderId="28" xfId="17" applyFont="1" applyFill="1" applyBorder="1" applyAlignment="1">
      <alignment horizontal="center"/>
    </xf>
    <xf numFmtId="38" fontId="3" fillId="0" borderId="36" xfId="17" applyFont="1" applyBorder="1" applyAlignment="1">
      <alignment/>
    </xf>
    <xf numFmtId="0" fontId="3" fillId="0" borderId="35" xfId="0" applyFont="1" applyBorder="1" applyAlignment="1">
      <alignment horizontal="center"/>
    </xf>
    <xf numFmtId="179" fontId="3" fillId="0" borderId="16" xfId="0" applyNumberFormat="1" applyFont="1" applyBorder="1" applyAlignment="1">
      <alignment horizontal="center"/>
    </xf>
    <xf numFmtId="38" fontId="3" fillId="0" borderId="37" xfId="17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8" xfId="0" applyBorder="1" applyAlignment="1">
      <alignment/>
    </xf>
    <xf numFmtId="38" fontId="3" fillId="0" borderId="15" xfId="17" applyFont="1" applyBorder="1" applyAlignment="1">
      <alignment horizontal="right"/>
    </xf>
    <xf numFmtId="179" fontId="3" fillId="0" borderId="39" xfId="15" applyNumberFormat="1" applyFont="1" applyBorder="1" applyAlignment="1">
      <alignment/>
    </xf>
    <xf numFmtId="179" fontId="3" fillId="0" borderId="21" xfId="15" applyNumberFormat="1" applyFont="1" applyBorder="1" applyAlignment="1">
      <alignment/>
    </xf>
    <xf numFmtId="38" fontId="0" fillId="0" borderId="16" xfId="17" applyBorder="1" applyAlignment="1">
      <alignment/>
    </xf>
    <xf numFmtId="0" fontId="3" fillId="0" borderId="40" xfId="0" applyFont="1" applyFill="1" applyBorder="1" applyAlignment="1">
      <alignment horizontal="center"/>
    </xf>
    <xf numFmtId="179" fontId="3" fillId="0" borderId="12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83" fontId="0" fillId="0" borderId="15" xfId="0" applyNumberFormat="1" applyBorder="1" applyAlignment="1">
      <alignment/>
    </xf>
    <xf numFmtId="0" fontId="21" fillId="0" borderId="0" xfId="21" applyFont="1">
      <alignment/>
      <protection/>
    </xf>
    <xf numFmtId="0" fontId="9" fillId="0" borderId="0" xfId="21">
      <alignment/>
      <protection/>
    </xf>
    <xf numFmtId="0" fontId="9" fillId="0" borderId="0" xfId="21" applyFont="1">
      <alignment/>
      <protection/>
    </xf>
    <xf numFmtId="0" fontId="24" fillId="0" borderId="0" xfId="21" applyFont="1">
      <alignment/>
      <protection/>
    </xf>
    <xf numFmtId="0" fontId="9" fillId="0" borderId="0" xfId="21" applyBorder="1" applyAlignment="1">
      <alignment horizontal="centerContinuous"/>
      <protection/>
    </xf>
    <xf numFmtId="0" fontId="19" fillId="0" borderId="0" xfId="21" applyFont="1">
      <alignment/>
      <protection/>
    </xf>
    <xf numFmtId="0" fontId="16" fillId="0" borderId="0" xfId="21" applyFont="1">
      <alignment/>
      <protection/>
    </xf>
    <xf numFmtId="0" fontId="9" fillId="0" borderId="0" xfId="21" applyBorder="1" applyAlignment="1">
      <alignment horizontal="left"/>
      <protection/>
    </xf>
    <xf numFmtId="0" fontId="9" fillId="0" borderId="0" xfId="21" applyBorder="1" applyAlignment="1">
      <alignment horizontal="center"/>
      <protection/>
    </xf>
    <xf numFmtId="0" fontId="9" fillId="0" borderId="42" xfId="21" applyBorder="1">
      <alignment/>
      <protection/>
    </xf>
    <xf numFmtId="0" fontId="9" fillId="0" borderId="1" xfId="21" applyBorder="1">
      <alignment/>
      <protection/>
    </xf>
    <xf numFmtId="0" fontId="9" fillId="0" borderId="43" xfId="21" applyBorder="1" applyAlignment="1">
      <alignment horizontal="centerContinuous"/>
      <protection/>
    </xf>
    <xf numFmtId="0" fontId="9" fillId="0" borderId="5" xfId="21" applyBorder="1" applyAlignment="1">
      <alignment horizontal="centerContinuous"/>
      <protection/>
    </xf>
    <xf numFmtId="0" fontId="9" fillId="0" borderId="44" xfId="21" applyBorder="1" applyAlignment="1">
      <alignment horizontal="centerContinuous"/>
      <protection/>
    </xf>
    <xf numFmtId="0" fontId="9" fillId="0" borderId="45" xfId="21" applyBorder="1" applyAlignment="1">
      <alignment horizontal="centerContinuous"/>
      <protection/>
    </xf>
    <xf numFmtId="0" fontId="9" fillId="0" borderId="46" xfId="21" applyBorder="1" applyAlignment="1">
      <alignment horizontal="centerContinuous"/>
      <protection/>
    </xf>
    <xf numFmtId="0" fontId="9" fillId="0" borderId="37" xfId="21" applyBorder="1" applyAlignment="1">
      <alignment horizontal="center"/>
      <protection/>
    </xf>
    <xf numFmtId="0" fontId="9" fillId="0" borderId="47" xfId="21" applyBorder="1" applyAlignment="1">
      <alignment horizontal="center"/>
      <protection/>
    </xf>
    <xf numFmtId="0" fontId="9" fillId="0" borderId="48" xfId="21" applyBorder="1">
      <alignment/>
      <protection/>
    </xf>
    <xf numFmtId="0" fontId="9" fillId="0" borderId="11" xfId="21" applyBorder="1" applyAlignment="1">
      <alignment horizontal="center"/>
      <protection/>
    </xf>
    <xf numFmtId="0" fontId="9" fillId="0" borderId="30" xfId="21" applyBorder="1" applyAlignment="1">
      <alignment horizontal="center"/>
      <protection/>
    </xf>
    <xf numFmtId="0" fontId="9" fillId="0" borderId="12" xfId="21" applyBorder="1" applyAlignment="1">
      <alignment horizontal="center"/>
      <protection/>
    </xf>
    <xf numFmtId="0" fontId="9" fillId="0" borderId="24" xfId="21" applyBorder="1" applyAlignment="1">
      <alignment horizontal="centerContinuous"/>
      <protection/>
    </xf>
    <xf numFmtId="38" fontId="9" fillId="0" borderId="15" xfId="17" applyBorder="1" applyAlignment="1">
      <alignment/>
    </xf>
    <xf numFmtId="0" fontId="9" fillId="0" borderId="15" xfId="21" applyBorder="1" applyAlignment="1">
      <alignment horizontal="centerContinuous"/>
      <protection/>
    </xf>
    <xf numFmtId="0" fontId="9" fillId="0" borderId="15" xfId="21" applyBorder="1">
      <alignment/>
      <protection/>
    </xf>
    <xf numFmtId="2" fontId="9" fillId="0" borderId="16" xfId="21" applyNumberFormat="1" applyBorder="1">
      <alignment/>
      <protection/>
    </xf>
    <xf numFmtId="0" fontId="9" fillId="0" borderId="49" xfId="21" applyBorder="1" applyAlignment="1">
      <alignment horizontal="centerContinuous"/>
      <protection/>
    </xf>
    <xf numFmtId="38" fontId="9" fillId="0" borderId="37" xfId="17" applyBorder="1" applyAlignment="1">
      <alignment/>
    </xf>
    <xf numFmtId="0" fontId="9" fillId="0" borderId="37" xfId="21" applyBorder="1" applyAlignment="1">
      <alignment horizontal="centerContinuous"/>
      <protection/>
    </xf>
    <xf numFmtId="0" fontId="9" fillId="0" borderId="37" xfId="21" applyBorder="1">
      <alignment/>
      <protection/>
    </xf>
    <xf numFmtId="2" fontId="9" fillId="0" borderId="47" xfId="21" applyNumberFormat="1" applyBorder="1">
      <alignment/>
      <protection/>
    </xf>
    <xf numFmtId="0" fontId="9" fillId="0" borderId="25" xfId="21" applyNumberFormat="1" applyFont="1" applyFill="1" applyBorder="1" applyAlignment="1">
      <alignment horizontal="centerContinuous"/>
      <protection/>
    </xf>
    <xf numFmtId="3" fontId="9" fillId="0" borderId="50" xfId="21" applyNumberFormat="1" applyFont="1" applyBorder="1" applyAlignment="1">
      <alignment/>
      <protection/>
    </xf>
    <xf numFmtId="3" fontId="9" fillId="0" borderId="51" xfId="21" applyNumberFormat="1" applyFont="1" applyBorder="1" applyAlignment="1">
      <alignment/>
      <protection/>
    </xf>
    <xf numFmtId="0" fontId="9" fillId="0" borderId="51" xfId="21" applyNumberFormat="1" applyFont="1" applyBorder="1" applyAlignment="1">
      <alignment horizontal="center"/>
      <protection/>
    </xf>
    <xf numFmtId="0" fontId="9" fillId="0" borderId="21" xfId="21" applyNumberFormat="1" applyFont="1" applyBorder="1" applyAlignment="1">
      <alignment horizontal="center"/>
      <protection/>
    </xf>
    <xf numFmtId="0" fontId="9" fillId="0" borderId="21" xfId="21" applyBorder="1">
      <alignment/>
      <protection/>
    </xf>
    <xf numFmtId="0" fontId="9" fillId="0" borderId="27" xfId="21" applyBorder="1">
      <alignment/>
      <protection/>
    </xf>
    <xf numFmtId="0" fontId="3" fillId="0" borderId="0" xfId="21" applyFont="1">
      <alignment/>
      <protection/>
    </xf>
    <xf numFmtId="0" fontId="3" fillId="0" borderId="0" xfId="21" applyFont="1" applyBorder="1" applyAlignment="1">
      <alignment horizontal="center"/>
      <protection/>
    </xf>
    <xf numFmtId="10" fontId="3" fillId="0" borderId="0" xfId="15" applyNumberFormat="1" applyFont="1" applyBorder="1" applyAlignment="1">
      <alignment/>
    </xf>
    <xf numFmtId="0" fontId="3" fillId="0" borderId="0" xfId="21" applyFont="1" applyBorder="1">
      <alignment/>
      <protection/>
    </xf>
    <xf numFmtId="0" fontId="9" fillId="0" borderId="0" xfId="21" applyBorder="1">
      <alignment/>
      <protection/>
    </xf>
    <xf numFmtId="0" fontId="12" fillId="0" borderId="0" xfId="21" applyFont="1">
      <alignment/>
      <protection/>
    </xf>
    <xf numFmtId="0" fontId="9" fillId="0" borderId="52" xfId="21" applyBorder="1">
      <alignment/>
      <protection/>
    </xf>
    <xf numFmtId="183" fontId="9" fillId="0" borderId="15" xfId="21" applyNumberFormat="1" applyBorder="1" applyAlignment="1">
      <alignment horizontal="center"/>
      <protection/>
    </xf>
    <xf numFmtId="10" fontId="9" fillId="0" borderId="15" xfId="21" applyNumberFormat="1" applyBorder="1">
      <alignment/>
      <protection/>
    </xf>
    <xf numFmtId="0" fontId="9" fillId="0" borderId="15" xfId="21" applyBorder="1" applyAlignment="1">
      <alignment horizontal="center"/>
      <protection/>
    </xf>
    <xf numFmtId="0" fontId="9" fillId="0" borderId="15" xfId="21" applyFont="1" applyBorder="1" applyAlignment="1">
      <alignment horizontal="center"/>
      <protection/>
    </xf>
    <xf numFmtId="2" fontId="9" fillId="0" borderId="0" xfId="21" applyNumberFormat="1">
      <alignment/>
      <protection/>
    </xf>
    <xf numFmtId="20" fontId="9" fillId="0" borderId="0" xfId="21" applyNumberFormat="1">
      <alignment/>
      <protection/>
    </xf>
    <xf numFmtId="0" fontId="9" fillId="0" borderId="15" xfId="21" applyBorder="1" applyAlignment="1">
      <alignment horizontal="center" wrapText="1"/>
      <protection/>
    </xf>
    <xf numFmtId="0" fontId="9" fillId="0" borderId="42" xfId="21" applyFont="1" applyBorder="1">
      <alignment/>
      <protection/>
    </xf>
    <xf numFmtId="0" fontId="9" fillId="0" borderId="43" xfId="21" applyFont="1" applyBorder="1">
      <alignment/>
      <protection/>
    </xf>
    <xf numFmtId="0" fontId="9" fillId="0" borderId="28" xfId="21" applyFont="1" applyBorder="1" applyAlignment="1">
      <alignment/>
      <protection/>
    </xf>
    <xf numFmtId="0" fontId="9" fillId="0" borderId="43" xfId="21" applyFont="1" applyBorder="1" applyAlignment="1">
      <alignment/>
      <protection/>
    </xf>
    <xf numFmtId="0" fontId="9" fillId="0" borderId="28" xfId="21" applyFont="1" applyBorder="1" applyAlignment="1">
      <alignment horizontal="left"/>
      <protection/>
    </xf>
    <xf numFmtId="0" fontId="9" fillId="0" borderId="5" xfId="21" applyFont="1" applyBorder="1" applyAlignment="1">
      <alignment horizontal="center"/>
      <protection/>
    </xf>
    <xf numFmtId="0" fontId="9" fillId="0" borderId="44" xfId="21" applyFont="1" applyBorder="1" applyAlignment="1">
      <alignment horizontal="centerContinuous" shrinkToFit="1"/>
      <protection/>
    </xf>
    <xf numFmtId="0" fontId="9" fillId="0" borderId="46" xfId="21" applyFont="1" applyBorder="1" applyAlignment="1">
      <alignment horizontal="centerContinuous"/>
      <protection/>
    </xf>
    <xf numFmtId="0" fontId="9" fillId="0" borderId="0" xfId="21" applyFont="1" applyBorder="1" applyAlignment="1">
      <alignment horizontal="centerContinuous"/>
      <protection/>
    </xf>
    <xf numFmtId="0" fontId="9" fillId="0" borderId="0" xfId="21" applyFont="1" applyBorder="1" applyAlignment="1">
      <alignment/>
      <protection/>
    </xf>
    <xf numFmtId="0" fontId="9" fillId="0" borderId="46" xfId="21" applyFont="1" applyBorder="1" applyAlignment="1">
      <alignment/>
      <protection/>
    </xf>
    <xf numFmtId="0" fontId="9" fillId="0" borderId="0" xfId="21" applyFont="1" applyBorder="1" applyAlignment="1">
      <alignment horizontal="center"/>
      <protection/>
    </xf>
    <xf numFmtId="0" fontId="9" fillId="0" borderId="53" xfId="21" applyFont="1" applyBorder="1" applyAlignment="1">
      <alignment horizontal="centerContinuous"/>
      <protection/>
    </xf>
    <xf numFmtId="0" fontId="9" fillId="0" borderId="30" xfId="21" applyFont="1" applyBorder="1">
      <alignment/>
      <protection/>
    </xf>
    <xf numFmtId="0" fontId="9" fillId="0" borderId="48" xfId="21" applyFont="1" applyBorder="1">
      <alignment/>
      <protection/>
    </xf>
    <xf numFmtId="0" fontId="9" fillId="0" borderId="52" xfId="21" applyFont="1" applyBorder="1" applyAlignment="1">
      <alignment horizontal="left"/>
      <protection/>
    </xf>
    <xf numFmtId="0" fontId="9" fillId="0" borderId="14" xfId="21" applyFont="1" applyBorder="1" applyAlignment="1">
      <alignment horizontal="left"/>
      <protection/>
    </xf>
    <xf numFmtId="0" fontId="9" fillId="0" borderId="15" xfId="21" applyFont="1" applyBorder="1" applyAlignment="1">
      <alignment horizontal="left"/>
      <protection/>
    </xf>
    <xf numFmtId="0" fontId="9" fillId="0" borderId="54" xfId="21" applyFont="1" applyBorder="1" applyAlignment="1">
      <alignment horizontal="center"/>
      <protection/>
    </xf>
    <xf numFmtId="0" fontId="9" fillId="0" borderId="55" xfId="21" applyFont="1" applyBorder="1">
      <alignment/>
      <protection/>
    </xf>
    <xf numFmtId="0" fontId="16" fillId="0" borderId="46" xfId="21" applyFont="1" applyBorder="1" applyAlignment="1">
      <alignment horizontal="centerContinuous"/>
      <protection/>
    </xf>
    <xf numFmtId="38" fontId="16" fillId="0" borderId="0" xfId="17" applyFont="1" applyBorder="1" applyAlignment="1">
      <alignment/>
    </xf>
    <xf numFmtId="38" fontId="16" fillId="0" borderId="0" xfId="17" applyFont="1" applyBorder="1" applyAlignment="1">
      <alignment/>
    </xf>
    <xf numFmtId="0" fontId="16" fillId="0" borderId="56" xfId="21" applyFont="1" applyBorder="1" applyAlignment="1">
      <alignment horizontal="right"/>
      <protection/>
    </xf>
    <xf numFmtId="38" fontId="16" fillId="0" borderId="41" xfId="17" applyFont="1" applyBorder="1" applyAlignment="1">
      <alignment/>
    </xf>
    <xf numFmtId="38" fontId="16" fillId="0" borderId="57" xfId="17" applyFont="1" applyBorder="1" applyAlignment="1">
      <alignment/>
    </xf>
    <xf numFmtId="38" fontId="16" fillId="0" borderId="57" xfId="17" applyFont="1" applyBorder="1" applyAlignment="1">
      <alignment/>
    </xf>
    <xf numFmtId="38" fontId="16" fillId="0" borderId="56" xfId="17" applyFont="1" applyBorder="1" applyAlignment="1">
      <alignment/>
    </xf>
    <xf numFmtId="40" fontId="16" fillId="0" borderId="41" xfId="17" applyNumberFormat="1" applyFont="1" applyBorder="1" applyAlignment="1">
      <alignment horizontal="center"/>
    </xf>
    <xf numFmtId="40" fontId="16" fillId="0" borderId="57" xfId="17" applyNumberFormat="1" applyFont="1" applyBorder="1" applyAlignment="1">
      <alignment horizontal="center"/>
    </xf>
    <xf numFmtId="40" fontId="16" fillId="0" borderId="56" xfId="17" applyNumberFormat="1" applyFont="1" applyBorder="1" applyAlignment="1">
      <alignment horizontal="center"/>
    </xf>
    <xf numFmtId="0" fontId="16" fillId="0" borderId="41" xfId="21" applyFont="1" applyBorder="1" applyAlignment="1">
      <alignment horizontal="centerContinuous"/>
      <protection/>
    </xf>
    <xf numFmtId="0" fontId="16" fillId="0" borderId="58" xfId="21" applyFont="1" applyBorder="1" applyAlignment="1">
      <alignment horizontal="left"/>
      <protection/>
    </xf>
    <xf numFmtId="0" fontId="16" fillId="0" borderId="46" xfId="21" applyFont="1" applyBorder="1">
      <alignment/>
      <protection/>
    </xf>
    <xf numFmtId="0" fontId="16" fillId="0" borderId="0" xfId="21" applyFont="1" applyBorder="1">
      <alignment/>
      <protection/>
    </xf>
    <xf numFmtId="0" fontId="16" fillId="0" borderId="30" xfId="21" applyFont="1" applyBorder="1" applyAlignment="1">
      <alignment horizontal="right"/>
      <protection/>
    </xf>
    <xf numFmtId="38" fontId="16" fillId="0" borderId="52" xfId="17" applyFont="1" applyBorder="1" applyAlignment="1">
      <alignment/>
    </xf>
    <xf numFmtId="0" fontId="16" fillId="0" borderId="10" xfId="21" applyFont="1" applyBorder="1">
      <alignment/>
      <protection/>
    </xf>
    <xf numFmtId="0" fontId="16" fillId="0" borderId="30" xfId="21" applyFont="1" applyBorder="1">
      <alignment/>
      <protection/>
    </xf>
    <xf numFmtId="40" fontId="16" fillId="0" borderId="52" xfId="21" applyNumberFormat="1" applyFont="1" applyBorder="1" applyAlignment="1">
      <alignment horizontal="center"/>
      <protection/>
    </xf>
    <xf numFmtId="40" fontId="16" fillId="0" borderId="10" xfId="21" applyNumberFormat="1" applyFont="1" applyBorder="1" applyAlignment="1">
      <alignment horizontal="center"/>
      <protection/>
    </xf>
    <xf numFmtId="40" fontId="16" fillId="0" borderId="30" xfId="21" applyNumberFormat="1" applyFont="1" applyBorder="1" applyAlignment="1">
      <alignment horizontal="center"/>
      <protection/>
    </xf>
    <xf numFmtId="0" fontId="16" fillId="0" borderId="52" xfId="21" applyFont="1" applyBorder="1" applyAlignment="1">
      <alignment horizontal="center"/>
      <protection/>
    </xf>
    <xf numFmtId="0" fontId="16" fillId="0" borderId="59" xfId="21" applyFont="1" applyBorder="1" applyAlignment="1">
      <alignment horizontal="left"/>
      <protection/>
    </xf>
    <xf numFmtId="0" fontId="16" fillId="0" borderId="56" xfId="21" applyFont="1" applyBorder="1" applyAlignment="1">
      <alignment horizontal="centerContinuous"/>
      <protection/>
    </xf>
    <xf numFmtId="38" fontId="16" fillId="0" borderId="41" xfId="17" applyFont="1" applyBorder="1" applyAlignment="1">
      <alignment/>
    </xf>
    <xf numFmtId="4" fontId="16" fillId="0" borderId="41" xfId="17" applyNumberFormat="1" applyFont="1" applyBorder="1" applyAlignment="1">
      <alignment horizontal="center"/>
    </xf>
    <xf numFmtId="0" fontId="16" fillId="0" borderId="52" xfId="21" applyFont="1" applyBorder="1">
      <alignment/>
      <protection/>
    </xf>
    <xf numFmtId="4" fontId="16" fillId="0" borderId="52" xfId="17" applyNumberFormat="1" applyFont="1" applyBorder="1" applyAlignment="1">
      <alignment horizontal="center"/>
    </xf>
    <xf numFmtId="0" fontId="9" fillId="0" borderId="2" xfId="21" applyBorder="1" applyAlignment="1">
      <alignment horizontal="center" shrinkToFit="1"/>
      <protection/>
    </xf>
    <xf numFmtId="38" fontId="16" fillId="0" borderId="41" xfId="17" applyFont="1" applyFill="1" applyBorder="1" applyAlignment="1">
      <alignment/>
    </xf>
    <xf numFmtId="38" fontId="16" fillId="0" borderId="41" xfId="17" applyFont="1" applyFill="1" applyBorder="1" applyAlignment="1">
      <alignment/>
    </xf>
    <xf numFmtId="0" fontId="16" fillId="0" borderId="56" xfId="21" applyFont="1" applyFill="1" applyBorder="1" applyAlignment="1">
      <alignment horizontal="right"/>
      <protection/>
    </xf>
    <xf numFmtId="0" fontId="9" fillId="0" borderId="12" xfId="21" applyBorder="1" applyAlignment="1">
      <alignment horizontal="center" shrinkToFit="1"/>
      <protection/>
    </xf>
    <xf numFmtId="0" fontId="16" fillId="0" borderId="60" xfId="21" applyFont="1" applyBorder="1">
      <alignment/>
      <protection/>
    </xf>
    <xf numFmtId="38" fontId="16" fillId="0" borderId="29" xfId="17" applyFont="1" applyFill="1" applyBorder="1" applyAlignment="1">
      <alignment/>
    </xf>
    <xf numFmtId="0" fontId="16" fillId="0" borderId="29" xfId="21" applyFont="1" applyFill="1" applyBorder="1">
      <alignment/>
      <protection/>
    </xf>
    <xf numFmtId="0" fontId="16" fillId="0" borderId="60" xfId="21" applyFont="1" applyFill="1" applyBorder="1" applyAlignment="1">
      <alignment horizontal="right"/>
      <protection/>
    </xf>
    <xf numFmtId="0" fontId="16" fillId="0" borderId="6" xfId="21" applyFont="1" applyBorder="1">
      <alignment/>
      <protection/>
    </xf>
    <xf numFmtId="4" fontId="16" fillId="0" borderId="29" xfId="17" applyNumberFormat="1" applyFont="1" applyBorder="1" applyAlignment="1">
      <alignment horizontal="center"/>
    </xf>
    <xf numFmtId="40" fontId="16" fillId="0" borderId="6" xfId="21" applyNumberFormat="1" applyFont="1" applyBorder="1" applyAlignment="1">
      <alignment horizontal="center"/>
      <protection/>
    </xf>
    <xf numFmtId="40" fontId="16" fillId="0" borderId="60" xfId="21" applyNumberFormat="1" applyFont="1" applyBorder="1" applyAlignment="1">
      <alignment horizontal="center"/>
      <protection/>
    </xf>
    <xf numFmtId="0" fontId="16" fillId="0" borderId="29" xfId="21" applyFont="1" applyBorder="1" applyAlignment="1">
      <alignment horizontal="centerContinuous"/>
      <protection/>
    </xf>
    <xf numFmtId="0" fontId="16" fillId="0" borderId="61" xfId="21" applyFont="1" applyBorder="1" applyAlignment="1">
      <alignment horizontal="left"/>
      <protection/>
    </xf>
    <xf numFmtId="0" fontId="16" fillId="0" borderId="24" xfId="21" applyFont="1" applyBorder="1" applyAlignment="1">
      <alignment horizontal="centerContinuous"/>
      <protection/>
    </xf>
    <xf numFmtId="38" fontId="9" fillId="0" borderId="54" xfId="17" applyBorder="1" applyAlignment="1">
      <alignment/>
    </xf>
    <xf numFmtId="38" fontId="9" fillId="0" borderId="14" xfId="17" applyBorder="1" applyAlignment="1">
      <alignment/>
    </xf>
    <xf numFmtId="38" fontId="9" fillId="0" borderId="54" xfId="17" applyBorder="1" applyAlignment="1">
      <alignment horizontal="centerContinuous"/>
    </xf>
    <xf numFmtId="0" fontId="9" fillId="0" borderId="14" xfId="21" applyBorder="1" applyAlignment="1">
      <alignment horizontal="centerContinuous"/>
      <protection/>
    </xf>
    <xf numFmtId="0" fontId="9" fillId="0" borderId="16" xfId="21" applyBorder="1" applyAlignment="1">
      <alignment horizontal="centerContinuous"/>
      <protection/>
    </xf>
    <xf numFmtId="0" fontId="9" fillId="0" borderId="15" xfId="21" applyBorder="1" applyAlignment="1">
      <alignment horizontal="left"/>
      <protection/>
    </xf>
    <xf numFmtId="0" fontId="9" fillId="0" borderId="15" xfId="21" applyBorder="1" applyAlignment="1">
      <alignment/>
      <protection/>
    </xf>
    <xf numFmtId="0" fontId="9" fillId="0" borderId="0" xfId="21" applyBorder="1" applyAlignment="1">
      <alignment/>
      <protection/>
    </xf>
    <xf numFmtId="0" fontId="25" fillId="0" borderId="0" xfId="21" applyFont="1">
      <alignment/>
      <protection/>
    </xf>
    <xf numFmtId="0" fontId="16" fillId="0" borderId="25" xfId="21" applyFont="1" applyBorder="1" applyAlignment="1">
      <alignment horizontal="centerContinuous"/>
      <protection/>
    </xf>
    <xf numFmtId="38" fontId="9" fillId="0" borderId="51" xfId="17" applyBorder="1" applyAlignment="1">
      <alignment/>
    </xf>
    <xf numFmtId="38" fontId="9" fillId="0" borderId="36" xfId="17" applyBorder="1" applyAlignment="1">
      <alignment/>
    </xf>
    <xf numFmtId="38" fontId="9" fillId="0" borderId="51" xfId="17" applyBorder="1" applyAlignment="1">
      <alignment horizontal="centerContinuous"/>
    </xf>
    <xf numFmtId="0" fontId="9" fillId="0" borderId="36" xfId="21" applyBorder="1" applyAlignment="1">
      <alignment horizontal="centerContinuous"/>
      <protection/>
    </xf>
    <xf numFmtId="0" fontId="9" fillId="0" borderId="27" xfId="21" applyBorder="1" applyAlignment="1">
      <alignment horizontal="centerContinuous"/>
      <protection/>
    </xf>
    <xf numFmtId="38" fontId="9" fillId="0" borderId="15" xfId="17" applyBorder="1" applyAlignment="1">
      <alignment horizontal="right"/>
    </xf>
    <xf numFmtId="0" fontId="9" fillId="0" borderId="15" xfId="21" applyBorder="1" applyAlignment="1">
      <alignment horizontal="right"/>
      <protection/>
    </xf>
    <xf numFmtId="0" fontId="9" fillId="0" borderId="0" xfId="21" applyBorder="1" applyAlignment="1">
      <alignment horizontal="right"/>
      <protection/>
    </xf>
    <xf numFmtId="0" fontId="0" fillId="0" borderId="0" xfId="21" applyFont="1">
      <alignment/>
      <protection/>
    </xf>
    <xf numFmtId="38" fontId="9" fillId="0" borderId="15" xfId="17" applyFill="1" applyBorder="1" applyAlignment="1">
      <alignment/>
    </xf>
    <xf numFmtId="0" fontId="40" fillId="0" borderId="0" xfId="21" applyFont="1">
      <alignment/>
      <protection/>
    </xf>
    <xf numFmtId="0" fontId="9" fillId="0" borderId="0" xfId="21" applyAlignment="1">
      <alignment horizontal="right"/>
      <protection/>
    </xf>
    <xf numFmtId="0" fontId="9" fillId="0" borderId="57" xfId="21" applyBorder="1" applyAlignment="1">
      <alignment horizontal="centerContinuous"/>
      <protection/>
    </xf>
    <xf numFmtId="40" fontId="9" fillId="0" borderId="62" xfId="17" applyNumberFormat="1" applyBorder="1" applyAlignment="1">
      <alignment/>
    </xf>
    <xf numFmtId="38" fontId="9" fillId="0" borderId="62" xfId="17" applyBorder="1" applyAlignment="1">
      <alignment/>
    </xf>
    <xf numFmtId="0" fontId="9" fillId="0" borderId="62" xfId="21" applyBorder="1" applyAlignment="1">
      <alignment horizontal="center"/>
      <protection/>
    </xf>
    <xf numFmtId="40" fontId="9" fillId="0" borderId="15" xfId="17" applyNumberFormat="1" applyBorder="1" applyAlignment="1">
      <alignment/>
    </xf>
    <xf numFmtId="38" fontId="9" fillId="0" borderId="0" xfId="17" applyAlignment="1">
      <alignment/>
    </xf>
    <xf numFmtId="38" fontId="9" fillId="0" borderId="0" xfId="17" applyFont="1" applyAlignment="1">
      <alignment/>
    </xf>
    <xf numFmtId="0" fontId="9" fillId="0" borderId="57" xfId="21" applyBorder="1" applyAlignment="1">
      <alignment horizontal="left"/>
      <protection/>
    </xf>
    <xf numFmtId="38" fontId="9" fillId="0" borderId="0" xfId="17" applyBorder="1" applyAlignment="1">
      <alignment/>
    </xf>
    <xf numFmtId="0" fontId="41" fillId="0" borderId="0" xfId="21" applyFont="1">
      <alignment/>
      <protection/>
    </xf>
    <xf numFmtId="40" fontId="9" fillId="0" borderId="15" xfId="17" applyNumberFormat="1" applyFill="1" applyBorder="1" applyAlignment="1">
      <alignment/>
    </xf>
    <xf numFmtId="38" fontId="9" fillId="0" borderId="0" xfId="17" applyFill="1" applyAlignment="1">
      <alignment/>
    </xf>
    <xf numFmtId="0" fontId="9" fillId="0" borderId="0" xfId="21" applyFill="1">
      <alignment/>
      <protection/>
    </xf>
    <xf numFmtId="38" fontId="9" fillId="0" borderId="0" xfId="17" applyFont="1" applyFill="1" applyAlignment="1">
      <alignment/>
    </xf>
    <xf numFmtId="0" fontId="9" fillId="0" borderId="57" xfId="21" applyFill="1" applyBorder="1" applyAlignment="1">
      <alignment horizontal="left"/>
      <protection/>
    </xf>
    <xf numFmtId="0" fontId="20" fillId="0" borderId="0" xfId="21" applyFont="1">
      <alignment/>
      <protection/>
    </xf>
    <xf numFmtId="0" fontId="9" fillId="0" borderId="29" xfId="21" applyBorder="1">
      <alignment/>
      <protection/>
    </xf>
    <xf numFmtId="0" fontId="9" fillId="0" borderId="63" xfId="21" applyBorder="1" applyAlignment="1">
      <alignment horizontal="centerContinuous"/>
      <protection/>
    </xf>
    <xf numFmtId="0" fontId="9" fillId="0" borderId="64" xfId="21" applyBorder="1" applyAlignment="1">
      <alignment horizontal="centerContinuous"/>
      <protection/>
    </xf>
    <xf numFmtId="0" fontId="9" fillId="0" borderId="65" xfId="21" applyBorder="1" applyAlignment="1">
      <alignment horizontal="center"/>
      <protection/>
    </xf>
    <xf numFmtId="0" fontId="9" fillId="0" borderId="66" xfId="21" applyBorder="1">
      <alignment/>
      <protection/>
    </xf>
    <xf numFmtId="0" fontId="9" fillId="0" borderId="66" xfId="21" applyBorder="1" applyAlignment="1">
      <alignment horizontal="center"/>
      <protection/>
    </xf>
    <xf numFmtId="0" fontId="9" fillId="0" borderId="44" xfId="21" applyBorder="1" applyAlignment="1">
      <alignment horizontal="center"/>
      <protection/>
    </xf>
    <xf numFmtId="0" fontId="9" fillId="0" borderId="29" xfId="21" applyBorder="1" applyAlignment="1">
      <alignment horizontal="right"/>
      <protection/>
    </xf>
    <xf numFmtId="0" fontId="9" fillId="0" borderId="67" xfId="21" applyBorder="1" applyAlignment="1">
      <alignment horizontal="right"/>
      <protection/>
    </xf>
    <xf numFmtId="0" fontId="9" fillId="0" borderId="68" xfId="21" applyBorder="1" applyAlignment="1">
      <alignment horizontal="center"/>
      <protection/>
    </xf>
    <xf numFmtId="38" fontId="9" fillId="0" borderId="69" xfId="17" applyBorder="1" applyAlignment="1">
      <alignment/>
    </xf>
    <xf numFmtId="177" fontId="9" fillId="0" borderId="70" xfId="17" applyNumberFormat="1" applyBorder="1" applyAlignment="1">
      <alignment/>
    </xf>
    <xf numFmtId="38" fontId="9" fillId="0" borderId="71" xfId="17" applyNumberFormat="1" applyBorder="1" applyAlignment="1">
      <alignment/>
    </xf>
    <xf numFmtId="177" fontId="9" fillId="0" borderId="72" xfId="17" applyNumberFormat="1" applyBorder="1" applyAlignment="1">
      <alignment/>
    </xf>
    <xf numFmtId="177" fontId="9" fillId="0" borderId="0" xfId="17" applyNumberFormat="1" applyBorder="1" applyAlignment="1">
      <alignment/>
    </xf>
    <xf numFmtId="0" fontId="9" fillId="0" borderId="73" xfId="21" applyBorder="1" applyAlignment="1">
      <alignment horizontal="center"/>
      <protection/>
    </xf>
    <xf numFmtId="38" fontId="9" fillId="0" borderId="74" xfId="17" applyBorder="1" applyAlignment="1">
      <alignment/>
    </xf>
    <xf numFmtId="177" fontId="9" fillId="0" borderId="75" xfId="17" applyNumberFormat="1" applyBorder="1" applyAlignment="1">
      <alignment/>
    </xf>
    <xf numFmtId="38" fontId="9" fillId="0" borderId="76" xfId="17" applyBorder="1" applyAlignment="1">
      <alignment/>
    </xf>
    <xf numFmtId="38" fontId="9" fillId="0" borderId="77" xfId="17" applyNumberFormat="1" applyBorder="1" applyAlignment="1">
      <alignment/>
    </xf>
    <xf numFmtId="177" fontId="9" fillId="0" borderId="78" xfId="17" applyNumberFormat="1" applyBorder="1" applyAlignment="1">
      <alignment/>
    </xf>
    <xf numFmtId="0" fontId="9" fillId="0" borderId="79" xfId="21" applyBorder="1" applyAlignment="1">
      <alignment horizontal="center"/>
      <protection/>
    </xf>
    <xf numFmtId="38" fontId="9" fillId="0" borderId="80" xfId="17" applyBorder="1" applyAlignment="1">
      <alignment/>
    </xf>
    <xf numFmtId="177" fontId="9" fillId="0" borderId="81" xfId="17" applyNumberFormat="1" applyBorder="1" applyAlignment="1">
      <alignment/>
    </xf>
    <xf numFmtId="38" fontId="9" fillId="0" borderId="82" xfId="17" applyBorder="1" applyAlignment="1">
      <alignment/>
    </xf>
    <xf numFmtId="38" fontId="9" fillId="0" borderId="83" xfId="17" applyNumberFormat="1" applyBorder="1" applyAlignment="1">
      <alignment/>
    </xf>
    <xf numFmtId="177" fontId="9" fillId="0" borderId="84" xfId="17" applyNumberFormat="1" applyBorder="1" applyAlignment="1">
      <alignment/>
    </xf>
    <xf numFmtId="38" fontId="9" fillId="0" borderId="85" xfId="17" applyBorder="1" applyAlignment="1">
      <alignment/>
    </xf>
    <xf numFmtId="38" fontId="9" fillId="0" borderId="86" xfId="17" applyBorder="1" applyAlignment="1">
      <alignment/>
    </xf>
    <xf numFmtId="38" fontId="9" fillId="0" borderId="77" xfId="17" applyNumberFormat="1" applyFont="1" applyBorder="1" applyAlignment="1">
      <alignment/>
    </xf>
    <xf numFmtId="177" fontId="9" fillId="0" borderId="53" xfId="17" applyNumberFormat="1" applyBorder="1" applyAlignment="1">
      <alignment/>
    </xf>
    <xf numFmtId="38" fontId="9" fillId="0" borderId="87" xfId="17" applyBorder="1" applyAlignment="1">
      <alignment/>
    </xf>
    <xf numFmtId="38" fontId="9" fillId="0" borderId="0" xfId="17" applyNumberFormat="1" applyBorder="1" applyAlignment="1">
      <alignment/>
    </xf>
    <xf numFmtId="177" fontId="9" fillId="0" borderId="66" xfId="17" applyNumberFormat="1" applyBorder="1" applyAlignment="1">
      <alignment/>
    </xf>
    <xf numFmtId="0" fontId="21" fillId="0" borderId="24" xfId="21" applyFont="1" applyBorder="1" applyAlignment="1">
      <alignment horizontal="center"/>
      <protection/>
    </xf>
    <xf numFmtId="38" fontId="21" fillId="0" borderId="88" xfId="17" applyFont="1" applyBorder="1" applyAlignment="1">
      <alignment/>
    </xf>
    <xf numFmtId="177" fontId="21" fillId="0" borderId="14" xfId="17" applyNumberFormat="1" applyFont="1" applyBorder="1" applyAlignment="1">
      <alignment/>
    </xf>
    <xf numFmtId="177" fontId="21" fillId="0" borderId="89" xfId="17" applyNumberFormat="1" applyFont="1" applyBorder="1" applyAlignment="1">
      <alignment/>
    </xf>
    <xf numFmtId="0" fontId="9" fillId="0" borderId="48" xfId="21" applyBorder="1" applyAlignment="1">
      <alignment horizontal="center"/>
      <protection/>
    </xf>
    <xf numFmtId="38" fontId="9" fillId="0" borderId="82" xfId="17" applyFont="1" applyBorder="1" applyAlignment="1">
      <alignment/>
    </xf>
    <xf numFmtId="177" fontId="9" fillId="0" borderId="10" xfId="17" applyNumberFormat="1" applyBorder="1" applyAlignment="1">
      <alignment/>
    </xf>
    <xf numFmtId="38" fontId="9" fillId="0" borderId="90" xfId="17" applyBorder="1" applyAlignment="1">
      <alignment/>
    </xf>
    <xf numFmtId="38" fontId="9" fillId="0" borderId="52" xfId="17" applyNumberFormat="1" applyBorder="1" applyAlignment="1">
      <alignment/>
    </xf>
    <xf numFmtId="0" fontId="21" fillId="0" borderId="73" xfId="21" applyFont="1" applyBorder="1" applyAlignment="1">
      <alignment horizontal="centerContinuous"/>
      <protection/>
    </xf>
    <xf numFmtId="38" fontId="21" fillId="0" borderId="90" xfId="17" applyFont="1" applyBorder="1" applyAlignment="1">
      <alignment/>
    </xf>
    <xf numFmtId="177" fontId="21" fillId="0" borderId="75" xfId="17" applyNumberFormat="1" applyFont="1" applyBorder="1" applyAlignment="1">
      <alignment/>
    </xf>
    <xf numFmtId="38" fontId="21" fillId="0" borderId="76" xfId="17" applyFont="1" applyBorder="1" applyAlignment="1">
      <alignment/>
    </xf>
    <xf numFmtId="177" fontId="21" fillId="0" borderId="10" xfId="17" applyNumberFormat="1" applyFont="1" applyBorder="1" applyAlignment="1">
      <alignment/>
    </xf>
    <xf numFmtId="177" fontId="21" fillId="0" borderId="78" xfId="17" applyNumberFormat="1" applyFont="1" applyBorder="1" applyAlignment="1">
      <alignment/>
    </xf>
    <xf numFmtId="0" fontId="21" fillId="0" borderId="91" xfId="21" applyFont="1" applyBorder="1" applyAlignment="1">
      <alignment horizontal="centerContinuous"/>
      <protection/>
    </xf>
    <xf numFmtId="38" fontId="21" fillId="0" borderId="92" xfId="17" applyFont="1" applyBorder="1" applyAlignment="1">
      <alignment/>
    </xf>
    <xf numFmtId="177" fontId="21" fillId="0" borderId="93" xfId="17" applyNumberFormat="1" applyFont="1" applyBorder="1" applyAlignment="1">
      <alignment/>
    </xf>
    <xf numFmtId="177" fontId="21" fillId="0" borderId="94" xfId="17" applyNumberFormat="1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9" fillId="0" borderId="37" xfId="21" applyBorder="1" applyAlignment="1">
      <alignment horizontal="center" vertical="center"/>
      <protection/>
    </xf>
    <xf numFmtId="0" fontId="9" fillId="0" borderId="37" xfId="21" applyFill="1" applyBorder="1" applyAlignment="1">
      <alignment horizontal="center" vertical="center"/>
      <protection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9" fillId="0" borderId="97" xfId="21" applyFont="1" applyBorder="1" applyAlignment="1">
      <alignment horizontal="center" vertical="center"/>
      <protection/>
    </xf>
    <xf numFmtId="0" fontId="9" fillId="0" borderId="98" xfId="21" applyFont="1" applyBorder="1" applyAlignment="1">
      <alignment horizontal="center" vertical="center" wrapText="1"/>
      <protection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9" fillId="0" borderId="99" xfId="21" applyFont="1" applyBorder="1" applyAlignment="1">
      <alignment horizontal="center" vertical="center"/>
      <protection/>
    </xf>
    <xf numFmtId="0" fontId="9" fillId="0" borderId="98" xfId="21" applyFont="1" applyBorder="1" applyAlignment="1">
      <alignment horizontal="center" vertical="center"/>
      <protection/>
    </xf>
    <xf numFmtId="0" fontId="9" fillId="0" borderId="11" xfId="21" applyBorder="1" applyAlignment="1">
      <alignment horizontal="center" vertical="center"/>
      <protection/>
    </xf>
    <xf numFmtId="0" fontId="9" fillId="0" borderId="37" xfId="21" applyFont="1" applyBorder="1" applyAlignment="1">
      <alignment horizontal="center" wrapText="1"/>
      <protection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3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9" fillId="0" borderId="63" xfId="21" applyBorder="1" applyAlignment="1">
      <alignment horizontal="center"/>
      <protection/>
    </xf>
    <xf numFmtId="0" fontId="9" fillId="0" borderId="102" xfId="21" applyBorder="1" applyAlignment="1">
      <alignment horizontal="center"/>
      <protection/>
    </xf>
    <xf numFmtId="0" fontId="9" fillId="0" borderId="37" xfId="21" applyBorder="1" applyAlignment="1">
      <alignment horizontal="center" vertical="center"/>
      <protection/>
    </xf>
    <xf numFmtId="0" fontId="9" fillId="0" borderId="11" xfId="21" applyFont="1" applyBorder="1" applyAlignment="1">
      <alignment horizontal="center" wrapText="1"/>
      <protection/>
    </xf>
    <xf numFmtId="0" fontId="9" fillId="0" borderId="37" xfId="21" applyFont="1" applyBorder="1" applyAlignment="1">
      <alignment horizontal="center" vertical="center" wrapText="1"/>
      <protection/>
    </xf>
    <xf numFmtId="0" fontId="9" fillId="0" borderId="11" xfId="21" applyFont="1" applyBorder="1" applyAlignment="1">
      <alignment horizontal="center" vertical="center" wrapText="1"/>
      <protection/>
    </xf>
    <xf numFmtId="0" fontId="9" fillId="0" borderId="43" xfId="21" applyBorder="1" applyAlignment="1">
      <alignment horizontal="center" shrinkToFit="1"/>
      <protection/>
    </xf>
    <xf numFmtId="0" fontId="9" fillId="0" borderId="5" xfId="21" applyBorder="1" applyAlignment="1">
      <alignment horizontal="center" shrinkToFit="1"/>
      <protection/>
    </xf>
    <xf numFmtId="0" fontId="9" fillId="0" borderId="30" xfId="21" applyBorder="1" applyAlignment="1">
      <alignment horizontal="center" shrinkToFit="1"/>
      <protection/>
    </xf>
    <xf numFmtId="0" fontId="9" fillId="0" borderId="10" xfId="21" applyBorder="1" applyAlignment="1">
      <alignment horizontal="center" shrinkToFit="1"/>
      <protection/>
    </xf>
    <xf numFmtId="0" fontId="16" fillId="0" borderId="49" xfId="21" applyFont="1" applyBorder="1" applyAlignment="1">
      <alignment horizontal="center" vertical="center"/>
      <protection/>
    </xf>
    <xf numFmtId="0" fontId="0" fillId="0" borderId="4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9" fillId="0" borderId="46" xfId="21" applyFont="1" applyBorder="1" applyAlignment="1">
      <alignment horizontal="center"/>
      <protection/>
    </xf>
    <xf numFmtId="0" fontId="9" fillId="0" borderId="0" xfId="21" applyFont="1" applyBorder="1" applyAlignment="1">
      <alignment horizontal="center"/>
      <protection/>
    </xf>
    <xf numFmtId="0" fontId="9" fillId="0" borderId="53" xfId="21" applyFont="1" applyBorder="1" applyAlignment="1">
      <alignment horizontal="center"/>
      <protection/>
    </xf>
    <xf numFmtId="0" fontId="9" fillId="0" borderId="43" xfId="21" applyFont="1" applyBorder="1" applyAlignment="1">
      <alignment horizontal="center"/>
      <protection/>
    </xf>
    <xf numFmtId="0" fontId="9" fillId="0" borderId="28" xfId="21" applyFont="1" applyBorder="1" applyAlignment="1">
      <alignment horizontal="center"/>
      <protection/>
    </xf>
    <xf numFmtId="0" fontId="9" fillId="0" borderId="5" xfId="21" applyFont="1" applyBorder="1" applyAlignment="1">
      <alignment horizontal="center"/>
      <protection/>
    </xf>
    <xf numFmtId="0" fontId="9" fillId="0" borderId="49" xfId="21" applyFont="1" applyBorder="1" applyAlignment="1">
      <alignment horizontal="center" vertical="center"/>
      <protection/>
    </xf>
    <xf numFmtId="0" fontId="9" fillId="0" borderId="43" xfId="21" applyFont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9" fillId="0" borderId="30" xfId="21" applyFont="1" applyBorder="1" applyAlignment="1">
      <alignment horizontal="right" vertical="center"/>
      <protection/>
    </xf>
    <xf numFmtId="0" fontId="0" fillId="0" borderId="5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9" fillId="0" borderId="56" xfId="2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9" fillId="0" borderId="56" xfId="21" applyFill="1" applyBorder="1" applyAlignment="1">
      <alignment horizontal="center" vertical="center"/>
      <protection/>
    </xf>
    <xf numFmtId="0" fontId="9" fillId="0" borderId="42" xfId="21" applyBorder="1" applyAlignment="1">
      <alignment horizontal="center" vertical="center"/>
      <protection/>
    </xf>
    <xf numFmtId="0" fontId="9" fillId="0" borderId="44" xfId="21" applyBorder="1" applyAlignment="1">
      <alignment horizontal="center" vertical="center"/>
      <protection/>
    </xf>
    <xf numFmtId="0" fontId="9" fillId="0" borderId="40" xfId="21" applyBorder="1" applyAlignment="1">
      <alignment horizontal="center" vertical="center"/>
      <protection/>
    </xf>
    <xf numFmtId="0" fontId="9" fillId="0" borderId="103" xfId="21" applyBorder="1" applyAlignment="1">
      <alignment horizontal="center" vertical="center"/>
      <protection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9" fillId="0" borderId="97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③Ｈ21事業概要表6～1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225"/>
          <c:h val="0.87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'表１・図１'!$P$29</c:f>
              <c:strCache>
                <c:ptCount val="1"/>
                <c:pt idx="0">
                  <c:v>一般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'表１・図１'!$O$30:$O$34</c:f>
              <c:numCache/>
            </c:numRef>
          </c:cat>
          <c:val>
            <c:numRef>
              <c:f>'表１・図１'!$P$30:$P$34</c:f>
              <c:numCache/>
            </c:numRef>
          </c:val>
        </c:ser>
        <c:ser>
          <c:idx val="1"/>
          <c:order val="1"/>
          <c:tx>
            <c:strRef>
              <c:f>'表１・図１'!$Q$29</c:f>
              <c:strCache>
                <c:ptCount val="1"/>
                <c:pt idx="0">
                  <c:v>退職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'表１・図１'!$O$30:$O$34</c:f>
              <c:numCache/>
            </c:numRef>
          </c:cat>
          <c:val>
            <c:numRef>
              <c:f>'表１・図１'!$Q$30:$Q$34</c:f>
              <c:numCache/>
            </c:numRef>
          </c:val>
        </c:ser>
        <c:ser>
          <c:idx val="2"/>
          <c:order val="2"/>
          <c:tx>
            <c:strRef>
              <c:f>'表１・図１'!$R$29</c:f>
              <c:strCache>
                <c:ptCount val="1"/>
                <c:pt idx="0">
                  <c:v>老人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'表１・図１'!$O$30:$O$34</c:f>
              <c:numCache/>
            </c:numRef>
          </c:cat>
          <c:val>
            <c:numRef>
              <c:f>'表１・図１'!$R$30:$R$34</c:f>
              <c:numCache/>
            </c:numRef>
          </c:val>
        </c:ser>
        <c:overlap val="100"/>
        <c:axId val="19803449"/>
        <c:axId val="44013314"/>
      </c:barChart>
      <c:catAx>
        <c:axId val="198034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13314"/>
        <c:crosses val="autoZero"/>
        <c:auto val="1"/>
        <c:lblOffset val="100"/>
        <c:noMultiLvlLbl val="0"/>
      </c:catAx>
      <c:valAx>
        <c:axId val="440133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03449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575"/>
          <c:y val="0.94375"/>
          <c:w val="0.702"/>
          <c:h val="0.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'表４・図４'!$O$31</c:f>
              <c:strCache>
                <c:ptCount val="1"/>
                <c:pt idx="0">
                  <c:v>一般</c:v>
                </c:pt>
              </c:strCache>
            </c:strRef>
          </c:tx>
          <c:spPr>
            <a:pattFill prst="ltDn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'表４・図４'!$N$32:$N$36</c:f>
              <c:numCache/>
            </c:numRef>
          </c:cat>
          <c:val>
            <c:numRef>
              <c:f>'表４・図４'!$O$32:$O$36</c:f>
              <c:numCache/>
            </c:numRef>
          </c:val>
          <c:shape val="box"/>
        </c:ser>
        <c:ser>
          <c:idx val="1"/>
          <c:order val="1"/>
          <c:tx>
            <c:strRef>
              <c:f>'表４・図４'!$P$31</c:f>
              <c:strCache>
                <c:ptCount val="1"/>
                <c:pt idx="0">
                  <c:v>退職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'表４・図４'!$N$32:$N$36</c:f>
              <c:numCache/>
            </c:numRef>
          </c:cat>
          <c:val>
            <c:numRef>
              <c:f>'表４・図４'!$P$32:$P$36</c:f>
              <c:numCache/>
            </c:numRef>
          </c:val>
          <c:shape val="box"/>
        </c:ser>
        <c:overlap val="100"/>
        <c:shape val="box"/>
        <c:axId val="57162339"/>
        <c:axId val="44699004"/>
      </c:bar3DChart>
      <c:catAx>
        <c:axId val="57162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44699004"/>
        <c:crosses val="autoZero"/>
        <c:auto val="1"/>
        <c:lblOffset val="100"/>
        <c:noMultiLvlLbl val="0"/>
      </c:catAx>
      <c:valAx>
        <c:axId val="4469900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1623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solidFill>
          <a:srgbClr val="C0C0C0"/>
        </a:solidFill>
      </c:spPr>
      <c:thickness val="0"/>
    </c:floor>
    <c:sideWall>
      <c:spPr>
        <a:solidFill>
          <a:srgbClr val="CCFFCC"/>
        </a:solidFill>
        <a:ln w="3175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'表５・図５'!#REF!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'表５・図５'!#REF!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'表５・図５'!#REF!</c:f>
              <c:numCache>
                <c:ptCount val="1"/>
                <c:pt idx="0">
                  <c:v>1</c:v>
                </c:pt>
              </c:numCache>
            </c:numRef>
          </c:val>
        </c:ser>
        <c:axId val="66746717"/>
        <c:axId val="63849542"/>
      </c:barChart>
      <c:lineChart>
        <c:grouping val="standard"/>
        <c:varyColors val="0"/>
        <c:ser>
          <c:idx val="0"/>
          <c:order val="1"/>
          <c:tx>
            <c:strRef>
              <c:f>'表５・図５'!#REF!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'表５・図５'!#REF!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'表５・図５'!#REF!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774967"/>
        <c:axId val="4430384"/>
      </c:lineChart>
      <c:catAx>
        <c:axId val="66746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849542"/>
        <c:crosses val="autoZero"/>
        <c:auto val="0"/>
        <c:lblOffset val="100"/>
        <c:noMultiLvlLbl val="0"/>
      </c:catAx>
      <c:valAx>
        <c:axId val="63849542"/>
        <c:scaling>
          <c:orientation val="minMax"/>
          <c:min val="6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746717"/>
        <c:crossesAt val="1"/>
        <c:crossBetween val="between"/>
        <c:dispUnits/>
      </c:valAx>
      <c:catAx>
        <c:axId val="37774967"/>
        <c:scaling>
          <c:orientation val="minMax"/>
        </c:scaling>
        <c:axPos val="b"/>
        <c:delete val="1"/>
        <c:majorTickMark val="in"/>
        <c:minorTickMark val="none"/>
        <c:tickLblPos val="nextTo"/>
        <c:crossAx val="4430384"/>
        <c:crosses val="autoZero"/>
        <c:auto val="0"/>
        <c:lblOffset val="100"/>
        <c:noMultiLvlLbl val="0"/>
      </c:catAx>
      <c:valAx>
        <c:axId val="44303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3777496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'表５・図５'!$T$31</c:f>
              <c:strCache>
                <c:ptCount val="1"/>
                <c:pt idx="0">
                  <c:v>一般</c:v>
                </c:pt>
              </c:strCache>
            </c:strRef>
          </c:tx>
          <c:spPr>
            <a:pattFill prst="ltDn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'表５・図５'!$S$32:$S$36</c:f>
              <c:numCache/>
            </c:numRef>
          </c:cat>
          <c:val>
            <c:numRef>
              <c:f>'表５・図５'!$T$32:$T$36</c:f>
              <c:numCache/>
            </c:numRef>
          </c:val>
          <c:shape val="box"/>
        </c:ser>
        <c:ser>
          <c:idx val="1"/>
          <c:order val="1"/>
          <c:tx>
            <c:strRef>
              <c:f>'表５・図５'!$U$31</c:f>
              <c:strCache>
                <c:ptCount val="1"/>
                <c:pt idx="0">
                  <c:v>退職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'表５・図５'!$S$32:$S$36</c:f>
              <c:numCache/>
            </c:numRef>
          </c:cat>
          <c:val>
            <c:numRef>
              <c:f>'表５・図５'!$U$32:$U$36</c:f>
              <c:numCache/>
            </c:numRef>
          </c:val>
          <c:shape val="box"/>
        </c:ser>
        <c:overlap val="100"/>
        <c:shape val="box"/>
        <c:axId val="39873457"/>
        <c:axId val="23316794"/>
      </c:bar3DChart>
      <c:catAx>
        <c:axId val="398734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3316794"/>
        <c:crosses val="autoZero"/>
        <c:auto val="1"/>
        <c:lblOffset val="100"/>
        <c:noMultiLvlLbl val="0"/>
      </c:catAx>
      <c:valAx>
        <c:axId val="2331679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8734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solidFill>
          <a:srgbClr val="C0C0C0"/>
        </a:solidFill>
      </c:spPr>
      <c:thickness val="0"/>
    </c:floor>
    <c:sideWall>
      <c:spPr>
        <a:solidFill>
          <a:srgbClr val="CCFFCC"/>
        </a:solidFill>
        <a:ln w="3175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2925"/>
          <c:w val="0.980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'表６・図６'!$J$39</c:f>
              <c:strCache>
                <c:ptCount val="1"/>
                <c:pt idx="0">
                  <c:v>一般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'表６・図６'!$I$40:$I$44</c:f>
              <c:numCache/>
            </c:numRef>
          </c:cat>
          <c:val>
            <c:numRef>
              <c:f>'表６・図６'!$J$40:$J$44</c:f>
              <c:numCache/>
            </c:numRef>
          </c:val>
          <c:smooth val="0"/>
        </c:ser>
        <c:ser>
          <c:idx val="1"/>
          <c:order val="1"/>
          <c:tx>
            <c:strRef>
              <c:f>'表６・図６'!$K$39</c:f>
              <c:strCache>
                <c:ptCount val="1"/>
                <c:pt idx="0">
                  <c:v>退職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'表６・図６'!$I$40:$I$44</c:f>
              <c:numCache/>
            </c:numRef>
          </c:cat>
          <c:val>
            <c:numRef>
              <c:f>'表６・図６'!$K$40:$K$44</c:f>
              <c:numCache/>
            </c:numRef>
          </c:val>
          <c:smooth val="1"/>
        </c:ser>
        <c:ser>
          <c:idx val="2"/>
          <c:order val="2"/>
          <c:tx>
            <c:strRef>
              <c:f>'表６・図６'!$L$39</c:f>
              <c:strCache>
                <c:ptCount val="1"/>
                <c:pt idx="0">
                  <c:v>計</c:v>
                </c:pt>
              </c:strCache>
            </c:strRef>
          </c:tx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Pt>
            <c:idx val="2"/>
            <c:spPr>
              <a:ln w="3175">
                <a:solidFill>
                  <a:srgbClr val="339966"/>
                </a:solidFill>
              </a:ln>
            </c:spPr>
            <c:marker>
              <c:size val="5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'表６・図６'!$I$40:$I$44</c:f>
              <c:numCache/>
            </c:numRef>
          </c:cat>
          <c:val>
            <c:numRef>
              <c:f>'表６・図６'!$L$40:$L$44</c:f>
              <c:numCache/>
            </c:numRef>
          </c:val>
          <c:smooth val="0"/>
        </c:ser>
        <c:marker val="1"/>
        <c:axId val="8524555"/>
        <c:axId val="9612132"/>
      </c:lineChart>
      <c:catAx>
        <c:axId val="8524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12132"/>
        <c:crosses val="autoZero"/>
        <c:auto val="1"/>
        <c:lblOffset val="100"/>
        <c:noMultiLvlLbl val="0"/>
      </c:catAx>
      <c:valAx>
        <c:axId val="9612132"/>
        <c:scaling>
          <c:orientation val="minMax"/>
        </c:scaling>
        <c:axPos val="l"/>
        <c:title>
          <c:tx>
            <c:rich>
              <a:bodyPr vert="horz" rot="-12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3425"/>
              <c:y val="0.13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245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7775"/>
          <c:y val="0.9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'表２・図２'!$C$60:$C$61</c:f>
              <c:strCache>
                <c:ptCount val="1"/>
                <c:pt idx="0">
                  <c:v>県人口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'表２・図２'!$B$62:$B$69</c:f>
              <c:strCache/>
            </c:strRef>
          </c:cat>
          <c:val>
            <c:numRef>
              <c:f>'表２・図２'!$C$62:$C$69</c:f>
              <c:numCache/>
            </c:numRef>
          </c:val>
        </c:ser>
        <c:ser>
          <c:idx val="0"/>
          <c:order val="1"/>
          <c:tx>
            <c:strRef>
              <c:f>'表２・図２'!$D$60:$D$61</c:f>
              <c:strCache>
                <c:ptCount val="1"/>
                <c:pt idx="0">
                  <c:v>国保 被保険者数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'表２・図２'!$B$62:$B$69</c:f>
              <c:strCache/>
            </c:strRef>
          </c:cat>
          <c:val>
            <c:numRef>
              <c:f>'表２・図２'!$D$62:$D$69</c:f>
              <c:numCache/>
            </c:numRef>
          </c:val>
        </c:ser>
        <c:axId val="60575507"/>
        <c:axId val="8308652"/>
      </c:barChart>
      <c:lineChart>
        <c:grouping val="standard"/>
        <c:varyColors val="0"/>
        <c:ser>
          <c:idx val="2"/>
          <c:order val="2"/>
          <c:tx>
            <c:strRef>
              <c:f>'表２・図２'!$E$60:$E$61</c:f>
              <c:strCache>
                <c:ptCount val="1"/>
                <c:pt idx="0">
                  <c:v>国保 加入率（％）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'表２・図２'!$B$62:$B$69</c:f>
              <c:strCache/>
            </c:strRef>
          </c:cat>
          <c:val>
            <c:numRef>
              <c:f>'表２・図２'!$E$62:$E$69</c:f>
              <c:numCache/>
            </c:numRef>
          </c:val>
          <c:smooth val="0"/>
        </c:ser>
        <c:axId val="7669005"/>
        <c:axId val="1912182"/>
      </c:lineChart>
      <c:catAx>
        <c:axId val="60575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08652"/>
        <c:crosses val="autoZero"/>
        <c:auto val="0"/>
        <c:lblOffset val="100"/>
        <c:noMultiLvlLbl val="0"/>
      </c:catAx>
      <c:valAx>
        <c:axId val="83086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575507"/>
        <c:crossesAt val="1"/>
        <c:crossBetween val="between"/>
        <c:dispUnits/>
      </c:valAx>
      <c:catAx>
        <c:axId val="7669005"/>
        <c:scaling>
          <c:orientation val="minMax"/>
        </c:scaling>
        <c:axPos val="b"/>
        <c:delete val="1"/>
        <c:majorTickMark val="in"/>
        <c:minorTickMark val="none"/>
        <c:tickLblPos val="nextTo"/>
        <c:crossAx val="1912182"/>
        <c:crosses val="autoZero"/>
        <c:auto val="0"/>
        <c:lblOffset val="100"/>
        <c:noMultiLvlLbl val="0"/>
      </c:catAx>
      <c:valAx>
        <c:axId val="1912182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crossAx val="766900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'表３'!#REF!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'表３'!#REF!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'表３'!#REF!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'表３'!#REF!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'表３'!#REF!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serLines/>
        <c:axId val="17209639"/>
        <c:axId val="20669024"/>
      </c:barChart>
      <c:catAx>
        <c:axId val="17209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669024"/>
        <c:crosses val="autoZero"/>
        <c:auto val="0"/>
        <c:lblOffset val="100"/>
        <c:noMultiLvlLbl val="0"/>
      </c:catAx>
      <c:valAx>
        <c:axId val="206690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209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'表３'!#REF!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'表３'!#REF!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'表３'!#REF!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'表３'!#REF!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'表３'!#REF!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serLines/>
        <c:axId val="51803489"/>
        <c:axId val="63578218"/>
      </c:barChart>
      <c:catAx>
        <c:axId val="51803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578218"/>
        <c:crosses val="autoZero"/>
        <c:auto val="0"/>
        <c:lblOffset val="100"/>
        <c:noMultiLvlLbl val="0"/>
      </c:catAx>
      <c:valAx>
        <c:axId val="635782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803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'表３'!#REF!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'表３'!#REF!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'表３'!#REF!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serLines/>
        <c:axId val="35333051"/>
        <c:axId val="49562004"/>
      </c:barChart>
      <c:catAx>
        <c:axId val="35333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49562004"/>
        <c:crosses val="autoZero"/>
        <c:auto val="0"/>
        <c:lblOffset val="100"/>
        <c:noMultiLvlLbl val="0"/>
      </c:catAx>
      <c:valAx>
        <c:axId val="495620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億円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3330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'表３'!#REF!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'表３'!#REF!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'表３'!#REF!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'表３'!#REF!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serLines/>
        <c:axId val="43404853"/>
        <c:axId val="55099358"/>
      </c:barChart>
      <c:catAx>
        <c:axId val="434048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55099358"/>
        <c:crosses val="autoZero"/>
        <c:auto val="0"/>
        <c:lblOffset val="100"/>
        <c:noMultiLvlLbl val="0"/>
      </c:catAx>
      <c:valAx>
        <c:axId val="550993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億円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4048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>
                <a:latin typeface="ＭＳ Ｐゴシック"/>
                <a:ea typeface="ＭＳ Ｐゴシック"/>
                <a:cs typeface="ＭＳ Ｐゴシック"/>
              </a:rPr>
              <a:t>収　　　　入
73,446,300千円</a:t>
            </a:r>
          </a:p>
        </c:rich>
      </c:tx>
      <c:layout/>
      <c:spPr>
        <a:noFill/>
      </c:spPr>
    </c:title>
    <c:view3D>
      <c:rotX val="35"/>
      <c:hPercent val="100"/>
      <c:rotY val="330"/>
      <c:depthPercent val="100"/>
      <c:rAngAx val="1"/>
    </c:view3D>
    <c:plotArea>
      <c:layout>
        <c:manualLayout>
          <c:xMode val="edge"/>
          <c:yMode val="edge"/>
          <c:x val="0.25875"/>
          <c:y val="0.19125"/>
          <c:w val="0.5475"/>
          <c:h val="0.67825"/>
        </c:manualLayout>
      </c:layout>
      <c:pie3DChart>
        <c:varyColors val="1"/>
        <c:ser>
          <c:idx val="0"/>
          <c:order val="0"/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pattFill prst="pct90">
                <a:fgClr>
                  <a:srgbClr val="FFFF99"/>
                </a:fgClr>
                <a:bgClr>
                  <a:srgbClr val="9999FF"/>
                </a:bgClr>
              </a:pattFill>
            </c:spPr>
          </c:dPt>
          <c:dPt>
            <c:idx val="2"/>
            <c:explosion val="20"/>
          </c:dPt>
          <c:dPt>
            <c:idx val="3"/>
            <c:explosion val="29"/>
          </c:dPt>
          <c:dPt>
            <c:idx val="4"/>
            <c:explosion val="18"/>
            <c:spPr>
              <a:pattFill prst="dashVert">
                <a:fgClr>
                  <a:srgbClr val="FFFF00"/>
                </a:fgClr>
                <a:bgClr>
                  <a:srgbClr val="FFFF99"/>
                </a:bgClr>
              </a:pattFill>
            </c:spPr>
          </c:dPt>
          <c:dPt>
            <c:idx val="5"/>
            <c:explosion val="21"/>
            <c:spPr>
              <a:solidFill>
                <a:srgbClr val="FFFFFF"/>
              </a:solidFill>
            </c:spPr>
          </c:dPt>
          <c:dPt>
            <c:idx val="6"/>
            <c:spPr>
              <a:pattFill prst="dashVert">
                <a:fgClr>
                  <a:srgbClr val="FFFF00"/>
                </a:fgClr>
                <a:bgClr>
                  <a:srgbClr val="FFFFCC"/>
                </a:bgClr>
              </a:pattFill>
            </c:spPr>
          </c:dPt>
          <c:dPt>
            <c:idx val="7"/>
            <c:spPr>
              <a:solidFill>
                <a:srgbClr val="CCFFCC"/>
              </a:solidFill>
            </c:spPr>
          </c:dPt>
          <c:dPt>
            <c:idx val="8"/>
            <c:explosion val="2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"/>
            <c:explosion val="33"/>
            <c:spPr>
              <a:pattFill prst="dkVert">
                <a:fgClr>
                  <a:srgbClr val="FFFFFF"/>
                </a:fgClr>
                <a:bgClr>
                  <a:srgbClr val="CCFFFF"/>
                </a:bgClr>
              </a:pattFill>
            </c:spPr>
          </c:dPt>
          <c:dPt>
            <c:idx val="10"/>
            <c:explosion val="43"/>
            <c:spPr>
              <a:solidFill>
                <a:srgbClr val="FFFFCC"/>
              </a:solidFill>
            </c:spPr>
          </c:dPt>
          <c:dPt>
            <c:idx val="11"/>
            <c:explosion val="54"/>
            <c:spPr>
              <a:pattFill prst="pct90">
                <a:fgClr>
                  <a:srgbClr val="FFFFCC"/>
                </a:fgClr>
                <a:bgClr>
                  <a:srgbClr val="0066CC"/>
                </a:bgClr>
              </a:pattFill>
            </c:spPr>
          </c:dPt>
          <c:dPt>
            <c:idx val="12"/>
            <c:explosion val="7"/>
            <c:spPr>
              <a:pattFill prst="dashDnDiag">
                <a:fgClr>
                  <a:srgbClr val="CCFF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'図３'!$M$5:$M$16</c:f>
              <c:strCache/>
            </c:strRef>
          </c:cat>
          <c:val>
            <c:numRef>
              <c:f>'図３'!$N$5:$N$16</c:f>
              <c:numCache/>
            </c:numRef>
          </c:val>
        </c:ser>
        <c:firstSliceAng val="3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>
                <a:latin typeface="ＭＳ Ｐゴシック"/>
                <a:ea typeface="ＭＳ Ｐゴシック"/>
                <a:cs typeface="ＭＳ Ｐゴシック"/>
              </a:rPr>
              <a:t>　支　　　　出
74,472,849千円</a:t>
            </a:r>
          </a:p>
        </c:rich>
      </c:tx>
      <c:layout/>
      <c:spPr>
        <a:noFill/>
      </c:spPr>
    </c:title>
    <c:view3D>
      <c:rotX val="35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14775"/>
          <c:y val="0.2435"/>
          <c:w val="0.69975"/>
          <c:h val="0.65325"/>
        </c:manualLayout>
      </c:layout>
      <c:pie3DChart>
        <c:varyColors val="1"/>
        <c:ser>
          <c:idx val="0"/>
          <c:order val="0"/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2"/>
            <c:spPr>
              <a:pattFill prst="pct10">
                <a:fgClr>
                  <a:srgbClr val="FFFF00"/>
                </a:fgClr>
                <a:bgClr>
                  <a:srgbClr val="FFFFCC"/>
                </a:bgClr>
              </a:pattFill>
            </c:spPr>
          </c:dPt>
          <c:dPt>
            <c:idx val="1"/>
            <c:explosion val="12"/>
            <c:spPr>
              <a:pattFill prst="pct80">
                <a:fgClr>
                  <a:srgbClr val="FFCC99"/>
                </a:fgClr>
                <a:bgClr>
                  <a:srgbClr val="CCCCFF"/>
                </a:bgClr>
              </a:pattFill>
            </c:spPr>
          </c:dPt>
          <c:dPt>
            <c:idx val="2"/>
            <c:explosion val="19"/>
          </c:dPt>
          <c:dPt>
            <c:idx val="3"/>
            <c:explosion val="41"/>
          </c:dPt>
          <c:dPt>
            <c:idx val="4"/>
            <c:explosion val="31"/>
            <c:spPr>
              <a:pattFill prst="ltDnDiag">
                <a:fgClr>
                  <a:srgbClr val="CCFFFF"/>
                </a:fgClr>
                <a:bgClr>
                  <a:srgbClr val="FFFFCC"/>
                </a:bgClr>
              </a:pattFill>
            </c:spPr>
          </c:dPt>
          <c:dPt>
            <c:idx val="5"/>
            <c:explosion val="21"/>
            <c:spPr>
              <a:pattFill prst="narVert">
                <a:fgClr>
                  <a:srgbClr val="FFFFCC"/>
                </a:fgClr>
                <a:bgClr>
                  <a:srgbClr val="CC99FF"/>
                </a:bgClr>
              </a:pattFill>
            </c:spPr>
          </c:dPt>
          <c:dPt>
            <c:idx val="6"/>
            <c:explosion val="7"/>
            <c:spPr>
              <a:pattFill prst="narHorz">
                <a:fgClr>
                  <a:srgbClr val="FFFFCC"/>
                </a:fgClr>
                <a:bgClr>
                  <a:srgbClr val="CCFFCC"/>
                </a:bgClr>
              </a:pattFill>
            </c:spPr>
          </c:dPt>
          <c:dPt>
            <c:idx val="7"/>
            <c:explosion val="7"/>
            <c:spPr>
              <a:pattFill prst="dotDmnd">
                <a:fgClr>
                  <a:srgbClr val="CCCCFF"/>
                </a:fgClr>
                <a:bgClr>
                  <a:srgbClr val="FFFFFF"/>
                </a:bgClr>
              </a:pattFill>
            </c:spPr>
          </c:dPt>
          <c:dPt>
            <c:idx val="8"/>
            <c:explosion val="14"/>
            <c:spPr>
              <a:pattFill prst="narVert">
                <a:fgClr>
                  <a:srgbClr val="FFFFCC"/>
                </a:fgClr>
                <a:bgClr>
                  <a:srgbClr val="CCCCFF"/>
                </a:bgClr>
              </a:pattFill>
            </c:spPr>
          </c:dPt>
          <c:dPt>
            <c:idx val="9"/>
            <c:spPr>
              <a:pattFill prst="dkUpDiag">
                <a:fgClr>
                  <a:srgbClr val="FFFFCC"/>
                </a:fgClr>
                <a:bgClr>
                  <a:srgbClr val="CC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'図３'!$M$23:$M$35</c:f>
              <c:strCache/>
            </c:strRef>
          </c:cat>
          <c:val>
            <c:numRef>
              <c:f>'図３'!$N$23:$N$35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28"/>
          <c:w val="0.892"/>
          <c:h val="0.80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'表４・図４'!$O$19</c:f>
              <c:strCache>
                <c:ptCount val="1"/>
                <c:pt idx="0">
                  <c:v>一人当たり調定額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'表４・図４'!$N$21:$N$25</c:f>
              <c:numCache/>
            </c:numRef>
          </c:cat>
          <c:val>
            <c:numRef>
              <c:f>'表４・図４'!$O$21:$O$25</c:f>
              <c:numCache/>
            </c:numRef>
          </c:val>
        </c:ser>
        <c:axId val="26132175"/>
        <c:axId val="33862984"/>
      </c:barChart>
      <c:lineChart>
        <c:grouping val="standard"/>
        <c:varyColors val="0"/>
        <c:ser>
          <c:idx val="0"/>
          <c:order val="1"/>
          <c:tx>
            <c:strRef>
              <c:f>'表４・図４'!$P$19</c:f>
              <c:strCache>
                <c:ptCount val="1"/>
                <c:pt idx="0">
                  <c:v>　収　納　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'表４・図４'!$N$21:$N$25</c:f>
              <c:numCache/>
            </c:numRef>
          </c:cat>
          <c:val>
            <c:numRef>
              <c:f>'表４・図４'!$P$21:$P$25</c:f>
              <c:numCache/>
            </c:numRef>
          </c:val>
          <c:smooth val="0"/>
        </c:ser>
        <c:axId val="36331401"/>
        <c:axId val="58547154"/>
      </c:lineChart>
      <c:catAx>
        <c:axId val="26132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862984"/>
        <c:crosses val="autoZero"/>
        <c:auto val="0"/>
        <c:lblOffset val="100"/>
        <c:noMultiLvlLbl val="0"/>
      </c:catAx>
      <c:valAx>
        <c:axId val="33862984"/>
        <c:scaling>
          <c:orientation val="minMax"/>
          <c:min val="6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34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132175"/>
        <c:crossesAt val="1"/>
        <c:crossBetween val="between"/>
        <c:dispUnits/>
      </c:valAx>
      <c:catAx>
        <c:axId val="36331401"/>
        <c:scaling>
          <c:orientation val="minMax"/>
        </c:scaling>
        <c:axPos val="b"/>
        <c:delete val="1"/>
        <c:majorTickMark val="in"/>
        <c:minorTickMark val="none"/>
        <c:tickLblPos val="nextTo"/>
        <c:crossAx val="58547154"/>
        <c:crosses val="autoZero"/>
        <c:auto val="0"/>
        <c:lblOffset val="100"/>
        <c:noMultiLvlLbl val="0"/>
      </c:catAx>
      <c:valAx>
        <c:axId val="585471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77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3633140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65"/>
          <c:y val="0.90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30</xdr:row>
      <xdr:rowOff>38100</xdr:rowOff>
    </xdr:from>
    <xdr:to>
      <xdr:col>9</xdr:col>
      <xdr:colOff>685800</xdr:colOff>
      <xdr:row>49</xdr:row>
      <xdr:rowOff>28575</xdr:rowOff>
    </xdr:to>
    <xdr:graphicFrame>
      <xdr:nvGraphicFramePr>
        <xdr:cNvPr id="1" name="Chart 1"/>
        <xdr:cNvGraphicFramePr/>
      </xdr:nvGraphicFramePr>
      <xdr:xfrm>
        <a:off x="114300" y="6105525"/>
        <a:ext cx="66294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9525</xdr:rowOff>
    </xdr:from>
    <xdr:to>
      <xdr:col>8</xdr:col>
      <xdr:colOff>200025</xdr:colOff>
      <xdr:row>50</xdr:row>
      <xdr:rowOff>114300</xdr:rowOff>
    </xdr:to>
    <xdr:graphicFrame>
      <xdr:nvGraphicFramePr>
        <xdr:cNvPr id="1" name="Chart 13"/>
        <xdr:cNvGraphicFramePr/>
      </xdr:nvGraphicFramePr>
      <xdr:xfrm>
        <a:off x="685800" y="6572250"/>
        <a:ext cx="58959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0" y="4495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44958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graphicFrame>
      <xdr:nvGraphicFramePr>
        <xdr:cNvPr id="3" name="Chart 3"/>
        <xdr:cNvGraphicFramePr/>
      </xdr:nvGraphicFramePr>
      <xdr:xfrm>
        <a:off x="0" y="66675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graphicFrame>
      <xdr:nvGraphicFramePr>
        <xdr:cNvPr id="4" name="Chart 4"/>
        <xdr:cNvGraphicFramePr/>
      </xdr:nvGraphicFramePr>
      <xdr:xfrm>
        <a:off x="0" y="66675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0</xdr:rowOff>
    </xdr:from>
    <xdr:to>
      <xdr:col>10</xdr:col>
      <xdr:colOff>514350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295275" y="533400"/>
        <a:ext cx="70770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30</xdr:row>
      <xdr:rowOff>19050</xdr:rowOff>
    </xdr:from>
    <xdr:to>
      <xdr:col>11</xdr:col>
      <xdr:colOff>95250</xdr:colOff>
      <xdr:row>58</xdr:row>
      <xdr:rowOff>161925</xdr:rowOff>
    </xdr:to>
    <xdr:graphicFrame>
      <xdr:nvGraphicFramePr>
        <xdr:cNvPr id="2" name="Chart 2"/>
        <xdr:cNvGraphicFramePr/>
      </xdr:nvGraphicFramePr>
      <xdr:xfrm>
        <a:off x="247650" y="5924550"/>
        <a:ext cx="7391400" cy="525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0.16975</cdr:x>
      <cdr:y>0.0125</cdr:y>
    </cdr:from>
    <cdr:to>
      <cdr:x>0.1995</cdr:x>
      <cdr:y>0.05725</cdr:y>
    </cdr:to>
    <cdr:sp>
      <cdr:nvSpPr>
        <cdr:cNvPr id="1" name="Rectangle 1"/>
        <cdr:cNvSpPr>
          <a:spLocks/>
        </cdr:cNvSpPr>
      </cdr:nvSpPr>
      <cdr:spPr>
        <a:xfrm>
          <a:off x="0" y="47625"/>
          <a:ext cx="0" cy="18097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ＭＳ Ｐゴシック"/>
              <a:ea typeface="ＭＳ Ｐゴシック"/>
              <a:cs typeface="ＭＳ Ｐゴシック"/>
            </a:rPr>
            <a:t>億円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24</xdr:row>
      <xdr:rowOff>66675</xdr:rowOff>
    </xdr:from>
    <xdr:to>
      <xdr:col>10</xdr:col>
      <xdr:colOff>257175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866775" y="4257675"/>
        <a:ext cx="63531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30</xdr:row>
      <xdr:rowOff>104775</xdr:rowOff>
    </xdr:from>
    <xdr:to>
      <xdr:col>18</xdr:col>
      <xdr:colOff>0</xdr:colOff>
      <xdr:row>54</xdr:row>
      <xdr:rowOff>19050</xdr:rowOff>
    </xdr:to>
    <xdr:graphicFrame>
      <xdr:nvGraphicFramePr>
        <xdr:cNvPr id="2" name="Chart 2"/>
        <xdr:cNvGraphicFramePr/>
      </xdr:nvGraphicFramePr>
      <xdr:xfrm>
        <a:off x="13811250" y="5324475"/>
        <a:ext cx="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</cdr:x>
      <cdr:y>0.0125</cdr:y>
    </cdr:from>
    <cdr:to>
      <cdr:x>0.10625</cdr:x>
      <cdr:y>0.05725</cdr:y>
    </cdr:to>
    <cdr:sp>
      <cdr:nvSpPr>
        <cdr:cNvPr id="1" name="Rectangle 1"/>
        <cdr:cNvSpPr>
          <a:spLocks/>
        </cdr:cNvSpPr>
      </cdr:nvSpPr>
      <cdr:spPr>
        <a:xfrm>
          <a:off x="285750" y="47625"/>
          <a:ext cx="485775" cy="18097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ＭＳ Ｐゴシック"/>
              <a:ea typeface="ＭＳ Ｐゴシック"/>
              <a:cs typeface="ＭＳ Ｐゴシック"/>
            </a:rPr>
            <a:t>億円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66675</xdr:rowOff>
    </xdr:from>
    <xdr:to>
      <xdr:col>0</xdr:col>
      <xdr:colOff>0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0" y="4324350"/>
        <a:ext cx="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219075</xdr:colOff>
      <xdr:row>30</xdr:row>
      <xdr:rowOff>104775</xdr:rowOff>
    </xdr:from>
    <xdr:to>
      <xdr:col>16</xdr:col>
      <xdr:colOff>257175</xdr:colOff>
      <xdr:row>54</xdr:row>
      <xdr:rowOff>19050</xdr:rowOff>
    </xdr:to>
    <xdr:graphicFrame>
      <xdr:nvGraphicFramePr>
        <xdr:cNvPr id="2" name="Chart 2"/>
        <xdr:cNvGraphicFramePr/>
      </xdr:nvGraphicFramePr>
      <xdr:xfrm>
        <a:off x="476250" y="5391150"/>
        <a:ext cx="730567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33</xdr:row>
      <xdr:rowOff>161925</xdr:rowOff>
    </xdr:from>
    <xdr:to>
      <xdr:col>6</xdr:col>
      <xdr:colOff>819150</xdr:colOff>
      <xdr:row>53</xdr:row>
      <xdr:rowOff>123825</xdr:rowOff>
    </xdr:to>
    <xdr:graphicFrame>
      <xdr:nvGraphicFramePr>
        <xdr:cNvPr id="1" name="Chart 1"/>
        <xdr:cNvGraphicFramePr/>
      </xdr:nvGraphicFramePr>
      <xdr:xfrm>
        <a:off x="295275" y="5753100"/>
        <a:ext cx="59817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1"/>
  <sheetViews>
    <sheetView tabSelected="1" view="pageBreakPreview" zoomScale="85" zoomScaleSheetLayoutView="85" workbookViewId="0" topLeftCell="B1">
      <selection activeCell="J4" sqref="J4"/>
    </sheetView>
  </sheetViews>
  <sheetFormatPr defaultColWidth="9.00390625" defaultRowHeight="13.5"/>
  <cols>
    <col min="1" max="1" width="2.125" style="0" customWidth="1"/>
    <col min="3" max="5" width="7.625" style="0" customWidth="1"/>
    <col min="6" max="6" width="10.625" style="0" customWidth="1"/>
    <col min="7" max="10" width="11.625" style="0" customWidth="1"/>
    <col min="11" max="11" width="11.50390625" style="83" customWidth="1"/>
    <col min="12" max="12" width="3.375" style="0" customWidth="1"/>
    <col min="13" max="13" width="4.125" style="0" customWidth="1"/>
    <col min="17" max="17" width="10.50390625" style="0" customWidth="1"/>
  </cols>
  <sheetData>
    <row r="1" spans="2:12" ht="21.75" customHeight="1">
      <c r="B1" s="342" t="s">
        <v>170</v>
      </c>
      <c r="C1" s="342"/>
      <c r="D1" s="342"/>
      <c r="E1" s="342"/>
      <c r="F1" s="342"/>
      <c r="G1" s="342"/>
      <c r="H1" s="342"/>
      <c r="I1" s="342"/>
      <c r="J1" s="342"/>
      <c r="K1" s="342"/>
      <c r="L1" s="51"/>
    </row>
    <row r="2" spans="3:12" ht="14.25">
      <c r="C2" s="51"/>
      <c r="D2" s="51"/>
      <c r="E2" s="51"/>
      <c r="F2" s="51"/>
      <c r="G2" s="51"/>
      <c r="H2" s="51"/>
      <c r="I2" s="51"/>
      <c r="J2" s="51"/>
      <c r="K2" s="75"/>
      <c r="L2" s="51"/>
    </row>
    <row r="3" spans="2:12" ht="14.25">
      <c r="B3" s="55" t="s">
        <v>110</v>
      </c>
      <c r="C3" s="52"/>
      <c r="D3" s="51"/>
      <c r="E3" s="51"/>
      <c r="F3" s="51"/>
      <c r="G3" s="51"/>
      <c r="H3" s="51"/>
      <c r="I3" s="51"/>
      <c r="J3" s="51"/>
      <c r="K3" s="75"/>
      <c r="L3" s="51"/>
    </row>
    <row r="4" spans="2:12" ht="14.25">
      <c r="B4" s="44"/>
      <c r="D4" s="51"/>
      <c r="E4" s="51"/>
      <c r="F4" s="51"/>
      <c r="G4" s="51"/>
      <c r="H4" s="51"/>
      <c r="I4" s="51"/>
      <c r="J4" s="51"/>
      <c r="K4" s="75"/>
      <c r="L4" s="51"/>
    </row>
    <row r="5" spans="2:12" ht="14.25">
      <c r="B5" s="56" t="s">
        <v>111</v>
      </c>
      <c r="C5" s="53"/>
      <c r="D5" s="51"/>
      <c r="E5" s="51"/>
      <c r="F5" s="51"/>
      <c r="G5" s="51"/>
      <c r="H5" s="51"/>
      <c r="I5" s="51"/>
      <c r="J5" s="51"/>
      <c r="K5" s="75"/>
      <c r="L5" s="51"/>
    </row>
    <row r="6" spans="2:12" ht="14.25">
      <c r="B6" s="56"/>
      <c r="C6" s="53"/>
      <c r="D6" s="51"/>
      <c r="E6" s="51"/>
      <c r="F6" s="51"/>
      <c r="G6" s="51"/>
      <c r="H6" s="51"/>
      <c r="I6" s="51"/>
      <c r="J6" s="51"/>
      <c r="K6" s="75"/>
      <c r="L6" s="51"/>
    </row>
    <row r="7" spans="2:12" ht="14.25">
      <c r="B7" s="56" t="s">
        <v>180</v>
      </c>
      <c r="C7" s="53"/>
      <c r="D7" s="51"/>
      <c r="E7" s="51"/>
      <c r="F7" s="51"/>
      <c r="G7" s="51"/>
      <c r="H7" s="51"/>
      <c r="I7" s="51"/>
      <c r="J7" s="51"/>
      <c r="K7" s="75"/>
      <c r="L7" s="51"/>
    </row>
    <row r="8" spans="2:12" ht="14.25">
      <c r="B8" s="56"/>
      <c r="C8" s="53"/>
      <c r="D8" s="51"/>
      <c r="E8" s="51"/>
      <c r="F8" s="51"/>
      <c r="G8" s="51"/>
      <c r="H8" s="51"/>
      <c r="I8" s="51"/>
      <c r="J8" s="51"/>
      <c r="K8" s="75"/>
      <c r="L8" s="51"/>
    </row>
    <row r="9" spans="2:12" ht="14.25">
      <c r="B9" s="343" t="s">
        <v>178</v>
      </c>
      <c r="C9" s="343"/>
      <c r="D9" s="343"/>
      <c r="E9" s="343"/>
      <c r="F9" s="343"/>
      <c r="G9" s="343"/>
      <c r="H9" s="343"/>
      <c r="I9" s="343"/>
      <c r="J9" s="343"/>
      <c r="K9" s="87"/>
      <c r="L9" s="51"/>
    </row>
    <row r="10" spans="2:12" ht="14.25">
      <c r="B10" s="57"/>
      <c r="C10" s="54"/>
      <c r="D10" s="51"/>
      <c r="E10" s="51"/>
      <c r="F10" s="51"/>
      <c r="G10" s="51"/>
      <c r="H10" s="51"/>
      <c r="I10" s="51"/>
      <c r="J10" s="51"/>
      <c r="K10" s="75"/>
      <c r="L10" s="51"/>
    </row>
    <row r="11" spans="2:12" ht="14.25">
      <c r="B11" s="87" t="s">
        <v>181</v>
      </c>
      <c r="C11" s="87"/>
      <c r="D11" s="87"/>
      <c r="E11" s="87"/>
      <c r="F11" s="87"/>
      <c r="G11" s="87"/>
      <c r="H11" s="87"/>
      <c r="I11" s="87"/>
      <c r="J11" s="87"/>
      <c r="K11" s="87"/>
      <c r="L11" s="51"/>
    </row>
    <row r="12" spans="2:12" ht="14.25">
      <c r="B12" s="56"/>
      <c r="C12" s="53"/>
      <c r="D12" s="51"/>
      <c r="E12" s="51"/>
      <c r="F12" s="51"/>
      <c r="G12" s="51"/>
      <c r="H12" s="51"/>
      <c r="I12" s="51"/>
      <c r="J12" s="51"/>
      <c r="K12" s="75"/>
      <c r="L12" s="51"/>
    </row>
    <row r="13" spans="2:12" ht="14.25">
      <c r="B13" s="87" t="s">
        <v>179</v>
      </c>
      <c r="C13" s="87"/>
      <c r="D13" s="87"/>
      <c r="E13" s="87"/>
      <c r="F13" s="87"/>
      <c r="G13" s="87"/>
      <c r="H13" s="87"/>
      <c r="I13" s="87"/>
      <c r="J13" s="87"/>
      <c r="K13" s="87"/>
      <c r="L13" s="51"/>
    </row>
    <row r="14" spans="3:12" ht="14.25">
      <c r="C14" s="51"/>
      <c r="D14" s="51"/>
      <c r="E14" s="51"/>
      <c r="F14" s="51"/>
      <c r="G14" s="51"/>
      <c r="H14" s="51"/>
      <c r="I14" s="51"/>
      <c r="J14" s="51"/>
      <c r="K14" s="75"/>
      <c r="L14" s="51"/>
    </row>
    <row r="15" spans="2:12" ht="14.25">
      <c r="B15" s="87" t="s">
        <v>277</v>
      </c>
      <c r="C15" s="87"/>
      <c r="D15" s="87"/>
      <c r="E15" s="87"/>
      <c r="F15" s="87"/>
      <c r="G15" s="87"/>
      <c r="H15" s="87"/>
      <c r="I15" s="87"/>
      <c r="J15" s="87"/>
      <c r="K15" s="87"/>
      <c r="L15" s="51"/>
    </row>
    <row r="16" spans="2:12" ht="14.25">
      <c r="B16" s="87"/>
      <c r="C16" s="87"/>
      <c r="D16" s="87"/>
      <c r="E16" s="87"/>
      <c r="F16" s="87"/>
      <c r="G16" s="87"/>
      <c r="H16" s="87"/>
      <c r="I16" s="87"/>
      <c r="J16" s="87"/>
      <c r="K16" s="75"/>
      <c r="L16" s="51"/>
    </row>
    <row r="17" spans="2:11" ht="13.5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0" ht="13.5">
      <c r="B18" s="87"/>
      <c r="C18" s="87"/>
      <c r="D18" s="87"/>
      <c r="E18" s="87"/>
      <c r="F18" s="87"/>
      <c r="G18" s="87"/>
      <c r="H18" s="87"/>
      <c r="I18" s="87"/>
      <c r="J18" s="87"/>
    </row>
    <row r="19" spans="2:12" ht="14.25">
      <c r="B19" s="11" t="s">
        <v>155</v>
      </c>
      <c r="D19" s="10"/>
      <c r="E19" s="10"/>
      <c r="F19" s="10"/>
      <c r="G19" s="10"/>
      <c r="H19" s="10"/>
      <c r="I19" s="10"/>
      <c r="J19" s="10"/>
      <c r="K19" s="76"/>
      <c r="L19" s="10"/>
    </row>
    <row r="20" spans="3:12" ht="14.25" thickBot="1">
      <c r="C20" s="10"/>
      <c r="D20" s="10"/>
      <c r="E20" s="10"/>
      <c r="F20" s="10"/>
      <c r="G20" s="10"/>
      <c r="H20" s="10"/>
      <c r="I20" s="10"/>
      <c r="J20" s="10"/>
      <c r="K20" s="76"/>
      <c r="L20" s="10"/>
    </row>
    <row r="21" spans="2:11" ht="21.75" customHeight="1">
      <c r="B21" s="38" t="s">
        <v>99</v>
      </c>
      <c r="C21" s="344" t="s">
        <v>278</v>
      </c>
      <c r="D21" s="345"/>
      <c r="E21" s="346"/>
      <c r="F21" s="327" t="s">
        <v>100</v>
      </c>
      <c r="G21" s="344" t="s">
        <v>101</v>
      </c>
      <c r="H21" s="345"/>
      <c r="I21" s="345"/>
      <c r="J21" s="347"/>
      <c r="K21"/>
    </row>
    <row r="22" spans="2:11" ht="18" customHeight="1">
      <c r="B22" s="39"/>
      <c r="C22" s="84" t="s">
        <v>98</v>
      </c>
      <c r="D22" s="37" t="s">
        <v>105</v>
      </c>
      <c r="E22" s="85" t="s">
        <v>106</v>
      </c>
      <c r="F22" s="37" t="s">
        <v>102</v>
      </c>
      <c r="G22" s="27" t="s">
        <v>103</v>
      </c>
      <c r="H22" s="27" t="s">
        <v>154</v>
      </c>
      <c r="I22" s="27" t="s">
        <v>153</v>
      </c>
      <c r="J22" s="104" t="s">
        <v>104</v>
      </c>
      <c r="K22"/>
    </row>
    <row r="23" spans="2:11" ht="18" customHeight="1">
      <c r="B23" s="40">
        <v>17</v>
      </c>
      <c r="C23" s="32">
        <v>20</v>
      </c>
      <c r="D23" s="32">
        <v>17</v>
      </c>
      <c r="E23" s="32">
        <v>3</v>
      </c>
      <c r="F23" s="20">
        <v>143680</v>
      </c>
      <c r="G23" s="20">
        <v>285170</v>
      </c>
      <c r="H23" s="20">
        <v>150740</v>
      </c>
      <c r="I23" s="20">
        <v>50381</v>
      </c>
      <c r="J23" s="77">
        <v>84049</v>
      </c>
      <c r="K23"/>
    </row>
    <row r="24" spans="2:11" ht="18" customHeight="1">
      <c r="B24" s="40">
        <v>18</v>
      </c>
      <c r="C24" s="32">
        <v>20</v>
      </c>
      <c r="D24" s="32">
        <v>17</v>
      </c>
      <c r="E24" s="32">
        <v>3</v>
      </c>
      <c r="F24" s="20">
        <v>144787</v>
      </c>
      <c r="G24" s="20">
        <v>283275</v>
      </c>
      <c r="H24" s="20">
        <v>146923</v>
      </c>
      <c r="I24" s="20">
        <v>55640</v>
      </c>
      <c r="J24" s="77">
        <v>80712</v>
      </c>
      <c r="K24"/>
    </row>
    <row r="25" spans="2:11" ht="18" customHeight="1">
      <c r="B25" s="40">
        <v>19</v>
      </c>
      <c r="C25" s="32">
        <v>20</v>
      </c>
      <c r="D25" s="32">
        <v>17</v>
      </c>
      <c r="E25" s="32">
        <v>3</v>
      </c>
      <c r="F25" s="20">
        <v>145122</v>
      </c>
      <c r="G25" s="20">
        <v>280260</v>
      </c>
      <c r="H25" s="20">
        <v>143314</v>
      </c>
      <c r="I25" s="20">
        <v>59042</v>
      </c>
      <c r="J25" s="77">
        <v>77904</v>
      </c>
      <c r="K25"/>
    </row>
    <row r="26" spans="2:11" ht="18" customHeight="1">
      <c r="B26" s="40">
        <v>20</v>
      </c>
      <c r="C26" s="32">
        <v>20</v>
      </c>
      <c r="D26" s="32">
        <v>17</v>
      </c>
      <c r="E26" s="32">
        <v>3</v>
      </c>
      <c r="F26" s="20">
        <v>113701</v>
      </c>
      <c r="G26" s="20">
        <v>199992</v>
      </c>
      <c r="H26" s="20">
        <v>183038</v>
      </c>
      <c r="I26" s="108">
        <v>16954</v>
      </c>
      <c r="J26" s="77">
        <v>0</v>
      </c>
      <c r="K26"/>
    </row>
    <row r="27" spans="2:11" ht="18" customHeight="1" thickBot="1">
      <c r="B27" s="41">
        <v>21</v>
      </c>
      <c r="C27" s="42">
        <v>20</v>
      </c>
      <c r="D27" s="42">
        <v>17</v>
      </c>
      <c r="E27" s="42">
        <v>3</v>
      </c>
      <c r="F27" s="28">
        <v>111868</v>
      </c>
      <c r="G27" s="28">
        <v>200902</v>
      </c>
      <c r="H27" s="86">
        <v>185831</v>
      </c>
      <c r="I27" s="105">
        <v>15071</v>
      </c>
      <c r="J27" s="109">
        <v>0</v>
      </c>
      <c r="K27"/>
    </row>
    <row r="28" spans="3:18" ht="18" customHeight="1" thickBot="1">
      <c r="C28" s="34"/>
      <c r="D28" s="35"/>
      <c r="E28" s="35"/>
      <c r="F28" s="35"/>
      <c r="G28" s="36"/>
      <c r="H28" s="101"/>
      <c r="I28" s="101"/>
      <c r="J28" s="36"/>
      <c r="K28" s="78"/>
      <c r="L28" s="36"/>
      <c r="O28" s="106"/>
      <c r="P28" s="106"/>
      <c r="Q28" s="106"/>
      <c r="R28" s="106"/>
    </row>
    <row r="29" spans="2:18" ht="19.5" customHeight="1">
      <c r="B29" t="s">
        <v>156</v>
      </c>
      <c r="D29" s="46"/>
      <c r="E29" s="46"/>
      <c r="F29" s="46"/>
      <c r="G29" s="47"/>
      <c r="H29" s="47"/>
      <c r="I29" s="47"/>
      <c r="J29" s="47"/>
      <c r="K29" s="79"/>
      <c r="N29" s="107"/>
      <c r="O29" s="85"/>
      <c r="P29" s="37" t="s">
        <v>154</v>
      </c>
      <c r="Q29" s="37" t="s">
        <v>153</v>
      </c>
      <c r="R29" s="113" t="s">
        <v>104</v>
      </c>
    </row>
    <row r="30" spans="3:18" ht="19.5" customHeight="1">
      <c r="C30" s="46"/>
      <c r="D30" s="46"/>
      <c r="E30" s="46"/>
      <c r="F30" s="46"/>
      <c r="G30" s="47"/>
      <c r="H30" s="47"/>
      <c r="I30" s="47"/>
      <c r="J30" s="47"/>
      <c r="K30" s="79"/>
      <c r="O30" s="48">
        <v>17</v>
      </c>
      <c r="P30" s="49">
        <v>150740</v>
      </c>
      <c r="Q30" s="49">
        <v>50381</v>
      </c>
      <c r="R30" s="111">
        <v>84049</v>
      </c>
    </row>
    <row r="31" spans="3:18" ht="19.5" customHeight="1">
      <c r="C31" s="46"/>
      <c r="D31" s="46"/>
      <c r="E31" s="46"/>
      <c r="F31" s="46"/>
      <c r="G31" s="47"/>
      <c r="H31" s="47"/>
      <c r="I31" s="47"/>
      <c r="J31" s="47"/>
      <c r="K31" s="79"/>
      <c r="O31" s="40">
        <v>18</v>
      </c>
      <c r="P31" s="49">
        <v>146923</v>
      </c>
      <c r="Q31" s="49">
        <v>55640</v>
      </c>
      <c r="R31" s="111">
        <v>80712</v>
      </c>
    </row>
    <row r="32" spans="3:18" ht="19.5" customHeight="1">
      <c r="C32" s="46"/>
      <c r="D32" s="46"/>
      <c r="E32" s="46"/>
      <c r="F32" s="46"/>
      <c r="G32" s="47"/>
      <c r="H32" s="47"/>
      <c r="I32" s="47"/>
      <c r="J32" s="47"/>
      <c r="K32" s="79"/>
      <c r="O32" s="40">
        <v>19</v>
      </c>
      <c r="P32" s="49">
        <v>143314</v>
      </c>
      <c r="Q32" s="49">
        <v>59042</v>
      </c>
      <c r="R32" s="111">
        <v>77904</v>
      </c>
    </row>
    <row r="33" spans="3:18" ht="19.5" customHeight="1">
      <c r="C33" s="9"/>
      <c r="D33" s="9"/>
      <c r="E33" s="9"/>
      <c r="F33" s="9"/>
      <c r="G33" s="9"/>
      <c r="H33" s="9"/>
      <c r="I33" s="9"/>
      <c r="J33" s="9"/>
      <c r="K33" s="80"/>
      <c r="O33" s="40">
        <v>20</v>
      </c>
      <c r="P33" s="49">
        <v>183038</v>
      </c>
      <c r="Q33" s="49">
        <v>16954</v>
      </c>
      <c r="R33" s="111"/>
    </row>
    <row r="34" spans="3:18" ht="19.5" customHeight="1" thickBot="1">
      <c r="C34" s="43"/>
      <c r="D34" s="44"/>
      <c r="E34" s="44"/>
      <c r="F34" s="44"/>
      <c r="G34" s="45"/>
      <c r="H34" s="45"/>
      <c r="I34" s="45"/>
      <c r="J34" s="45"/>
      <c r="K34" s="81"/>
      <c r="O34" s="112">
        <v>21</v>
      </c>
      <c r="P34" s="86">
        <v>185831</v>
      </c>
      <c r="Q34" s="110">
        <v>15071</v>
      </c>
      <c r="R34" s="109" t="s">
        <v>171</v>
      </c>
    </row>
    <row r="35" spans="3:11" ht="19.5" customHeight="1">
      <c r="C35" s="46"/>
      <c r="D35" s="46"/>
      <c r="E35" s="46"/>
      <c r="F35" s="46"/>
      <c r="G35" s="46"/>
      <c r="H35" s="46"/>
      <c r="I35" s="46"/>
      <c r="J35" s="46"/>
      <c r="K35" s="82"/>
    </row>
    <row r="36" spans="3:11" ht="19.5" customHeight="1">
      <c r="C36" s="46"/>
      <c r="D36" s="46"/>
      <c r="E36" s="46"/>
      <c r="F36" s="46"/>
      <c r="G36" s="46"/>
      <c r="H36" s="46"/>
      <c r="I36" s="46"/>
      <c r="J36" s="46"/>
      <c r="K36" s="82"/>
    </row>
    <row r="37" spans="3:11" ht="19.5" customHeight="1">
      <c r="C37" s="46"/>
      <c r="D37" s="46"/>
      <c r="E37" s="46"/>
      <c r="F37" s="46"/>
      <c r="G37" s="46"/>
      <c r="H37" s="46"/>
      <c r="I37" s="46"/>
      <c r="J37" s="46"/>
      <c r="K37" s="82"/>
    </row>
    <row r="38" spans="3:11" ht="11.25" customHeight="1">
      <c r="C38" s="46"/>
      <c r="D38" s="46"/>
      <c r="E38" s="46"/>
      <c r="F38" s="46"/>
      <c r="G38" s="46"/>
      <c r="H38" s="46"/>
      <c r="I38" s="46"/>
      <c r="J38" s="46"/>
      <c r="K38" s="82"/>
    </row>
    <row r="39" spans="3:11" ht="9" customHeight="1">
      <c r="C39" s="46"/>
      <c r="D39" s="46"/>
      <c r="E39" s="46"/>
      <c r="F39" s="46"/>
      <c r="G39" s="46"/>
      <c r="H39" s="46"/>
      <c r="I39" s="46"/>
      <c r="J39" s="46"/>
      <c r="K39" s="82"/>
    </row>
    <row r="51" spans="2:11" ht="13.5">
      <c r="B51" s="340" t="s">
        <v>279</v>
      </c>
      <c r="C51" s="340"/>
      <c r="D51" s="340"/>
      <c r="E51" s="340"/>
      <c r="F51" s="340"/>
      <c r="G51" s="340"/>
      <c r="H51" s="340"/>
      <c r="I51" s="340"/>
      <c r="J51" s="340"/>
      <c r="K51" s="340"/>
    </row>
    <row r="61" spans="2:11" ht="13.5">
      <c r="B61" s="340" t="s">
        <v>280</v>
      </c>
      <c r="C61" s="341"/>
      <c r="D61" s="341"/>
      <c r="E61" s="341"/>
      <c r="F61" s="341"/>
      <c r="G61" s="341"/>
      <c r="H61" s="341"/>
      <c r="I61" s="341"/>
      <c r="J61" s="341"/>
      <c r="K61" s="341"/>
    </row>
  </sheetData>
  <mergeCells count="6">
    <mergeCell ref="B51:K51"/>
    <mergeCell ref="B61:K61"/>
    <mergeCell ref="B1:K1"/>
    <mergeCell ref="B9:J9"/>
    <mergeCell ref="C21:E21"/>
    <mergeCell ref="G21:J21"/>
  </mergeCells>
  <printOptions/>
  <pageMargins left="0.86" right="0.58" top="0.89" bottom="0.71" header="0.5118110236220472" footer="0.5118110236220472"/>
  <pageSetup fitToHeight="1" fitToWidth="1" horizontalDpi="600" verticalDpi="600" orientation="portrait" paperSize="9" scale="86" r:id="rId2"/>
  <colBreaks count="1" manualBreakCount="1">
    <brk id="12" max="5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9"/>
  <sheetViews>
    <sheetView view="pageBreakPreview" zoomScale="85" zoomScaleSheetLayoutView="85" workbookViewId="0" topLeftCell="A28">
      <selection activeCell="C56" sqref="C56"/>
    </sheetView>
  </sheetViews>
  <sheetFormatPr defaultColWidth="9.00390625" defaultRowHeight="13.5"/>
  <cols>
    <col min="2" max="2" width="10.25390625" style="0" customWidth="1"/>
    <col min="3" max="3" width="10.00390625" style="0" customWidth="1"/>
    <col min="4" max="4" width="11.00390625" style="0" customWidth="1"/>
    <col min="5" max="5" width="11.50390625" style="0" customWidth="1"/>
    <col min="6" max="6" width="11.25390625" style="0" customWidth="1"/>
    <col min="7" max="7" width="11.75390625" style="0" customWidth="1"/>
    <col min="9" max="9" width="6.625" style="0" customWidth="1"/>
    <col min="10" max="10" width="7.625" style="0" customWidth="1"/>
    <col min="11" max="11" width="10.75390625" style="0" customWidth="1"/>
    <col min="12" max="12" width="7.625" style="0" customWidth="1"/>
    <col min="13" max="14" width="6.625" style="0" customWidth="1"/>
    <col min="15" max="15" width="8.125" style="0" customWidth="1"/>
    <col min="16" max="22" width="6.625" style="0" customWidth="1"/>
    <col min="23" max="23" width="8.125" style="0" customWidth="1"/>
    <col min="24" max="24" width="6.625" style="0" customWidth="1"/>
    <col min="25" max="25" width="7.625" style="0" customWidth="1"/>
    <col min="26" max="26" width="6.375" style="0" customWidth="1"/>
    <col min="27" max="27" width="6.625" style="0" customWidth="1"/>
    <col min="28" max="28" width="7.625" style="0" customWidth="1"/>
    <col min="29" max="29" width="8.625" style="0" customWidth="1"/>
  </cols>
  <sheetData>
    <row r="1" ht="18" customHeight="1">
      <c r="A1" s="10" t="s">
        <v>108</v>
      </c>
    </row>
    <row r="2" ht="18" customHeight="1">
      <c r="A2" s="10" t="s">
        <v>109</v>
      </c>
    </row>
    <row r="3" ht="18" customHeight="1">
      <c r="A3" s="10" t="s">
        <v>159</v>
      </c>
    </row>
    <row r="4" ht="18" customHeight="1">
      <c r="A4" s="10" t="s">
        <v>177</v>
      </c>
    </row>
    <row r="5" ht="11.25" customHeight="1"/>
    <row r="6" ht="16.5" customHeight="1">
      <c r="B6" s="31" t="s">
        <v>97</v>
      </c>
    </row>
    <row r="7" ht="12" customHeight="1" thickBot="1"/>
    <row r="8" spans="2:7" ht="16.5" customHeight="1">
      <c r="B8" s="65" t="s">
        <v>90</v>
      </c>
      <c r="C8" s="66" t="s">
        <v>91</v>
      </c>
      <c r="D8" s="67" t="s">
        <v>161</v>
      </c>
      <c r="E8" s="68" t="s">
        <v>162</v>
      </c>
      <c r="F8" s="67" t="s">
        <v>161</v>
      </c>
      <c r="G8" s="69" t="s">
        <v>162</v>
      </c>
    </row>
    <row r="9" spans="2:29" ht="16.5" customHeight="1" thickBot="1">
      <c r="B9" s="70" t="s">
        <v>131</v>
      </c>
      <c r="C9" s="71" t="s">
        <v>132</v>
      </c>
      <c r="D9" s="72" t="s">
        <v>133</v>
      </c>
      <c r="E9" s="73" t="s">
        <v>134</v>
      </c>
      <c r="F9" s="72" t="s">
        <v>92</v>
      </c>
      <c r="G9" s="74" t="s">
        <v>93</v>
      </c>
      <c r="K9" s="33"/>
      <c r="L9" s="33" t="s">
        <v>151</v>
      </c>
      <c r="M9" s="33" t="s">
        <v>150</v>
      </c>
      <c r="N9" s="33" t="s">
        <v>149</v>
      </c>
      <c r="O9" s="33" t="s">
        <v>148</v>
      </c>
      <c r="P9" s="33" t="s">
        <v>147</v>
      </c>
      <c r="Q9" s="33" t="s">
        <v>146</v>
      </c>
      <c r="R9" s="33" t="s">
        <v>145</v>
      </c>
      <c r="S9" s="33" t="s">
        <v>144</v>
      </c>
      <c r="T9" s="33" t="s">
        <v>143</v>
      </c>
      <c r="U9" s="33" t="s">
        <v>142</v>
      </c>
      <c r="V9" s="33" t="s">
        <v>141</v>
      </c>
      <c r="W9" s="33" t="s">
        <v>140</v>
      </c>
      <c r="X9" s="33" t="s">
        <v>157</v>
      </c>
      <c r="Y9" s="33" t="s">
        <v>139</v>
      </c>
      <c r="Z9" s="33" t="s">
        <v>138</v>
      </c>
      <c r="AA9" s="33" t="s">
        <v>137</v>
      </c>
      <c r="AB9" s="33" t="s">
        <v>136</v>
      </c>
      <c r="AC9" s="33" t="s">
        <v>158</v>
      </c>
    </row>
    <row r="10" spans="2:29" ht="14.25" customHeight="1">
      <c r="B10" s="12" t="s">
        <v>112</v>
      </c>
      <c r="C10" s="13">
        <v>36018</v>
      </c>
      <c r="D10" s="14">
        <f>C10/$C$25</f>
        <v>0.05132501998537968</v>
      </c>
      <c r="E10" s="15">
        <f>AC10</f>
        <v>4893</v>
      </c>
      <c r="F10" s="14">
        <f>E10/$E$25</f>
        <v>0.025128647582658</v>
      </c>
      <c r="G10" s="16">
        <f>E10/C10</f>
        <v>0.1358487422955189</v>
      </c>
      <c r="K10" s="27" t="s">
        <v>112</v>
      </c>
      <c r="L10" s="117">
        <v>526</v>
      </c>
      <c r="M10" s="117">
        <v>238</v>
      </c>
      <c r="N10" s="117">
        <v>113</v>
      </c>
      <c r="O10" s="117">
        <v>488</v>
      </c>
      <c r="P10" s="117">
        <v>7</v>
      </c>
      <c r="Q10" s="117">
        <v>59</v>
      </c>
      <c r="R10" s="117">
        <v>80</v>
      </c>
      <c r="S10" s="117">
        <v>153</v>
      </c>
      <c r="T10" s="117">
        <v>52</v>
      </c>
      <c r="U10" s="117">
        <v>112</v>
      </c>
      <c r="V10" s="117">
        <v>98</v>
      </c>
      <c r="W10" s="117">
        <v>494</v>
      </c>
      <c r="X10" s="117">
        <v>182</v>
      </c>
      <c r="Y10" s="117">
        <v>1647</v>
      </c>
      <c r="Z10" s="117">
        <v>87</v>
      </c>
      <c r="AA10" s="117">
        <v>58</v>
      </c>
      <c r="AB10" s="117">
        <v>499</v>
      </c>
      <c r="AC10" s="117">
        <f>SUM(L10:AB10)</f>
        <v>4893</v>
      </c>
    </row>
    <row r="11" spans="2:29" ht="14.25" customHeight="1">
      <c r="B11" s="12" t="s">
        <v>113</v>
      </c>
      <c r="C11" s="13">
        <v>38325</v>
      </c>
      <c r="D11" s="14">
        <f aca="true" t="shared" si="0" ref="D11:D24">C11/$C$25</f>
        <v>0.05461245463211939</v>
      </c>
      <c r="E11" s="15">
        <f aca="true" t="shared" si="1" ref="E11:E24">AC11</f>
        <v>5720</v>
      </c>
      <c r="F11" s="14">
        <f aca="true" t="shared" si="2" ref="F11:F24">E11/$E$25</f>
        <v>0.029375815281586705</v>
      </c>
      <c r="G11" s="16">
        <f aca="true" t="shared" si="3" ref="G11:G25">E11/C11</f>
        <v>0.1492498369210698</v>
      </c>
      <c r="K11" s="27" t="s">
        <v>113</v>
      </c>
      <c r="L11" s="117">
        <v>584</v>
      </c>
      <c r="M11" s="117">
        <v>278</v>
      </c>
      <c r="N11" s="117">
        <v>132</v>
      </c>
      <c r="O11" s="117">
        <v>590</v>
      </c>
      <c r="P11" s="117">
        <v>10</v>
      </c>
      <c r="Q11" s="117">
        <v>81</v>
      </c>
      <c r="R11" s="117">
        <v>96</v>
      </c>
      <c r="S11" s="117">
        <v>192</v>
      </c>
      <c r="T11" s="117">
        <v>64</v>
      </c>
      <c r="U11" s="117">
        <v>147</v>
      </c>
      <c r="V11" s="117">
        <v>111</v>
      </c>
      <c r="W11" s="117">
        <v>555</v>
      </c>
      <c r="X11" s="117">
        <v>233</v>
      </c>
      <c r="Y11" s="117">
        <v>1869</v>
      </c>
      <c r="Z11" s="117">
        <v>97</v>
      </c>
      <c r="AA11" s="117">
        <v>57</v>
      </c>
      <c r="AB11" s="117">
        <v>624</v>
      </c>
      <c r="AC11" s="117">
        <f aca="true" t="shared" si="4" ref="AC11:AC24">SUM(L11:AB11)</f>
        <v>5720</v>
      </c>
    </row>
    <row r="12" spans="2:29" ht="14.25" customHeight="1">
      <c r="B12" s="17" t="s">
        <v>114</v>
      </c>
      <c r="C12" s="18">
        <v>41104</v>
      </c>
      <c r="D12" s="19">
        <f t="shared" si="0"/>
        <v>0.05857248102279544</v>
      </c>
      <c r="E12" s="15">
        <f t="shared" si="1"/>
        <v>6511</v>
      </c>
      <c r="F12" s="19">
        <f t="shared" si="2"/>
        <v>0.033438100226994935</v>
      </c>
      <c r="G12" s="21">
        <f t="shared" si="3"/>
        <v>0.15840307512650836</v>
      </c>
      <c r="K12" s="27" t="s">
        <v>114</v>
      </c>
      <c r="L12" s="117">
        <v>635</v>
      </c>
      <c r="M12" s="117">
        <v>347</v>
      </c>
      <c r="N12" s="117">
        <v>160</v>
      </c>
      <c r="O12" s="117">
        <v>636</v>
      </c>
      <c r="P12" s="117">
        <v>26</v>
      </c>
      <c r="Q12" s="117">
        <v>85</v>
      </c>
      <c r="R12" s="117">
        <v>106</v>
      </c>
      <c r="S12" s="117">
        <v>257</v>
      </c>
      <c r="T12" s="117">
        <v>70</v>
      </c>
      <c r="U12" s="117">
        <v>193</v>
      </c>
      <c r="V12" s="117">
        <v>140</v>
      </c>
      <c r="W12" s="117">
        <v>711</v>
      </c>
      <c r="X12" s="117">
        <v>275</v>
      </c>
      <c r="Y12" s="117">
        <v>1951</v>
      </c>
      <c r="Z12" s="117">
        <v>140</v>
      </c>
      <c r="AA12" s="117">
        <v>83</v>
      </c>
      <c r="AB12" s="117">
        <v>696</v>
      </c>
      <c r="AC12" s="117">
        <f t="shared" si="4"/>
        <v>6511</v>
      </c>
    </row>
    <row r="13" spans="2:29" ht="14.25" customHeight="1">
      <c r="B13" s="17" t="s">
        <v>115</v>
      </c>
      <c r="C13" s="18">
        <v>42063</v>
      </c>
      <c r="D13" s="19">
        <f t="shared" si="0"/>
        <v>0.059939039248293226</v>
      </c>
      <c r="E13" s="15">
        <f t="shared" si="1"/>
        <v>6620</v>
      </c>
      <c r="F13" s="19">
        <f t="shared" si="2"/>
        <v>0.0339978841195986</v>
      </c>
      <c r="G13" s="21">
        <f t="shared" si="3"/>
        <v>0.15738297315930866</v>
      </c>
      <c r="K13" s="27" t="s">
        <v>115</v>
      </c>
      <c r="L13" s="117">
        <v>598</v>
      </c>
      <c r="M13" s="117">
        <v>314</v>
      </c>
      <c r="N13" s="117">
        <v>194</v>
      </c>
      <c r="O13" s="117">
        <v>646</v>
      </c>
      <c r="P13" s="117">
        <v>30</v>
      </c>
      <c r="Q13" s="117">
        <v>101</v>
      </c>
      <c r="R13" s="117">
        <v>107</v>
      </c>
      <c r="S13" s="117">
        <v>228</v>
      </c>
      <c r="T13" s="117">
        <v>98</v>
      </c>
      <c r="U13" s="117">
        <v>188</v>
      </c>
      <c r="V13" s="117">
        <v>173</v>
      </c>
      <c r="W13" s="117">
        <v>703</v>
      </c>
      <c r="X13" s="117">
        <v>302</v>
      </c>
      <c r="Y13" s="117">
        <v>2005</v>
      </c>
      <c r="Z13" s="117">
        <v>160</v>
      </c>
      <c r="AA13" s="117">
        <v>77</v>
      </c>
      <c r="AB13" s="117">
        <v>696</v>
      </c>
      <c r="AC13" s="117">
        <f t="shared" si="4"/>
        <v>6620</v>
      </c>
    </row>
    <row r="14" spans="2:29" ht="14.25" customHeight="1">
      <c r="B14" s="17" t="s">
        <v>116</v>
      </c>
      <c r="C14" s="18">
        <v>38285</v>
      </c>
      <c r="D14" s="19">
        <f t="shared" si="0"/>
        <v>0.0545554553317858</v>
      </c>
      <c r="E14" s="15">
        <f t="shared" si="1"/>
        <v>6953</v>
      </c>
      <c r="F14" s="19">
        <f t="shared" si="2"/>
        <v>0.035708049589663</v>
      </c>
      <c r="G14" s="21">
        <f t="shared" si="3"/>
        <v>0.18161159723129164</v>
      </c>
      <c r="K14" s="27" t="s">
        <v>116</v>
      </c>
      <c r="L14" s="117">
        <v>648</v>
      </c>
      <c r="M14" s="117">
        <v>287</v>
      </c>
      <c r="N14" s="117">
        <v>208</v>
      </c>
      <c r="O14" s="117">
        <v>622</v>
      </c>
      <c r="P14" s="117">
        <v>21</v>
      </c>
      <c r="Q14" s="117">
        <v>93</v>
      </c>
      <c r="R14" s="117">
        <v>110</v>
      </c>
      <c r="S14" s="117">
        <v>234</v>
      </c>
      <c r="T14" s="117">
        <v>95</v>
      </c>
      <c r="U14" s="117">
        <v>197</v>
      </c>
      <c r="V14" s="117">
        <v>157</v>
      </c>
      <c r="W14" s="117">
        <v>643</v>
      </c>
      <c r="X14" s="117">
        <v>299</v>
      </c>
      <c r="Y14" s="117">
        <v>2390</v>
      </c>
      <c r="Z14" s="117">
        <v>141</v>
      </c>
      <c r="AA14" s="117">
        <v>53</v>
      </c>
      <c r="AB14" s="117">
        <v>755</v>
      </c>
      <c r="AC14" s="117">
        <f t="shared" si="4"/>
        <v>6953</v>
      </c>
    </row>
    <row r="15" spans="2:29" ht="14.25" customHeight="1">
      <c r="B15" s="17" t="s">
        <v>117</v>
      </c>
      <c r="C15" s="18">
        <v>38871</v>
      </c>
      <c r="D15" s="19">
        <f t="shared" si="0"/>
        <v>0.055390495081672875</v>
      </c>
      <c r="E15" s="15">
        <f t="shared" si="1"/>
        <v>7029</v>
      </c>
      <c r="F15" s="19">
        <f t="shared" si="2"/>
        <v>0.036098357624872894</v>
      </c>
      <c r="G15" s="21">
        <f t="shared" si="3"/>
        <v>0.18082889557768003</v>
      </c>
      <c r="K15" s="27" t="s">
        <v>117</v>
      </c>
      <c r="L15" s="117">
        <v>714</v>
      </c>
      <c r="M15" s="117">
        <v>298</v>
      </c>
      <c r="N15" s="117">
        <v>189</v>
      </c>
      <c r="O15" s="117">
        <v>602</v>
      </c>
      <c r="P15" s="117">
        <v>23</v>
      </c>
      <c r="Q15" s="117">
        <v>94</v>
      </c>
      <c r="R15" s="117">
        <v>103</v>
      </c>
      <c r="S15" s="117">
        <v>260</v>
      </c>
      <c r="T15" s="117">
        <v>96</v>
      </c>
      <c r="U15" s="117">
        <v>189</v>
      </c>
      <c r="V15" s="117">
        <v>145</v>
      </c>
      <c r="W15" s="117">
        <v>641</v>
      </c>
      <c r="X15" s="117">
        <v>300</v>
      </c>
      <c r="Y15" s="117">
        <v>2433</v>
      </c>
      <c r="Z15" s="117">
        <v>139</v>
      </c>
      <c r="AA15" s="117">
        <v>73</v>
      </c>
      <c r="AB15" s="117">
        <v>730</v>
      </c>
      <c r="AC15" s="117">
        <f t="shared" si="4"/>
        <v>7029</v>
      </c>
    </row>
    <row r="16" spans="2:29" ht="14.25" customHeight="1">
      <c r="B16" s="17" t="s">
        <v>118</v>
      </c>
      <c r="C16" s="18">
        <v>49374</v>
      </c>
      <c r="D16" s="19">
        <f t="shared" si="0"/>
        <v>0.07035708636676485</v>
      </c>
      <c r="E16" s="15">
        <f t="shared" si="1"/>
        <v>8005</v>
      </c>
      <c r="F16" s="19">
        <f t="shared" si="2"/>
        <v>0.04111073449809468</v>
      </c>
      <c r="G16" s="21">
        <f t="shared" si="3"/>
        <v>0.1621298659213351</v>
      </c>
      <c r="K16" s="27" t="s">
        <v>118</v>
      </c>
      <c r="L16" s="117">
        <v>815</v>
      </c>
      <c r="M16" s="117">
        <v>324</v>
      </c>
      <c r="N16" s="117">
        <v>202</v>
      </c>
      <c r="O16" s="117">
        <v>702</v>
      </c>
      <c r="P16" s="117">
        <v>27</v>
      </c>
      <c r="Q16" s="117">
        <v>109</v>
      </c>
      <c r="R16" s="117">
        <v>130</v>
      </c>
      <c r="S16" s="117">
        <v>277</v>
      </c>
      <c r="T16" s="117">
        <v>74</v>
      </c>
      <c r="U16" s="117">
        <v>201</v>
      </c>
      <c r="V16" s="117">
        <v>163</v>
      </c>
      <c r="W16" s="117">
        <v>797</v>
      </c>
      <c r="X16" s="117">
        <v>309</v>
      </c>
      <c r="Y16" s="117">
        <v>2777</v>
      </c>
      <c r="Z16" s="117">
        <v>163</v>
      </c>
      <c r="AA16" s="117">
        <v>49</v>
      </c>
      <c r="AB16" s="117">
        <v>886</v>
      </c>
      <c r="AC16" s="117">
        <f t="shared" si="4"/>
        <v>8005</v>
      </c>
    </row>
    <row r="17" spans="2:29" ht="14.25" customHeight="1">
      <c r="B17" s="17" t="s">
        <v>119</v>
      </c>
      <c r="C17" s="18">
        <v>55598</v>
      </c>
      <c r="D17" s="19">
        <f t="shared" si="0"/>
        <v>0.07922617749867121</v>
      </c>
      <c r="E17" s="15">
        <f t="shared" si="1"/>
        <v>9467</v>
      </c>
      <c r="F17" s="19">
        <f t="shared" si="2"/>
        <v>0.04861902854384289</v>
      </c>
      <c r="G17" s="21">
        <f t="shared" si="3"/>
        <v>0.1702759092053671</v>
      </c>
      <c r="K17" s="27" t="s">
        <v>119</v>
      </c>
      <c r="L17" s="117">
        <v>995</v>
      </c>
      <c r="M17" s="117">
        <v>389</v>
      </c>
      <c r="N17" s="117">
        <v>213</v>
      </c>
      <c r="O17" s="117">
        <v>983</v>
      </c>
      <c r="P17" s="117">
        <v>16</v>
      </c>
      <c r="Q17" s="117">
        <v>121</v>
      </c>
      <c r="R17" s="117">
        <v>149</v>
      </c>
      <c r="S17" s="117">
        <v>325</v>
      </c>
      <c r="T17" s="117">
        <v>83</v>
      </c>
      <c r="U17" s="117">
        <v>234</v>
      </c>
      <c r="V17" s="117">
        <v>166</v>
      </c>
      <c r="W17" s="117">
        <v>902</v>
      </c>
      <c r="X17" s="117">
        <v>359</v>
      </c>
      <c r="Y17" s="117">
        <v>3297</v>
      </c>
      <c r="Z17" s="117">
        <v>180</v>
      </c>
      <c r="AA17" s="117">
        <v>72</v>
      </c>
      <c r="AB17" s="117">
        <v>983</v>
      </c>
      <c r="AC17" s="117">
        <f t="shared" si="4"/>
        <v>9467</v>
      </c>
    </row>
    <row r="18" spans="2:29" ht="14.25" customHeight="1">
      <c r="B18" s="17" t="s">
        <v>120</v>
      </c>
      <c r="C18" s="18">
        <v>49092</v>
      </c>
      <c r="D18" s="19">
        <f t="shared" si="0"/>
        <v>0.06995524129941305</v>
      </c>
      <c r="E18" s="15">
        <f t="shared" si="1"/>
        <v>8377</v>
      </c>
      <c r="F18" s="19">
        <f t="shared" si="2"/>
        <v>0.043021189617806266</v>
      </c>
      <c r="G18" s="21">
        <f t="shared" si="3"/>
        <v>0.1706388006192455</v>
      </c>
      <c r="K18" s="27" t="s">
        <v>120</v>
      </c>
      <c r="L18" s="117">
        <v>814</v>
      </c>
      <c r="M18" s="117">
        <v>370</v>
      </c>
      <c r="N18" s="117">
        <v>193</v>
      </c>
      <c r="O18" s="117">
        <v>766</v>
      </c>
      <c r="P18" s="117">
        <v>23</v>
      </c>
      <c r="Q18" s="117">
        <v>101</v>
      </c>
      <c r="R18" s="117">
        <v>124</v>
      </c>
      <c r="S18" s="117">
        <v>305</v>
      </c>
      <c r="T18" s="117">
        <v>80</v>
      </c>
      <c r="U18" s="117">
        <v>225</v>
      </c>
      <c r="V18" s="117">
        <v>177</v>
      </c>
      <c r="W18" s="117">
        <v>823</v>
      </c>
      <c r="X18" s="117">
        <v>309</v>
      </c>
      <c r="Y18" s="117">
        <v>2977</v>
      </c>
      <c r="Z18" s="117">
        <v>165</v>
      </c>
      <c r="AA18" s="117">
        <v>99</v>
      </c>
      <c r="AB18" s="117">
        <v>826</v>
      </c>
      <c r="AC18" s="117">
        <f t="shared" si="4"/>
        <v>8377</v>
      </c>
    </row>
    <row r="19" spans="2:29" ht="14.25" customHeight="1">
      <c r="B19" s="17" t="s">
        <v>121</v>
      </c>
      <c r="C19" s="18">
        <v>49335</v>
      </c>
      <c r="D19" s="19">
        <f t="shared" si="0"/>
        <v>0.0703015120489396</v>
      </c>
      <c r="E19" s="15">
        <f t="shared" si="1"/>
        <v>8406</v>
      </c>
      <c r="F19" s="19">
        <f t="shared" si="2"/>
        <v>0.04317012294703109</v>
      </c>
      <c r="G19" s="21">
        <f t="shared" si="3"/>
        <v>0.17038613560352692</v>
      </c>
      <c r="K19" s="27" t="s">
        <v>121</v>
      </c>
      <c r="L19" s="117">
        <v>786</v>
      </c>
      <c r="M19" s="117">
        <v>407</v>
      </c>
      <c r="N19" s="117">
        <v>236</v>
      </c>
      <c r="O19" s="117">
        <v>781</v>
      </c>
      <c r="P19" s="117">
        <v>42</v>
      </c>
      <c r="Q19" s="117">
        <v>129</v>
      </c>
      <c r="R19" s="117">
        <v>128</v>
      </c>
      <c r="S19" s="117">
        <v>314</v>
      </c>
      <c r="T19" s="117">
        <v>97</v>
      </c>
      <c r="U19" s="117">
        <v>240</v>
      </c>
      <c r="V19" s="117">
        <v>179</v>
      </c>
      <c r="W19" s="117">
        <v>826</v>
      </c>
      <c r="X19" s="117">
        <v>412</v>
      </c>
      <c r="Y19" s="117">
        <v>2700</v>
      </c>
      <c r="Z19" s="117">
        <v>176</v>
      </c>
      <c r="AA19" s="117">
        <v>116</v>
      </c>
      <c r="AB19" s="117">
        <v>837</v>
      </c>
      <c r="AC19" s="117">
        <f t="shared" si="4"/>
        <v>8406</v>
      </c>
    </row>
    <row r="20" spans="2:29" ht="14.25" customHeight="1">
      <c r="B20" s="17" t="s">
        <v>122</v>
      </c>
      <c r="C20" s="18">
        <v>51167</v>
      </c>
      <c r="D20" s="19">
        <f t="shared" si="0"/>
        <v>0.07291208000421795</v>
      </c>
      <c r="E20" s="15">
        <f t="shared" si="1"/>
        <v>10134</v>
      </c>
      <c r="F20" s="19">
        <f t="shared" si="2"/>
        <v>0.05204449511601393</v>
      </c>
      <c r="G20" s="21">
        <f t="shared" si="3"/>
        <v>0.19805734164598277</v>
      </c>
      <c r="K20" s="27" t="s">
        <v>122</v>
      </c>
      <c r="L20" s="117">
        <v>921</v>
      </c>
      <c r="M20" s="117">
        <v>497</v>
      </c>
      <c r="N20" s="117">
        <v>326</v>
      </c>
      <c r="O20" s="117">
        <v>919</v>
      </c>
      <c r="P20" s="117">
        <v>49</v>
      </c>
      <c r="Q20" s="117">
        <v>158</v>
      </c>
      <c r="R20" s="117">
        <v>154</v>
      </c>
      <c r="S20" s="117">
        <v>428</v>
      </c>
      <c r="T20" s="117">
        <v>151</v>
      </c>
      <c r="U20" s="117">
        <v>331</v>
      </c>
      <c r="V20" s="117">
        <v>222</v>
      </c>
      <c r="W20" s="117">
        <v>1032</v>
      </c>
      <c r="X20" s="117">
        <v>532</v>
      </c>
      <c r="Y20" s="117">
        <v>3019</v>
      </c>
      <c r="Z20" s="117">
        <v>208</v>
      </c>
      <c r="AA20" s="117">
        <v>132</v>
      </c>
      <c r="AB20" s="117">
        <v>1055</v>
      </c>
      <c r="AC20" s="117">
        <f t="shared" si="4"/>
        <v>10134</v>
      </c>
    </row>
    <row r="21" spans="2:29" ht="14.25" customHeight="1">
      <c r="B21" s="17" t="s">
        <v>123</v>
      </c>
      <c r="C21" s="18">
        <v>59180</v>
      </c>
      <c r="D21" s="19">
        <f t="shared" si="0"/>
        <v>0.08433046484354405</v>
      </c>
      <c r="E21" s="15">
        <f t="shared" si="1"/>
        <v>16427</v>
      </c>
      <c r="F21" s="19">
        <f t="shared" si="2"/>
        <v>0.08436302755780153</v>
      </c>
      <c r="G21" s="21">
        <f t="shared" si="3"/>
        <v>0.2775768840824603</v>
      </c>
      <c r="K21" s="27" t="s">
        <v>123</v>
      </c>
      <c r="L21" s="117">
        <v>1397</v>
      </c>
      <c r="M21" s="117">
        <v>696</v>
      </c>
      <c r="N21" s="117">
        <v>603</v>
      </c>
      <c r="O21" s="117">
        <v>1527</v>
      </c>
      <c r="P21" s="117">
        <v>61</v>
      </c>
      <c r="Q21" s="117">
        <v>294</v>
      </c>
      <c r="R21" s="117">
        <v>270</v>
      </c>
      <c r="S21" s="117">
        <v>685</v>
      </c>
      <c r="T21" s="117">
        <v>254</v>
      </c>
      <c r="U21" s="117">
        <v>565</v>
      </c>
      <c r="V21" s="117">
        <v>351</v>
      </c>
      <c r="W21" s="117">
        <v>1731</v>
      </c>
      <c r="X21" s="117">
        <v>928</v>
      </c>
      <c r="Y21" s="117">
        <v>4768</v>
      </c>
      <c r="Z21" s="117">
        <v>367</v>
      </c>
      <c r="AA21" s="117">
        <v>180</v>
      </c>
      <c r="AB21" s="117">
        <v>1750</v>
      </c>
      <c r="AC21" s="117">
        <f t="shared" si="4"/>
        <v>16427</v>
      </c>
    </row>
    <row r="22" spans="2:29" ht="14.25" customHeight="1">
      <c r="B22" s="17" t="s">
        <v>124</v>
      </c>
      <c r="C22" s="18">
        <v>58701</v>
      </c>
      <c r="D22" s="19">
        <f t="shared" si="0"/>
        <v>0.08364789822204932</v>
      </c>
      <c r="E22" s="15">
        <f t="shared" si="1"/>
        <v>28101</v>
      </c>
      <c r="F22" s="19">
        <f t="shared" si="2"/>
        <v>0.14431639601885804</v>
      </c>
      <c r="G22" s="21">
        <f t="shared" si="3"/>
        <v>0.4787141615986099</v>
      </c>
      <c r="K22" s="27" t="s">
        <v>124</v>
      </c>
      <c r="L22" s="117">
        <v>2392</v>
      </c>
      <c r="M22" s="117">
        <v>1177</v>
      </c>
      <c r="N22" s="117">
        <v>1032</v>
      </c>
      <c r="O22" s="117">
        <v>2572</v>
      </c>
      <c r="P22" s="117">
        <v>110</v>
      </c>
      <c r="Q22" s="117">
        <v>456</v>
      </c>
      <c r="R22" s="117">
        <v>421</v>
      </c>
      <c r="S22" s="117">
        <v>1151</v>
      </c>
      <c r="T22" s="117">
        <v>421</v>
      </c>
      <c r="U22" s="117">
        <v>831</v>
      </c>
      <c r="V22" s="117">
        <v>651</v>
      </c>
      <c r="W22" s="117">
        <v>2790</v>
      </c>
      <c r="X22" s="117">
        <v>1448</v>
      </c>
      <c r="Y22" s="117">
        <v>8630</v>
      </c>
      <c r="Z22" s="117">
        <v>621</v>
      </c>
      <c r="AA22" s="117">
        <v>305</v>
      </c>
      <c r="AB22" s="117">
        <v>3093</v>
      </c>
      <c r="AC22" s="117">
        <f t="shared" si="4"/>
        <v>28101</v>
      </c>
    </row>
    <row r="23" spans="2:29" ht="14.25" customHeight="1">
      <c r="B23" s="17" t="s">
        <v>125</v>
      </c>
      <c r="C23" s="18">
        <v>51114</v>
      </c>
      <c r="D23" s="19">
        <f t="shared" si="0"/>
        <v>0.07283655593127594</v>
      </c>
      <c r="E23" s="15">
        <f t="shared" si="1"/>
        <v>35900</v>
      </c>
      <c r="F23" s="19">
        <f t="shared" si="2"/>
        <v>0.18436919031625223</v>
      </c>
      <c r="G23" s="21">
        <f t="shared" si="3"/>
        <v>0.7023516062135619</v>
      </c>
      <c r="K23" s="27" t="s">
        <v>125</v>
      </c>
      <c r="L23" s="117">
        <v>2967</v>
      </c>
      <c r="M23" s="117">
        <v>1427</v>
      </c>
      <c r="N23" s="117">
        <v>1320</v>
      </c>
      <c r="O23" s="117">
        <v>3031</v>
      </c>
      <c r="P23" s="117">
        <v>169</v>
      </c>
      <c r="Q23" s="117">
        <v>569</v>
      </c>
      <c r="R23" s="117">
        <v>564</v>
      </c>
      <c r="S23" s="117">
        <v>1385</v>
      </c>
      <c r="T23" s="117">
        <v>556</v>
      </c>
      <c r="U23" s="117">
        <v>1069</v>
      </c>
      <c r="V23" s="117">
        <v>847</v>
      </c>
      <c r="W23" s="117">
        <v>3652</v>
      </c>
      <c r="X23" s="117">
        <v>1807</v>
      </c>
      <c r="Y23" s="117">
        <v>11310</v>
      </c>
      <c r="Z23" s="117">
        <v>886</v>
      </c>
      <c r="AA23" s="117">
        <v>418</v>
      </c>
      <c r="AB23" s="117">
        <v>3923</v>
      </c>
      <c r="AC23" s="117">
        <f t="shared" si="4"/>
        <v>35900</v>
      </c>
    </row>
    <row r="24" spans="2:29" ht="14.25" customHeight="1" thickBot="1">
      <c r="B24" s="17" t="s">
        <v>126</v>
      </c>
      <c r="C24" s="18">
        <v>43536</v>
      </c>
      <c r="D24" s="19">
        <f t="shared" si="0"/>
        <v>0.06203803848307762</v>
      </c>
      <c r="E24" s="15">
        <f t="shared" si="1"/>
        <v>32175</v>
      </c>
      <c r="F24" s="19">
        <f t="shared" si="2"/>
        <v>0.1652389609589252</v>
      </c>
      <c r="G24" s="21">
        <f t="shared" si="3"/>
        <v>0.7390435501653804</v>
      </c>
      <c r="K24" s="27" t="s">
        <v>126</v>
      </c>
      <c r="L24" s="117">
        <v>2640</v>
      </c>
      <c r="M24" s="117">
        <v>1333</v>
      </c>
      <c r="N24" s="117">
        <v>1235</v>
      </c>
      <c r="O24" s="117">
        <v>2482</v>
      </c>
      <c r="P24" s="117">
        <v>205</v>
      </c>
      <c r="Q24" s="117">
        <v>517</v>
      </c>
      <c r="R24" s="117">
        <v>468</v>
      </c>
      <c r="S24" s="117">
        <v>1263</v>
      </c>
      <c r="T24" s="117">
        <v>571</v>
      </c>
      <c r="U24" s="117">
        <v>946</v>
      </c>
      <c r="V24" s="117">
        <v>768</v>
      </c>
      <c r="W24" s="117">
        <v>3349</v>
      </c>
      <c r="X24" s="117">
        <v>1734</v>
      </c>
      <c r="Y24" s="117">
        <v>10137</v>
      </c>
      <c r="Z24" s="117">
        <v>803</v>
      </c>
      <c r="AA24" s="117">
        <v>383</v>
      </c>
      <c r="AB24" s="117">
        <v>3341</v>
      </c>
      <c r="AC24" s="117">
        <f t="shared" si="4"/>
        <v>32175</v>
      </c>
    </row>
    <row r="25" spans="2:29" ht="14.25" customHeight="1" thickBot="1">
      <c r="B25" s="22" t="s">
        <v>96</v>
      </c>
      <c r="C25" s="23">
        <f>SUM(C10:C24)</f>
        <v>701763</v>
      </c>
      <c r="D25" s="24">
        <f>SUM(D10:D24)</f>
        <v>1</v>
      </c>
      <c r="E25" s="25">
        <f>SUM(E10:E24)</f>
        <v>194718</v>
      </c>
      <c r="F25" s="24">
        <f>SUM(F10:F24)</f>
        <v>1</v>
      </c>
      <c r="G25" s="26">
        <f t="shared" si="3"/>
        <v>0.2774697440588917</v>
      </c>
      <c r="K25" s="114" t="s">
        <v>174</v>
      </c>
      <c r="L25" s="117">
        <f aca="true" t="shared" si="5" ref="L25:AB25">SUM(L10:L24)</f>
        <v>17432</v>
      </c>
      <c r="M25" s="117">
        <f t="shared" si="5"/>
        <v>8382</v>
      </c>
      <c r="N25" s="117">
        <f t="shared" si="5"/>
        <v>6356</v>
      </c>
      <c r="O25" s="117">
        <f t="shared" si="5"/>
        <v>17347</v>
      </c>
      <c r="P25" s="117">
        <f t="shared" si="5"/>
        <v>819</v>
      </c>
      <c r="Q25" s="117">
        <f t="shared" si="5"/>
        <v>2967</v>
      </c>
      <c r="R25" s="117">
        <f t="shared" si="5"/>
        <v>3010</v>
      </c>
      <c r="S25" s="117">
        <f t="shared" si="5"/>
        <v>7457</v>
      </c>
      <c r="T25" s="117">
        <f t="shared" si="5"/>
        <v>2762</v>
      </c>
      <c r="U25" s="117">
        <f t="shared" si="5"/>
        <v>5668</v>
      </c>
      <c r="V25" s="117">
        <f t="shared" si="5"/>
        <v>4348</v>
      </c>
      <c r="W25" s="117">
        <f t="shared" si="5"/>
        <v>19649</v>
      </c>
      <c r="X25" s="117">
        <f t="shared" si="5"/>
        <v>9429</v>
      </c>
      <c r="Y25" s="117">
        <f t="shared" si="5"/>
        <v>61910</v>
      </c>
      <c r="Z25" s="117">
        <f t="shared" si="5"/>
        <v>4333</v>
      </c>
      <c r="AA25" s="117">
        <f t="shared" si="5"/>
        <v>2155</v>
      </c>
      <c r="AB25" s="117">
        <f t="shared" si="5"/>
        <v>20694</v>
      </c>
      <c r="AC25" s="117">
        <f>SUM(L25:AB25)</f>
        <v>194718</v>
      </c>
    </row>
    <row r="26" spans="2:11" ht="14.25" customHeight="1" thickBot="1">
      <c r="B26" s="22" t="s">
        <v>127</v>
      </c>
      <c r="C26" s="23"/>
      <c r="D26" s="24"/>
      <c r="E26" s="25"/>
      <c r="F26" s="24"/>
      <c r="G26" s="26"/>
      <c r="J26" s="9"/>
      <c r="K26" s="115" t="s">
        <v>175</v>
      </c>
    </row>
    <row r="27" spans="2:11" ht="14.25" customHeight="1">
      <c r="B27" s="12" t="s">
        <v>128</v>
      </c>
      <c r="C27" s="13">
        <f>SUM(C10:C12)</f>
        <v>115447</v>
      </c>
      <c r="D27" s="63">
        <f>C27/$C$25</f>
        <v>0.16450995564029453</v>
      </c>
      <c r="E27" s="15">
        <f>SUM(E10:E12)</f>
        <v>17124</v>
      </c>
      <c r="F27" s="63">
        <f>E27/$E$25</f>
        <v>0.08794256309123964</v>
      </c>
      <c r="G27" s="64">
        <f>E27/C27</f>
        <v>0.14832780410058294</v>
      </c>
      <c r="K27" s="116" t="s">
        <v>176</v>
      </c>
    </row>
    <row r="28" spans="2:7" ht="14.25" customHeight="1">
      <c r="B28" s="17" t="s">
        <v>129</v>
      </c>
      <c r="C28" s="18">
        <f>SUM(C13:C22)</f>
        <v>491666</v>
      </c>
      <c r="D28" s="59">
        <f>C28/$C$25</f>
        <v>0.700615449945352</v>
      </c>
      <c r="E28" s="20">
        <f>SUM(E13:E22)</f>
        <v>109519</v>
      </c>
      <c r="F28" s="59">
        <f>E28/$E$25</f>
        <v>0.5624492856335829</v>
      </c>
      <c r="G28" s="60">
        <f>E28/C28</f>
        <v>0.22275081050957357</v>
      </c>
    </row>
    <row r="29" spans="2:7" ht="14.25" customHeight="1" thickBot="1">
      <c r="B29" s="103" t="s">
        <v>130</v>
      </c>
      <c r="C29" s="102">
        <f>SUM(C23:C24)</f>
        <v>94650</v>
      </c>
      <c r="D29" s="61">
        <f>C29/$C$25</f>
        <v>0.13487459441435357</v>
      </c>
      <c r="E29" s="28">
        <f>SUM(E23:E24)</f>
        <v>68075</v>
      </c>
      <c r="F29" s="61">
        <f>E29/$E$25</f>
        <v>0.3496081512751774</v>
      </c>
      <c r="G29" s="62">
        <f>E29/C29</f>
        <v>0.719228737453777</v>
      </c>
    </row>
    <row r="30" spans="2:7" ht="9" customHeight="1">
      <c r="B30" s="29"/>
      <c r="C30" s="30"/>
      <c r="D30" s="58"/>
      <c r="E30" s="30"/>
      <c r="F30" s="58"/>
      <c r="G30" s="58"/>
    </row>
    <row r="31" spans="1:7" ht="18" customHeight="1">
      <c r="A31" s="10" t="s">
        <v>173</v>
      </c>
      <c r="B31" s="10"/>
      <c r="C31" s="10"/>
      <c r="D31" s="10"/>
      <c r="E31" s="10"/>
      <c r="F31" s="10"/>
      <c r="G31" s="10"/>
    </row>
    <row r="32" spans="1:7" ht="18" customHeight="1">
      <c r="A32" s="10" t="s">
        <v>172</v>
      </c>
      <c r="C32" s="10"/>
      <c r="D32" s="10"/>
      <c r="E32" s="10"/>
      <c r="F32" s="10"/>
      <c r="G32" s="10"/>
    </row>
    <row r="33" ht="15.75" customHeight="1"/>
    <row r="34" ht="18" customHeight="1">
      <c r="B34" s="51" t="s">
        <v>152</v>
      </c>
    </row>
    <row r="35" spans="2:7" ht="8.25" customHeight="1">
      <c r="B35" s="9"/>
      <c r="C35" s="9"/>
      <c r="D35" s="9"/>
      <c r="E35" s="9"/>
      <c r="F35" s="9"/>
      <c r="G35" s="9"/>
    </row>
    <row r="36" spans="2:7" ht="18" customHeight="1">
      <c r="B36" s="9"/>
      <c r="C36" s="9"/>
      <c r="D36" s="9"/>
      <c r="E36" s="9"/>
      <c r="F36" s="9"/>
      <c r="G36" s="9"/>
    </row>
    <row r="37" spans="2:7" ht="18" customHeight="1">
      <c r="B37" s="9"/>
      <c r="C37" s="9"/>
      <c r="D37" s="9"/>
      <c r="E37" s="9"/>
      <c r="F37" s="9"/>
      <c r="G37" s="9"/>
    </row>
    <row r="38" spans="2:7" ht="18" customHeight="1">
      <c r="B38" s="9"/>
      <c r="C38" s="9"/>
      <c r="D38" s="9"/>
      <c r="E38" s="9"/>
      <c r="F38" s="9"/>
      <c r="G38" s="9"/>
    </row>
    <row r="39" spans="2:7" ht="18" customHeight="1">
      <c r="B39" s="9"/>
      <c r="C39" s="9"/>
      <c r="D39" s="9"/>
      <c r="E39" s="9"/>
      <c r="F39" s="9"/>
      <c r="G39" s="9"/>
    </row>
    <row r="40" spans="2:7" ht="18" customHeight="1">
      <c r="B40" s="9"/>
      <c r="C40" s="9"/>
      <c r="D40" s="9"/>
      <c r="E40" s="9"/>
      <c r="F40" s="9"/>
      <c r="G40" s="9"/>
    </row>
    <row r="41" spans="2:7" ht="18" customHeight="1">
      <c r="B41" s="9"/>
      <c r="C41" s="9"/>
      <c r="D41" s="9"/>
      <c r="E41" s="9"/>
      <c r="F41" s="9"/>
      <c r="G41" s="9"/>
    </row>
    <row r="42" spans="2:7" ht="18" customHeight="1">
      <c r="B42" s="9"/>
      <c r="C42" s="9"/>
      <c r="D42" s="9"/>
      <c r="E42" s="9"/>
      <c r="F42" s="9"/>
      <c r="G42" s="9"/>
    </row>
    <row r="43" spans="2:7" ht="18" customHeight="1">
      <c r="B43" s="9"/>
      <c r="C43" s="9"/>
      <c r="D43" s="9"/>
      <c r="E43" s="9"/>
      <c r="F43" s="9"/>
      <c r="G43" s="9"/>
    </row>
    <row r="44" spans="2:7" ht="18" customHeight="1">
      <c r="B44" s="9"/>
      <c r="C44" s="9"/>
      <c r="D44" s="9"/>
      <c r="E44" s="9"/>
      <c r="F44" s="9"/>
      <c r="G44" s="9"/>
    </row>
    <row r="45" spans="2:7" ht="18" customHeight="1">
      <c r="B45" s="9"/>
      <c r="C45" s="9"/>
      <c r="D45" s="9"/>
      <c r="E45" s="9"/>
      <c r="F45" s="9"/>
      <c r="G45" s="9"/>
    </row>
    <row r="46" spans="2:7" ht="18" customHeight="1">
      <c r="B46" s="9"/>
      <c r="C46" s="9"/>
      <c r="D46" s="9"/>
      <c r="E46" s="9"/>
      <c r="F46" s="9"/>
      <c r="G46" s="9"/>
    </row>
    <row r="47" spans="2:7" ht="18" customHeight="1">
      <c r="B47" s="9"/>
      <c r="C47" s="9"/>
      <c r="D47" s="9"/>
      <c r="E47" s="9"/>
      <c r="F47" s="9"/>
      <c r="G47" s="9"/>
    </row>
    <row r="48" spans="2:7" ht="18" customHeight="1">
      <c r="B48" s="9"/>
      <c r="C48" s="9"/>
      <c r="D48" s="9"/>
      <c r="E48" s="9"/>
      <c r="F48" s="9"/>
      <c r="G48" s="9"/>
    </row>
    <row r="49" spans="2:7" ht="18" customHeight="1">
      <c r="B49" s="9"/>
      <c r="C49" s="9"/>
      <c r="D49" s="9"/>
      <c r="E49" s="9"/>
      <c r="F49" s="9"/>
      <c r="G49" s="9"/>
    </row>
    <row r="50" ht="18" customHeight="1"/>
    <row r="51" ht="12" customHeight="1"/>
    <row r="52" ht="15" customHeight="1"/>
    <row r="53" ht="18" customHeight="1"/>
    <row r="54" ht="18" customHeight="1"/>
    <row r="55" ht="18" customHeight="1"/>
    <row r="59" ht="14.25" thickBot="1">
      <c r="B59" s="50" t="s">
        <v>135</v>
      </c>
    </row>
    <row r="60" spans="2:5" ht="14.25">
      <c r="B60" s="7" t="s">
        <v>90</v>
      </c>
      <c r="C60" s="5" t="s">
        <v>91</v>
      </c>
      <c r="D60" s="1" t="s">
        <v>107</v>
      </c>
      <c r="E60" s="2" t="s">
        <v>160</v>
      </c>
    </row>
    <row r="61" spans="2:5" ht="15" thickBot="1">
      <c r="B61" s="8" t="s">
        <v>94</v>
      </c>
      <c r="C61" s="6"/>
      <c r="D61" s="3" t="s">
        <v>95</v>
      </c>
      <c r="E61" s="4" t="s">
        <v>93</v>
      </c>
    </row>
    <row r="62" spans="2:8" ht="13.5">
      <c r="B62" s="97" t="s">
        <v>163</v>
      </c>
      <c r="C62" s="88">
        <v>75198</v>
      </c>
      <c r="D62" s="89">
        <v>10744</v>
      </c>
      <c r="E62" s="92">
        <v>0.14287614032288093</v>
      </c>
      <c r="F62" s="83"/>
      <c r="G62" s="83"/>
      <c r="H62" s="100"/>
    </row>
    <row r="63" spans="2:8" ht="13.5">
      <c r="B63" s="98" t="s">
        <v>164</v>
      </c>
      <c r="C63" s="90">
        <v>84606</v>
      </c>
      <c r="D63" s="91">
        <v>13296</v>
      </c>
      <c r="E63" s="21">
        <v>0.1571519750372314</v>
      </c>
      <c r="F63" s="83"/>
      <c r="G63" s="83"/>
      <c r="H63" s="100"/>
    </row>
    <row r="64" spans="2:8" ht="13.5">
      <c r="B64" s="98" t="s">
        <v>165</v>
      </c>
      <c r="C64" s="90">
        <v>78863</v>
      </c>
      <c r="D64" s="91">
        <v>13986</v>
      </c>
      <c r="E64" s="21">
        <v>0.17734552324917896</v>
      </c>
      <c r="F64" s="83"/>
      <c r="G64" s="83"/>
      <c r="H64" s="100"/>
    </row>
    <row r="65" spans="2:8" ht="13.5">
      <c r="B65" s="98" t="s">
        <v>166</v>
      </c>
      <c r="C65" s="90">
        <v>106766</v>
      </c>
      <c r="D65" s="91">
        <v>17225</v>
      </c>
      <c r="E65" s="21">
        <v>0.16133413258902646</v>
      </c>
      <c r="F65" s="83"/>
      <c r="G65" s="83"/>
      <c r="H65" s="100"/>
    </row>
    <row r="66" spans="2:8" ht="13.5">
      <c r="B66" s="98" t="s">
        <v>167</v>
      </c>
      <c r="C66" s="90">
        <v>99058</v>
      </c>
      <c r="D66" s="91">
        <v>16367</v>
      </c>
      <c r="E66" s="21">
        <v>0.16522643299884915</v>
      </c>
      <c r="F66" s="83"/>
      <c r="G66" s="83"/>
      <c r="H66" s="100"/>
    </row>
    <row r="67" spans="2:8" ht="13.5">
      <c r="B67" s="98" t="s">
        <v>168</v>
      </c>
      <c r="C67" s="93">
        <v>115294</v>
      </c>
      <c r="D67" s="94">
        <v>28091</v>
      </c>
      <c r="E67" s="60">
        <v>0.24364667719048694</v>
      </c>
      <c r="F67" s="83"/>
      <c r="G67" s="83"/>
      <c r="H67" s="100"/>
    </row>
    <row r="68" spans="2:8" ht="13.5">
      <c r="B68" s="98" t="s">
        <v>169</v>
      </c>
      <c r="C68" s="93">
        <v>103124</v>
      </c>
      <c r="D68" s="94">
        <v>60254</v>
      </c>
      <c r="E68" s="60">
        <v>0.5842868779333618</v>
      </c>
      <c r="F68" s="83"/>
      <c r="G68" s="83"/>
      <c r="H68" s="100"/>
    </row>
    <row r="69" spans="2:8" ht="14.25" thickBot="1">
      <c r="B69" s="99" t="s">
        <v>126</v>
      </c>
      <c r="C69" s="95">
        <v>45300</v>
      </c>
      <c r="D69" s="96">
        <v>33117</v>
      </c>
      <c r="E69" s="62">
        <v>0.7310596026490066</v>
      </c>
      <c r="F69" s="83"/>
      <c r="G69" s="83"/>
      <c r="H69" s="100"/>
    </row>
  </sheetData>
  <printOptions/>
  <pageMargins left="0.7874015748031497" right="0.3937007874015748" top="0.64" bottom="0.82" header="0.5118110236220472" footer="0.511811023622047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9"/>
  <sheetViews>
    <sheetView view="pageBreakPreview" zoomScaleSheetLayoutView="100" workbookViewId="0" topLeftCell="A25">
      <selection activeCell="C52" sqref="C52"/>
    </sheetView>
  </sheetViews>
  <sheetFormatPr defaultColWidth="9.00390625" defaultRowHeight="13.5"/>
  <cols>
    <col min="1" max="1" width="9.375" style="119" customWidth="1"/>
    <col min="2" max="4" width="12.125" style="119" customWidth="1"/>
    <col min="5" max="5" width="10.625" style="119" customWidth="1"/>
    <col min="6" max="6" width="15.25390625" style="119" customWidth="1"/>
    <col min="7" max="8" width="12.625" style="119" customWidth="1"/>
    <col min="9" max="9" width="11.75390625" style="119" customWidth="1"/>
    <col min="10" max="10" width="8.50390625" style="119" customWidth="1"/>
    <col min="11" max="11" width="9.00390625" style="119" customWidth="1"/>
    <col min="12" max="12" width="6.50390625" style="119" customWidth="1"/>
    <col min="13" max="13" width="10.875" style="119" customWidth="1"/>
    <col min="14" max="14" width="11.125" style="119" customWidth="1"/>
    <col min="15" max="15" width="4.75390625" style="119" customWidth="1"/>
    <col min="16" max="16" width="17.625" style="119" customWidth="1"/>
    <col min="17" max="17" width="4.625" style="119" customWidth="1"/>
    <col min="18" max="18" width="12.375" style="119" customWidth="1"/>
    <col min="19" max="19" width="4.25390625" style="119" customWidth="1"/>
    <col min="20" max="20" width="14.125" style="119" customWidth="1"/>
    <col min="21" max="21" width="4.25390625" style="119" customWidth="1"/>
    <col min="22" max="22" width="8.875" style="119" customWidth="1"/>
    <col min="23" max="23" width="3.25390625" style="119" customWidth="1"/>
    <col min="24" max="25" width="9.00390625" style="119" customWidth="1"/>
    <col min="26" max="26" width="9.25390625" style="119" customWidth="1"/>
    <col min="27" max="29" width="14.875" style="119" customWidth="1"/>
    <col min="30" max="33" width="9.625" style="119" customWidth="1"/>
    <col min="34" max="35" width="9.00390625" style="119" customWidth="1"/>
    <col min="36" max="36" width="10.625" style="119" customWidth="1"/>
    <col min="37" max="37" width="2.875" style="119" customWidth="1"/>
    <col min="38" max="38" width="11.375" style="119" customWidth="1"/>
    <col min="39" max="39" width="2.875" style="119" customWidth="1"/>
    <col min="40" max="40" width="4.125" style="119" customWidth="1"/>
    <col min="41" max="41" width="16.50390625" style="119" customWidth="1"/>
    <col min="42" max="42" width="4.00390625" style="119" customWidth="1"/>
    <col min="43" max="43" width="3.875" style="119" customWidth="1"/>
    <col min="44" max="44" width="9.75390625" style="119" customWidth="1"/>
    <col min="45" max="45" width="3.875" style="119" customWidth="1"/>
    <col min="46" max="46" width="2.625" style="119" customWidth="1"/>
    <col min="47" max="47" width="6.625" style="119" customWidth="1"/>
    <col min="48" max="49" width="2.625" style="119" customWidth="1"/>
    <col min="50" max="50" width="7.25390625" style="119" customWidth="1"/>
    <col min="51" max="51" width="2.625" style="119" customWidth="1"/>
    <col min="52" max="55" width="9.00390625" style="119" customWidth="1"/>
    <col min="56" max="56" width="21.125" style="119" customWidth="1"/>
    <col min="57" max="58" width="9.00390625" style="119" customWidth="1"/>
    <col min="59" max="59" width="17.125" style="119" customWidth="1"/>
    <col min="60" max="16384" width="9.00390625" style="119" customWidth="1"/>
  </cols>
  <sheetData>
    <row r="1" ht="13.5">
      <c r="A1" s="118" t="s">
        <v>182</v>
      </c>
    </row>
    <row r="2" spans="1:41" ht="13.5" customHeight="1">
      <c r="A2" s="120"/>
      <c r="E2" s="121"/>
      <c r="AO2" s="122"/>
    </row>
    <row r="3" spans="1:41" ht="13.5" customHeight="1">
      <c r="A3" s="123" t="s">
        <v>189</v>
      </c>
      <c r="E3" s="121"/>
      <c r="AO3" s="122"/>
    </row>
    <row r="4" spans="1:57" ht="14.25">
      <c r="A4" s="123"/>
      <c r="B4" s="124"/>
      <c r="C4" s="124"/>
      <c r="D4" s="124"/>
      <c r="E4" s="124"/>
      <c r="F4" s="124"/>
      <c r="G4" s="124"/>
      <c r="H4" s="124"/>
      <c r="I4" s="124"/>
      <c r="AZ4" s="125"/>
      <c r="BB4" s="120"/>
      <c r="BE4" s="120"/>
    </row>
    <row r="5" spans="1:57" ht="14.25">
      <c r="A5" s="123" t="s">
        <v>190</v>
      </c>
      <c r="B5" s="124"/>
      <c r="C5" s="124"/>
      <c r="D5" s="124"/>
      <c r="E5" s="124"/>
      <c r="F5" s="124"/>
      <c r="G5" s="124"/>
      <c r="H5" s="124"/>
      <c r="I5" s="124"/>
      <c r="AZ5" s="126"/>
      <c r="BB5" s="120"/>
      <c r="BE5" s="120"/>
    </row>
    <row r="6" spans="1:57" ht="14.25">
      <c r="A6" s="123"/>
      <c r="B6" s="124"/>
      <c r="C6" s="124"/>
      <c r="D6" s="124"/>
      <c r="E6" s="124"/>
      <c r="F6" s="124"/>
      <c r="G6" s="124"/>
      <c r="H6" s="124"/>
      <c r="I6" s="124"/>
      <c r="AZ6" s="126"/>
      <c r="BB6" s="120"/>
      <c r="BE6" s="120"/>
    </row>
    <row r="7" spans="1:57" ht="14.25">
      <c r="A7" s="123" t="s">
        <v>191</v>
      </c>
      <c r="B7" s="124"/>
      <c r="C7" s="124"/>
      <c r="D7" s="124"/>
      <c r="E7" s="124"/>
      <c r="F7" s="124"/>
      <c r="G7" s="124"/>
      <c r="H7" s="124"/>
      <c r="I7" s="124"/>
      <c r="AZ7" s="126"/>
      <c r="BB7" s="120"/>
      <c r="BE7" s="120"/>
    </row>
    <row r="8" spans="1:57" ht="14.25">
      <c r="A8" s="123"/>
      <c r="B8" s="124"/>
      <c r="C8" s="124"/>
      <c r="D8" s="124"/>
      <c r="E8" s="124"/>
      <c r="F8" s="124"/>
      <c r="G8" s="124"/>
      <c r="H8" s="124"/>
      <c r="I8" s="124"/>
      <c r="AZ8" s="126"/>
      <c r="BB8" s="120"/>
      <c r="BE8" s="120"/>
    </row>
    <row r="9" spans="1:57" ht="14.25">
      <c r="A9" s="123" t="s">
        <v>192</v>
      </c>
      <c r="B9" s="124"/>
      <c r="C9" s="124"/>
      <c r="D9" s="124"/>
      <c r="E9" s="124"/>
      <c r="F9" s="124"/>
      <c r="G9" s="124"/>
      <c r="H9" s="124"/>
      <c r="I9" s="124"/>
      <c r="AZ9" s="126"/>
      <c r="BB9" s="120"/>
      <c r="BE9" s="120"/>
    </row>
    <row r="10" spans="1:57" ht="14.25">
      <c r="A10" s="123"/>
      <c r="B10" s="124"/>
      <c r="C10" s="124"/>
      <c r="D10" s="124"/>
      <c r="E10" s="124"/>
      <c r="F10" s="124"/>
      <c r="G10" s="124"/>
      <c r="H10" s="124"/>
      <c r="I10" s="124"/>
      <c r="AZ10" s="126"/>
      <c r="BB10" s="120"/>
      <c r="BE10" s="120"/>
    </row>
    <row r="11" spans="1:57" ht="14.25">
      <c r="A11" s="123" t="s">
        <v>193</v>
      </c>
      <c r="B11" s="124"/>
      <c r="C11" s="124"/>
      <c r="D11" s="124"/>
      <c r="E11" s="124"/>
      <c r="F11" s="124"/>
      <c r="G11" s="124"/>
      <c r="H11" s="124"/>
      <c r="I11" s="124"/>
      <c r="AZ11" s="126"/>
      <c r="BB11" s="120"/>
      <c r="BE11" s="120"/>
    </row>
    <row r="12" spans="1:57" ht="14.25">
      <c r="A12" s="123"/>
      <c r="B12" s="124"/>
      <c r="C12" s="124"/>
      <c r="D12" s="124"/>
      <c r="E12" s="124"/>
      <c r="F12" s="124"/>
      <c r="G12" s="124"/>
      <c r="H12" s="124"/>
      <c r="I12" s="124"/>
      <c r="AZ12" s="126"/>
      <c r="BB12" s="120"/>
      <c r="BE12" s="120"/>
    </row>
    <row r="13" spans="1:57" ht="14.25">
      <c r="A13" s="123" t="s">
        <v>194</v>
      </c>
      <c r="B13" s="124"/>
      <c r="C13" s="124"/>
      <c r="D13" s="124"/>
      <c r="E13" s="124"/>
      <c r="F13" s="124"/>
      <c r="G13" s="124"/>
      <c r="H13" s="124"/>
      <c r="I13" s="124"/>
      <c r="AZ13" s="126"/>
      <c r="BB13" s="120"/>
      <c r="BE13" s="120"/>
    </row>
    <row r="14" spans="1:57" ht="14.25">
      <c r="A14" s="123"/>
      <c r="B14" s="124"/>
      <c r="C14" s="124"/>
      <c r="D14" s="124"/>
      <c r="E14" s="124"/>
      <c r="F14" s="124"/>
      <c r="G14" s="124"/>
      <c r="H14" s="124"/>
      <c r="I14" s="124"/>
      <c r="AZ14" s="126"/>
      <c r="BB14" s="120"/>
      <c r="BE14" s="120"/>
    </row>
    <row r="15" spans="1:57" ht="14.25">
      <c r="A15" s="123" t="s">
        <v>195</v>
      </c>
      <c r="B15" s="124"/>
      <c r="C15" s="124"/>
      <c r="D15" s="124"/>
      <c r="E15" s="124"/>
      <c r="F15" s="124"/>
      <c r="G15" s="124"/>
      <c r="H15" s="124"/>
      <c r="I15" s="124"/>
      <c r="AZ15" s="126"/>
      <c r="BB15" s="120"/>
      <c r="BE15" s="120"/>
    </row>
    <row r="16" spans="1:57" ht="14.25">
      <c r="A16" s="123"/>
      <c r="B16" s="124"/>
      <c r="C16" s="124"/>
      <c r="D16" s="124"/>
      <c r="E16" s="124"/>
      <c r="F16" s="124"/>
      <c r="G16" s="124"/>
      <c r="H16" s="124"/>
      <c r="I16" s="124"/>
      <c r="AZ16" s="126"/>
      <c r="BB16" s="120"/>
      <c r="BE16" s="120"/>
    </row>
    <row r="17" spans="1:57" ht="14.25">
      <c r="A17" s="123" t="s">
        <v>196</v>
      </c>
      <c r="B17" s="124"/>
      <c r="C17" s="124"/>
      <c r="D17" s="124"/>
      <c r="E17" s="124"/>
      <c r="F17" s="124"/>
      <c r="G17" s="124"/>
      <c r="H17" s="124"/>
      <c r="I17" s="124"/>
      <c r="AZ17" s="126"/>
      <c r="BB17" s="120"/>
      <c r="BE17" s="120"/>
    </row>
    <row r="18" spans="1:57" ht="14.25">
      <c r="A18" s="123" t="s">
        <v>197</v>
      </c>
      <c r="B18" s="124"/>
      <c r="C18" s="124"/>
      <c r="D18" s="124"/>
      <c r="E18" s="124"/>
      <c r="F18" s="124"/>
      <c r="G18" s="124"/>
      <c r="H18" s="124"/>
      <c r="I18" s="124"/>
      <c r="AZ18" s="126"/>
      <c r="BB18" s="120"/>
      <c r="BE18" s="120"/>
    </row>
    <row r="19" spans="1:57" ht="14.25">
      <c r="A19" s="123" t="s">
        <v>198</v>
      </c>
      <c r="B19" s="124"/>
      <c r="C19" s="124"/>
      <c r="D19" s="124"/>
      <c r="E19" s="124"/>
      <c r="F19" s="124"/>
      <c r="G19" s="124"/>
      <c r="H19" s="124"/>
      <c r="I19" s="124"/>
      <c r="AZ19" s="126"/>
      <c r="BB19" s="120"/>
      <c r="BE19" s="120"/>
    </row>
    <row r="20" spans="1:57" ht="14.25">
      <c r="A20" s="123" t="s">
        <v>197</v>
      </c>
      <c r="B20" s="124"/>
      <c r="C20" s="124"/>
      <c r="D20" s="124"/>
      <c r="E20" s="124"/>
      <c r="F20" s="124"/>
      <c r="G20" s="124"/>
      <c r="H20" s="124"/>
      <c r="I20" s="124"/>
      <c r="AZ20" s="126"/>
      <c r="BB20" s="120"/>
      <c r="BE20" s="120"/>
    </row>
    <row r="21" spans="1:57" ht="14.25">
      <c r="A21" s="123" t="s">
        <v>199</v>
      </c>
      <c r="B21" s="124"/>
      <c r="C21" s="124"/>
      <c r="D21" s="124"/>
      <c r="E21" s="124"/>
      <c r="F21" s="124"/>
      <c r="G21" s="124"/>
      <c r="H21" s="124"/>
      <c r="I21" s="124"/>
      <c r="AZ21" s="126"/>
      <c r="BB21" s="120"/>
      <c r="BE21" s="120"/>
    </row>
    <row r="22" spans="1:57" ht="14.25">
      <c r="A22" s="123" t="s">
        <v>200</v>
      </c>
      <c r="B22" s="124"/>
      <c r="C22" s="124"/>
      <c r="D22" s="124"/>
      <c r="E22" s="124"/>
      <c r="F22" s="124"/>
      <c r="G22" s="124"/>
      <c r="H22" s="124"/>
      <c r="I22" s="124"/>
      <c r="AZ22" s="126"/>
      <c r="BB22" s="120"/>
      <c r="BE22" s="120"/>
    </row>
    <row r="23" spans="1:57" ht="14.25">
      <c r="A23" s="123" t="s">
        <v>201</v>
      </c>
      <c r="B23" s="124"/>
      <c r="C23" s="124"/>
      <c r="D23" s="124"/>
      <c r="E23" s="124"/>
      <c r="F23" s="124"/>
      <c r="G23" s="124"/>
      <c r="H23" s="124"/>
      <c r="I23" s="124"/>
      <c r="AZ23" s="126"/>
      <c r="BB23" s="120"/>
      <c r="BE23" s="120"/>
    </row>
    <row r="24" spans="1:57" ht="14.25">
      <c r="A24" s="123" t="s">
        <v>202</v>
      </c>
      <c r="B24" s="124"/>
      <c r="C24" s="124"/>
      <c r="D24" s="124"/>
      <c r="E24" s="124"/>
      <c r="F24" s="124"/>
      <c r="G24" s="124"/>
      <c r="H24" s="124"/>
      <c r="I24" s="124"/>
      <c r="AZ24" s="126"/>
      <c r="BB24" s="120"/>
      <c r="BE24" s="120"/>
    </row>
    <row r="25" spans="1:57" ht="14.25">
      <c r="A25" s="123" t="s">
        <v>203</v>
      </c>
      <c r="B25" s="124"/>
      <c r="C25" s="124"/>
      <c r="D25" s="124"/>
      <c r="E25" s="124"/>
      <c r="F25" s="124"/>
      <c r="G25" s="124"/>
      <c r="H25" s="124"/>
      <c r="I25" s="124"/>
      <c r="AZ25" s="126"/>
      <c r="BB25" s="120"/>
      <c r="BE25" s="120"/>
    </row>
    <row r="26" spans="1:57" ht="14.25">
      <c r="A26" s="123"/>
      <c r="B26" s="124"/>
      <c r="C26" s="124"/>
      <c r="D26" s="124"/>
      <c r="E26" s="124"/>
      <c r="F26" s="124"/>
      <c r="G26" s="124"/>
      <c r="H26" s="124"/>
      <c r="I26" s="124"/>
      <c r="AZ26" s="126"/>
      <c r="BB26" s="120"/>
      <c r="BE26" s="120"/>
    </row>
    <row r="27" spans="1:57" ht="14.25">
      <c r="A27" s="123" t="s">
        <v>204</v>
      </c>
      <c r="B27" s="124"/>
      <c r="C27" s="124"/>
      <c r="D27" s="124"/>
      <c r="E27" s="124"/>
      <c r="F27" s="124"/>
      <c r="G27" s="124"/>
      <c r="H27" s="124"/>
      <c r="I27" s="124"/>
      <c r="AZ27" s="126"/>
      <c r="BB27" s="120"/>
      <c r="BE27" s="120"/>
    </row>
    <row r="28" spans="1:57" ht="14.25">
      <c r="A28" s="123"/>
      <c r="B28" s="124"/>
      <c r="C28" s="124"/>
      <c r="D28" s="124"/>
      <c r="E28" s="124"/>
      <c r="F28" s="124"/>
      <c r="G28" s="124"/>
      <c r="H28" s="124"/>
      <c r="I28" s="124"/>
      <c r="AZ28" s="126"/>
      <c r="BB28" s="120"/>
      <c r="BE28" s="120"/>
    </row>
    <row r="29" spans="1:57" ht="14.25">
      <c r="A29" s="123" t="s">
        <v>205</v>
      </c>
      <c r="B29" s="124"/>
      <c r="C29" s="124"/>
      <c r="D29" s="124"/>
      <c r="E29" s="124"/>
      <c r="F29" s="124"/>
      <c r="G29" s="124"/>
      <c r="H29" s="124"/>
      <c r="I29" s="124"/>
      <c r="AZ29" s="126"/>
      <c r="BB29" s="120"/>
      <c r="BE29" s="120"/>
    </row>
    <row r="30" spans="1:57" ht="14.25">
      <c r="A30" s="123"/>
      <c r="B30" s="124"/>
      <c r="C30" s="124"/>
      <c r="D30" s="124"/>
      <c r="E30" s="124"/>
      <c r="F30" s="124"/>
      <c r="G30" s="124"/>
      <c r="H30" s="124"/>
      <c r="I30" s="124"/>
      <c r="AZ30" s="126"/>
      <c r="BB30" s="120"/>
      <c r="BE30" s="120"/>
    </row>
    <row r="31" spans="1:57" ht="14.25">
      <c r="A31" s="123" t="s">
        <v>206</v>
      </c>
      <c r="B31" s="124"/>
      <c r="C31" s="124"/>
      <c r="D31" s="124"/>
      <c r="E31" s="124"/>
      <c r="F31" s="124"/>
      <c r="G31" s="124"/>
      <c r="H31" s="124"/>
      <c r="I31" s="124"/>
      <c r="AZ31" s="126"/>
      <c r="BB31" s="120"/>
      <c r="BE31" s="120"/>
    </row>
    <row r="32" spans="1:57" ht="14.25">
      <c r="A32" s="123" t="s">
        <v>207</v>
      </c>
      <c r="B32" s="124"/>
      <c r="C32" s="124"/>
      <c r="D32" s="124"/>
      <c r="E32" s="124"/>
      <c r="F32" s="124"/>
      <c r="G32" s="124"/>
      <c r="H32" s="124"/>
      <c r="I32" s="124"/>
      <c r="AZ32" s="126"/>
      <c r="BB32" s="120"/>
      <c r="BE32" s="120"/>
    </row>
    <row r="33" spans="1:57" ht="14.25">
      <c r="A33" s="123" t="s">
        <v>208</v>
      </c>
      <c r="B33" s="124"/>
      <c r="C33" s="124"/>
      <c r="D33" s="124"/>
      <c r="E33" s="124"/>
      <c r="F33" s="124"/>
      <c r="G33" s="124"/>
      <c r="H33" s="124"/>
      <c r="I33" s="124"/>
      <c r="AZ33" s="126"/>
      <c r="BB33" s="120"/>
      <c r="BE33" s="120"/>
    </row>
    <row r="34" spans="1:57" ht="14.25">
      <c r="A34" s="123"/>
      <c r="B34" s="124"/>
      <c r="C34" s="124"/>
      <c r="D34" s="124"/>
      <c r="E34" s="124"/>
      <c r="F34" s="124"/>
      <c r="G34" s="124"/>
      <c r="H34" s="124"/>
      <c r="I34" s="124"/>
      <c r="AZ34" s="126"/>
      <c r="BB34" s="120"/>
      <c r="BE34" s="120"/>
    </row>
    <row r="35" spans="1:57" ht="14.25">
      <c r="A35" s="123" t="s">
        <v>209</v>
      </c>
      <c r="B35" s="124"/>
      <c r="C35" s="124"/>
      <c r="D35" s="124"/>
      <c r="E35" s="124"/>
      <c r="F35" s="124"/>
      <c r="G35" s="124"/>
      <c r="H35" s="124"/>
      <c r="I35" s="124"/>
      <c r="AZ35" s="126"/>
      <c r="BB35" s="120"/>
      <c r="BE35" s="120"/>
    </row>
    <row r="36" spans="1:57" ht="14.25">
      <c r="A36" s="123"/>
      <c r="B36" s="124"/>
      <c r="C36" s="124"/>
      <c r="D36" s="124"/>
      <c r="E36" s="124"/>
      <c r="F36" s="124"/>
      <c r="G36" s="124"/>
      <c r="H36" s="124"/>
      <c r="I36" s="124"/>
      <c r="AZ36" s="126"/>
      <c r="BB36" s="120"/>
      <c r="BE36" s="120"/>
    </row>
    <row r="37" spans="1:57" ht="14.25">
      <c r="A37" s="123"/>
      <c r="B37" s="124"/>
      <c r="C37" s="124"/>
      <c r="D37" s="124"/>
      <c r="E37" s="124"/>
      <c r="F37" s="124"/>
      <c r="G37" s="124"/>
      <c r="H37" s="124"/>
      <c r="I37" s="124"/>
      <c r="AZ37" s="126"/>
      <c r="BB37" s="120"/>
      <c r="BE37" s="120"/>
    </row>
    <row r="38" spans="1:10" ht="13.5">
      <c r="A38" s="119" t="s">
        <v>210</v>
      </c>
      <c r="I38" s="120"/>
      <c r="J38" s="120"/>
    </row>
    <row r="39" spans="9:10" ht="14.25" thickBot="1">
      <c r="I39" s="120"/>
      <c r="J39" s="120"/>
    </row>
    <row r="40" spans="1:10" ht="13.5">
      <c r="A40" s="127"/>
      <c r="B40" s="128"/>
      <c r="C40" s="128"/>
      <c r="D40" s="128"/>
      <c r="E40" s="129" t="s">
        <v>183</v>
      </c>
      <c r="F40" s="130"/>
      <c r="G40" s="348" t="s">
        <v>211</v>
      </c>
      <c r="H40" s="349"/>
      <c r="I40" s="120"/>
      <c r="J40" s="120"/>
    </row>
    <row r="41" spans="1:10" ht="13.5">
      <c r="A41" s="131" t="s">
        <v>184</v>
      </c>
      <c r="B41" s="132" t="s">
        <v>185</v>
      </c>
      <c r="C41" s="132" t="s">
        <v>186</v>
      </c>
      <c r="D41" s="133" t="s">
        <v>187</v>
      </c>
      <c r="E41" s="134" t="s">
        <v>212</v>
      </c>
      <c r="F41" s="134" t="s">
        <v>213</v>
      </c>
      <c r="G41" s="134" t="s">
        <v>214</v>
      </c>
      <c r="H41" s="135" t="s">
        <v>215</v>
      </c>
      <c r="I41" s="120"/>
      <c r="J41" s="120"/>
    </row>
    <row r="42" spans="1:10" ht="13.5">
      <c r="A42" s="136"/>
      <c r="B42" s="137" t="s">
        <v>216</v>
      </c>
      <c r="C42" s="137" t="s">
        <v>188</v>
      </c>
      <c r="D42" s="138" t="s">
        <v>188</v>
      </c>
      <c r="E42" s="137" t="s">
        <v>217</v>
      </c>
      <c r="F42" s="137" t="s">
        <v>217</v>
      </c>
      <c r="G42" s="137" t="s">
        <v>218</v>
      </c>
      <c r="H42" s="139" t="s">
        <v>218</v>
      </c>
      <c r="I42" s="120"/>
      <c r="J42" s="120"/>
    </row>
    <row r="43" spans="1:10" ht="13.5">
      <c r="A43" s="140">
        <v>17</v>
      </c>
      <c r="B43" s="141">
        <v>67421794</v>
      </c>
      <c r="C43" s="141">
        <v>65849336</v>
      </c>
      <c r="D43" s="141">
        <f>B43-C43</f>
        <v>1572458</v>
      </c>
      <c r="E43" s="142">
        <v>19</v>
      </c>
      <c r="F43" s="142">
        <v>1</v>
      </c>
      <c r="G43" s="143">
        <v>3.07999999999999</v>
      </c>
      <c r="H43" s="144">
        <v>3.69999999999999</v>
      </c>
      <c r="I43" s="120"/>
      <c r="J43" s="120"/>
    </row>
    <row r="44" spans="1:10" ht="13.5">
      <c r="A44" s="140">
        <v>18</v>
      </c>
      <c r="B44" s="141">
        <v>70044113</v>
      </c>
      <c r="C44" s="141">
        <v>68123866</v>
      </c>
      <c r="D44" s="141">
        <f>B44-C44</f>
        <v>1920247</v>
      </c>
      <c r="E44" s="142">
        <v>19</v>
      </c>
      <c r="F44" s="142">
        <v>1</v>
      </c>
      <c r="G44" s="143">
        <f aca="true" t="shared" si="0" ref="G44:H47">(ROUND(B44/B43,4)-1)*100</f>
        <v>3.8899999999999935</v>
      </c>
      <c r="H44" s="144">
        <f t="shared" si="0"/>
        <v>3.4499999999999975</v>
      </c>
      <c r="I44" s="120"/>
      <c r="J44" s="120"/>
    </row>
    <row r="45" spans="1:10" ht="13.5">
      <c r="A45" s="145">
        <v>19</v>
      </c>
      <c r="B45" s="146">
        <v>75597757</v>
      </c>
      <c r="C45" s="146">
        <v>74551010</v>
      </c>
      <c r="D45" s="146">
        <f>B45-C45</f>
        <v>1046747</v>
      </c>
      <c r="E45" s="147">
        <v>19</v>
      </c>
      <c r="F45" s="147">
        <v>1</v>
      </c>
      <c r="G45" s="148">
        <f t="shared" si="0"/>
        <v>7.929999999999993</v>
      </c>
      <c r="H45" s="149">
        <f t="shared" si="0"/>
        <v>9.430000000000005</v>
      </c>
      <c r="I45" s="120"/>
      <c r="J45" s="120"/>
    </row>
    <row r="46" spans="1:8" ht="13.5">
      <c r="A46" s="140">
        <v>20</v>
      </c>
      <c r="B46" s="141">
        <v>73178963</v>
      </c>
      <c r="C46" s="141">
        <v>72478887</v>
      </c>
      <c r="D46" s="141">
        <f>B46-C46</f>
        <v>700076</v>
      </c>
      <c r="E46" s="142">
        <v>19</v>
      </c>
      <c r="F46" s="142">
        <v>1</v>
      </c>
      <c r="G46" s="143">
        <f t="shared" si="0"/>
        <v>-3.200000000000003</v>
      </c>
      <c r="H46" s="144">
        <f t="shared" si="0"/>
        <v>-2.7800000000000047</v>
      </c>
    </row>
    <row r="47" spans="1:8" ht="14.25" thickBot="1">
      <c r="A47" s="150">
        <v>21</v>
      </c>
      <c r="B47" s="151">
        <v>73446300</v>
      </c>
      <c r="C47" s="152">
        <v>74472849</v>
      </c>
      <c r="D47" s="152">
        <f>B47-C47</f>
        <v>-1026549</v>
      </c>
      <c r="E47" s="153">
        <v>19</v>
      </c>
      <c r="F47" s="154">
        <v>1</v>
      </c>
      <c r="G47" s="155">
        <f t="shared" si="0"/>
        <v>0.37000000000000366</v>
      </c>
      <c r="H47" s="156">
        <f t="shared" si="0"/>
        <v>2.750000000000008</v>
      </c>
    </row>
    <row r="48" spans="7:8" ht="14.25">
      <c r="G48" s="124"/>
      <c r="H48" s="124"/>
    </row>
    <row r="49" spans="2:8" ht="14.25">
      <c r="B49" s="124"/>
      <c r="C49" s="124"/>
      <c r="D49" s="124"/>
      <c r="E49" s="124"/>
      <c r="F49" s="124"/>
      <c r="G49" s="124"/>
      <c r="H49" s="124"/>
    </row>
    <row r="50" spans="7:8" ht="14.25">
      <c r="G50" s="124"/>
      <c r="H50" s="124"/>
    </row>
    <row r="51" spans="2:12" ht="14.25">
      <c r="B51" s="124"/>
      <c r="C51" s="124"/>
      <c r="D51" s="124"/>
      <c r="E51" s="124"/>
      <c r="F51" s="124"/>
      <c r="L51" s="124" t="s">
        <v>0</v>
      </c>
    </row>
    <row r="53" ht="14.25">
      <c r="L53" s="124" t="s">
        <v>0</v>
      </c>
    </row>
    <row r="54" spans="7:8" ht="14.25">
      <c r="G54" s="124"/>
      <c r="H54" s="124"/>
    </row>
    <row r="55" spans="2:6" ht="14.25">
      <c r="B55" s="124"/>
      <c r="C55" s="124"/>
      <c r="D55" s="124"/>
      <c r="E55" s="124"/>
      <c r="F55" s="124"/>
    </row>
    <row r="57" ht="13.5">
      <c r="C57" s="120"/>
    </row>
    <row r="67" spans="9:10" ht="13.5">
      <c r="I67" s="157"/>
      <c r="J67" s="157"/>
    </row>
    <row r="68" spans="9:10" ht="13.5">
      <c r="I68" s="157"/>
      <c r="J68" s="157"/>
    </row>
    <row r="69" spans="9:10" ht="13.5">
      <c r="I69" s="158"/>
      <c r="J69" s="158"/>
    </row>
    <row r="70" spans="9:10" ht="13.5">
      <c r="I70" s="158"/>
      <c r="J70" s="158"/>
    </row>
    <row r="71" spans="9:10" ht="13.5">
      <c r="I71" s="30"/>
      <c r="J71" s="159"/>
    </row>
    <row r="72" spans="9:10" ht="13.5">
      <c r="I72" s="30"/>
      <c r="J72" s="159"/>
    </row>
    <row r="73" spans="9:10" ht="13.5">
      <c r="I73" s="30"/>
      <c r="J73" s="159"/>
    </row>
    <row r="74" spans="9:10" ht="13.5">
      <c r="I74" s="30"/>
      <c r="J74" s="159"/>
    </row>
    <row r="75" spans="9:10" ht="13.5">
      <c r="I75" s="30"/>
      <c r="J75" s="159"/>
    </row>
    <row r="76" spans="1:7" ht="13.5">
      <c r="A76" s="158"/>
      <c r="B76" s="160"/>
      <c r="C76" s="160"/>
      <c r="D76" s="160"/>
      <c r="E76" s="158"/>
      <c r="F76" s="160"/>
      <c r="G76" s="160"/>
    </row>
    <row r="77" spans="1:7" ht="13.5">
      <c r="A77" s="158"/>
      <c r="B77" s="160"/>
      <c r="C77" s="160"/>
      <c r="D77" s="160"/>
      <c r="E77" s="158"/>
      <c r="F77" s="160"/>
      <c r="G77" s="160"/>
    </row>
    <row r="78" spans="1:7" ht="13.5">
      <c r="A78" s="158"/>
      <c r="B78" s="160"/>
      <c r="C78" s="160"/>
      <c r="D78" s="160"/>
      <c r="E78" s="158"/>
      <c r="F78" s="160"/>
      <c r="G78" s="160"/>
    </row>
    <row r="79" spans="1:7" ht="13.5">
      <c r="A79" s="158"/>
      <c r="B79" s="160"/>
      <c r="C79" s="160"/>
      <c r="D79" s="160"/>
      <c r="E79" s="158"/>
      <c r="F79" s="160"/>
      <c r="G79" s="160"/>
    </row>
  </sheetData>
  <mergeCells count="1">
    <mergeCell ref="G40:H40"/>
  </mergeCells>
  <printOptions horizontalCentered="1"/>
  <pageMargins left="0.69" right="0.48" top="0.984251968503937" bottom="0.3937007874015748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view="pageBreakPreview" zoomScale="70" zoomScaleSheetLayoutView="70" workbookViewId="0" topLeftCell="A1">
      <selection activeCell="M2" sqref="M2"/>
    </sheetView>
  </sheetViews>
  <sheetFormatPr defaultColWidth="9.00390625" defaultRowHeight="13.5"/>
  <cols>
    <col min="1" max="11" width="9.00390625" style="119" customWidth="1"/>
    <col min="12" max="12" width="4.75390625" style="119" customWidth="1"/>
    <col min="13" max="13" width="27.00390625" style="119" customWidth="1"/>
    <col min="14" max="14" width="25.75390625" style="119" customWidth="1"/>
    <col min="15" max="16384" width="9.00390625" style="119" customWidth="1"/>
  </cols>
  <sheetData>
    <row r="1" spans="1:14" ht="14.25">
      <c r="A1" s="162" t="s">
        <v>245</v>
      </c>
      <c r="M1" s="161" t="s">
        <v>244</v>
      </c>
      <c r="N1" s="161"/>
    </row>
    <row r="2" spans="13:14" ht="27.75" customHeight="1">
      <c r="M2" s="122"/>
      <c r="N2" s="122"/>
    </row>
    <row r="3" spans="13:14" ht="28.5" customHeight="1">
      <c r="M3" s="350" t="s">
        <v>246</v>
      </c>
      <c r="N3" s="339" t="s">
        <v>247</v>
      </c>
    </row>
    <row r="4" spans="13:14" ht="15" customHeight="1">
      <c r="M4" s="338"/>
      <c r="N4" s="351"/>
    </row>
    <row r="5" spans="13:14" ht="15" customHeight="1">
      <c r="M5" s="164" t="s">
        <v>248</v>
      </c>
      <c r="N5" s="165">
        <v>0.22575518440003103</v>
      </c>
    </row>
    <row r="6" spans="13:14" ht="15" customHeight="1">
      <c r="M6" s="166" t="s">
        <v>249</v>
      </c>
      <c r="N6" s="165">
        <v>0.23895260891290643</v>
      </c>
    </row>
    <row r="7" spans="13:14" ht="15" customHeight="1">
      <c r="M7" s="142" t="s">
        <v>250</v>
      </c>
      <c r="N7" s="165">
        <v>0.06759629824783549</v>
      </c>
    </row>
    <row r="8" spans="13:14" ht="15" customHeight="1">
      <c r="M8" s="142" t="s">
        <v>251</v>
      </c>
      <c r="N8" s="165">
        <v>0.23121328099577515</v>
      </c>
    </row>
    <row r="9" spans="13:14" ht="15" customHeight="1">
      <c r="M9" s="142" t="s">
        <v>252</v>
      </c>
      <c r="N9" s="165">
        <v>0.03805460588212068</v>
      </c>
    </row>
    <row r="10" spans="13:14" ht="15" customHeight="1">
      <c r="M10" s="167" t="s">
        <v>253</v>
      </c>
      <c r="N10" s="165">
        <v>0.04167537370841009</v>
      </c>
    </row>
    <row r="11" spans="13:14" ht="15" customHeight="1">
      <c r="M11" s="142" t="s">
        <v>254</v>
      </c>
      <c r="N11" s="165">
        <v>0.006874845975903483</v>
      </c>
    </row>
    <row r="12" spans="13:14" ht="15" customHeight="1">
      <c r="M12" s="166" t="s">
        <v>255</v>
      </c>
      <c r="N12" s="165">
        <v>0.1093710779167909</v>
      </c>
    </row>
    <row r="13" spans="13:14" ht="15" customHeight="1">
      <c r="M13" s="167" t="s">
        <v>256</v>
      </c>
      <c r="N13" s="165">
        <v>0.0003595415970579866</v>
      </c>
    </row>
    <row r="14" spans="13:14" ht="15" customHeight="1">
      <c r="M14" s="166" t="s">
        <v>257</v>
      </c>
      <c r="N14" s="165">
        <v>0.0055694024069285995</v>
      </c>
    </row>
    <row r="15" spans="13:14" ht="15" customHeight="1">
      <c r="M15" s="166" t="s">
        <v>258</v>
      </c>
      <c r="N15" s="165">
        <v>0.0070991595219908965</v>
      </c>
    </row>
    <row r="16" spans="13:14" ht="15" customHeight="1">
      <c r="M16" s="166" t="s">
        <v>259</v>
      </c>
      <c r="N16" s="165">
        <v>0.02747866128041848</v>
      </c>
    </row>
    <row r="17" ht="13.5">
      <c r="N17" s="168"/>
    </row>
    <row r="18" ht="13.5">
      <c r="N18" s="168"/>
    </row>
    <row r="19" ht="13.5">
      <c r="N19" s="168" t="s">
        <v>260</v>
      </c>
    </row>
    <row r="20" spans="13:14" ht="13.5">
      <c r="M20" s="142"/>
      <c r="N20" s="142"/>
    </row>
    <row r="21" spans="13:15" ht="13.5">
      <c r="M21" s="350" t="s">
        <v>261</v>
      </c>
      <c r="N21" s="352" t="s">
        <v>262</v>
      </c>
      <c r="O21" s="169"/>
    </row>
    <row r="22" spans="13:14" ht="13.5">
      <c r="M22" s="338"/>
      <c r="N22" s="353"/>
    </row>
    <row r="23" spans="13:14" ht="13.5">
      <c r="M23" s="142" t="s">
        <v>263</v>
      </c>
      <c r="N23" s="165">
        <v>0.013965358032697259</v>
      </c>
    </row>
    <row r="24" spans="13:14" ht="15" customHeight="1">
      <c r="M24" s="142" t="s">
        <v>264</v>
      </c>
      <c r="N24" s="165">
        <v>0.6781387804836095</v>
      </c>
    </row>
    <row r="25" spans="13:14" ht="15" customHeight="1">
      <c r="M25" s="167" t="s">
        <v>265</v>
      </c>
      <c r="N25" s="165">
        <v>0.11672690271322908</v>
      </c>
    </row>
    <row r="26" spans="13:14" ht="15" customHeight="1">
      <c r="M26" s="142" t="s">
        <v>266</v>
      </c>
      <c r="N26" s="165">
        <v>0.0004607316687991888</v>
      </c>
    </row>
    <row r="27" spans="13:14" ht="15" customHeight="1">
      <c r="M27" s="142" t="s">
        <v>267</v>
      </c>
      <c r="N27" s="165">
        <v>0.005251739462794018</v>
      </c>
    </row>
    <row r="28" spans="13:14" ht="15" customHeight="1">
      <c r="M28" s="142" t="s">
        <v>268</v>
      </c>
      <c r="N28" s="165">
        <v>0.04310001622201938</v>
      </c>
    </row>
    <row r="29" spans="13:14" ht="15" customHeight="1">
      <c r="M29" s="170" t="s">
        <v>269</v>
      </c>
      <c r="N29" s="165">
        <v>0.007442000775342971</v>
      </c>
    </row>
    <row r="30" spans="13:14" ht="15" customHeight="1">
      <c r="M30" s="170" t="s">
        <v>270</v>
      </c>
      <c r="N30" s="165">
        <v>0.10784036206268945</v>
      </c>
    </row>
    <row r="31" spans="13:14" ht="15" customHeight="1">
      <c r="M31" s="166" t="s">
        <v>271</v>
      </c>
      <c r="N31" s="165">
        <v>0.0010656366859283174</v>
      </c>
    </row>
    <row r="32" spans="13:14" ht="15" customHeight="1">
      <c r="M32" s="166" t="s">
        <v>272</v>
      </c>
      <c r="N32" s="165">
        <v>0.005081932611440715</v>
      </c>
    </row>
    <row r="33" spans="13:14" ht="15" customHeight="1">
      <c r="M33" s="143" t="s">
        <v>273</v>
      </c>
      <c r="N33" s="165">
        <v>0.0006122365481143336</v>
      </c>
    </row>
    <row r="34" spans="13:14" ht="15" customHeight="1">
      <c r="M34" s="143" t="s">
        <v>274</v>
      </c>
      <c r="N34" s="165">
        <v>0.02024126940544466</v>
      </c>
    </row>
    <row r="35" spans="13:14" ht="30.75" customHeight="1">
      <c r="M35" s="143" t="s">
        <v>275</v>
      </c>
      <c r="N35" s="165">
        <v>7.303332789108149E-05</v>
      </c>
    </row>
    <row r="36" spans="13:14" ht="15" customHeight="1">
      <c r="M36" s="161"/>
      <c r="N36" s="161"/>
    </row>
    <row r="37" spans="13:14" ht="13.5">
      <c r="M37" s="161"/>
      <c r="N37" s="161"/>
    </row>
    <row r="46" ht="13.5">
      <c r="N46" s="119" t="s">
        <v>276</v>
      </c>
    </row>
  </sheetData>
  <mergeCells count="4">
    <mergeCell ref="M3:M4"/>
    <mergeCell ref="N3:N4"/>
    <mergeCell ref="M21:M22"/>
    <mergeCell ref="N21:N22"/>
  </mergeCells>
  <printOptions/>
  <pageMargins left="0" right="0" top="0.984251968503937" bottom="0.5905511811023623" header="0.5118110236220472" footer="0.5118110236220472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view="pageBreakPreview" zoomScale="85" zoomScaleSheetLayoutView="85" workbookViewId="0" topLeftCell="A34">
      <selection activeCell="L42" sqref="L42"/>
    </sheetView>
  </sheetViews>
  <sheetFormatPr defaultColWidth="9.00390625" defaultRowHeight="13.5"/>
  <cols>
    <col min="1" max="1" width="3.625" style="119" customWidth="1"/>
    <col min="2" max="2" width="9.00390625" style="119" customWidth="1"/>
    <col min="3" max="3" width="11.625" style="119" customWidth="1"/>
    <col min="4" max="4" width="2.875" style="119" customWidth="1"/>
    <col min="5" max="5" width="19.00390625" style="119" customWidth="1"/>
    <col min="6" max="6" width="4.625" style="119" customWidth="1"/>
    <col min="7" max="7" width="11.875" style="119" customWidth="1"/>
    <col min="8" max="8" width="4.375" style="119" customWidth="1"/>
    <col min="9" max="9" width="21.875" style="119" customWidth="1"/>
    <col min="10" max="10" width="2.50390625" style="119" customWidth="1"/>
    <col min="11" max="11" width="11.875" style="119" customWidth="1"/>
    <col min="12" max="13" width="9.00390625" style="119" customWidth="1"/>
    <col min="14" max="14" width="5.00390625" style="119" customWidth="1"/>
    <col min="15" max="15" width="15.50390625" style="119" customWidth="1"/>
    <col min="16" max="16" width="12.75390625" style="119" customWidth="1"/>
    <col min="17" max="17" width="10.625" style="119" customWidth="1"/>
    <col min="18" max="18" width="16.125" style="119" customWidth="1"/>
    <col min="19" max="16384" width="9.00390625" style="119" customWidth="1"/>
  </cols>
  <sheetData>
    <row r="1" s="120" customFormat="1" ht="13.5">
      <c r="A1" s="120" t="s">
        <v>1</v>
      </c>
    </row>
    <row r="2" s="120" customFormat="1" ht="13.5"/>
    <row r="3" s="120" customFormat="1" ht="13.5">
      <c r="A3" s="120" t="s">
        <v>3</v>
      </c>
    </row>
    <row r="4" s="120" customFormat="1" ht="13.5"/>
    <row r="5" s="120" customFormat="1" ht="13.5">
      <c r="A5" s="120" t="s">
        <v>10</v>
      </c>
    </row>
    <row r="6" s="120" customFormat="1" ht="13.5"/>
    <row r="7" s="120" customFormat="1" ht="13.5">
      <c r="A7" s="120" t="s">
        <v>15</v>
      </c>
    </row>
    <row r="8" ht="14.25">
      <c r="A8" s="124"/>
    </row>
    <row r="9" ht="13.5">
      <c r="A9" s="120" t="s">
        <v>16</v>
      </c>
    </row>
    <row r="10" ht="13.5">
      <c r="A10" s="120"/>
    </row>
    <row r="12" ht="13.5">
      <c r="B12" s="119" t="s">
        <v>17</v>
      </c>
    </row>
    <row r="13" ht="14.25" thickBot="1"/>
    <row r="14" spans="2:11" ht="13.5">
      <c r="B14" s="127"/>
      <c r="C14" s="354" t="s">
        <v>18</v>
      </c>
      <c r="D14" s="355"/>
      <c r="E14" s="354" t="s">
        <v>19</v>
      </c>
      <c r="F14" s="355"/>
      <c r="G14" s="354" t="s">
        <v>20</v>
      </c>
      <c r="H14" s="355"/>
      <c r="I14" s="354" t="s">
        <v>21</v>
      </c>
      <c r="J14" s="355"/>
      <c r="K14" s="220" t="s">
        <v>22</v>
      </c>
    </row>
    <row r="15" spans="2:11" ht="13.5">
      <c r="B15" s="136" t="s">
        <v>23</v>
      </c>
      <c r="C15" s="356" t="s">
        <v>24</v>
      </c>
      <c r="D15" s="357"/>
      <c r="E15" s="356" t="s">
        <v>25</v>
      </c>
      <c r="F15" s="357"/>
      <c r="G15" s="356" t="s">
        <v>26</v>
      </c>
      <c r="H15" s="357"/>
      <c r="I15" s="356" t="s">
        <v>26</v>
      </c>
      <c r="J15" s="357"/>
      <c r="K15" s="224" t="s">
        <v>27</v>
      </c>
    </row>
    <row r="16" spans="2:17" ht="14.25">
      <c r="B16" s="235">
        <v>17</v>
      </c>
      <c r="C16" s="236">
        <v>143680</v>
      </c>
      <c r="D16" s="237"/>
      <c r="E16" s="236">
        <v>22822995755</v>
      </c>
      <c r="F16" s="237"/>
      <c r="G16" s="236">
        <v>158846</v>
      </c>
      <c r="H16" s="237"/>
      <c r="I16" s="238">
        <v>80033</v>
      </c>
      <c r="J16" s="239" t="s">
        <v>243</v>
      </c>
      <c r="K16" s="240">
        <v>92.94</v>
      </c>
      <c r="O16" s="125"/>
      <c r="P16" s="122" t="s">
        <v>30</v>
      </c>
      <c r="Q16" s="122"/>
    </row>
    <row r="17" spans="2:17" ht="14.25">
      <c r="B17" s="235">
        <v>18</v>
      </c>
      <c r="C17" s="236">
        <v>144787</v>
      </c>
      <c r="D17" s="237"/>
      <c r="E17" s="236">
        <v>23251761052</v>
      </c>
      <c r="F17" s="237"/>
      <c r="G17" s="236">
        <v>160593</v>
      </c>
      <c r="H17" s="237"/>
      <c r="I17" s="238">
        <v>82082</v>
      </c>
      <c r="J17" s="239" t="s">
        <v>243</v>
      </c>
      <c r="K17" s="240">
        <v>93.29</v>
      </c>
      <c r="O17" s="125"/>
      <c r="P17" s="122"/>
      <c r="Q17" s="122"/>
    </row>
    <row r="18" spans="2:15" ht="14.25">
      <c r="B18" s="235">
        <v>19</v>
      </c>
      <c r="C18" s="236">
        <v>145122</v>
      </c>
      <c r="D18" s="237"/>
      <c r="E18" s="236">
        <v>23507885000</v>
      </c>
      <c r="F18" s="237"/>
      <c r="G18" s="236">
        <v>161987</v>
      </c>
      <c r="H18" s="237"/>
      <c r="I18" s="238">
        <v>83879</v>
      </c>
      <c r="J18" s="239" t="s">
        <v>243</v>
      </c>
      <c r="K18" s="240">
        <v>93.33</v>
      </c>
      <c r="O18" s="161" t="s">
        <v>32</v>
      </c>
    </row>
    <row r="19" spans="2:17" ht="14.25">
      <c r="B19" s="235">
        <v>20</v>
      </c>
      <c r="C19" s="236">
        <v>113701</v>
      </c>
      <c r="D19" s="237"/>
      <c r="E19" s="236">
        <v>17197159683</v>
      </c>
      <c r="F19" s="237"/>
      <c r="G19" s="236">
        <v>151249</v>
      </c>
      <c r="H19" s="237"/>
      <c r="I19" s="238">
        <v>85989</v>
      </c>
      <c r="J19" s="239" t="s">
        <v>243</v>
      </c>
      <c r="K19" s="240">
        <v>91.51</v>
      </c>
      <c r="N19" s="166"/>
      <c r="O19" s="241" t="s">
        <v>34</v>
      </c>
      <c r="P19" s="242" t="s">
        <v>35</v>
      </c>
      <c r="Q19" s="243"/>
    </row>
    <row r="20" spans="2:17" ht="15" thickBot="1">
      <c r="B20" s="245">
        <v>21</v>
      </c>
      <c r="C20" s="246">
        <v>111868</v>
      </c>
      <c r="D20" s="247"/>
      <c r="E20" s="246">
        <v>17183867800</v>
      </c>
      <c r="F20" s="247"/>
      <c r="G20" s="246">
        <v>153608</v>
      </c>
      <c r="H20" s="247"/>
      <c r="I20" s="248">
        <v>85534</v>
      </c>
      <c r="J20" s="249" t="s">
        <v>243</v>
      </c>
      <c r="K20" s="250">
        <v>90.9</v>
      </c>
      <c r="N20" s="166"/>
      <c r="O20" s="241"/>
      <c r="P20" s="242"/>
      <c r="Q20" s="243"/>
    </row>
    <row r="21" spans="14:17" ht="13.5">
      <c r="N21" s="166">
        <v>17</v>
      </c>
      <c r="O21" s="251">
        <v>80033</v>
      </c>
      <c r="P21" s="252">
        <v>92.94</v>
      </c>
      <c r="Q21" s="253"/>
    </row>
    <row r="22" spans="14:17" ht="13.5">
      <c r="N22" s="166">
        <v>18</v>
      </c>
      <c r="O22" s="251">
        <v>82082</v>
      </c>
      <c r="P22" s="252">
        <v>93.29</v>
      </c>
      <c r="Q22" s="253"/>
    </row>
    <row r="23" spans="2:17" ht="13.5">
      <c r="B23" s="254" t="s">
        <v>37</v>
      </c>
      <c r="N23" s="166">
        <v>19</v>
      </c>
      <c r="O23" s="251">
        <v>83879</v>
      </c>
      <c r="P23" s="252">
        <v>93.33</v>
      </c>
      <c r="Q23" s="253"/>
    </row>
    <row r="24" spans="14:17" ht="13.5">
      <c r="N24" s="166">
        <v>20</v>
      </c>
      <c r="O24" s="255">
        <v>85989</v>
      </c>
      <c r="P24" s="252">
        <v>91.51</v>
      </c>
      <c r="Q24" s="253"/>
    </row>
    <row r="25" spans="14:17" ht="13.5">
      <c r="N25" s="166">
        <v>21</v>
      </c>
      <c r="O25" s="255">
        <v>85534</v>
      </c>
      <c r="P25" s="252">
        <v>90.9</v>
      </c>
      <c r="Q25" s="253"/>
    </row>
    <row r="31" spans="14:16" ht="13.5">
      <c r="N31" s="166"/>
      <c r="O31" s="143" t="s">
        <v>39</v>
      </c>
      <c r="P31" s="143" t="s">
        <v>40</v>
      </c>
    </row>
    <row r="32" spans="14:16" ht="13.5">
      <c r="N32" s="166">
        <v>17</v>
      </c>
      <c r="O32" s="143">
        <v>329</v>
      </c>
      <c r="P32" s="143">
        <v>199</v>
      </c>
    </row>
    <row r="33" spans="14:16" ht="13.5">
      <c r="N33" s="166">
        <v>18</v>
      </c>
      <c r="O33" s="143">
        <v>321</v>
      </c>
      <c r="P33" s="143">
        <v>221</v>
      </c>
    </row>
    <row r="34" spans="14:16" ht="13.5">
      <c r="N34" s="166">
        <v>19</v>
      </c>
      <c r="O34" s="143">
        <v>335</v>
      </c>
      <c r="P34" s="143">
        <v>240</v>
      </c>
    </row>
    <row r="35" spans="14:16" ht="13.5">
      <c r="N35" s="166">
        <v>20</v>
      </c>
      <c r="O35" s="143">
        <v>527</v>
      </c>
      <c r="P35" s="143">
        <v>65</v>
      </c>
    </row>
    <row r="36" spans="14:16" ht="13.5">
      <c r="N36" s="166">
        <v>21</v>
      </c>
      <c r="O36" s="143">
        <v>557</v>
      </c>
      <c r="P36" s="143">
        <v>57</v>
      </c>
    </row>
    <row r="45" spans="2:4" ht="13.5">
      <c r="B45" s="118"/>
      <c r="C45" s="118"/>
      <c r="D45" s="118"/>
    </row>
    <row r="46" ht="13.5">
      <c r="A46" s="118" t="s">
        <v>41</v>
      </c>
    </row>
    <row r="47" ht="13.5">
      <c r="A47" s="120"/>
    </row>
    <row r="48" ht="13.5">
      <c r="A48" s="120" t="s">
        <v>42</v>
      </c>
    </row>
    <row r="49" ht="13.5">
      <c r="A49" s="120"/>
    </row>
    <row r="50" ht="13.5">
      <c r="A50" s="120" t="s">
        <v>43</v>
      </c>
    </row>
    <row r="51" ht="13.5">
      <c r="A51" s="120"/>
    </row>
    <row r="52" ht="13.5">
      <c r="A52" s="120" t="s">
        <v>44</v>
      </c>
    </row>
    <row r="53" ht="13.5">
      <c r="A53" s="120"/>
    </row>
    <row r="54" ht="13.5">
      <c r="A54" s="120" t="s">
        <v>45</v>
      </c>
    </row>
    <row r="55" ht="13.5">
      <c r="A55" s="120"/>
    </row>
    <row r="56" ht="13.5">
      <c r="A56" s="120" t="s">
        <v>46</v>
      </c>
    </row>
    <row r="57" ht="13.5">
      <c r="A57" s="120"/>
    </row>
    <row r="58" ht="13.5">
      <c r="A58" s="120" t="s">
        <v>47</v>
      </c>
    </row>
    <row r="59" ht="13.5">
      <c r="A59" s="120"/>
    </row>
    <row r="60" ht="13.5">
      <c r="A60" s="120" t="s">
        <v>48</v>
      </c>
    </row>
    <row r="61" ht="13.5">
      <c r="A61" s="120"/>
    </row>
    <row r="62" ht="13.5">
      <c r="A62" s="120" t="s">
        <v>49</v>
      </c>
    </row>
    <row r="63" ht="13.5">
      <c r="A63" s="120"/>
    </row>
    <row r="64" ht="13.5">
      <c r="A64" s="120"/>
    </row>
    <row r="65" ht="13.5">
      <c r="A65" s="120"/>
    </row>
    <row r="66" ht="13.5">
      <c r="A66" s="120"/>
    </row>
    <row r="67" ht="13.5">
      <c r="A67" s="120"/>
    </row>
    <row r="68" ht="13.5">
      <c r="A68" s="120"/>
    </row>
    <row r="69" ht="13.5">
      <c r="A69" s="120"/>
    </row>
    <row r="70" ht="13.5">
      <c r="A70" s="120"/>
    </row>
    <row r="71" ht="13.5">
      <c r="A71" s="120"/>
    </row>
    <row r="72" ht="13.5">
      <c r="A72" s="120"/>
    </row>
    <row r="75" ht="13.5">
      <c r="A75" s="123"/>
    </row>
  </sheetData>
  <mergeCells count="8">
    <mergeCell ref="I14:J14"/>
    <mergeCell ref="I15:J15"/>
    <mergeCell ref="C14:D14"/>
    <mergeCell ref="C15:D15"/>
    <mergeCell ref="E15:F15"/>
    <mergeCell ref="G15:H15"/>
    <mergeCell ref="E14:F14"/>
    <mergeCell ref="G14:H14"/>
  </mergeCells>
  <printOptions/>
  <pageMargins left="0.71" right="0.33" top="0.97" bottom="0.73" header="0.512" footer="0.512"/>
  <pageSetup fitToHeight="1" fitToWidth="1" horizontalDpi="600" verticalDpi="600" orientation="portrait" paperSize="9" scale="86" r:id="rId2"/>
  <colBreaks count="1" manualBreakCount="1">
    <brk id="17" max="66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6"/>
  <sheetViews>
    <sheetView view="pageBreakPreview" zoomScale="85" zoomScaleSheetLayoutView="85" workbookViewId="0" topLeftCell="A1">
      <selection activeCell="J22" sqref="J22"/>
    </sheetView>
  </sheetViews>
  <sheetFormatPr defaultColWidth="9.00390625" defaultRowHeight="13.5"/>
  <cols>
    <col min="1" max="1" width="3.375" style="119" customWidth="1"/>
    <col min="2" max="2" width="9.50390625" style="119" customWidth="1"/>
    <col min="3" max="3" width="3.375" style="119" customWidth="1"/>
    <col min="4" max="4" width="12.375" style="119" customWidth="1"/>
    <col min="5" max="6" width="3.375" style="119" customWidth="1"/>
    <col min="7" max="7" width="17.625" style="119" customWidth="1"/>
    <col min="8" max="9" width="3.375" style="119" customWidth="1"/>
    <col min="10" max="10" width="10.25390625" style="119" customWidth="1"/>
    <col min="11" max="12" width="3.375" style="119" customWidth="1"/>
    <col min="13" max="13" width="7.625" style="119" customWidth="1"/>
    <col min="14" max="15" width="3.375" style="119" customWidth="1"/>
    <col min="16" max="16" width="7.625" style="119" customWidth="1"/>
    <col min="17" max="17" width="3.375" style="119" customWidth="1"/>
    <col min="18" max="18" width="9.00390625" style="119" customWidth="1"/>
    <col min="19" max="19" width="5.00390625" style="119" customWidth="1"/>
    <col min="20" max="20" width="15.50390625" style="119" customWidth="1"/>
    <col min="21" max="21" width="12.75390625" style="119" customWidth="1"/>
    <col min="22" max="22" width="10.625" style="119" customWidth="1"/>
    <col min="23" max="23" width="16.125" style="119" customWidth="1"/>
    <col min="24" max="16384" width="9.00390625" style="119" customWidth="1"/>
  </cols>
  <sheetData>
    <row r="1" s="120" customFormat="1" ht="13.5">
      <c r="B1" s="120" t="s">
        <v>2</v>
      </c>
    </row>
    <row r="2" s="120" customFormat="1" ht="14.25" thickBot="1"/>
    <row r="3" spans="2:17" s="120" customFormat="1" ht="13.5">
      <c r="B3" s="171"/>
      <c r="C3" s="172"/>
      <c r="D3" s="173"/>
      <c r="E3" s="173"/>
      <c r="F3" s="174"/>
      <c r="G3" s="175"/>
      <c r="H3" s="176"/>
      <c r="I3" s="364" t="s">
        <v>4</v>
      </c>
      <c r="J3" s="365"/>
      <c r="K3" s="366"/>
      <c r="L3" s="368" t="s">
        <v>5</v>
      </c>
      <c r="M3" s="369"/>
      <c r="N3" s="369"/>
      <c r="O3" s="369"/>
      <c r="P3" s="369"/>
      <c r="Q3" s="370"/>
    </row>
    <row r="4" spans="2:17" s="120" customFormat="1" ht="13.5">
      <c r="B4" s="177" t="s">
        <v>184</v>
      </c>
      <c r="C4" s="178" t="s">
        <v>6</v>
      </c>
      <c r="D4" s="179" t="s">
        <v>7</v>
      </c>
      <c r="E4" s="180"/>
      <c r="F4" s="181"/>
      <c r="G4" s="182" t="s">
        <v>8</v>
      </c>
      <c r="H4" s="183" t="s">
        <v>9</v>
      </c>
      <c r="I4" s="361" t="s">
        <v>8</v>
      </c>
      <c r="J4" s="362"/>
      <c r="K4" s="363"/>
      <c r="L4" s="371"/>
      <c r="M4" s="372"/>
      <c r="N4" s="372"/>
      <c r="O4" s="372"/>
      <c r="P4" s="372"/>
      <c r="Q4" s="373"/>
    </row>
    <row r="5" spans="2:17" s="120" customFormat="1" ht="13.5">
      <c r="B5" s="185"/>
      <c r="C5" s="374" t="s">
        <v>11</v>
      </c>
      <c r="D5" s="375"/>
      <c r="E5" s="376"/>
      <c r="F5" s="374" t="s">
        <v>12</v>
      </c>
      <c r="G5" s="375"/>
      <c r="H5" s="376"/>
      <c r="I5" s="374" t="s">
        <v>13</v>
      </c>
      <c r="J5" s="375"/>
      <c r="K5" s="376"/>
      <c r="L5" s="184" t="s">
        <v>50</v>
      </c>
      <c r="M5" s="186"/>
      <c r="N5" s="187"/>
      <c r="O5" s="188"/>
      <c r="P5" s="189" t="s">
        <v>14</v>
      </c>
      <c r="Q5" s="190"/>
    </row>
    <row r="6" spans="2:17" s="120" customFormat="1" ht="14.25">
      <c r="B6" s="367">
        <v>17</v>
      </c>
      <c r="C6" s="191" t="s">
        <v>242</v>
      </c>
      <c r="D6" s="192">
        <v>2166498</v>
      </c>
      <c r="E6" s="193"/>
      <c r="F6" s="194" t="s">
        <v>242</v>
      </c>
      <c r="G6" s="195">
        <v>52762620279</v>
      </c>
      <c r="H6" s="196"/>
      <c r="I6" s="194" t="s">
        <v>242</v>
      </c>
      <c r="J6" s="195">
        <v>262343</v>
      </c>
      <c r="K6" s="197"/>
      <c r="L6" s="198"/>
      <c r="M6" s="199">
        <v>1.08</v>
      </c>
      <c r="N6" s="200"/>
      <c r="O6" s="201"/>
      <c r="P6" s="202">
        <v>1.06</v>
      </c>
      <c r="Q6" s="203"/>
    </row>
    <row r="7" spans="2:17" s="120" customFormat="1" ht="14.25">
      <c r="B7" s="359"/>
      <c r="C7" s="204" t="s">
        <v>221</v>
      </c>
      <c r="D7" s="192">
        <v>820150</v>
      </c>
      <c r="E7" s="205" t="s">
        <v>222</v>
      </c>
      <c r="F7" s="206" t="s">
        <v>221</v>
      </c>
      <c r="G7" s="207">
        <v>19902504585</v>
      </c>
      <c r="H7" s="208" t="s">
        <v>222</v>
      </c>
      <c r="I7" s="206" t="s">
        <v>221</v>
      </c>
      <c r="J7" s="207">
        <v>395040</v>
      </c>
      <c r="K7" s="208" t="s">
        <v>222</v>
      </c>
      <c r="L7" s="209" t="s">
        <v>221</v>
      </c>
      <c r="M7" s="210">
        <v>1.15</v>
      </c>
      <c r="N7" s="211" t="s">
        <v>222</v>
      </c>
      <c r="O7" s="212" t="s">
        <v>221</v>
      </c>
      <c r="P7" s="213">
        <v>1.05</v>
      </c>
      <c r="Q7" s="214" t="s">
        <v>222</v>
      </c>
    </row>
    <row r="8" spans="2:17" ht="14.25">
      <c r="B8" s="358">
        <v>18</v>
      </c>
      <c r="C8" s="215" t="s">
        <v>242</v>
      </c>
      <c r="D8" s="195">
        <v>2315821</v>
      </c>
      <c r="E8" s="216"/>
      <c r="F8" s="194" t="s">
        <v>242</v>
      </c>
      <c r="G8" s="195">
        <v>54177621943</v>
      </c>
      <c r="H8" s="216"/>
      <c r="I8" s="194" t="s">
        <v>242</v>
      </c>
      <c r="J8" s="195">
        <v>267461</v>
      </c>
      <c r="K8" s="197"/>
      <c r="L8" s="198"/>
      <c r="M8" s="217">
        <f>ROUND(G8/G6,2)</f>
        <v>1.03</v>
      </c>
      <c r="N8" s="200"/>
      <c r="O8" s="201"/>
      <c r="P8" s="217">
        <v>1.02</v>
      </c>
      <c r="Q8" s="203"/>
    </row>
    <row r="9" spans="2:17" ht="14.25">
      <c r="B9" s="359"/>
      <c r="C9" s="209" t="s">
        <v>221</v>
      </c>
      <c r="D9" s="207">
        <v>936399</v>
      </c>
      <c r="E9" s="218" t="s">
        <v>222</v>
      </c>
      <c r="F9" s="206" t="s">
        <v>221</v>
      </c>
      <c r="G9" s="207">
        <v>22089728821</v>
      </c>
      <c r="H9" s="218" t="s">
        <v>222</v>
      </c>
      <c r="I9" s="206" t="s">
        <v>221</v>
      </c>
      <c r="J9" s="207">
        <v>397012</v>
      </c>
      <c r="K9" s="208" t="s">
        <v>222</v>
      </c>
      <c r="L9" s="209" t="s">
        <v>221</v>
      </c>
      <c r="M9" s="219">
        <v>1.11</v>
      </c>
      <c r="N9" s="211" t="s">
        <v>222</v>
      </c>
      <c r="O9" s="212" t="s">
        <v>221</v>
      </c>
      <c r="P9" s="219">
        <v>1</v>
      </c>
      <c r="Q9" s="214" t="s">
        <v>222</v>
      </c>
    </row>
    <row r="10" spans="2:17" ht="14.25">
      <c r="B10" s="358">
        <v>19</v>
      </c>
      <c r="C10" s="215" t="s">
        <v>242</v>
      </c>
      <c r="D10" s="195">
        <v>2410241</v>
      </c>
      <c r="E10" s="216"/>
      <c r="F10" s="194"/>
      <c r="G10" s="195">
        <v>57418456618</v>
      </c>
      <c r="H10" s="216"/>
      <c r="I10" s="194"/>
      <c r="J10" s="195">
        <v>283750</v>
      </c>
      <c r="K10" s="197"/>
      <c r="L10" s="198"/>
      <c r="M10" s="217">
        <f>ROUND(G10/G8,2)</f>
        <v>1.06</v>
      </c>
      <c r="N10" s="200"/>
      <c r="O10" s="201"/>
      <c r="P10" s="217">
        <v>1.06</v>
      </c>
      <c r="Q10" s="203"/>
    </row>
    <row r="11" spans="2:17" ht="14.25">
      <c r="B11" s="359"/>
      <c r="C11" s="209" t="s">
        <v>221</v>
      </c>
      <c r="D11" s="207">
        <v>1013794</v>
      </c>
      <c r="E11" s="218" t="s">
        <v>222</v>
      </c>
      <c r="F11" s="206" t="s">
        <v>221</v>
      </c>
      <c r="G11" s="207">
        <v>23959284055</v>
      </c>
      <c r="H11" s="218" t="s">
        <v>222</v>
      </c>
      <c r="I11" s="206" t="s">
        <v>221</v>
      </c>
      <c r="J11" s="207">
        <v>405801</v>
      </c>
      <c r="K11" s="208" t="s">
        <v>222</v>
      </c>
      <c r="L11" s="209" t="s">
        <v>221</v>
      </c>
      <c r="M11" s="219">
        <v>1.08</v>
      </c>
      <c r="N11" s="211" t="s">
        <v>222</v>
      </c>
      <c r="O11" s="212" t="s">
        <v>221</v>
      </c>
      <c r="P11" s="219">
        <v>1.02</v>
      </c>
      <c r="Q11" s="214" t="s">
        <v>222</v>
      </c>
    </row>
    <row r="12" spans="2:17" ht="14.25">
      <c r="B12" s="358">
        <v>20</v>
      </c>
      <c r="C12" s="215" t="s">
        <v>242</v>
      </c>
      <c r="D12" s="195">
        <v>2429672</v>
      </c>
      <c r="E12" s="216"/>
      <c r="F12" s="194"/>
      <c r="G12" s="195">
        <v>59204480915</v>
      </c>
      <c r="H12" s="216"/>
      <c r="I12" s="194"/>
      <c r="J12" s="195">
        <v>296034</v>
      </c>
      <c r="K12" s="197"/>
      <c r="L12" s="198"/>
      <c r="M12" s="217">
        <f>ROUND(G12/G10,2)</f>
        <v>1.03</v>
      </c>
      <c r="N12" s="200"/>
      <c r="O12" s="201"/>
      <c r="P12" s="217">
        <v>1.04</v>
      </c>
      <c r="Q12" s="203"/>
    </row>
    <row r="13" spans="2:17" ht="14.25">
      <c r="B13" s="359"/>
      <c r="C13" s="209" t="s">
        <v>221</v>
      </c>
      <c r="D13" s="207">
        <v>275266</v>
      </c>
      <c r="E13" s="218" t="s">
        <v>222</v>
      </c>
      <c r="F13" s="206" t="s">
        <v>221</v>
      </c>
      <c r="G13" s="207">
        <v>6516045143</v>
      </c>
      <c r="H13" s="218" t="s">
        <v>222</v>
      </c>
      <c r="I13" s="206" t="s">
        <v>221</v>
      </c>
      <c r="J13" s="207">
        <v>384337</v>
      </c>
      <c r="K13" s="208" t="s">
        <v>222</v>
      </c>
      <c r="L13" s="209" t="s">
        <v>221</v>
      </c>
      <c r="M13" s="219">
        <v>0.27</v>
      </c>
      <c r="N13" s="211" t="s">
        <v>222</v>
      </c>
      <c r="O13" s="212" t="s">
        <v>221</v>
      </c>
      <c r="P13" s="219">
        <v>0.95</v>
      </c>
      <c r="Q13" s="214" t="s">
        <v>222</v>
      </c>
    </row>
    <row r="14" spans="2:17" ht="14.25">
      <c r="B14" s="358">
        <v>21</v>
      </c>
      <c r="C14" s="215" t="s">
        <v>242</v>
      </c>
      <c r="D14" s="221">
        <v>2480627</v>
      </c>
      <c r="E14" s="222"/>
      <c r="F14" s="223"/>
      <c r="G14" s="221">
        <v>61517530056</v>
      </c>
      <c r="H14" s="222"/>
      <c r="I14" s="223"/>
      <c r="J14" s="221">
        <v>306207</v>
      </c>
      <c r="K14" s="197"/>
      <c r="L14" s="198"/>
      <c r="M14" s="217">
        <f>ROUND(G14/G12,2)</f>
        <v>1.04</v>
      </c>
      <c r="N14" s="200"/>
      <c r="O14" s="201"/>
      <c r="P14" s="202">
        <f>ROUND(J14/J12,2)</f>
        <v>1.03</v>
      </c>
      <c r="Q14" s="203"/>
    </row>
    <row r="15" spans="2:17" ht="15" thickBot="1">
      <c r="B15" s="360"/>
      <c r="C15" s="225" t="s">
        <v>28</v>
      </c>
      <c r="D15" s="226">
        <v>234271</v>
      </c>
      <c r="E15" s="227" t="s">
        <v>29</v>
      </c>
      <c r="F15" s="228" t="s">
        <v>28</v>
      </c>
      <c r="G15" s="226">
        <v>5784819570</v>
      </c>
      <c r="H15" s="227" t="s">
        <v>29</v>
      </c>
      <c r="I15" s="228" t="s">
        <v>28</v>
      </c>
      <c r="J15" s="226">
        <v>383838</v>
      </c>
      <c r="K15" s="229" t="s">
        <v>29</v>
      </c>
      <c r="L15" s="225" t="s">
        <v>28</v>
      </c>
      <c r="M15" s="230">
        <f>ROUND(G15/G13,2)</f>
        <v>0.89</v>
      </c>
      <c r="N15" s="231" t="s">
        <v>29</v>
      </c>
      <c r="O15" s="232" t="s">
        <v>28</v>
      </c>
      <c r="P15" s="233">
        <f>ROUND(J15/J13,2)</f>
        <v>1</v>
      </c>
      <c r="Q15" s="234" t="s">
        <v>29</v>
      </c>
    </row>
    <row r="16" spans="2:22" ht="14.25"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T16" s="125"/>
      <c r="U16" s="122" t="s">
        <v>30</v>
      </c>
      <c r="V16" s="122"/>
    </row>
    <row r="17" spans="2:22" ht="14.25">
      <c r="B17" s="124" t="s">
        <v>31</v>
      </c>
      <c r="C17" s="124"/>
      <c r="D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T17" s="125"/>
      <c r="U17" s="122"/>
      <c r="V17" s="122"/>
    </row>
    <row r="18" spans="2:20" ht="14.25">
      <c r="B18" s="124" t="s">
        <v>33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T18" s="161" t="s">
        <v>32</v>
      </c>
    </row>
    <row r="19" spans="2:19" ht="13.5">
      <c r="B19" s="244" t="s">
        <v>36</v>
      </c>
      <c r="S19" s="243"/>
    </row>
    <row r="20" ht="13.5">
      <c r="S20" s="243"/>
    </row>
    <row r="21" ht="13.5">
      <c r="S21" s="253"/>
    </row>
    <row r="22" ht="13.5">
      <c r="S22" s="253"/>
    </row>
    <row r="23" ht="13.5">
      <c r="S23" s="253"/>
    </row>
    <row r="24" ht="13.5">
      <c r="S24" s="253"/>
    </row>
    <row r="25" ht="13.5">
      <c r="S25" s="253"/>
    </row>
    <row r="30" ht="13.5">
      <c r="B30" s="254" t="s">
        <v>38</v>
      </c>
    </row>
    <row r="31" spans="19:21" ht="13.5">
      <c r="S31" s="166"/>
      <c r="T31" s="143" t="s">
        <v>39</v>
      </c>
      <c r="U31" s="143" t="s">
        <v>40</v>
      </c>
    </row>
    <row r="32" spans="19:21" ht="13.5">
      <c r="S32" s="166">
        <v>17</v>
      </c>
      <c r="T32" s="143">
        <v>329</v>
      </c>
      <c r="U32" s="143">
        <v>199</v>
      </c>
    </row>
    <row r="33" spans="19:21" ht="13.5">
      <c r="S33" s="166">
        <v>18</v>
      </c>
      <c r="T33" s="143">
        <v>321</v>
      </c>
      <c r="U33" s="143">
        <v>221</v>
      </c>
    </row>
    <row r="34" spans="19:21" ht="13.5">
      <c r="S34" s="166">
        <v>19</v>
      </c>
      <c r="T34" s="143">
        <v>335</v>
      </c>
      <c r="U34" s="143">
        <v>240</v>
      </c>
    </row>
    <row r="35" spans="19:21" ht="13.5">
      <c r="S35" s="166">
        <v>20</v>
      </c>
      <c r="T35" s="143">
        <v>527</v>
      </c>
      <c r="U35" s="143">
        <v>65</v>
      </c>
    </row>
    <row r="36" spans="19:21" ht="13.5">
      <c r="S36" s="166">
        <v>21</v>
      </c>
      <c r="T36" s="143">
        <v>557</v>
      </c>
      <c r="U36" s="143">
        <v>57</v>
      </c>
    </row>
  </sheetData>
  <mergeCells count="11">
    <mergeCell ref="I4:K4"/>
    <mergeCell ref="I3:K3"/>
    <mergeCell ref="B6:B7"/>
    <mergeCell ref="L3:Q4"/>
    <mergeCell ref="I5:K5"/>
    <mergeCell ref="F5:H5"/>
    <mergeCell ref="C5:E5"/>
    <mergeCell ref="B8:B9"/>
    <mergeCell ref="B10:B11"/>
    <mergeCell ref="B12:B13"/>
    <mergeCell ref="B14:B15"/>
  </mergeCells>
  <printOptions/>
  <pageMargins left="0.71" right="0.33" top="0.97" bottom="0.73" header="0.512" footer="0.512"/>
  <pageSetup fitToHeight="1" fitToWidth="1" horizontalDpi="600" verticalDpi="600" orientation="portrait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"/>
  <sheetViews>
    <sheetView view="pageBreakPreview" zoomScale="85" zoomScaleSheetLayoutView="85" workbookViewId="0" topLeftCell="A22">
      <selection activeCell="I30" sqref="I30"/>
    </sheetView>
  </sheetViews>
  <sheetFormatPr defaultColWidth="9.00390625" defaultRowHeight="13.5"/>
  <cols>
    <col min="1" max="1" width="7.00390625" style="119" customWidth="1"/>
    <col min="2" max="2" width="11.00390625" style="119" customWidth="1"/>
    <col min="3" max="3" width="14.875" style="119" customWidth="1"/>
    <col min="4" max="4" width="11.125" style="119" customWidth="1"/>
    <col min="5" max="5" width="16.00390625" style="119" customWidth="1"/>
    <col min="6" max="6" width="11.625" style="119" customWidth="1"/>
    <col min="7" max="7" width="15.75390625" style="119" customWidth="1"/>
    <col min="8" max="9" width="9.00390625" style="119" customWidth="1"/>
    <col min="10" max="10" width="10.125" style="119" bestFit="1" customWidth="1"/>
    <col min="11" max="13" width="9.25390625" style="119" bestFit="1" customWidth="1"/>
    <col min="14" max="16384" width="9.00390625" style="119" customWidth="1"/>
  </cols>
  <sheetData>
    <row r="1" spans="1:10" ht="14.25">
      <c r="A1" s="256" t="s">
        <v>51</v>
      </c>
      <c r="J1" s="124" t="s">
        <v>52</v>
      </c>
    </row>
    <row r="2" ht="13.5">
      <c r="A2" s="256"/>
    </row>
    <row r="3" spans="1:7" ht="13.5">
      <c r="A3" s="119" t="s">
        <v>53</v>
      </c>
      <c r="F3" s="163"/>
      <c r="G3" s="257" t="s">
        <v>219</v>
      </c>
    </row>
    <row r="4" spans="1:10" ht="14.25">
      <c r="A4" s="350" t="s">
        <v>58</v>
      </c>
      <c r="B4" s="377" t="s">
        <v>54</v>
      </c>
      <c r="C4" s="258"/>
      <c r="D4" s="377" t="s">
        <v>55</v>
      </c>
      <c r="E4" s="258"/>
      <c r="F4" s="377" t="s">
        <v>56</v>
      </c>
      <c r="G4" s="258"/>
      <c r="J4" s="124" t="s">
        <v>57</v>
      </c>
    </row>
    <row r="5" spans="1:7" ht="13.5">
      <c r="A5" s="378"/>
      <c r="B5" s="371"/>
      <c r="C5" s="328" t="s">
        <v>59</v>
      </c>
      <c r="D5" s="371"/>
      <c r="E5" s="328" t="s">
        <v>59</v>
      </c>
      <c r="F5" s="371"/>
      <c r="G5" s="328" t="s">
        <v>59</v>
      </c>
    </row>
    <row r="6" spans="1:7" ht="13.5">
      <c r="A6" s="166">
        <v>17</v>
      </c>
      <c r="B6" s="141">
        <v>219165</v>
      </c>
      <c r="C6" s="259">
        <v>5.09</v>
      </c>
      <c r="D6" s="260">
        <v>191811</v>
      </c>
      <c r="E6" s="259">
        <v>8.31</v>
      </c>
      <c r="F6" s="260">
        <v>217992</v>
      </c>
      <c r="G6" s="259">
        <v>5.21</v>
      </c>
    </row>
    <row r="7" spans="1:10" ht="13.5">
      <c r="A7" s="261">
        <v>18</v>
      </c>
      <c r="B7" s="260">
        <v>220090</v>
      </c>
      <c r="C7" s="259">
        <v>0.42</v>
      </c>
      <c r="D7" s="260">
        <v>181378</v>
      </c>
      <c r="E7" s="259">
        <v>-5.44</v>
      </c>
      <c r="F7" s="260">
        <v>218399</v>
      </c>
      <c r="G7" s="259">
        <v>0.19</v>
      </c>
      <c r="J7" s="119" t="s">
        <v>60</v>
      </c>
    </row>
    <row r="8" spans="1:7" ht="13.5">
      <c r="A8" s="261">
        <v>19</v>
      </c>
      <c r="B8" s="260">
        <v>236020</v>
      </c>
      <c r="C8" s="259">
        <v>7.24</v>
      </c>
      <c r="D8" s="260">
        <v>179383</v>
      </c>
      <c r="E8" s="259">
        <v>-1.1</v>
      </c>
      <c r="F8" s="260">
        <v>233468</v>
      </c>
      <c r="G8" s="259">
        <v>6.9</v>
      </c>
    </row>
    <row r="9" spans="1:7" ht="13.5">
      <c r="A9" s="261">
        <v>20</v>
      </c>
      <c r="B9" s="260">
        <v>291360</v>
      </c>
      <c r="C9" s="259">
        <v>23.45</v>
      </c>
      <c r="D9" s="260">
        <v>188352</v>
      </c>
      <c r="E9" s="259">
        <v>5</v>
      </c>
      <c r="F9" s="260">
        <v>287855</v>
      </c>
      <c r="G9" s="259">
        <v>23.3</v>
      </c>
    </row>
    <row r="10" spans="1:10" ht="14.25">
      <c r="A10" s="166">
        <v>21</v>
      </c>
      <c r="B10" s="141">
        <v>303588</v>
      </c>
      <c r="C10" s="262">
        <f>ROUND(B10/B9*100-100,2)</f>
        <v>4.2</v>
      </c>
      <c r="D10" s="141">
        <v>191092</v>
      </c>
      <c r="E10" s="262">
        <f>ROUND(D10/D9*100-100,2)</f>
        <v>1.45</v>
      </c>
      <c r="F10" s="141">
        <v>299911</v>
      </c>
      <c r="G10" s="262">
        <f>ROUND(F10/F9*100-100,2)</f>
        <v>4.19</v>
      </c>
      <c r="J10" s="124" t="s">
        <v>61</v>
      </c>
    </row>
    <row r="11" spans="2:6" ht="9.75" customHeight="1">
      <c r="B11" s="263"/>
      <c r="D11" s="263"/>
      <c r="E11" s="263"/>
      <c r="F11" s="263"/>
    </row>
    <row r="12" spans="1:10" ht="14.25">
      <c r="A12" s="264" t="s">
        <v>62</v>
      </c>
      <c r="B12" s="264"/>
      <c r="D12" s="263"/>
      <c r="F12" s="263"/>
      <c r="J12" s="124" t="s">
        <v>63</v>
      </c>
    </row>
    <row r="13" spans="1:7" ht="13.5">
      <c r="A13" s="350" t="s">
        <v>67</v>
      </c>
      <c r="B13" s="377" t="s">
        <v>64</v>
      </c>
      <c r="C13" s="265"/>
      <c r="D13" s="377" t="s">
        <v>65</v>
      </c>
      <c r="E13" s="265"/>
      <c r="F13" s="377" t="s">
        <v>66</v>
      </c>
      <c r="G13" s="265"/>
    </row>
    <row r="14" spans="1:10" ht="14.25">
      <c r="A14" s="378"/>
      <c r="B14" s="371"/>
      <c r="C14" s="328" t="s">
        <v>59</v>
      </c>
      <c r="D14" s="371"/>
      <c r="E14" s="328" t="s">
        <v>59</v>
      </c>
      <c r="F14" s="371"/>
      <c r="G14" s="328" t="s">
        <v>59</v>
      </c>
      <c r="J14" s="124" t="s">
        <v>68</v>
      </c>
    </row>
    <row r="15" spans="1:7" ht="13.5">
      <c r="A15" s="166">
        <v>17</v>
      </c>
      <c r="B15" s="141">
        <v>395040</v>
      </c>
      <c r="C15" s="262">
        <v>4.54</v>
      </c>
      <c r="D15" s="141"/>
      <c r="E15" s="262"/>
      <c r="F15" s="141">
        <v>395040</v>
      </c>
      <c r="G15" s="262">
        <v>4.54</v>
      </c>
    </row>
    <row r="16" spans="1:10" ht="13.5" customHeight="1">
      <c r="A16" s="166">
        <v>18</v>
      </c>
      <c r="B16" s="141">
        <v>397012</v>
      </c>
      <c r="C16" s="262">
        <v>0.5</v>
      </c>
      <c r="D16" s="141"/>
      <c r="E16" s="262"/>
      <c r="F16" s="141">
        <v>397012</v>
      </c>
      <c r="G16" s="262">
        <v>0.5</v>
      </c>
      <c r="J16" s="267" t="s">
        <v>69</v>
      </c>
    </row>
    <row r="17" spans="1:7" ht="13.5">
      <c r="A17" s="166">
        <v>19</v>
      </c>
      <c r="B17" s="141">
        <v>405801</v>
      </c>
      <c r="C17" s="262">
        <v>2.21</v>
      </c>
      <c r="D17" s="141"/>
      <c r="E17" s="262"/>
      <c r="F17" s="141">
        <v>405801</v>
      </c>
      <c r="G17" s="262">
        <v>2.21</v>
      </c>
    </row>
    <row r="18" spans="1:7" ht="13.5">
      <c r="A18" s="166">
        <v>20</v>
      </c>
      <c r="B18" s="141">
        <v>384337</v>
      </c>
      <c r="C18" s="262">
        <v>-5.29</v>
      </c>
      <c r="D18" s="141"/>
      <c r="E18" s="262"/>
      <c r="F18" s="141">
        <v>384337</v>
      </c>
      <c r="G18" s="262">
        <v>-5.29</v>
      </c>
    </row>
    <row r="19" spans="1:7" ht="13.5">
      <c r="A19" s="166">
        <v>21</v>
      </c>
      <c r="B19" s="255">
        <v>383838</v>
      </c>
      <c r="C19" s="268">
        <f>ROUND(B19/B18*100-100,2)</f>
        <v>-0.13</v>
      </c>
      <c r="D19" s="255"/>
      <c r="E19" s="268"/>
      <c r="F19" s="255">
        <f>B19</f>
        <v>383838</v>
      </c>
      <c r="G19" s="262">
        <f>ROUND(F19/F18*100-100,2)</f>
        <v>-0.13</v>
      </c>
    </row>
    <row r="20" spans="2:6" ht="9.75" customHeight="1">
      <c r="B20" s="269"/>
      <c r="C20" s="270"/>
      <c r="D20" s="269"/>
      <c r="E20" s="270"/>
      <c r="F20" s="269"/>
    </row>
    <row r="21" spans="1:6" ht="13.5">
      <c r="A21" s="264" t="s">
        <v>70</v>
      </c>
      <c r="B21" s="271"/>
      <c r="C21" s="270"/>
      <c r="D21" s="269"/>
      <c r="E21" s="270"/>
      <c r="F21" s="269"/>
    </row>
    <row r="22" spans="1:7" ht="13.5">
      <c r="A22" s="350" t="s">
        <v>74</v>
      </c>
      <c r="B22" s="379" t="s">
        <v>71</v>
      </c>
      <c r="C22" s="272"/>
      <c r="D22" s="379" t="s">
        <v>72</v>
      </c>
      <c r="E22" s="272"/>
      <c r="F22" s="379" t="s">
        <v>73</v>
      </c>
      <c r="G22" s="265"/>
    </row>
    <row r="23" spans="1:7" ht="13.5">
      <c r="A23" s="378"/>
      <c r="B23" s="371"/>
      <c r="C23" s="329" t="s">
        <v>59</v>
      </c>
      <c r="D23" s="371"/>
      <c r="E23" s="329" t="s">
        <v>59</v>
      </c>
      <c r="F23" s="371"/>
      <c r="G23" s="328" t="s">
        <v>59</v>
      </c>
    </row>
    <row r="24" spans="1:7" ht="13.5">
      <c r="A24" s="166">
        <v>17</v>
      </c>
      <c r="B24" s="255">
        <v>264685</v>
      </c>
      <c r="C24" s="262">
        <v>9.86</v>
      </c>
      <c r="D24" s="255">
        <v>191811</v>
      </c>
      <c r="E24" s="268">
        <v>8.31</v>
      </c>
      <c r="F24" s="255">
        <v>262343</v>
      </c>
      <c r="G24" s="262">
        <v>6.31</v>
      </c>
    </row>
    <row r="25" spans="1:7" ht="13.5">
      <c r="A25" s="166">
        <v>18</v>
      </c>
      <c r="B25" s="255">
        <v>270277</v>
      </c>
      <c r="C25" s="262">
        <v>2.11</v>
      </c>
      <c r="D25" s="255">
        <v>181378</v>
      </c>
      <c r="E25" s="268">
        <v>-5.44</v>
      </c>
      <c r="F25" s="255">
        <v>267461</v>
      </c>
      <c r="G25" s="262">
        <v>1.95</v>
      </c>
    </row>
    <row r="26" spans="1:7" ht="13.5">
      <c r="A26" s="166">
        <v>19</v>
      </c>
      <c r="B26" s="255">
        <v>287191</v>
      </c>
      <c r="C26" s="262">
        <v>6.26</v>
      </c>
      <c r="D26" s="255">
        <v>179383</v>
      </c>
      <c r="E26" s="268">
        <v>-1.1</v>
      </c>
      <c r="F26" s="255">
        <v>283750</v>
      </c>
      <c r="G26" s="262">
        <v>6.09</v>
      </c>
    </row>
    <row r="27" spans="1:7" ht="13.5">
      <c r="A27" s="166">
        <v>20</v>
      </c>
      <c r="B27" s="255">
        <v>299495</v>
      </c>
      <c r="C27" s="262">
        <v>4.28</v>
      </c>
      <c r="D27" s="255">
        <v>188352</v>
      </c>
      <c r="E27" s="268">
        <v>5</v>
      </c>
      <c r="F27" s="255">
        <v>296034</v>
      </c>
      <c r="G27" s="262">
        <v>4.33</v>
      </c>
    </row>
    <row r="28" spans="1:7" ht="13.5">
      <c r="A28" s="166">
        <v>21</v>
      </c>
      <c r="B28" s="255">
        <v>309796</v>
      </c>
      <c r="C28" s="262">
        <f>ROUND(B28/B27*100-100,2)</f>
        <v>3.44</v>
      </c>
      <c r="D28" s="255">
        <v>191092</v>
      </c>
      <c r="E28" s="268">
        <f>ROUND(D28/D27*100-100,2)</f>
        <v>1.45</v>
      </c>
      <c r="F28" s="255">
        <v>306207</v>
      </c>
      <c r="G28" s="262">
        <f>ROUND(F28/F27*100-100,2)</f>
        <v>3.44</v>
      </c>
    </row>
    <row r="29" spans="2:6" ht="11.25" customHeight="1">
      <c r="B29" s="263"/>
      <c r="D29" s="263"/>
      <c r="F29" s="263"/>
    </row>
    <row r="30" spans="1:6" ht="13.5">
      <c r="A30" s="119" t="s">
        <v>75</v>
      </c>
      <c r="B30" s="263"/>
      <c r="D30" s="263"/>
      <c r="F30" s="263"/>
    </row>
    <row r="31" spans="1:6" ht="13.5">
      <c r="A31" s="119" t="s">
        <v>76</v>
      </c>
      <c r="B31" s="263"/>
      <c r="D31" s="263"/>
      <c r="F31" s="263"/>
    </row>
    <row r="32" spans="2:6" ht="13.5">
      <c r="B32" s="263"/>
      <c r="D32" s="263"/>
      <c r="F32" s="263"/>
    </row>
    <row r="33" ht="13.5">
      <c r="A33" s="254" t="s">
        <v>77</v>
      </c>
    </row>
    <row r="39" spans="9:12" ht="13.5">
      <c r="I39" s="166"/>
      <c r="J39" s="166" t="s">
        <v>39</v>
      </c>
      <c r="K39" s="166" t="s">
        <v>40</v>
      </c>
      <c r="L39" s="166" t="s">
        <v>78</v>
      </c>
    </row>
    <row r="40" spans="9:12" ht="13.5">
      <c r="I40" s="166">
        <v>17</v>
      </c>
      <c r="J40" s="260">
        <v>217992</v>
      </c>
      <c r="K40" s="141">
        <v>395040</v>
      </c>
      <c r="L40" s="141">
        <v>262343</v>
      </c>
    </row>
    <row r="41" spans="9:12" ht="13.5">
      <c r="I41" s="166">
        <v>18</v>
      </c>
      <c r="J41" s="260">
        <v>218399</v>
      </c>
      <c r="K41" s="141">
        <v>397012</v>
      </c>
      <c r="L41" s="141">
        <v>267461</v>
      </c>
    </row>
    <row r="42" spans="9:12" ht="13.5">
      <c r="I42" s="166">
        <v>19</v>
      </c>
      <c r="J42" s="141">
        <v>233468</v>
      </c>
      <c r="K42" s="141">
        <v>405801</v>
      </c>
      <c r="L42" s="141">
        <v>283750</v>
      </c>
    </row>
    <row r="43" spans="9:12" ht="13.5">
      <c r="I43" s="166">
        <v>20</v>
      </c>
      <c r="J43" s="141">
        <v>287855</v>
      </c>
      <c r="K43" s="141">
        <v>384337</v>
      </c>
      <c r="L43" s="141">
        <v>296034</v>
      </c>
    </row>
    <row r="44" spans="9:12" ht="13.5">
      <c r="I44" s="166">
        <v>21</v>
      </c>
      <c r="J44" s="141">
        <v>299911</v>
      </c>
      <c r="K44" s="141">
        <v>383838</v>
      </c>
      <c r="L44" s="141">
        <v>306207</v>
      </c>
    </row>
    <row r="55" ht="13.5">
      <c r="F55" s="263"/>
    </row>
    <row r="56" ht="13.5">
      <c r="F56" s="263"/>
    </row>
    <row r="57" ht="13.5">
      <c r="F57" s="263"/>
    </row>
    <row r="58" ht="13.5">
      <c r="F58" s="263"/>
    </row>
    <row r="59" ht="13.5">
      <c r="F59" s="263"/>
    </row>
    <row r="60" ht="13.5">
      <c r="F60" s="263"/>
    </row>
    <row r="61" ht="13.5">
      <c r="F61" s="263"/>
    </row>
    <row r="62" ht="13.5">
      <c r="F62" s="263"/>
    </row>
    <row r="63" ht="13.5">
      <c r="F63" s="263"/>
    </row>
    <row r="64" ht="13.5">
      <c r="F64" s="263"/>
    </row>
    <row r="65" ht="13.5">
      <c r="F65" s="263"/>
    </row>
    <row r="66" ht="13.5">
      <c r="F66" s="263"/>
    </row>
    <row r="67" ht="13.5">
      <c r="F67" s="263"/>
    </row>
    <row r="68" ht="13.5">
      <c r="F68" s="263"/>
    </row>
    <row r="69" ht="13.5">
      <c r="F69" s="263"/>
    </row>
    <row r="70" ht="13.5">
      <c r="F70" s="263"/>
    </row>
    <row r="71" ht="13.5">
      <c r="F71" s="263"/>
    </row>
    <row r="72" ht="13.5">
      <c r="F72" s="263"/>
    </row>
    <row r="73" ht="13.5">
      <c r="F73" s="263"/>
    </row>
    <row r="74" ht="13.5">
      <c r="F74" s="263"/>
    </row>
    <row r="75" ht="13.5">
      <c r="F75" s="263"/>
    </row>
    <row r="76" ht="13.5">
      <c r="F76" s="263"/>
    </row>
    <row r="77" ht="13.5">
      <c r="F77" s="263"/>
    </row>
    <row r="78" ht="13.5">
      <c r="F78" s="263"/>
    </row>
    <row r="79" ht="13.5">
      <c r="F79" s="263"/>
    </row>
    <row r="80" ht="13.5">
      <c r="F80" s="263"/>
    </row>
    <row r="81" ht="13.5">
      <c r="F81" s="263"/>
    </row>
    <row r="82" ht="13.5">
      <c r="F82" s="263"/>
    </row>
    <row r="83" ht="13.5">
      <c r="F83" s="263"/>
    </row>
    <row r="84" ht="13.5">
      <c r="F84" s="263"/>
    </row>
    <row r="85" ht="13.5">
      <c r="F85" s="263"/>
    </row>
    <row r="86" ht="13.5">
      <c r="F86" s="263"/>
    </row>
    <row r="87" ht="13.5">
      <c r="F87" s="263"/>
    </row>
    <row r="88" ht="13.5">
      <c r="F88" s="263"/>
    </row>
    <row r="89" ht="13.5">
      <c r="F89" s="263"/>
    </row>
    <row r="90" ht="13.5">
      <c r="F90" s="263"/>
    </row>
    <row r="91" ht="13.5">
      <c r="F91" s="263"/>
    </row>
    <row r="92" ht="13.5">
      <c r="F92" s="263"/>
    </row>
    <row r="93" ht="13.5">
      <c r="F93" s="263"/>
    </row>
    <row r="94" ht="13.5">
      <c r="F94" s="263"/>
    </row>
    <row r="95" ht="13.5">
      <c r="F95" s="263"/>
    </row>
    <row r="96" ht="13.5">
      <c r="F96" s="263"/>
    </row>
    <row r="97" ht="13.5">
      <c r="F97" s="263"/>
    </row>
    <row r="98" ht="13.5">
      <c r="F98" s="263"/>
    </row>
    <row r="99" ht="13.5">
      <c r="F99" s="263"/>
    </row>
    <row r="100" ht="13.5">
      <c r="F100" s="263"/>
    </row>
    <row r="101" ht="13.5">
      <c r="F101" s="263"/>
    </row>
    <row r="102" ht="13.5">
      <c r="F102" s="263"/>
    </row>
    <row r="103" ht="13.5">
      <c r="F103" s="263"/>
    </row>
    <row r="104" ht="13.5">
      <c r="F104" s="263"/>
    </row>
    <row r="105" ht="13.5">
      <c r="F105" s="263"/>
    </row>
    <row r="106" ht="13.5">
      <c r="F106" s="263"/>
    </row>
    <row r="107" ht="13.5">
      <c r="F107" s="263"/>
    </row>
    <row r="108" ht="13.5">
      <c r="F108" s="263"/>
    </row>
    <row r="109" ht="13.5">
      <c r="F109" s="263"/>
    </row>
    <row r="110" ht="13.5">
      <c r="F110" s="263"/>
    </row>
    <row r="111" ht="13.5">
      <c r="F111" s="263"/>
    </row>
    <row r="112" ht="13.5">
      <c r="F112" s="263"/>
    </row>
    <row r="113" ht="13.5">
      <c r="F113" s="263"/>
    </row>
    <row r="114" ht="13.5">
      <c r="F114" s="263"/>
    </row>
    <row r="115" ht="13.5">
      <c r="F115" s="263"/>
    </row>
    <row r="116" ht="13.5">
      <c r="F116" s="263"/>
    </row>
    <row r="117" ht="13.5">
      <c r="F117" s="263"/>
    </row>
    <row r="118" ht="13.5">
      <c r="F118" s="263"/>
    </row>
  </sheetData>
  <mergeCells count="12">
    <mergeCell ref="F22:F23"/>
    <mergeCell ref="F13:F14"/>
    <mergeCell ref="F4:F5"/>
    <mergeCell ref="A4:A5"/>
    <mergeCell ref="A13:A14"/>
    <mergeCell ref="A22:A23"/>
    <mergeCell ref="B22:B23"/>
    <mergeCell ref="B13:B14"/>
    <mergeCell ref="B4:B5"/>
    <mergeCell ref="D4:D5"/>
    <mergeCell ref="D13:D14"/>
    <mergeCell ref="D22:D23"/>
  </mergeCells>
  <printOptions/>
  <pageMargins left="0.95" right="0.75" top="1" bottom="1" header="0.5" footer="0.5"/>
  <pageSetup fitToHeight="1" fitToWidth="1" horizontalDpi="600" verticalDpi="600" orientation="portrait" paperSize="9" scale="9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view="pageBreakPreview" zoomScale="70" zoomScaleSheetLayoutView="70" workbookViewId="0" topLeftCell="A1">
      <selection activeCell="L12" sqref="L12"/>
    </sheetView>
  </sheetViews>
  <sheetFormatPr defaultColWidth="9.00390625" defaultRowHeight="13.5"/>
  <cols>
    <col min="1" max="1" width="9.00390625" style="119" customWidth="1"/>
    <col min="2" max="2" width="12.375" style="119" customWidth="1"/>
    <col min="3" max="3" width="13.25390625" style="119" customWidth="1"/>
    <col min="4" max="4" width="11.125" style="119" customWidth="1"/>
    <col min="5" max="5" width="9.00390625" style="119" customWidth="1"/>
    <col min="6" max="6" width="9.625" style="119" customWidth="1"/>
    <col min="7" max="8" width="9.00390625" style="119" customWidth="1"/>
    <col min="9" max="9" width="9.125" style="119" bestFit="1" customWidth="1"/>
    <col min="10" max="16384" width="9.00390625" style="119" customWidth="1"/>
  </cols>
  <sheetData>
    <row r="1" spans="1:7" ht="27" customHeight="1">
      <c r="A1" s="273" t="s">
        <v>79</v>
      </c>
      <c r="C1" s="161"/>
      <c r="D1" s="161"/>
      <c r="E1" s="161"/>
      <c r="F1" s="161"/>
      <c r="G1" s="161"/>
    </row>
    <row r="2" spans="3:10" ht="10.5" customHeight="1" thickBot="1">
      <c r="C2" s="274"/>
      <c r="D2" s="274"/>
      <c r="E2" s="274"/>
      <c r="F2" s="274"/>
      <c r="G2" s="274"/>
      <c r="J2" s="161"/>
    </row>
    <row r="3" spans="1:10" ht="19.5" customHeight="1">
      <c r="A3" s="380" t="s">
        <v>80</v>
      </c>
      <c r="B3" s="275" t="s">
        <v>223</v>
      </c>
      <c r="C3" s="276"/>
      <c r="D3" s="276"/>
      <c r="E3" s="276"/>
      <c r="F3" s="276"/>
      <c r="G3" s="276"/>
      <c r="H3" s="383" t="s">
        <v>225</v>
      </c>
      <c r="I3" s="277" t="s">
        <v>224</v>
      </c>
      <c r="J3" s="126"/>
    </row>
    <row r="4" spans="1:10" ht="18" customHeight="1">
      <c r="A4" s="381"/>
      <c r="B4" s="386" t="s">
        <v>281</v>
      </c>
      <c r="C4" s="333" t="s">
        <v>284</v>
      </c>
      <c r="D4" s="332" t="s">
        <v>285</v>
      </c>
      <c r="E4" s="337" t="s">
        <v>285</v>
      </c>
      <c r="F4" s="332" t="s">
        <v>285</v>
      </c>
      <c r="G4" s="337" t="s">
        <v>285</v>
      </c>
      <c r="H4" s="384"/>
      <c r="I4" s="278" t="s">
        <v>226</v>
      </c>
      <c r="J4" s="161"/>
    </row>
    <row r="5" spans="1:10" ht="18" customHeight="1">
      <c r="A5" s="381"/>
      <c r="B5" s="384"/>
      <c r="C5" s="334" t="s">
        <v>282</v>
      </c>
      <c r="D5" s="330" t="s">
        <v>39</v>
      </c>
      <c r="E5" s="336" t="s">
        <v>286</v>
      </c>
      <c r="F5" s="330" t="s">
        <v>40</v>
      </c>
      <c r="G5" s="336" t="s">
        <v>287</v>
      </c>
      <c r="H5" s="384"/>
      <c r="I5" s="279" t="s">
        <v>227</v>
      </c>
      <c r="J5" s="126"/>
    </row>
    <row r="6" spans="1:10" ht="14.25" thickBot="1">
      <c r="A6" s="382"/>
      <c r="B6" s="385"/>
      <c r="C6" s="335" t="s">
        <v>283</v>
      </c>
      <c r="D6" s="331"/>
      <c r="E6" s="281" t="s">
        <v>228</v>
      </c>
      <c r="F6" s="331"/>
      <c r="G6" s="281" t="s">
        <v>228</v>
      </c>
      <c r="H6" s="385"/>
      <c r="I6" s="282" t="s">
        <v>228</v>
      </c>
      <c r="J6" s="253"/>
    </row>
    <row r="7" spans="1:10" ht="24" customHeight="1">
      <c r="A7" s="283" t="s">
        <v>229</v>
      </c>
      <c r="B7" s="284">
        <v>61555</v>
      </c>
      <c r="C7" s="285">
        <v>23.125241846713326</v>
      </c>
      <c r="D7" s="284">
        <v>57126</v>
      </c>
      <c r="E7" s="285">
        <v>92.80480870765982</v>
      </c>
      <c r="F7" s="284">
        <v>4429</v>
      </c>
      <c r="G7" s="285">
        <v>7.1951912923401835</v>
      </c>
      <c r="H7" s="286">
        <v>35506</v>
      </c>
      <c r="I7" s="287">
        <v>36.391029845851094</v>
      </c>
      <c r="J7" s="288"/>
    </row>
    <row r="8" spans="1:10" ht="24" customHeight="1">
      <c r="A8" s="283" t="s">
        <v>230</v>
      </c>
      <c r="B8" s="284">
        <v>17434</v>
      </c>
      <c r="C8" s="285">
        <v>25.729043683589136</v>
      </c>
      <c r="D8" s="284">
        <v>16279</v>
      </c>
      <c r="E8" s="285">
        <v>93.3750143397958</v>
      </c>
      <c r="F8" s="284">
        <v>1155</v>
      </c>
      <c r="G8" s="285">
        <v>6.6249856602041985</v>
      </c>
      <c r="H8" s="286">
        <v>10087</v>
      </c>
      <c r="I8" s="287">
        <v>37.936740757456086</v>
      </c>
      <c r="J8" s="288"/>
    </row>
    <row r="9" spans="1:10" ht="24" customHeight="1">
      <c r="A9" s="283" t="s">
        <v>231</v>
      </c>
      <c r="B9" s="284">
        <v>8291</v>
      </c>
      <c r="C9" s="285">
        <v>26.666881090990962</v>
      </c>
      <c r="D9" s="284">
        <v>7644</v>
      </c>
      <c r="E9" s="285">
        <v>92.19635749608008</v>
      </c>
      <c r="F9" s="284">
        <v>647</v>
      </c>
      <c r="G9" s="285">
        <v>7.803642503919914</v>
      </c>
      <c r="H9" s="286">
        <v>4624</v>
      </c>
      <c r="I9" s="287">
        <v>40.37370121365581</v>
      </c>
      <c r="J9" s="288"/>
    </row>
    <row r="10" spans="1:10" ht="24" customHeight="1">
      <c r="A10" s="283" t="s">
        <v>232</v>
      </c>
      <c r="B10" s="284">
        <v>9401</v>
      </c>
      <c r="C10" s="285">
        <v>26.931561004956027</v>
      </c>
      <c r="D10" s="284">
        <v>8550</v>
      </c>
      <c r="E10" s="285">
        <v>90.94777151366877</v>
      </c>
      <c r="F10" s="284">
        <v>851</v>
      </c>
      <c r="G10" s="285">
        <v>9.052228486331241</v>
      </c>
      <c r="H10" s="286">
        <v>5203</v>
      </c>
      <c r="I10" s="287">
        <v>48.53997574400597</v>
      </c>
      <c r="J10" s="288"/>
    </row>
    <row r="11" spans="1:10" ht="24" customHeight="1">
      <c r="A11" s="289" t="s">
        <v>233</v>
      </c>
      <c r="B11" s="290">
        <v>6348</v>
      </c>
      <c r="C11" s="291">
        <v>25.100830367734282</v>
      </c>
      <c r="D11" s="292">
        <v>5631</v>
      </c>
      <c r="E11" s="291">
        <v>88.70510396975425</v>
      </c>
      <c r="F11" s="292">
        <v>717</v>
      </c>
      <c r="G11" s="291">
        <v>11.294896030245747</v>
      </c>
      <c r="H11" s="293">
        <v>3565</v>
      </c>
      <c r="I11" s="294">
        <v>46.11901681759379</v>
      </c>
      <c r="J11" s="288"/>
    </row>
    <row r="12" spans="1:10" ht="24" customHeight="1">
      <c r="A12" s="295" t="s">
        <v>234</v>
      </c>
      <c r="B12" s="296">
        <v>17166</v>
      </c>
      <c r="C12" s="297">
        <v>25.42885076882055</v>
      </c>
      <c r="D12" s="298">
        <v>15822</v>
      </c>
      <c r="E12" s="297">
        <v>92.17056973086333</v>
      </c>
      <c r="F12" s="298">
        <v>1344</v>
      </c>
      <c r="G12" s="297">
        <v>7.829430269136665</v>
      </c>
      <c r="H12" s="299">
        <v>9043</v>
      </c>
      <c r="I12" s="300">
        <v>42.872042857820134</v>
      </c>
      <c r="J12" s="288"/>
    </row>
    <row r="13" spans="1:10" ht="24" customHeight="1">
      <c r="A13" s="283" t="s">
        <v>81</v>
      </c>
      <c r="B13" s="301">
        <v>7376</v>
      </c>
      <c r="C13" s="285">
        <v>24.66312234593908</v>
      </c>
      <c r="D13" s="284">
        <v>6629</v>
      </c>
      <c r="E13" s="285">
        <v>89.87255965292842</v>
      </c>
      <c r="F13" s="284">
        <v>747</v>
      </c>
      <c r="G13" s="285">
        <v>10.127440347071584</v>
      </c>
      <c r="H13" s="286">
        <v>4208</v>
      </c>
      <c r="I13" s="287">
        <v>43.19885022071656</v>
      </c>
      <c r="J13" s="288"/>
    </row>
    <row r="14" spans="1:10" ht="24" customHeight="1">
      <c r="A14" s="283" t="s">
        <v>82</v>
      </c>
      <c r="B14" s="301">
        <v>19572</v>
      </c>
      <c r="C14" s="285">
        <v>22.896851858351177</v>
      </c>
      <c r="D14" s="284">
        <v>17927</v>
      </c>
      <c r="E14" s="285">
        <v>91.59513590844062</v>
      </c>
      <c r="F14" s="284">
        <v>1645</v>
      </c>
      <c r="G14" s="285">
        <v>8.40486409155937</v>
      </c>
      <c r="H14" s="286">
        <v>10772</v>
      </c>
      <c r="I14" s="287">
        <v>38.885279041224464</v>
      </c>
      <c r="J14" s="288"/>
    </row>
    <row r="15" spans="1:10" ht="24" customHeight="1">
      <c r="A15" s="283" t="s">
        <v>83</v>
      </c>
      <c r="B15" s="301">
        <v>20581</v>
      </c>
      <c r="C15" s="285">
        <v>22.45216328846028</v>
      </c>
      <c r="D15" s="284">
        <v>18747</v>
      </c>
      <c r="E15" s="285">
        <v>91.08886837374277</v>
      </c>
      <c r="F15" s="284">
        <v>1834</v>
      </c>
      <c r="G15" s="285">
        <v>8.911131626257228</v>
      </c>
      <c r="H15" s="286">
        <v>11373</v>
      </c>
      <c r="I15" s="287">
        <v>39.44985951645912</v>
      </c>
      <c r="J15" s="288"/>
    </row>
    <row r="16" spans="1:10" ht="24" customHeight="1">
      <c r="A16" s="289" t="s">
        <v>235</v>
      </c>
      <c r="B16" s="302">
        <v>4253</v>
      </c>
      <c r="C16" s="291">
        <v>20.694856697970902</v>
      </c>
      <c r="D16" s="292">
        <v>3860</v>
      </c>
      <c r="E16" s="291">
        <v>90.75946390782977</v>
      </c>
      <c r="F16" s="292">
        <v>393</v>
      </c>
      <c r="G16" s="291">
        <v>9.240536092170233</v>
      </c>
      <c r="H16" s="303">
        <v>2367</v>
      </c>
      <c r="I16" s="294">
        <v>32.902418682235194</v>
      </c>
      <c r="J16" s="288"/>
    </row>
    <row r="17" spans="1:10" ht="24" customHeight="1">
      <c r="A17" s="295" t="s">
        <v>236</v>
      </c>
      <c r="B17" s="298">
        <v>800</v>
      </c>
      <c r="C17" s="297">
        <v>26.481297583581597</v>
      </c>
      <c r="D17" s="298">
        <v>741</v>
      </c>
      <c r="E17" s="297">
        <v>92.625</v>
      </c>
      <c r="F17" s="298">
        <v>59</v>
      </c>
      <c r="G17" s="297">
        <v>7.375</v>
      </c>
      <c r="H17" s="299">
        <v>468</v>
      </c>
      <c r="I17" s="300">
        <v>46.4746772591857</v>
      </c>
      <c r="J17" s="288"/>
    </row>
    <row r="18" spans="1:10" ht="24" customHeight="1">
      <c r="A18" s="295" t="s">
        <v>84</v>
      </c>
      <c r="B18" s="284">
        <v>2772</v>
      </c>
      <c r="C18" s="297">
        <v>24.192703787746552</v>
      </c>
      <c r="D18" s="298">
        <v>2461</v>
      </c>
      <c r="E18" s="297">
        <v>88.78066378066379</v>
      </c>
      <c r="F18" s="298">
        <v>311</v>
      </c>
      <c r="G18" s="297">
        <v>11.219336219336219</v>
      </c>
      <c r="H18" s="299">
        <v>1597</v>
      </c>
      <c r="I18" s="300">
        <v>46.45142524723676</v>
      </c>
      <c r="J18" s="288"/>
    </row>
    <row r="19" spans="1:10" ht="24" customHeight="1">
      <c r="A19" s="283" t="s">
        <v>85</v>
      </c>
      <c r="B19" s="284">
        <v>5612</v>
      </c>
      <c r="C19" s="285">
        <v>24.40636687831608</v>
      </c>
      <c r="D19" s="284">
        <v>5138</v>
      </c>
      <c r="E19" s="285">
        <v>91.55381325730578</v>
      </c>
      <c r="F19" s="284">
        <v>474</v>
      </c>
      <c r="G19" s="285">
        <v>8.446186742694227</v>
      </c>
      <c r="H19" s="286">
        <v>3016</v>
      </c>
      <c r="I19" s="287">
        <v>44.96124031007752</v>
      </c>
      <c r="J19" s="288"/>
    </row>
    <row r="20" spans="1:10" ht="24" customHeight="1">
      <c r="A20" s="283" t="s">
        <v>237</v>
      </c>
      <c r="B20" s="284">
        <v>2936</v>
      </c>
      <c r="C20" s="285">
        <v>28.138777074947285</v>
      </c>
      <c r="D20" s="284">
        <v>2713</v>
      </c>
      <c r="E20" s="285">
        <v>92.40463215258855</v>
      </c>
      <c r="F20" s="284">
        <v>223</v>
      </c>
      <c r="G20" s="285">
        <v>7.595367847411444</v>
      </c>
      <c r="H20" s="286">
        <v>1624</v>
      </c>
      <c r="I20" s="287">
        <v>41.92049561177078</v>
      </c>
      <c r="J20" s="288"/>
    </row>
    <row r="21" spans="1:10" ht="24" customHeight="1">
      <c r="A21" s="289" t="s">
        <v>238</v>
      </c>
      <c r="B21" s="290">
        <v>2966</v>
      </c>
      <c r="C21" s="291">
        <v>27.017671707050468</v>
      </c>
      <c r="D21" s="292">
        <v>2766</v>
      </c>
      <c r="E21" s="291">
        <v>93.25691166554282</v>
      </c>
      <c r="F21" s="292">
        <v>200</v>
      </c>
      <c r="G21" s="291">
        <v>6.743088334457181</v>
      </c>
      <c r="H21" s="293">
        <v>1608</v>
      </c>
      <c r="I21" s="294">
        <v>39.90074441687345</v>
      </c>
      <c r="J21" s="288"/>
    </row>
    <row r="22" spans="1:10" ht="24" customHeight="1">
      <c r="A22" s="280" t="s">
        <v>86</v>
      </c>
      <c r="B22" s="296">
        <v>2091</v>
      </c>
      <c r="C22" s="304">
        <v>24.510608369476028</v>
      </c>
      <c r="D22" s="305">
        <v>1928</v>
      </c>
      <c r="E22" s="304">
        <v>92.20468675274988</v>
      </c>
      <c r="F22" s="305">
        <v>163</v>
      </c>
      <c r="G22" s="304">
        <v>7.79531324725012</v>
      </c>
      <c r="H22" s="306">
        <v>1185</v>
      </c>
      <c r="I22" s="307">
        <v>37.786989795918366</v>
      </c>
      <c r="J22" s="288"/>
    </row>
    <row r="23" spans="1:10" ht="24" customHeight="1">
      <c r="A23" s="283" t="s">
        <v>87</v>
      </c>
      <c r="B23" s="302">
        <v>4293</v>
      </c>
      <c r="C23" s="285">
        <v>26.82957315167802</v>
      </c>
      <c r="D23" s="284">
        <v>3930</v>
      </c>
      <c r="E23" s="285">
        <v>91.54437456324249</v>
      </c>
      <c r="F23" s="284">
        <v>363</v>
      </c>
      <c r="G23" s="285">
        <v>8.455625436757511</v>
      </c>
      <c r="H23" s="286">
        <v>2263</v>
      </c>
      <c r="I23" s="287">
        <v>45.35979154139106</v>
      </c>
      <c r="J23" s="288"/>
    </row>
    <row r="24" spans="1:10" ht="24" customHeight="1">
      <c r="A24" s="308" t="s">
        <v>88</v>
      </c>
      <c r="B24" s="309">
        <v>193447</v>
      </c>
      <c r="C24" s="310">
        <v>24.0679062649688</v>
      </c>
      <c r="D24" s="309">
        <v>177892</v>
      </c>
      <c r="E24" s="310">
        <v>91.95903787600737</v>
      </c>
      <c r="F24" s="309">
        <v>15555</v>
      </c>
      <c r="G24" s="310">
        <v>8.040962123992617</v>
      </c>
      <c r="H24" s="309">
        <v>108509</v>
      </c>
      <c r="I24" s="311">
        <v>39.34336475707034</v>
      </c>
      <c r="J24" s="288"/>
    </row>
    <row r="25" spans="1:10" ht="24" customHeight="1">
      <c r="A25" s="295" t="s">
        <v>239</v>
      </c>
      <c r="B25" s="284">
        <v>3619</v>
      </c>
      <c r="C25" s="285"/>
      <c r="D25" s="313">
        <v>3619</v>
      </c>
      <c r="E25" s="297">
        <v>100</v>
      </c>
      <c r="F25" s="298"/>
      <c r="G25" s="297"/>
      <c r="H25" s="306">
        <v>1563</v>
      </c>
      <c r="I25" s="287"/>
      <c r="J25" s="288"/>
    </row>
    <row r="26" spans="1:10" ht="24" customHeight="1">
      <c r="A26" s="283" t="s">
        <v>240</v>
      </c>
      <c r="B26" s="284">
        <v>1814</v>
      </c>
      <c r="C26" s="285"/>
      <c r="D26" s="284">
        <v>1814</v>
      </c>
      <c r="E26" s="285">
        <v>100</v>
      </c>
      <c r="F26" s="284"/>
      <c r="G26" s="285"/>
      <c r="H26" s="286">
        <v>909</v>
      </c>
      <c r="I26" s="287"/>
      <c r="J26" s="288"/>
    </row>
    <row r="27" spans="1:10" ht="24" customHeight="1">
      <c r="A27" s="312" t="s">
        <v>241</v>
      </c>
      <c r="B27" s="302">
        <v>567</v>
      </c>
      <c r="C27" s="314"/>
      <c r="D27" s="315">
        <v>567</v>
      </c>
      <c r="E27" s="314">
        <v>100</v>
      </c>
      <c r="F27" s="315"/>
      <c r="G27" s="314"/>
      <c r="H27" s="316">
        <v>314</v>
      </c>
      <c r="I27" s="294"/>
      <c r="J27" s="288"/>
    </row>
    <row r="28" spans="1:10" ht="24" customHeight="1">
      <c r="A28" s="317" t="s">
        <v>220</v>
      </c>
      <c r="B28" s="318">
        <v>6000</v>
      </c>
      <c r="C28" s="319"/>
      <c r="D28" s="320">
        <v>6000</v>
      </c>
      <c r="E28" s="321">
        <v>100</v>
      </c>
      <c r="F28" s="320"/>
      <c r="G28" s="319"/>
      <c r="H28" s="320">
        <v>2786</v>
      </c>
      <c r="I28" s="322"/>
      <c r="J28" s="288"/>
    </row>
    <row r="29" spans="1:10" ht="24" customHeight="1" thickBot="1">
      <c r="A29" s="323" t="s">
        <v>89</v>
      </c>
      <c r="B29" s="324">
        <v>199447</v>
      </c>
      <c r="C29" s="325">
        <v>24.81440239874091</v>
      </c>
      <c r="D29" s="324">
        <v>183892</v>
      </c>
      <c r="E29" s="325">
        <v>92.20093558689777</v>
      </c>
      <c r="F29" s="324">
        <v>15555</v>
      </c>
      <c r="G29" s="325">
        <v>7.7990644131022275</v>
      </c>
      <c r="H29" s="324">
        <v>111295</v>
      </c>
      <c r="I29" s="326">
        <v>40.3535170413343</v>
      </c>
      <c r="J29" s="288"/>
    </row>
    <row r="30" spans="1:10" ht="13.5">
      <c r="A30" s="122"/>
      <c r="B30" s="266"/>
      <c r="C30" s="288"/>
      <c r="D30" s="266"/>
      <c r="E30" s="288"/>
      <c r="F30" s="266"/>
      <c r="G30" s="288"/>
      <c r="H30" s="266"/>
      <c r="I30" s="288"/>
      <c r="J30" s="288"/>
    </row>
    <row r="31" spans="1:10" ht="13.5">
      <c r="A31" s="122"/>
      <c r="B31" s="266"/>
      <c r="C31" s="288"/>
      <c r="D31" s="266"/>
      <c r="E31" s="288"/>
      <c r="F31" s="266"/>
      <c r="G31" s="288"/>
      <c r="H31" s="266"/>
      <c r="J31" s="288"/>
    </row>
    <row r="32" spans="1:10" ht="13.5">
      <c r="A32" s="161"/>
      <c r="B32" s="161"/>
      <c r="C32" s="161"/>
      <c r="D32" s="161"/>
      <c r="E32" s="161"/>
      <c r="F32" s="161"/>
      <c r="G32" s="161"/>
      <c r="H32" s="161"/>
      <c r="I32" s="161"/>
      <c r="J32" s="161"/>
    </row>
    <row r="33" spans="1:10" ht="13.5">
      <c r="A33" s="161"/>
      <c r="B33" s="161"/>
      <c r="C33" s="161"/>
      <c r="D33" s="161"/>
      <c r="E33" s="161"/>
      <c r="F33" s="161"/>
      <c r="G33" s="161"/>
      <c r="H33" s="161"/>
      <c r="I33" s="161"/>
      <c r="J33" s="161"/>
    </row>
  </sheetData>
  <mergeCells count="3">
    <mergeCell ref="A3:A6"/>
    <mergeCell ref="H3:H6"/>
    <mergeCell ref="B4:B6"/>
  </mergeCells>
  <printOptions/>
  <pageMargins left="1.06" right="0.5905511811023623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　</cp:lastModifiedBy>
  <cp:lastPrinted>2011-08-03T09:03:04Z</cp:lastPrinted>
  <dcterms:created xsi:type="dcterms:W3CDTF">2000-12-19T23:54:02Z</dcterms:created>
  <dcterms:modified xsi:type="dcterms:W3CDTF">2011-08-03T09:11:54Z</dcterms:modified>
  <cp:category/>
  <cp:version/>
  <cp:contentType/>
  <cp:contentStatus/>
</cp:coreProperties>
</file>