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170381\Downloads\05_入札準備\05_入札準備\"/>
    </mc:Choice>
  </mc:AlternateContent>
  <xr:revisionPtr revIDLastSave="0" documentId="13_ncr:1_{43BC9714-9D0D-4BA8-9E00-ACA3FB9C7227}" xr6:coauthVersionLast="47" xr6:coauthVersionMax="47" xr10:uidLastSave="{00000000-0000-0000-0000-000000000000}"/>
  <bookViews>
    <workbookView xWindow="-120" yWindow="-120" windowWidth="23280" windowHeight="14880" activeTab="1" xr2:uid="{00000000-000D-0000-FFFF-FFFF00000000}"/>
  </bookViews>
  <sheets>
    <sheet name="別紙４概要" sheetId="19" r:id="rId1"/>
    <sheet name="調査項目一覧" sheetId="13" r:id="rId2"/>
    <sheet name="調査票イメージ" sheetId="18" r:id="rId3"/>
    <sheet name="選択肢リスト" sheetId="17" r:id="rId4"/>
    <sheet name="データベース転記用" sheetId="14" r:id="rId5"/>
  </sheets>
  <definedNames>
    <definedName name="_xlnm._FilterDatabase" localSheetId="4" hidden="1">データベース転記用!$B$1:$AQ$1</definedName>
    <definedName name="_xlnm._FilterDatabase" localSheetId="2" hidden="1">調査票イメージ!$A$3:$M$3</definedName>
    <definedName name="_xlnm.Print_Area" localSheetId="1">調査項目一覧!$A$1:$C$215</definedName>
    <definedName name="_xlnm.Print_Area" localSheetId="2">調査票イメージ!$A$1:$H$299</definedName>
    <definedName name="_xlnm.Print_Area" localSheetId="0">別紙４概要!$A$1:$H$24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4" i="18" l="1" a="1"/>
  <c r="L294" i="18" s="1"/>
  <c r="AQ2" i="14" s="1"/>
  <c r="L271" i="18" a="1"/>
  <c r="L271" i="18" s="1"/>
  <c r="AO2" i="14" s="1"/>
  <c r="K267" i="18"/>
  <c r="K266" i="18"/>
  <c r="K265" i="18"/>
  <c r="K264" i="18"/>
  <c r="K263" i="18"/>
  <c r="K268" i="18"/>
  <c r="L258" i="18" a="1"/>
  <c r="L258" i="18" s="1"/>
  <c r="AM2" i="14" s="1"/>
  <c r="L251" i="18" a="1"/>
  <c r="L251" i="18" s="1"/>
  <c r="AL2" i="14" s="1"/>
  <c r="L262" i="18" l="1"/>
  <c r="AN2" i="14" s="1"/>
  <c r="K231" i="18"/>
  <c r="K242" i="18"/>
  <c r="K248" i="18"/>
  <c r="K247" i="18"/>
  <c r="K246" i="18"/>
  <c r="K245" i="18"/>
  <c r="K244" i="18"/>
  <c r="K243" i="18"/>
  <c r="K249" i="18"/>
  <c r="K239" i="18"/>
  <c r="K238" i="18"/>
  <c r="K237" i="18"/>
  <c r="K236" i="18"/>
  <c r="K235" i="18"/>
  <c r="K234" i="18"/>
  <c r="K233" i="18"/>
  <c r="K232" i="18"/>
  <c r="K226" i="18"/>
  <c r="K225" i="18"/>
  <c r="K224" i="18"/>
  <c r="K221" i="18"/>
  <c r="K220" i="18"/>
  <c r="K219" i="18"/>
  <c r="K218" i="18"/>
  <c r="K217" i="18"/>
  <c r="K216" i="18"/>
  <c r="K212" i="18"/>
  <c r="K211" i="18"/>
  <c r="K210" i="18"/>
  <c r="K209" i="18"/>
  <c r="K203" i="18"/>
  <c r="K204" i="18"/>
  <c r="K205" i="18"/>
  <c r="L198" i="18" a="1"/>
  <c r="L198" i="18" s="1"/>
  <c r="AE2" i="14" s="1"/>
  <c r="K196" i="18"/>
  <c r="L189" i="18" s="1"/>
  <c r="AD2" i="14" s="1"/>
  <c r="K187" i="18"/>
  <c r="L181" i="18" s="1"/>
  <c r="AC2" i="14" s="1"/>
  <c r="L177" i="18"/>
  <c r="AB2" i="14" s="1"/>
  <c r="L172" i="18" a="1"/>
  <c r="L172" i="18" s="1"/>
  <c r="AA2" i="14" s="1"/>
  <c r="K170" i="18"/>
  <c r="K169" i="18"/>
  <c r="K168" i="18"/>
  <c r="K167" i="18"/>
  <c r="K166" i="18"/>
  <c r="K165" i="18"/>
  <c r="K164" i="18"/>
  <c r="K163" i="18"/>
  <c r="K162" i="18"/>
  <c r="K161" i="18"/>
  <c r="K160" i="18"/>
  <c r="L241" i="18" l="1"/>
  <c r="AK2" i="14" s="1"/>
  <c r="L230" i="18"/>
  <c r="AJ2" i="14" s="1"/>
  <c r="L223" i="18"/>
  <c r="AI2" i="14" s="1"/>
  <c r="L214" i="18"/>
  <c r="AH2" i="14" s="1"/>
  <c r="L208" i="18"/>
  <c r="AG2" i="14" s="1"/>
  <c r="L202" i="18"/>
  <c r="AF2" i="14" s="1"/>
  <c r="L158" i="18"/>
  <c r="Z2" i="14" s="1"/>
  <c r="K156" i="18"/>
  <c r="K155" i="18"/>
  <c r="K154" i="18"/>
  <c r="K153" i="18"/>
  <c r="K152" i="18"/>
  <c r="K151" i="18"/>
  <c r="K150" i="18"/>
  <c r="K149" i="18"/>
  <c r="K148" i="18"/>
  <c r="K147" i="18"/>
  <c r="K146" i="18"/>
  <c r="L140" i="18" a="1"/>
  <c r="L140" i="18" s="1"/>
  <c r="X2" i="14" s="1"/>
  <c r="L112" i="18" a="1"/>
  <c r="L112" i="18" s="1"/>
  <c r="S2" i="14" s="1"/>
  <c r="L134" i="18"/>
  <c r="W2" i="14" s="1"/>
  <c r="L129" i="18" a="1"/>
  <c r="L129" i="18" s="1"/>
  <c r="V2" i="14" s="1"/>
  <c r="L125" i="18" a="1"/>
  <c r="L125" i="18" s="1"/>
  <c r="U2" i="14" s="1"/>
  <c r="K123" i="18"/>
  <c r="K122" i="18"/>
  <c r="K121" i="18"/>
  <c r="K120" i="18"/>
  <c r="K119" i="18"/>
  <c r="K118" i="18"/>
  <c r="K110" i="18"/>
  <c r="K109" i="18"/>
  <c r="K108" i="18"/>
  <c r="K107" i="18"/>
  <c r="K106" i="18"/>
  <c r="K105" i="18"/>
  <c r="L99" i="18" a="1"/>
  <c r="L99" i="18" s="1"/>
  <c r="Q2" i="14" s="1"/>
  <c r="K97" i="18"/>
  <c r="L90" i="18" s="1"/>
  <c r="P2" i="14" s="1"/>
  <c r="K88" i="18"/>
  <c r="L82" i="18" s="1"/>
  <c r="O2" i="14" s="1"/>
  <c r="K33" i="18"/>
  <c r="L78" i="18"/>
  <c r="N2" i="14" s="1"/>
  <c r="K71" i="18"/>
  <c r="K57" i="18"/>
  <c r="L6" i="18"/>
  <c r="C2" i="14" s="1"/>
  <c r="L7" i="18"/>
  <c r="D2" i="14" s="1"/>
  <c r="L8" i="18"/>
  <c r="E2" i="14" s="1"/>
  <c r="L9" i="18"/>
  <c r="F2" i="14" s="1"/>
  <c r="L10" i="18"/>
  <c r="G2" i="14" s="1"/>
  <c r="L5" i="18"/>
  <c r="B2" i="14" s="1"/>
  <c r="L73" i="18" a="1"/>
  <c r="L73" i="18" s="1"/>
  <c r="M2" i="14" s="1"/>
  <c r="K70" i="18"/>
  <c r="K69" i="18"/>
  <c r="K68" i="18"/>
  <c r="K67" i="18"/>
  <c r="K66" i="18"/>
  <c r="K65" i="18"/>
  <c r="K64" i="18"/>
  <c r="K63" i="18"/>
  <c r="K62" i="18"/>
  <c r="K61" i="18"/>
  <c r="K56" i="18"/>
  <c r="K55" i="18"/>
  <c r="K54" i="18"/>
  <c r="K53" i="18"/>
  <c r="K52" i="18"/>
  <c r="K51" i="18"/>
  <c r="K50" i="18"/>
  <c r="K49" i="18"/>
  <c r="K48" i="18"/>
  <c r="K47" i="18"/>
  <c r="L41" i="18" a="1"/>
  <c r="L41" i="18" s="1"/>
  <c r="J2" i="14" s="1"/>
  <c r="L35" i="18" a="1"/>
  <c r="L35" i="18" s="1"/>
  <c r="I2" i="14" s="1"/>
  <c r="K32" i="18"/>
  <c r="K31" i="18"/>
  <c r="K30" i="18"/>
  <c r="K29" i="18"/>
  <c r="K28" i="18"/>
  <c r="K27" i="18"/>
  <c r="K26" i="18"/>
  <c r="K25" i="18"/>
  <c r="K24" i="18"/>
  <c r="K23" i="18"/>
  <c r="K22" i="18"/>
  <c r="K21" i="18"/>
  <c r="K20" i="18"/>
  <c r="K19" i="18"/>
  <c r="K18" i="18"/>
  <c r="K17" i="18"/>
  <c r="K16" i="18"/>
  <c r="K15" i="18"/>
  <c r="K14" i="18"/>
  <c r="K13" i="18"/>
  <c r="L144" i="18" l="1"/>
  <c r="Y2" i="14" s="1"/>
  <c r="L116" i="18"/>
  <c r="T2" i="14" s="1"/>
  <c r="L103" i="18"/>
  <c r="R2" i="14" s="1"/>
  <c r="L12" i="18"/>
  <c r="H2" i="14" s="1"/>
  <c r="L59" i="18"/>
  <c r="L2" i="14" s="1"/>
  <c r="L45" i="18"/>
  <c r="K2"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<sst xmlns="http://schemas.openxmlformats.org/spreadsheetml/2006/main" count="659" uniqueCount="388">
  <si>
    <t>　</t>
    <phoneticPr fontId="2"/>
  </si>
  <si>
    <t>→自社現地法人等へ販売／現地製造業者へ販売／現地小売店へ販売／現地消費者へ販売</t>
    <rPh sb="1" eb="3">
      <t>ジシャ</t>
    </rPh>
    <rPh sb="3" eb="5">
      <t>ゲンチ</t>
    </rPh>
    <rPh sb="5" eb="7">
      <t>ホウジン</t>
    </rPh>
    <rPh sb="7" eb="8">
      <t>ナド</t>
    </rPh>
    <rPh sb="9" eb="11">
      <t>ハンバイ</t>
    </rPh>
    <rPh sb="12" eb="14">
      <t>ゲンチ</t>
    </rPh>
    <rPh sb="14" eb="16">
      <t>セイゾウ</t>
    </rPh>
    <rPh sb="16" eb="18">
      <t>ギョウシャ</t>
    </rPh>
    <rPh sb="19" eb="21">
      <t>ハンバイ</t>
    </rPh>
    <rPh sb="22" eb="24">
      <t>ゲンチ</t>
    </rPh>
    <rPh sb="24" eb="26">
      <t>コウリ</t>
    </rPh>
    <rPh sb="26" eb="27">
      <t>ミセ</t>
    </rPh>
    <rPh sb="28" eb="30">
      <t>ハンバイ</t>
    </rPh>
    <rPh sb="31" eb="33">
      <t>ゲンチ</t>
    </rPh>
    <rPh sb="33" eb="36">
      <t>ショウヒシャ</t>
    </rPh>
    <rPh sb="37" eb="39">
      <t>ハンバイ</t>
    </rPh>
    <phoneticPr fontId="2"/>
  </si>
  <si>
    <t>Q１</t>
    <phoneticPr fontId="2"/>
  </si>
  <si>
    <t>Q２</t>
    <phoneticPr fontId="2"/>
  </si>
  <si>
    <t>Q４</t>
    <phoneticPr fontId="2"/>
  </si>
  <si>
    <t>Q５</t>
    <phoneticPr fontId="2"/>
  </si>
  <si>
    <t>Q６</t>
    <phoneticPr fontId="2"/>
  </si>
  <si>
    <t>Q10</t>
    <phoneticPr fontId="2"/>
  </si>
  <si>
    <t>Q11</t>
    <phoneticPr fontId="2"/>
  </si>
  <si>
    <t>＜基本情報＞</t>
    <rPh sb="1" eb="5">
      <t>キホンジョウホウ</t>
    </rPh>
    <phoneticPr fontId="2"/>
  </si>
  <si>
    <t>＜輸出について＞</t>
    <rPh sb="1" eb="3">
      <t>ユシュツ</t>
    </rPh>
    <phoneticPr fontId="2"/>
  </si>
  <si>
    <t>＜拠点進出について＞</t>
    <rPh sb="1" eb="5">
      <t>キョテンシンシュツ</t>
    </rPh>
    <phoneticPr fontId="2"/>
  </si>
  <si>
    <t>＜課題と求める支援＞</t>
    <rPh sb="1" eb="3">
      <t>カダイ</t>
    </rPh>
    <rPh sb="4" eb="5">
      <t>モト</t>
    </rPh>
    <rPh sb="7" eb="9">
      <t>シエン</t>
    </rPh>
    <phoneticPr fontId="2"/>
  </si>
  <si>
    <t>→影響あり／今後影響が出る可能性あり／影響なし／分からない</t>
    <rPh sb="1" eb="3">
      <t>エイキョウ</t>
    </rPh>
    <rPh sb="6" eb="8">
      <t>コンゴ</t>
    </rPh>
    <rPh sb="8" eb="10">
      <t>エイキョウ</t>
    </rPh>
    <rPh sb="11" eb="12">
      <t>デ</t>
    </rPh>
    <rPh sb="13" eb="16">
      <t>カノウセイ</t>
    </rPh>
    <rPh sb="19" eb="21">
      <t>エイキョウ</t>
    </rPh>
    <rPh sb="24" eb="25">
      <t>ワ</t>
    </rPh>
    <phoneticPr fontId="2"/>
  </si>
  <si>
    <t>Q７</t>
    <phoneticPr fontId="2"/>
  </si>
  <si>
    <t>Q８</t>
    <phoneticPr fontId="2"/>
  </si>
  <si>
    <t>＜米国関税措置等の影響＞</t>
    <rPh sb="1" eb="3">
      <t>ベイコク</t>
    </rPh>
    <rPh sb="3" eb="5">
      <t>カンゼイ</t>
    </rPh>
    <rPh sb="5" eb="7">
      <t>ソチ</t>
    </rPh>
    <rPh sb="7" eb="8">
      <t>ナド</t>
    </rPh>
    <rPh sb="9" eb="11">
      <t>エイキョウ</t>
    </rPh>
    <phoneticPr fontId="2"/>
  </si>
  <si>
    <t>→価格転嫁</t>
    <rPh sb="1" eb="5">
      <t>カカクテンカ</t>
    </rPh>
    <phoneticPr fontId="2"/>
  </si>
  <si>
    <t xml:space="preserve">   米国以外の国・地域への販路開拓</t>
    <phoneticPr fontId="2"/>
  </si>
  <si>
    <t xml:space="preserve">   米国での生産増加</t>
    <phoneticPr fontId="2"/>
  </si>
  <si>
    <t xml:space="preserve">   コスト削減</t>
    <phoneticPr fontId="2"/>
  </si>
  <si>
    <t>写真</t>
    <rPh sb="0" eb="2">
      <t>シャシン</t>
    </rPh>
    <phoneticPr fontId="2"/>
  </si>
  <si>
    <t>商品・技術名（フリガナ）</t>
    <rPh sb="0" eb="2">
      <t>ショウヒン</t>
    </rPh>
    <rPh sb="3" eb="5">
      <t>ギジュツ</t>
    </rPh>
    <rPh sb="5" eb="6">
      <t>メイ</t>
    </rPh>
    <phoneticPr fontId="2"/>
  </si>
  <si>
    <t>商品・技術名</t>
    <rPh sb="0" eb="2">
      <t>ショウヒン</t>
    </rPh>
    <rPh sb="3" eb="5">
      <t>ギジュツ</t>
    </rPh>
    <rPh sb="5" eb="6">
      <t>ナ</t>
    </rPh>
    <phoneticPr fontId="2"/>
  </si>
  <si>
    <t>→アメリカ／カナダ</t>
    <phoneticPr fontId="2"/>
  </si>
  <si>
    <t>→輸出があった時は回答している／回答していない</t>
    <rPh sb="1" eb="3">
      <t>ユシュツ</t>
    </rPh>
    <rPh sb="7" eb="8">
      <t>トキ</t>
    </rPh>
    <rPh sb="9" eb="11">
      <t>カイトウ</t>
    </rPh>
    <rPh sb="16" eb="18">
      <t>カイトウ</t>
    </rPh>
    <phoneticPr fontId="2"/>
  </si>
  <si>
    <t>→製造拠点／営業・販売拠点</t>
    <rPh sb="1" eb="3">
      <t>セイゾウ</t>
    </rPh>
    <rPh sb="3" eb="5">
      <t>キョテン</t>
    </rPh>
    <rPh sb="6" eb="8">
      <t>エイギョウ</t>
    </rPh>
    <rPh sb="9" eb="13">
      <t>ハンバイキョテン</t>
    </rPh>
    <phoneticPr fontId="2"/>
  </si>
  <si>
    <t>→現地客先へ出荷／日本へ出荷／第三国へ出荷</t>
    <rPh sb="1" eb="3">
      <t>ゲンチ</t>
    </rPh>
    <rPh sb="3" eb="5">
      <t>キャクサキ</t>
    </rPh>
    <rPh sb="6" eb="8">
      <t>シュッカ</t>
    </rPh>
    <rPh sb="9" eb="11">
      <t>ニホン</t>
    </rPh>
    <rPh sb="12" eb="14">
      <t>シュッカ</t>
    </rPh>
    <rPh sb="15" eb="18">
      <t>ダイサンコク</t>
    </rPh>
    <rPh sb="19" eb="21">
      <t>シュッカ</t>
    </rPh>
    <phoneticPr fontId="2"/>
  </si>
  <si>
    <t>　 貿易事務（契約、輸送、通関、決済・為替等）・現地法規事務への対応方法がわからない</t>
    <rPh sb="2" eb="4">
      <t>ボウエキ</t>
    </rPh>
    <rPh sb="4" eb="6">
      <t>ジム</t>
    </rPh>
    <rPh sb="7" eb="9">
      <t>ケイヤク</t>
    </rPh>
    <rPh sb="10" eb="12">
      <t>ユソウ</t>
    </rPh>
    <rPh sb="13" eb="15">
      <t>ツウカン</t>
    </rPh>
    <rPh sb="16" eb="18">
      <t>ケッサイ</t>
    </rPh>
    <rPh sb="19" eb="21">
      <t>カワセ</t>
    </rPh>
    <rPh sb="21" eb="22">
      <t>ナド</t>
    </rPh>
    <rPh sb="24" eb="26">
      <t>ゲンチ</t>
    </rPh>
    <rPh sb="26" eb="30">
      <t>ホウキジム</t>
    </rPh>
    <rPh sb="32" eb="34">
      <t>タイオウ</t>
    </rPh>
    <rPh sb="34" eb="36">
      <t>ホウホウ</t>
    </rPh>
    <phoneticPr fontId="2"/>
  </si>
  <si>
    <t>　 海外の商習慣に対する不安</t>
    <rPh sb="2" eb="4">
      <t>カイガイ</t>
    </rPh>
    <rPh sb="5" eb="8">
      <t>ショウシュウカン</t>
    </rPh>
    <rPh sb="9" eb="10">
      <t>タイ</t>
    </rPh>
    <rPh sb="12" eb="14">
      <t>フアン</t>
    </rPh>
    <phoneticPr fontId="2"/>
  </si>
  <si>
    <t>　 海外のお客様とつながるきっかけがない</t>
    <rPh sb="2" eb="4">
      <t>カイガイ</t>
    </rPh>
    <rPh sb="6" eb="8">
      <t>キャクサマ</t>
    </rPh>
    <phoneticPr fontId="2"/>
  </si>
  <si>
    <t>　 海外のお客様を信用してよいのかわからない</t>
    <rPh sb="9" eb="11">
      <t>シンヨウ</t>
    </rPh>
    <phoneticPr fontId="2"/>
  </si>
  <si>
    <t>　 言葉の壁</t>
    <rPh sb="2" eb="4">
      <t>コトバ</t>
    </rPh>
    <rPh sb="5" eb="6">
      <t>カベ</t>
    </rPh>
    <phoneticPr fontId="2"/>
  </si>
  <si>
    <t>→まず何をすれば良いのか不明</t>
    <rPh sb="3" eb="4">
      <t>ナニ</t>
    </rPh>
    <rPh sb="8" eb="9">
      <t>ヨ</t>
    </rPh>
    <rPh sb="12" eb="14">
      <t>フメイ</t>
    </rPh>
    <phoneticPr fontId="2"/>
  </si>
  <si>
    <t>　 特段課題はない</t>
    <rPh sb="2" eb="4">
      <t>トクダン</t>
    </rPh>
    <rPh sb="4" eb="6">
      <t>カダイ</t>
    </rPh>
    <phoneticPr fontId="2"/>
  </si>
  <si>
    <t>→まず何をすれば良いのかその企業にあった助言をしてくれる総合窓口</t>
    <rPh sb="3" eb="4">
      <t>ナニ</t>
    </rPh>
    <rPh sb="8" eb="9">
      <t>ヨ</t>
    </rPh>
    <rPh sb="14" eb="16">
      <t>キギョウ</t>
    </rPh>
    <rPh sb="20" eb="22">
      <t>ジョゲン</t>
    </rPh>
    <rPh sb="28" eb="30">
      <t>ソウゴウ</t>
    </rPh>
    <rPh sb="30" eb="32">
      <t>マドグチ</t>
    </rPh>
    <phoneticPr fontId="2"/>
  </si>
  <si>
    <t>　 海外のお客様とつながるきっかけ提供</t>
    <rPh sb="2" eb="4">
      <t>カイガイ</t>
    </rPh>
    <rPh sb="6" eb="8">
      <t>キャクサマ</t>
    </rPh>
    <rPh sb="17" eb="19">
      <t>テイキョウ</t>
    </rPh>
    <phoneticPr fontId="2"/>
  </si>
  <si>
    <t>　 海外のお客様の信用調査</t>
    <rPh sb="2" eb="4">
      <t>カイガイ</t>
    </rPh>
    <rPh sb="6" eb="8">
      <t>キャクサマ</t>
    </rPh>
    <rPh sb="9" eb="13">
      <t>シンヨウチョウサ</t>
    </rPh>
    <phoneticPr fontId="2"/>
  </si>
  <si>
    <t>　 現地の福井県駐在員による総合的な支援・助言</t>
    <rPh sb="2" eb="4">
      <t>ゲンチ</t>
    </rPh>
    <rPh sb="5" eb="8">
      <t>フクイケン</t>
    </rPh>
    <rPh sb="8" eb="11">
      <t>チュウザイイン</t>
    </rPh>
    <rPh sb="14" eb="17">
      <t>ソウゴウテキ</t>
    </rPh>
    <rPh sb="18" eb="20">
      <t>シエン</t>
    </rPh>
    <rPh sb="21" eb="23">
      <t>ジョゲン</t>
    </rPh>
    <phoneticPr fontId="2"/>
  </si>
  <si>
    <t>　 外国語対応支援</t>
    <rPh sb="2" eb="5">
      <t>ガイコクゴ</t>
    </rPh>
    <rPh sb="5" eb="7">
      <t>タイオウ</t>
    </rPh>
    <rPh sb="7" eb="9">
      <t>シエン</t>
    </rPh>
    <phoneticPr fontId="2"/>
  </si>
  <si>
    <t>　 貿易事務・現地法規事務に関するサポート提供（研修会、相談窓口、専門家紹介等）</t>
    <rPh sb="2" eb="6">
      <t>ボウエキジム</t>
    </rPh>
    <rPh sb="7" eb="9">
      <t>ゲンチ</t>
    </rPh>
    <rPh sb="9" eb="13">
      <t>ホウキジム</t>
    </rPh>
    <rPh sb="14" eb="15">
      <t>カン</t>
    </rPh>
    <rPh sb="21" eb="23">
      <t>テイキョウ</t>
    </rPh>
    <rPh sb="24" eb="27">
      <t>ケンシュウカイ</t>
    </rPh>
    <rPh sb="28" eb="32">
      <t>ソウダンマドグチ</t>
    </rPh>
    <rPh sb="33" eb="36">
      <t>センモンカ</t>
    </rPh>
    <rPh sb="36" eb="38">
      <t>ショウカイ</t>
    </rPh>
    <rPh sb="38" eb="39">
      <t>ナド</t>
    </rPh>
    <phoneticPr fontId="2"/>
  </si>
  <si>
    <t>→利用してみたい／窓口からサービスの話は聞いてみたい／利用したくない</t>
    <rPh sb="1" eb="3">
      <t>リヨウ</t>
    </rPh>
    <rPh sb="9" eb="11">
      <t>マドグチ</t>
    </rPh>
    <rPh sb="18" eb="19">
      <t>ハナシ</t>
    </rPh>
    <rPh sb="20" eb="21">
      <t>キ</t>
    </rPh>
    <rPh sb="27" eb="29">
      <t>リヨウ</t>
    </rPh>
    <phoneticPr fontId="2"/>
  </si>
  <si>
    <t>→希望する／希望しない</t>
    <rPh sb="1" eb="3">
      <t>キボウ</t>
    </rPh>
    <rPh sb="6" eb="8">
      <t>キボウ</t>
    </rPh>
    <phoneticPr fontId="2"/>
  </si>
  <si>
    <t>※ 客先配布、県HPでの公開に支障のない情報をご記入ください</t>
    <rPh sb="2" eb="6">
      <t>キャクサキハイフ</t>
    </rPh>
    <rPh sb="7" eb="8">
      <t>ケン</t>
    </rPh>
    <rPh sb="12" eb="14">
      <t>コウカイ</t>
    </rPh>
    <rPh sb="15" eb="17">
      <t>シショウ</t>
    </rPh>
    <rPh sb="20" eb="22">
      <t>ジョウホウ</t>
    </rPh>
    <rPh sb="24" eb="26">
      <t>キニュウ</t>
    </rPh>
    <phoneticPr fontId="2"/>
  </si>
  <si>
    <t>企業名</t>
    <rPh sb="0" eb="3">
      <t>キギョウメイ</t>
    </rPh>
    <phoneticPr fontId="2"/>
  </si>
  <si>
    <t>企業住所</t>
    <rPh sb="0" eb="2">
      <t>キギョウ</t>
    </rPh>
    <rPh sb="2" eb="4">
      <t>ジュウショ</t>
    </rPh>
    <phoneticPr fontId="2"/>
  </si>
  <si>
    <t>営業窓口担当部署</t>
    <rPh sb="0" eb="2">
      <t>エイギョウ</t>
    </rPh>
    <rPh sb="2" eb="4">
      <t>マドグチ</t>
    </rPh>
    <rPh sb="4" eb="8">
      <t>タントウブショ</t>
    </rPh>
    <phoneticPr fontId="2"/>
  </si>
  <si>
    <t>担当者　役職　氏名</t>
    <rPh sb="0" eb="3">
      <t>タントウシャ</t>
    </rPh>
    <rPh sb="4" eb="6">
      <t>ヤクショク</t>
    </rPh>
    <rPh sb="7" eb="9">
      <t>シメイ</t>
    </rPh>
    <phoneticPr fontId="2"/>
  </si>
  <si>
    <t>メールアドレス</t>
    <phoneticPr fontId="2"/>
  </si>
  <si>
    <t>電話番号</t>
    <rPh sb="0" eb="4">
      <t>デンワバンゴウ</t>
    </rPh>
    <phoneticPr fontId="2"/>
  </si>
  <si>
    <t>分類</t>
    <rPh sb="0" eb="2">
      <t>ブンルイ</t>
    </rPh>
    <phoneticPr fontId="2"/>
  </si>
  <si>
    <t>※ 素材などの中間財大歓迎です</t>
    <rPh sb="2" eb="4">
      <t>ソザイ</t>
    </rPh>
    <rPh sb="7" eb="10">
      <t>チュウカンザイ</t>
    </rPh>
    <rPh sb="10" eb="13">
      <t>ダイカンゲイ</t>
    </rPh>
    <phoneticPr fontId="2"/>
  </si>
  <si>
    <t>→自由記述</t>
    <rPh sb="1" eb="5">
      <t>ジユウキジュツ</t>
    </rPh>
    <phoneticPr fontId="2"/>
  </si>
  <si>
    <t>→継続的に輸出している／輸出したことがある／今後輸出を目指したい／輸出する予定はない</t>
    <rPh sb="1" eb="4">
      <t>ケイゾクテキ</t>
    </rPh>
    <rPh sb="5" eb="7">
      <t>ユシュツ</t>
    </rPh>
    <rPh sb="22" eb="24">
      <t>コンゴ</t>
    </rPh>
    <rPh sb="24" eb="26">
      <t>ユシュツ</t>
    </rPh>
    <rPh sb="27" eb="29">
      <t>メザ</t>
    </rPh>
    <rPh sb="33" eb="35">
      <t>ユシュツ</t>
    </rPh>
    <rPh sb="37" eb="39">
      <t>ヨテイ</t>
    </rPh>
    <phoneticPr fontId="2"/>
  </si>
  <si>
    <t>※貴社名、ご回答される方の御名前、ご連絡先（メール）は必ずご記入ください。</t>
    <rPh sb="1" eb="3">
      <t>キシャ</t>
    </rPh>
    <rPh sb="3" eb="4">
      <t>メイ</t>
    </rPh>
    <rPh sb="6" eb="8">
      <t>カイトウ</t>
    </rPh>
    <rPh sb="11" eb="12">
      <t>カタ</t>
    </rPh>
    <rPh sb="13" eb="16">
      <t>オナマエ</t>
    </rPh>
    <rPh sb="18" eb="20">
      <t>レンラク</t>
    </rPh>
    <rPh sb="20" eb="21">
      <t>サキ</t>
    </rPh>
    <rPh sb="27" eb="28">
      <t>カナラ</t>
    </rPh>
    <rPh sb="30" eb="32">
      <t>キニュウ</t>
    </rPh>
    <phoneticPr fontId="2"/>
  </si>
  <si>
    <t>→１～９名／１０～１９名／２０～２９名／３０～９９名／１００～２９９名／３００名以上</t>
    <rPh sb="4" eb="5">
      <t>メイ</t>
    </rPh>
    <rPh sb="11" eb="12">
      <t>メイ</t>
    </rPh>
    <rPh sb="18" eb="19">
      <t>メイ</t>
    </rPh>
    <rPh sb="25" eb="26">
      <t>メイ</t>
    </rPh>
    <rPh sb="34" eb="35">
      <t>メイ</t>
    </rPh>
    <rPh sb="39" eb="42">
      <t>メイイジョウ</t>
    </rPh>
    <phoneticPr fontId="2"/>
  </si>
  <si>
    <t>貴社の従業員数をお選びください。（※１つ選択）　</t>
    <rPh sb="0" eb="2">
      <t>キシャ</t>
    </rPh>
    <rPh sb="3" eb="7">
      <t>ジュウギョウインスウ</t>
    </rPh>
    <rPh sb="9" eb="10">
      <t>エラ</t>
    </rPh>
    <rPh sb="20" eb="22">
      <t>センタク</t>
    </rPh>
    <phoneticPr fontId="2"/>
  </si>
  <si>
    <t>Q３</t>
    <phoneticPr fontId="2"/>
  </si>
  <si>
    <t>現在、輸出していますか。（※１つ選択）</t>
    <rPh sb="0" eb="2">
      <t>ゲンザイ</t>
    </rPh>
    <rPh sb="3" eb="5">
      <t>ユシュツ</t>
    </rPh>
    <rPh sb="16" eb="18">
      <t>センタク</t>
    </rPh>
    <phoneticPr fontId="2"/>
  </si>
  <si>
    <t>→利用したことがある／利用したことがない</t>
    <rPh sb="1" eb="3">
      <t>リヨウ</t>
    </rPh>
    <rPh sb="11" eb="13">
      <t>リヨウ</t>
    </rPh>
    <phoneticPr fontId="2"/>
  </si>
  <si>
    <t>福井県職員等が駐在する海外事務所にどのようなサービスを期待しますか。</t>
    <rPh sb="0" eb="3">
      <t>フクイケン</t>
    </rPh>
    <rPh sb="3" eb="5">
      <t>ショクイン</t>
    </rPh>
    <rPh sb="5" eb="6">
      <t>ナド</t>
    </rPh>
    <rPh sb="7" eb="9">
      <t>チュウザイ</t>
    </rPh>
    <rPh sb="11" eb="16">
      <t>カイガイジムショ</t>
    </rPh>
    <rPh sb="27" eb="29">
      <t>キタイ</t>
    </rPh>
    <phoneticPr fontId="2"/>
  </si>
  <si>
    <t>（Q６で「東南アジア」を選択された企業様）</t>
    <rPh sb="5" eb="7">
      <t>トウナン</t>
    </rPh>
    <rPh sb="8" eb="10">
      <t>センタク</t>
    </rPh>
    <rPh sb="17" eb="20">
      <t>キギョウサマ</t>
    </rPh>
    <phoneticPr fontId="2"/>
  </si>
  <si>
    <t>Q９</t>
    <phoneticPr fontId="2"/>
  </si>
  <si>
    <t>今後、輸出先として最も重視する国はどこですか。（※１つ選択）</t>
    <rPh sb="0" eb="2">
      <t>コンゴ</t>
    </rPh>
    <rPh sb="3" eb="6">
      <t>ユシュツサキ</t>
    </rPh>
    <rPh sb="9" eb="10">
      <t>モット</t>
    </rPh>
    <rPh sb="15" eb="16">
      <t>クニ</t>
    </rPh>
    <phoneticPr fontId="2"/>
  </si>
  <si>
    <t>（Q５,Q６で「中国」、「香港」、「台湾」、「東南アジア」を選択された企業様）</t>
    <rPh sb="8" eb="10">
      <t>チュウゴク</t>
    </rPh>
    <rPh sb="13" eb="15">
      <t>ホンコン</t>
    </rPh>
    <rPh sb="18" eb="20">
      <t>タイワン</t>
    </rPh>
    <rPh sb="23" eb="25">
      <t>トウナン</t>
    </rPh>
    <rPh sb="30" eb="32">
      <t>センタク</t>
    </rPh>
    <rPh sb="35" eb="38">
      <t>キギョウサマ</t>
    </rPh>
    <phoneticPr fontId="2"/>
  </si>
  <si>
    <t>（Q６で「欧州」を選択された企業様）</t>
    <rPh sb="5" eb="7">
      <t>オウシュウ</t>
    </rPh>
    <rPh sb="14" eb="17">
      <t>キギョウサマ</t>
    </rPh>
    <phoneticPr fontId="2"/>
  </si>
  <si>
    <t>（Q６で「北米」を選択された企業様）</t>
    <rPh sb="5" eb="7">
      <t>ホクベイ</t>
    </rPh>
    <rPh sb="14" eb="17">
      <t>キギョウサマ</t>
    </rPh>
    <phoneticPr fontId="2"/>
  </si>
  <si>
    <t>Q１２</t>
    <phoneticPr fontId="2"/>
  </si>
  <si>
    <t>Q１３</t>
    <phoneticPr fontId="2"/>
  </si>
  <si>
    <t>Q１４</t>
    <phoneticPr fontId="2"/>
  </si>
  <si>
    <t>（Q４で「継続的に輸出している」、「輸出したことがある」と回答された企業様）</t>
    <rPh sb="5" eb="8">
      <t>ケイゾクテキ</t>
    </rPh>
    <rPh sb="9" eb="11">
      <t>ユシュツ</t>
    </rPh>
    <rPh sb="18" eb="20">
      <t>ユシュツ</t>
    </rPh>
    <rPh sb="29" eb="31">
      <t>カイトウ</t>
    </rPh>
    <rPh sb="34" eb="37">
      <t>キギョウサマ</t>
    </rPh>
    <phoneticPr fontId="2"/>
  </si>
  <si>
    <t>（Q４で「継続的に輸出している」、「輸出したことがある」、「今後輸出を目指したい」と回答された企業様）</t>
    <rPh sb="5" eb="8">
      <t>ケイゾクテキ</t>
    </rPh>
    <rPh sb="9" eb="11">
      <t>ユシュツ</t>
    </rPh>
    <rPh sb="18" eb="20">
      <t>ユシュツ</t>
    </rPh>
    <rPh sb="30" eb="32">
      <t>コンゴ</t>
    </rPh>
    <rPh sb="32" eb="34">
      <t>ユシュツ</t>
    </rPh>
    <rPh sb="35" eb="37">
      <t>メザ</t>
    </rPh>
    <rPh sb="42" eb="44">
      <t>カイトウ</t>
    </rPh>
    <rPh sb="47" eb="50">
      <t>キギョウサマ</t>
    </rPh>
    <phoneticPr fontId="2"/>
  </si>
  <si>
    <t>　国内で商社を通して販売／現地で商社・ディストリビューター・代理店等を通して販売</t>
    <rPh sb="1" eb="3">
      <t>コクナイ</t>
    </rPh>
    <rPh sb="4" eb="6">
      <t>ショウシャ</t>
    </rPh>
    <rPh sb="7" eb="8">
      <t>トオ</t>
    </rPh>
    <rPh sb="10" eb="12">
      <t>ハンバイ</t>
    </rPh>
    <rPh sb="13" eb="15">
      <t>ゲンチ</t>
    </rPh>
    <rPh sb="16" eb="18">
      <t>ショウシャ</t>
    </rPh>
    <rPh sb="30" eb="32">
      <t>ダイリ</t>
    </rPh>
    <rPh sb="32" eb="34">
      <t>テンナド</t>
    </rPh>
    <rPh sb="35" eb="36">
      <t>トオ</t>
    </rPh>
    <rPh sb="38" eb="40">
      <t>ハンバイ</t>
    </rPh>
    <phoneticPr fontId="2"/>
  </si>
  <si>
    <t>福井県職員等が駐在する海外事務所（ふくい上海ビジネスサポートセンター、</t>
    <rPh sb="0" eb="3">
      <t>フクイケン</t>
    </rPh>
    <rPh sb="3" eb="5">
      <t>ショクイン</t>
    </rPh>
    <rPh sb="5" eb="6">
      <t>ナド</t>
    </rPh>
    <rPh sb="7" eb="9">
      <t>チュウザイ</t>
    </rPh>
    <rPh sb="11" eb="16">
      <t>カイガイジムショ</t>
    </rPh>
    <rPh sb="20" eb="22">
      <t>シャンハイ</t>
    </rPh>
    <phoneticPr fontId="2"/>
  </si>
  <si>
    <t>ふくいバンコクビジネスサポートセンター）のサービスを利用したことがありますか。</t>
    <rPh sb="26" eb="28">
      <t>リヨウ</t>
    </rPh>
    <phoneticPr fontId="2"/>
  </si>
  <si>
    <t>販売の手段としてECを利用したことがありますか。（※１つ選択）</t>
    <rPh sb="0" eb="2">
      <t>ハンバイ</t>
    </rPh>
    <rPh sb="3" eb="5">
      <t>シュダン</t>
    </rPh>
    <rPh sb="11" eb="13">
      <t>リヨウ</t>
    </rPh>
    <phoneticPr fontId="2"/>
  </si>
  <si>
    <t>→Q１２に準ずる選択肢</t>
    <rPh sb="5" eb="6">
      <t>ジュン</t>
    </rPh>
    <rPh sb="8" eb="11">
      <t>センタクシ</t>
    </rPh>
    <phoneticPr fontId="2"/>
  </si>
  <si>
    <t>Q１５</t>
    <phoneticPr fontId="2"/>
  </si>
  <si>
    <t>Q１６</t>
    <phoneticPr fontId="2"/>
  </si>
  <si>
    <t>Q１７</t>
    <phoneticPr fontId="2"/>
  </si>
  <si>
    <t>→設置している／今後設置予定／検討中／設置する予定はない</t>
    <rPh sb="1" eb="3">
      <t>セッチ</t>
    </rPh>
    <rPh sb="8" eb="10">
      <t>コンゴ</t>
    </rPh>
    <rPh sb="10" eb="14">
      <t>セッチヨテイ</t>
    </rPh>
    <rPh sb="15" eb="18">
      <t>ケントウチュウ</t>
    </rPh>
    <rPh sb="19" eb="21">
      <t>セッチ</t>
    </rPh>
    <rPh sb="23" eb="25">
      <t>ヨテイ</t>
    </rPh>
    <phoneticPr fontId="2"/>
  </si>
  <si>
    <t>Q１８</t>
    <phoneticPr fontId="2"/>
  </si>
  <si>
    <t>→Q５に準ずる選択肢</t>
    <rPh sb="4" eb="5">
      <t>ジュン</t>
    </rPh>
    <rPh sb="7" eb="10">
      <t>センタクシ</t>
    </rPh>
    <phoneticPr fontId="2"/>
  </si>
  <si>
    <t>お取扱い品目をお選びください。（※当てはまるもの全て選択）</t>
    <rPh sb="1" eb="3">
      <t>トリアツカ</t>
    </rPh>
    <rPh sb="4" eb="6">
      <t>ヒンモク</t>
    </rPh>
    <rPh sb="8" eb="9">
      <t>エラ</t>
    </rPh>
    <phoneticPr fontId="2"/>
  </si>
  <si>
    <t>輸出先の国・地域はどこですか。（※当てはまるもの全て選択）</t>
    <rPh sb="0" eb="2">
      <t>ユシュツ</t>
    </rPh>
    <rPh sb="2" eb="3">
      <t>サキ</t>
    </rPh>
    <rPh sb="4" eb="5">
      <t>クニ</t>
    </rPh>
    <rPh sb="6" eb="8">
      <t>チイキ</t>
    </rPh>
    <phoneticPr fontId="2"/>
  </si>
  <si>
    <t>設置先の国・地域はどこですか。（※当てはまるもの全て選択）</t>
    <rPh sb="0" eb="2">
      <t>セッチ</t>
    </rPh>
    <rPh sb="2" eb="3">
      <t>サキ</t>
    </rPh>
    <rPh sb="4" eb="5">
      <t>クニ</t>
    </rPh>
    <rPh sb="6" eb="8">
      <t>チイキ</t>
    </rPh>
    <phoneticPr fontId="2"/>
  </si>
  <si>
    <t>今後、設置先として重視する国・地域はどこですか。（※３つまで選択）</t>
    <rPh sb="0" eb="2">
      <t>コンゴ</t>
    </rPh>
    <rPh sb="3" eb="6">
      <t>セッチサキ</t>
    </rPh>
    <rPh sb="9" eb="11">
      <t>ジュウシ</t>
    </rPh>
    <rPh sb="13" eb="14">
      <t>クニ</t>
    </rPh>
    <rPh sb="15" eb="17">
      <t>チイキ</t>
    </rPh>
    <phoneticPr fontId="2"/>
  </si>
  <si>
    <t>Q２０</t>
    <phoneticPr fontId="2"/>
  </si>
  <si>
    <t>Q２１</t>
    <phoneticPr fontId="2"/>
  </si>
  <si>
    <t>Q２２</t>
    <phoneticPr fontId="2"/>
  </si>
  <si>
    <t>ふくいバンコクビジネスサポートセンター）のサービスを利用したことがありますか。（※１つ選択）</t>
    <rPh sb="26" eb="28">
      <t>リヨウ</t>
    </rPh>
    <phoneticPr fontId="2"/>
  </si>
  <si>
    <t>Q２３</t>
    <phoneticPr fontId="2"/>
  </si>
  <si>
    <t>Q２４</t>
    <phoneticPr fontId="2"/>
  </si>
  <si>
    <t>Q２５</t>
    <phoneticPr fontId="2"/>
  </si>
  <si>
    <t>拠点の機能はどのようなものですか。（※当てはまるもの全て選択）</t>
    <rPh sb="0" eb="2">
      <t>キョテン</t>
    </rPh>
    <rPh sb="3" eb="5">
      <t>キノウ</t>
    </rPh>
    <phoneticPr fontId="2"/>
  </si>
  <si>
    <t>Q２６</t>
    <phoneticPr fontId="2"/>
  </si>
  <si>
    <t>製造拠点からの出荷先はどこですか。（※当てはまるもの全て選択）</t>
    <rPh sb="0" eb="2">
      <t>セイゾウ</t>
    </rPh>
    <rPh sb="2" eb="4">
      <t>キョテン</t>
    </rPh>
    <rPh sb="7" eb="9">
      <t>シュッカ</t>
    </rPh>
    <rPh sb="9" eb="10">
      <t>サキ</t>
    </rPh>
    <phoneticPr fontId="2"/>
  </si>
  <si>
    <t>今後、設置先として最も重視する国はどこですか。（※１つ選択）</t>
    <rPh sb="0" eb="2">
      <t>コンゴ</t>
    </rPh>
    <rPh sb="3" eb="5">
      <t>セッチ</t>
    </rPh>
    <rPh sb="5" eb="6">
      <t>サキ</t>
    </rPh>
    <rPh sb="9" eb="10">
      <t>モット</t>
    </rPh>
    <rPh sb="15" eb="16">
      <t>クニ</t>
    </rPh>
    <phoneticPr fontId="2"/>
  </si>
  <si>
    <t>→納入・営業・販売先が現地ないしはその周辺にあるから／納入元が現地ないしはその周辺にあるから／</t>
    <rPh sb="1" eb="3">
      <t>ノウニュウ</t>
    </rPh>
    <rPh sb="4" eb="6">
      <t>エイギョウ</t>
    </rPh>
    <rPh sb="7" eb="9">
      <t>ハンバイ</t>
    </rPh>
    <rPh sb="9" eb="10">
      <t>サキ</t>
    </rPh>
    <rPh sb="11" eb="13">
      <t>ゲンチ</t>
    </rPh>
    <rPh sb="19" eb="21">
      <t>シュウヘン</t>
    </rPh>
    <rPh sb="27" eb="29">
      <t>ノウニュウ</t>
    </rPh>
    <rPh sb="29" eb="30">
      <t>モト</t>
    </rPh>
    <rPh sb="31" eb="33">
      <t>ゲンチ</t>
    </rPh>
    <rPh sb="39" eb="41">
      <t>シュウヘン</t>
    </rPh>
    <phoneticPr fontId="2"/>
  </si>
  <si>
    <t>今後、設置する（設置したい）拠点の機能はどのようなものですか。（※当てはまるもの全て選択）</t>
    <rPh sb="0" eb="2">
      <t>コンゴ</t>
    </rPh>
    <rPh sb="3" eb="5">
      <t>セッチ</t>
    </rPh>
    <rPh sb="8" eb="10">
      <t>セッチ</t>
    </rPh>
    <rPh sb="14" eb="16">
      <t>キョテン</t>
    </rPh>
    <rPh sb="17" eb="19">
      <t>キノウ</t>
    </rPh>
    <phoneticPr fontId="2"/>
  </si>
  <si>
    <t>現在の設置先を選んだ理由はどのようなものですか。（※当てはまるもの全て選択）</t>
    <rPh sb="0" eb="2">
      <t>ゲンザイ</t>
    </rPh>
    <rPh sb="3" eb="5">
      <t>セッチ</t>
    </rPh>
    <rPh sb="5" eb="6">
      <t>サキ</t>
    </rPh>
    <rPh sb="7" eb="8">
      <t>エラ</t>
    </rPh>
    <rPh sb="10" eb="12">
      <t>リユウ</t>
    </rPh>
    <phoneticPr fontId="2"/>
  </si>
  <si>
    <t>輸出の方法はどのようなものですか。（※当てはまるもの全て選択）</t>
    <rPh sb="0" eb="2">
      <t>ユシュツ</t>
    </rPh>
    <rPh sb="3" eb="5">
      <t>ホウホウ</t>
    </rPh>
    <phoneticPr fontId="2"/>
  </si>
  <si>
    <t>今後、行っていきたい輸出の方法はどのようなものですか。（※当てはまるもの全て選択）</t>
    <rPh sb="0" eb="2">
      <t>コンゴ</t>
    </rPh>
    <rPh sb="3" eb="4">
      <t>オコナ</t>
    </rPh>
    <rPh sb="10" eb="12">
      <t>ユシュツ</t>
    </rPh>
    <rPh sb="13" eb="15">
      <t>ホウホウ</t>
    </rPh>
    <phoneticPr fontId="2"/>
  </si>
  <si>
    <t>Q３０</t>
    <phoneticPr fontId="2"/>
  </si>
  <si>
    <t>Q３１</t>
    <phoneticPr fontId="2"/>
  </si>
  <si>
    <t>米国関税措置等によるマイナスの影響はありますか。</t>
    <rPh sb="15" eb="17">
      <t>エイキョウ</t>
    </rPh>
    <phoneticPr fontId="2"/>
  </si>
  <si>
    <t>Q３２</t>
    <phoneticPr fontId="2"/>
  </si>
  <si>
    <t>Q３３</t>
    <phoneticPr fontId="2"/>
  </si>
  <si>
    <t>上記に対しどのような対応策を考えますか。</t>
    <rPh sb="0" eb="2">
      <t>ジョウキ</t>
    </rPh>
    <rPh sb="3" eb="4">
      <t>タイ</t>
    </rPh>
    <rPh sb="10" eb="13">
      <t>タイオウサク</t>
    </rPh>
    <rPh sb="14" eb="15">
      <t>カンガ</t>
    </rPh>
    <phoneticPr fontId="2"/>
  </si>
  <si>
    <t>Q３４</t>
    <phoneticPr fontId="2"/>
  </si>
  <si>
    <t>県は令和６年度に在日フランス商工会議所との連携協定を締結しました。</t>
    <rPh sb="0" eb="1">
      <t>ケン</t>
    </rPh>
    <rPh sb="2" eb="4">
      <t>レイワ</t>
    </rPh>
    <rPh sb="5" eb="7">
      <t>ネンド</t>
    </rPh>
    <rPh sb="8" eb="10">
      <t>ザイニチ</t>
    </rPh>
    <rPh sb="14" eb="19">
      <t>ショウコウカイギショ</t>
    </rPh>
    <rPh sb="21" eb="25">
      <t>レンケイキョウテイ</t>
    </rPh>
    <rPh sb="26" eb="28">
      <t>テイケツ</t>
    </rPh>
    <phoneticPr fontId="2"/>
  </si>
  <si>
    <t>貴社および貴社製品のPRを希望しますか。</t>
    <phoneticPr fontId="2"/>
  </si>
  <si>
    <t>今後、県が、こうした外国機関（例：外国政府・外国商工会議所等）やその構成企業等へPRを行っていく際、</t>
    <rPh sb="0" eb="2">
      <t>コンゴ</t>
    </rPh>
    <rPh sb="3" eb="4">
      <t>ケン</t>
    </rPh>
    <rPh sb="10" eb="14">
      <t>ガイコクキカン</t>
    </rPh>
    <rPh sb="15" eb="16">
      <t>レイ</t>
    </rPh>
    <rPh sb="17" eb="19">
      <t>ガイコク</t>
    </rPh>
    <rPh sb="19" eb="21">
      <t>セイフ</t>
    </rPh>
    <rPh sb="22" eb="29">
      <t>ガイコクショウコウカイギショ</t>
    </rPh>
    <rPh sb="29" eb="30">
      <t>ナド</t>
    </rPh>
    <rPh sb="34" eb="38">
      <t>コウセイキギョウ</t>
    </rPh>
    <rPh sb="38" eb="39">
      <t>ナド</t>
    </rPh>
    <rPh sb="43" eb="44">
      <t>オコナ</t>
    </rPh>
    <rPh sb="48" eb="49">
      <t>サイ</t>
    </rPh>
    <phoneticPr fontId="2"/>
  </si>
  <si>
    <t>Q３５</t>
    <phoneticPr fontId="2"/>
  </si>
  <si>
    <t>（Q３５で「希望する」と回答された企業様）</t>
    <rPh sb="6" eb="8">
      <t>キボウ</t>
    </rPh>
    <rPh sb="12" eb="14">
      <t>カイトウ</t>
    </rPh>
    <rPh sb="17" eb="20">
      <t>キギョウサマ</t>
    </rPh>
    <phoneticPr fontId="2"/>
  </si>
  <si>
    <t>お客様に聞いてほしい一言</t>
    <rPh sb="1" eb="3">
      <t>キャクサマ</t>
    </rPh>
    <rPh sb="4" eb="5">
      <t>キ</t>
    </rPh>
    <rPh sb="10" eb="12">
      <t>ヒトコト</t>
    </rPh>
    <phoneticPr fontId="2"/>
  </si>
  <si>
    <t>お客様への商品・技術PR
（200文字以内）</t>
    <rPh sb="1" eb="3">
      <t>キャクサマ</t>
    </rPh>
    <rPh sb="5" eb="7">
      <t>ショウヒン</t>
    </rPh>
    <rPh sb="8" eb="10">
      <t>ギジュツ</t>
    </rPh>
    <rPh sb="17" eb="19">
      <t>モジ</t>
    </rPh>
    <rPh sb="19" eb="21">
      <t>イナイ</t>
    </rPh>
    <phoneticPr fontId="2"/>
  </si>
  <si>
    <t>今後、販売の手段としてECを利用していきたいですか。（※１つ選択）</t>
    <rPh sb="0" eb="2">
      <t>コンゴ</t>
    </rPh>
    <rPh sb="3" eb="5">
      <t>ハンバイ</t>
    </rPh>
    <rPh sb="6" eb="8">
      <t>シュダン</t>
    </rPh>
    <rPh sb="14" eb="16">
      <t>リヨウ</t>
    </rPh>
    <phoneticPr fontId="2"/>
  </si>
  <si>
    <t>（Q１６で「回答していない」と回答された企業様）</t>
    <rPh sb="6" eb="8">
      <t>カイトウ</t>
    </rPh>
    <rPh sb="15" eb="17">
      <t>カイトウ</t>
    </rPh>
    <rPh sb="20" eb="23">
      <t>キギョウサマ</t>
    </rPh>
    <phoneticPr fontId="2"/>
  </si>
  <si>
    <t>県とジェトロ福井が毎年実施している「福井県内企業の貿易等実態調査」（公表資料名「福井県の貿易」）に</t>
    <rPh sb="0" eb="1">
      <t>ケン</t>
    </rPh>
    <rPh sb="6" eb="8">
      <t>フクイ</t>
    </rPh>
    <rPh sb="9" eb="11">
      <t>マイトシ</t>
    </rPh>
    <rPh sb="11" eb="13">
      <t>ジッシ</t>
    </rPh>
    <rPh sb="18" eb="20">
      <t>フクイ</t>
    </rPh>
    <rPh sb="20" eb="22">
      <t>ケンナイ</t>
    </rPh>
    <rPh sb="22" eb="24">
      <t>キギョウ</t>
    </rPh>
    <rPh sb="25" eb="27">
      <t>ボウエキ</t>
    </rPh>
    <rPh sb="27" eb="28">
      <t>トウ</t>
    </rPh>
    <rPh sb="28" eb="30">
      <t>ジッタイ</t>
    </rPh>
    <rPh sb="30" eb="32">
      <t>チョウサ</t>
    </rPh>
    <rPh sb="34" eb="36">
      <t>コウヒョウ</t>
    </rPh>
    <rPh sb="36" eb="38">
      <t>シリョウ</t>
    </rPh>
    <rPh sb="38" eb="39">
      <t>メイ</t>
    </rPh>
    <rPh sb="40" eb="43">
      <t>フクイケン</t>
    </rPh>
    <rPh sb="44" eb="46">
      <t>ボウエキ</t>
    </rPh>
    <phoneticPr fontId="2"/>
  </si>
  <si>
    <t>回答されていますか。（※１つ選択）</t>
    <phoneticPr fontId="2"/>
  </si>
  <si>
    <t>今後の調査方法の改善等のため、その理由を教えてください。</t>
    <rPh sb="0" eb="2">
      <t>コンゴ</t>
    </rPh>
    <rPh sb="3" eb="5">
      <t>チョウサ</t>
    </rPh>
    <rPh sb="5" eb="7">
      <t>ホウホウ</t>
    </rPh>
    <rPh sb="8" eb="10">
      <t>カイゼン</t>
    </rPh>
    <rPh sb="10" eb="11">
      <t>ナド</t>
    </rPh>
    <rPh sb="17" eb="19">
      <t>リユウ</t>
    </rPh>
    <rPh sb="20" eb="21">
      <t>オシ</t>
    </rPh>
    <phoneticPr fontId="2"/>
  </si>
  <si>
    <t>Q１９</t>
    <phoneticPr fontId="2"/>
  </si>
  <si>
    <t>（Q１８で「設置している」と回答された企業様）</t>
    <rPh sb="6" eb="8">
      <t>セッチ</t>
    </rPh>
    <rPh sb="14" eb="16">
      <t>カイトウ</t>
    </rPh>
    <rPh sb="19" eb="22">
      <t>キギョウサマ</t>
    </rPh>
    <phoneticPr fontId="2"/>
  </si>
  <si>
    <t>（Q１８で「設置している」、「今後設置予定」、「検討中」と回答された企業様）</t>
    <rPh sb="6" eb="8">
      <t>セッチ</t>
    </rPh>
    <rPh sb="15" eb="21">
      <t>コンゴセッチヨテイ</t>
    </rPh>
    <rPh sb="24" eb="27">
      <t>ケントウチュウ</t>
    </rPh>
    <rPh sb="29" eb="31">
      <t>カイトウ</t>
    </rPh>
    <rPh sb="34" eb="37">
      <t>キギョウサマ</t>
    </rPh>
    <phoneticPr fontId="2"/>
  </si>
  <si>
    <t>（Q１９,Q２０で「中国」、「香港」、「台湾」、「東南アジア」を選択された企業様）</t>
    <rPh sb="10" eb="12">
      <t>チュウゴク</t>
    </rPh>
    <rPh sb="15" eb="17">
      <t>ホンコン</t>
    </rPh>
    <rPh sb="20" eb="22">
      <t>タイワン</t>
    </rPh>
    <rPh sb="25" eb="27">
      <t>トウナン</t>
    </rPh>
    <rPh sb="32" eb="34">
      <t>センタク</t>
    </rPh>
    <rPh sb="37" eb="40">
      <t>キギョウサマ</t>
    </rPh>
    <phoneticPr fontId="2"/>
  </si>
  <si>
    <t>（Q２０で「東南アジア」を選択された企業様）</t>
    <rPh sb="6" eb="8">
      <t>トウナン</t>
    </rPh>
    <rPh sb="9" eb="11">
      <t>センタク</t>
    </rPh>
    <rPh sb="18" eb="21">
      <t>キギョウサマ</t>
    </rPh>
    <phoneticPr fontId="2"/>
  </si>
  <si>
    <t>→Q９に準ずる選択肢</t>
    <rPh sb="4" eb="5">
      <t>ジュン</t>
    </rPh>
    <rPh sb="7" eb="10">
      <t>センタクシ</t>
    </rPh>
    <phoneticPr fontId="2"/>
  </si>
  <si>
    <t>→Q１０に準ずる選択肢</t>
    <rPh sb="5" eb="6">
      <t>ジュン</t>
    </rPh>
    <rPh sb="8" eb="11">
      <t>センタクシ</t>
    </rPh>
    <phoneticPr fontId="2"/>
  </si>
  <si>
    <t>→Q１１に準ずる選択肢</t>
    <rPh sb="5" eb="6">
      <t>ジュン</t>
    </rPh>
    <rPh sb="8" eb="11">
      <t>センタクシ</t>
    </rPh>
    <phoneticPr fontId="2"/>
  </si>
  <si>
    <t>（Q２０で「欧州」を選択された企業様）</t>
    <rPh sb="6" eb="8">
      <t>オウシュウ</t>
    </rPh>
    <rPh sb="15" eb="18">
      <t>キギョウサマ</t>
    </rPh>
    <phoneticPr fontId="2"/>
  </si>
  <si>
    <t>（Q２０で「北米」を選択された企業様）</t>
    <rPh sb="6" eb="8">
      <t>ホクベイ</t>
    </rPh>
    <rPh sb="15" eb="18">
      <t>キギョウサマ</t>
    </rPh>
    <phoneticPr fontId="2"/>
  </si>
  <si>
    <t>県では、高いスキルを持ったプロフェッショナル人材（副業・兼業人材）とのマッチングをサポートしており、</t>
    <rPh sb="0" eb="1">
      <t>ケン</t>
    </rPh>
    <rPh sb="4" eb="5">
      <t>タカ</t>
    </rPh>
    <rPh sb="10" eb="11">
      <t>モ</t>
    </rPh>
    <rPh sb="22" eb="24">
      <t>ジンザイ</t>
    </rPh>
    <rPh sb="25" eb="27">
      <t>フクギョウ</t>
    </rPh>
    <rPh sb="28" eb="30">
      <t>ケンギョウ</t>
    </rPh>
    <rPh sb="30" eb="32">
      <t>ジンザイ</t>
    </rPh>
    <phoneticPr fontId="2"/>
  </si>
  <si>
    <t>海外展開にも活用可能です。こうしたサポートを利用してみたいですか。</t>
    <rPh sb="6" eb="10">
      <t>カツヨウカノウ</t>
    </rPh>
    <rPh sb="22" eb="24">
      <t>リヨウ</t>
    </rPh>
    <phoneticPr fontId="2"/>
  </si>
  <si>
    <t>https://fukui-pro.pref.fukui.lg.jp/</t>
    <phoneticPr fontId="2"/>
  </si>
  <si>
    <t>＜商材情報のPR＞</t>
    <rPh sb="1" eb="5">
      <t>ショウザイジョウホウ</t>
    </rPh>
    <phoneticPr fontId="2"/>
  </si>
  <si>
    <t>Q３６</t>
    <phoneticPr fontId="2"/>
  </si>
  <si>
    <t>アンケートは以上となります。ご多忙のところ、御協力ありがとうございます。</t>
    <rPh sb="6" eb="8">
      <t>イジョウ</t>
    </rPh>
    <rPh sb="15" eb="17">
      <t>タボウ</t>
    </rPh>
    <rPh sb="22" eb="25">
      <t>ゴキョウリョク</t>
    </rPh>
    <phoneticPr fontId="2"/>
  </si>
  <si>
    <t>＜今後の県からのお知らせについて＞</t>
    <rPh sb="1" eb="3">
      <t>コンゴ</t>
    </rPh>
    <rPh sb="4" eb="5">
      <t>ケン</t>
    </rPh>
    <rPh sb="9" eb="10">
      <t>シ</t>
    </rPh>
    <phoneticPr fontId="2"/>
  </si>
  <si>
    <t>今後、県から海外展開支援等に関する情報のお知らせを希望しますか。</t>
    <rPh sb="0" eb="2">
      <t>コンゴ</t>
    </rPh>
    <rPh sb="3" eb="4">
      <t>ケン</t>
    </rPh>
    <rPh sb="6" eb="10">
      <t>カイガイテンカイ</t>
    </rPh>
    <rPh sb="10" eb="12">
      <t>シエン</t>
    </rPh>
    <rPh sb="12" eb="13">
      <t>ナド</t>
    </rPh>
    <rPh sb="14" eb="15">
      <t>カン</t>
    </rPh>
    <rPh sb="17" eb="19">
      <t>ジョウホウ</t>
    </rPh>
    <rPh sb="21" eb="22">
      <t>シ</t>
    </rPh>
    <rPh sb="25" eb="27">
      <t>キボウ</t>
    </rPh>
    <phoneticPr fontId="2"/>
  </si>
  <si>
    <t>＜終わりに＞</t>
    <rPh sb="1" eb="2">
      <t>オ</t>
    </rPh>
    <phoneticPr fontId="2"/>
  </si>
  <si>
    <t>Q２７</t>
    <phoneticPr fontId="2"/>
  </si>
  <si>
    <t>Q2８</t>
    <phoneticPr fontId="2"/>
  </si>
  <si>
    <t>Q2９</t>
    <phoneticPr fontId="2"/>
  </si>
  <si>
    <t>Q３７</t>
    <phoneticPr fontId="2"/>
  </si>
  <si>
    <t>（Q２６で「製造拠点」を選択された企業様）</t>
    <rPh sb="6" eb="10">
      <t>セイゾウキョテン</t>
    </rPh>
    <rPh sb="12" eb="14">
      <t>センタク</t>
    </rPh>
    <rPh sb="17" eb="20">
      <t>キギョウサマ</t>
    </rPh>
    <phoneticPr fontId="2"/>
  </si>
  <si>
    <t>→Q２６に準ずる選択肢</t>
    <rPh sb="5" eb="6">
      <t>ジュン</t>
    </rPh>
    <rPh sb="8" eb="11">
      <t>センタクシ</t>
    </rPh>
    <phoneticPr fontId="2"/>
  </si>
  <si>
    <t>貴社のお名前・ご住所、回答者様の部署・役職・お名前・ご連絡先（電話・メール）をご記入ください。</t>
    <rPh sb="0" eb="2">
      <t>キシャ</t>
    </rPh>
    <rPh sb="4" eb="6">
      <t>ナマエ</t>
    </rPh>
    <rPh sb="8" eb="10">
      <t>ジュウショ</t>
    </rPh>
    <rPh sb="11" eb="15">
      <t>カイトウシャサマ</t>
    </rPh>
    <rPh sb="16" eb="18">
      <t>ブショ</t>
    </rPh>
    <rPh sb="19" eb="21">
      <t>ヤクショク</t>
    </rPh>
    <rPh sb="23" eb="25">
      <t>ナマエ</t>
    </rPh>
    <rPh sb="27" eb="30">
      <t>レンラクサキ</t>
    </rPh>
    <rPh sb="31" eb="33">
      <t>デンワ</t>
    </rPh>
    <rPh sb="40" eb="42">
      <t>キニュウ</t>
    </rPh>
    <phoneticPr fontId="2"/>
  </si>
  <si>
    <t>※ 統計の正確性の観点から、今後は是非、回答へのご協力をよろしくお願い申し上げます。</t>
    <rPh sb="2" eb="4">
      <t>トウケイ</t>
    </rPh>
    <rPh sb="5" eb="8">
      <t>セイカクセイ</t>
    </rPh>
    <rPh sb="9" eb="11">
      <t>カンテン</t>
    </rPh>
    <rPh sb="14" eb="16">
      <t>コンゴ</t>
    </rPh>
    <rPh sb="17" eb="19">
      <t>ゼヒ</t>
    </rPh>
    <rPh sb="20" eb="22">
      <t>カイトウ</t>
    </rPh>
    <rPh sb="25" eb="27">
      <t>キョウリョク</t>
    </rPh>
    <rPh sb="33" eb="34">
      <t>ネガ</t>
    </rPh>
    <rPh sb="35" eb="36">
      <t>モウ</t>
    </rPh>
    <rPh sb="37" eb="38">
      <t>ア</t>
    </rPh>
    <phoneticPr fontId="2"/>
  </si>
  <si>
    <t>　　※駐在員事務所は「営業・販売拠点」としてご回答ください。</t>
    <rPh sb="3" eb="6">
      <t>チュウザイイン</t>
    </rPh>
    <rPh sb="6" eb="9">
      <t>ジムショ</t>
    </rPh>
    <rPh sb="11" eb="13">
      <t>エイギョウ</t>
    </rPh>
    <rPh sb="14" eb="18">
      <t>ハンバイキョテン</t>
    </rPh>
    <rPh sb="23" eb="25">
      <t>カイトウ</t>
    </rPh>
    <phoneticPr fontId="2"/>
  </si>
  <si>
    <t>（Q1８で「設置している」、「今後設置予定」、「検討中」と回答された企業様）</t>
    <rPh sb="6" eb="8">
      <t>コンゴ</t>
    </rPh>
    <rPh sb="8" eb="10">
      <t>セッチ</t>
    </rPh>
    <rPh sb="10" eb="12">
      <t>ヨテイ</t>
    </rPh>
    <rPh sb="15" eb="18">
      <t>ケントウチュウ</t>
    </rPh>
    <rPh sb="20" eb="22">
      <t>カイトウ</t>
    </rPh>
    <rPh sb="26" eb="29">
      <t>キギョウサマ</t>
    </rPh>
    <phoneticPr fontId="2"/>
  </si>
  <si>
    <t>輸出もしくは拠点進出について、どのような支援があるとよいと感じますか。（※当てはまるもの全て選択）</t>
    <rPh sb="20" eb="22">
      <t>シエン</t>
    </rPh>
    <rPh sb="29" eb="30">
      <t>カン</t>
    </rPh>
    <phoneticPr fontId="2"/>
  </si>
  <si>
    <t>輸出もしくは拠点進出について、どのような課題を感じますか。（※当てはまるもの全て選択）</t>
    <rPh sb="0" eb="2">
      <t>ユシュツ</t>
    </rPh>
    <rPh sb="6" eb="8">
      <t>キョテン</t>
    </rPh>
    <rPh sb="8" eb="10">
      <t>シンシュツ</t>
    </rPh>
    <rPh sb="20" eb="22">
      <t>カダイ</t>
    </rPh>
    <rPh sb="23" eb="24">
      <t>カン</t>
    </rPh>
    <phoneticPr fontId="2"/>
  </si>
  <si>
    <t>また、Q36を除いて、個別のご回答内容を公表することはありません。</t>
    <rPh sb="7" eb="8">
      <t>ノゾ</t>
    </rPh>
    <rPh sb="11" eb="13">
      <t>コベツ</t>
    </rPh>
    <rPh sb="15" eb="17">
      <t>カイトウ</t>
    </rPh>
    <rPh sb="17" eb="19">
      <t>ナイヨウ</t>
    </rPh>
    <rPh sb="20" eb="22">
      <t>コウヒョウ</t>
    </rPh>
    <phoneticPr fontId="2"/>
  </si>
  <si>
    <t>今後、輸出先として重視する国・地域はどこですか。（※３つまで選択）</t>
    <rPh sb="0" eb="2">
      <t>コンゴ</t>
    </rPh>
    <rPh sb="3" eb="6">
      <t>ユシュツサキ</t>
    </rPh>
    <rPh sb="9" eb="11">
      <t>ジュウシ</t>
    </rPh>
    <rPh sb="13" eb="14">
      <t>クニ</t>
    </rPh>
    <rPh sb="15" eb="17">
      <t>チイキ</t>
    </rPh>
    <rPh sb="17" eb="18">
      <t>デサキ</t>
    </rPh>
    <rPh sb="30" eb="32">
      <t>センタク</t>
    </rPh>
    <phoneticPr fontId="2"/>
  </si>
  <si>
    <t>（Q４で「継続的に輸出している」、「輸出したことがある」、「今後輸出を目指したい」と回答された企業様）</t>
    <rPh sb="5" eb="8">
      <t>ケイゾクテキ</t>
    </rPh>
    <rPh sb="9" eb="11">
      <t>ユシュツ</t>
    </rPh>
    <rPh sb="18" eb="20">
      <t>ユシュツ</t>
    </rPh>
    <rPh sb="42" eb="44">
      <t>カイトウ</t>
    </rPh>
    <rPh sb="47" eb="50">
      <t>キギョウサマ</t>
    </rPh>
    <phoneticPr fontId="2"/>
  </si>
  <si>
    <t>海外に拠点（現地法人、工場、支店、駐在員事務所等）を設置していますか。（※１つ選択）</t>
    <rPh sb="0" eb="2">
      <t>カイガイ</t>
    </rPh>
    <rPh sb="3" eb="5">
      <t>キョテン</t>
    </rPh>
    <rPh sb="6" eb="10">
      <t>ゲンチホウジン</t>
    </rPh>
    <rPh sb="11" eb="13">
      <t>コウジョウ</t>
    </rPh>
    <rPh sb="14" eb="16">
      <t>シテン</t>
    </rPh>
    <rPh sb="17" eb="20">
      <t>チュウザイイン</t>
    </rPh>
    <rPh sb="20" eb="22">
      <t>ジム</t>
    </rPh>
    <rPh sb="22" eb="23">
      <t>トコロ</t>
    </rPh>
    <rPh sb="23" eb="24">
      <t>ナド</t>
    </rPh>
    <rPh sb="26" eb="28">
      <t>セッチ</t>
    </rPh>
    <phoneticPr fontId="2"/>
  </si>
  <si>
    <r>
      <t>　　※Q1８で「設置している」と回答された企業様は、今後、拠点の</t>
    </r>
    <r>
      <rPr>
        <strike/>
        <sz val="11"/>
        <rFont val="BIZ UDP明朝 Medium"/>
        <family val="1"/>
        <charset val="128"/>
      </rPr>
      <t>新設・</t>
    </r>
    <r>
      <rPr>
        <sz val="11"/>
        <rFont val="BIZ UDP明朝 Medium"/>
        <family val="1"/>
        <charset val="128"/>
      </rPr>
      <t>増設を予定・検討されている場合にご回答ください。</t>
    </r>
    <rPh sb="8" eb="10">
      <t>セッチ</t>
    </rPh>
    <rPh sb="16" eb="18">
      <t>カイトウ</t>
    </rPh>
    <rPh sb="21" eb="24">
      <t>キギョウサマ</t>
    </rPh>
    <rPh sb="26" eb="28">
      <t>コンゴ</t>
    </rPh>
    <rPh sb="29" eb="31">
      <t>キョテン</t>
    </rPh>
    <rPh sb="32" eb="34">
      <t>シンセツ</t>
    </rPh>
    <rPh sb="35" eb="37">
      <t>ゾウセツ</t>
    </rPh>
    <rPh sb="38" eb="40">
      <t>ヨテイ</t>
    </rPh>
    <rPh sb="41" eb="43">
      <t>ケントウ</t>
    </rPh>
    <rPh sb="48" eb="50">
      <t>バアイ</t>
    </rPh>
    <rPh sb="52" eb="54">
      <t>カイトウ</t>
    </rPh>
    <phoneticPr fontId="2"/>
  </si>
  <si>
    <t>　 その他（○○○○○○）</t>
    <rPh sb="4" eb="5">
      <t>ホカ</t>
    </rPh>
    <phoneticPr fontId="2"/>
  </si>
  <si>
    <t>→中国／香港／台湾／韓国／東南アジア（ASEAN10ヶ国）／インド／その他アジア／欧州／北米／</t>
    <rPh sb="1" eb="3">
      <t>チュウゴク</t>
    </rPh>
    <rPh sb="4" eb="6">
      <t>ホンコン</t>
    </rPh>
    <rPh sb="7" eb="9">
      <t>タイワン</t>
    </rPh>
    <rPh sb="10" eb="12">
      <t>カンコク</t>
    </rPh>
    <rPh sb="13" eb="15">
      <t>トウナン</t>
    </rPh>
    <rPh sb="27" eb="28">
      <t>コク</t>
    </rPh>
    <rPh sb="36" eb="37">
      <t>ホカ</t>
    </rPh>
    <rPh sb="41" eb="43">
      <t>オウシュウ</t>
    </rPh>
    <rPh sb="44" eb="46">
      <t>ホクベイ</t>
    </rPh>
    <phoneticPr fontId="2"/>
  </si>
  <si>
    <t>→フィリピン／ベトナム／マレーシア／タイ／インドネシア／シンガポール／</t>
    <phoneticPr fontId="2"/>
  </si>
  <si>
    <t>→イタリア／スペイン／ドイツ／オランダ／フランス／イギリス／スイス／ロシア／</t>
    <phoneticPr fontId="2"/>
  </si>
  <si>
    <t>→利用したい／利用しようと思わない</t>
    <rPh sb="1" eb="3">
      <t>リヨウ</t>
    </rPh>
    <rPh sb="7" eb="9">
      <t>リヨウ</t>
    </rPh>
    <rPh sb="13" eb="14">
      <t>オモ</t>
    </rPh>
    <phoneticPr fontId="2"/>
  </si>
  <si>
    <t>　 労働力が安いから／工場設置・運営費が安いから／</t>
    <phoneticPr fontId="2"/>
  </si>
  <si>
    <t>→動物および動物性生産品(動物、肉、魚、甲殻類、軟体動物、酪農品およびこれらの調製品)</t>
    <phoneticPr fontId="2"/>
  </si>
  <si>
    <t xml:space="preserve">　 植物性生産品(樹木、切花、野菜、果実、穀物、茶、たばこなど) </t>
    <phoneticPr fontId="2"/>
  </si>
  <si>
    <t xml:space="preserve">   糖類、飲料、アルコールおよび食酢</t>
    <phoneticPr fontId="2"/>
  </si>
  <si>
    <t xml:space="preserve">   鉱物性生産品(塩、硫黄、セメント、鉱物性燃料など) </t>
    <phoneticPr fontId="2"/>
  </si>
  <si>
    <t xml:space="preserve">   化学工業の生産品(無機化学品、有機化学品、医療用品、染料、インキ、化粧品類、洗
剤など) </t>
    <phoneticPr fontId="2"/>
  </si>
  <si>
    <t xml:space="preserve">   プラスチックおよびゴムならびにこれらの製品</t>
    <phoneticPr fontId="2"/>
  </si>
  <si>
    <t xml:space="preserve">   皮革および毛皮ならびにこれらの製品、ハンドバッグ等これらに類する容器</t>
    <phoneticPr fontId="2"/>
  </si>
  <si>
    <t xml:space="preserve">   木材およびその製品、木炭、コルクおよびその製品ならびにわら、エスパルトその他の組物材料の製品ならびにかご細工物および枝条細工物 </t>
    <phoneticPr fontId="2"/>
  </si>
  <si>
    <t xml:space="preserve">   木材パルプ、繊維素繊維を原料とするその他のパルプ、古紙ならびに紙および板紙な
らびにこれらの製品</t>
    <phoneticPr fontId="2"/>
  </si>
  <si>
    <t xml:space="preserve"> 　履物、帽子、つえ、および調整羽毛、羽毛製品、造花ならびに人髪製品</t>
    <phoneticPr fontId="2"/>
  </si>
  <si>
    <t xml:space="preserve">   紡織用繊維およびその製品</t>
    <rPh sb="3" eb="5">
      <t>ボウショク</t>
    </rPh>
    <rPh sb="5" eb="6">
      <t>ヨウ</t>
    </rPh>
    <rPh sb="6" eb="8">
      <t>センイ</t>
    </rPh>
    <rPh sb="13" eb="15">
      <t>セイヒン</t>
    </rPh>
    <phoneticPr fontId="2"/>
  </si>
  <si>
    <t xml:space="preserve">   石、セメント、陶磁製品、ガラスおよびその製品</t>
    <phoneticPr fontId="2"/>
  </si>
  <si>
    <t xml:space="preserve">   天然または養殖の真珠、貴石、貴金属、およびその貨幣</t>
    <phoneticPr fontId="2"/>
  </si>
  <si>
    <t xml:space="preserve">   卑金属およびその製品</t>
    <phoneticPr fontId="2"/>
  </si>
  <si>
    <t xml:space="preserve">   機械類および電気機器ならびにこれらの部分品 </t>
    <phoneticPr fontId="2"/>
  </si>
  <si>
    <t xml:space="preserve">   車両、航空機、船舶および輸送機器関連品</t>
    <phoneticPr fontId="2"/>
  </si>
  <si>
    <t xml:space="preserve">   光学機器（眼鏡、眼鏡フレーム、眼鏡レンズ、眼鏡部分品） </t>
    <phoneticPr fontId="2"/>
  </si>
  <si>
    <t xml:space="preserve">   精密機器、楽器並びにこれらの部分品</t>
    <phoneticPr fontId="2"/>
  </si>
  <si>
    <t xml:space="preserve">   家具、寝具、クッションその他詰め物をした物品、玩具および運動用具な
らびに部分品、美術品および骨董 </t>
    <phoneticPr fontId="2"/>
  </si>
  <si>
    <t>→可能であれば、別添の回答用紙に商品情報をご記入ください。</t>
    <rPh sb="1" eb="3">
      <t>カノウ</t>
    </rPh>
    <rPh sb="8" eb="10">
      <t>ベッテン</t>
    </rPh>
    <rPh sb="11" eb="15">
      <t>カイトウヨウシ</t>
    </rPh>
    <rPh sb="16" eb="18">
      <t>ショウヒン</t>
    </rPh>
    <rPh sb="18" eb="20">
      <t>ジョウホウ</t>
    </rPh>
    <rPh sb="22" eb="24">
      <t>キニュウ</t>
    </rPh>
    <phoneticPr fontId="2"/>
  </si>
  <si>
    <t>動物および動物性生産品(動物、肉、魚、甲殻類、軟体動物、酪農品およびこれらの調製品)</t>
    <phoneticPr fontId="2"/>
  </si>
  <si>
    <t xml:space="preserve">植物性生産品(樹木、切花、野菜、果実、穀物、茶、たばこなど) </t>
    <phoneticPr fontId="2"/>
  </si>
  <si>
    <t>糖類、飲料、アルコールおよび食酢</t>
    <phoneticPr fontId="2"/>
  </si>
  <si>
    <t xml:space="preserve">鉱物性生産品(塩、硫黄、セメント、鉱物性燃料など) </t>
    <phoneticPr fontId="2"/>
  </si>
  <si>
    <t xml:space="preserve">化学工業の生産品(無機化学品、有機化学品、医療用品、染料、インキ、化粧品類、洗
剤など) </t>
    <phoneticPr fontId="2"/>
  </si>
  <si>
    <t>プラスチックおよびゴムならびにこれらの製品</t>
    <phoneticPr fontId="2"/>
  </si>
  <si>
    <t>皮革および毛皮ならびにこれらの製品、ハンドバッグ等これらに類する容器</t>
    <phoneticPr fontId="2"/>
  </si>
  <si>
    <t xml:space="preserve">木材およびその製品、木炭、コルクおよびその製品ならびにわら、エスパルトその他の組物材料の製品ならびにかご細工物および枝条細工物 </t>
    <phoneticPr fontId="2"/>
  </si>
  <si>
    <t>木材パルプ、繊維素繊維を原料とするその他のパルプ、古紙ならびに紙および板紙な
らびにこれらの製品</t>
    <phoneticPr fontId="2"/>
  </si>
  <si>
    <t>紡織用繊維およびその製品</t>
    <rPh sb="0" eb="2">
      <t>ボウショク</t>
    </rPh>
    <rPh sb="2" eb="3">
      <t>ヨウ</t>
    </rPh>
    <rPh sb="3" eb="5">
      <t>センイ</t>
    </rPh>
    <rPh sb="10" eb="12">
      <t>セイヒン</t>
    </rPh>
    <phoneticPr fontId="2"/>
  </si>
  <si>
    <t>履物、帽子、つえ、および調整羽毛、羽毛製品、造花ならびに人髪製品</t>
    <phoneticPr fontId="2"/>
  </si>
  <si>
    <t>石、セメント、陶磁製品、ガラスおよびその製品</t>
    <phoneticPr fontId="2"/>
  </si>
  <si>
    <t>天然または養殖の真珠、貴石、貴金属、およびその貨幣</t>
    <phoneticPr fontId="2"/>
  </si>
  <si>
    <t>卑金属およびその製品</t>
    <phoneticPr fontId="2"/>
  </si>
  <si>
    <t xml:space="preserve">機械類および電気機器ならびにこれらの部分品 </t>
    <phoneticPr fontId="2"/>
  </si>
  <si>
    <t>車両、航空機、船舶および輸送機器関連品</t>
    <phoneticPr fontId="2"/>
  </si>
  <si>
    <t xml:space="preserve">光学機器（眼鏡、眼鏡フレーム、眼鏡レンズ、眼鏡部分品） </t>
    <phoneticPr fontId="2"/>
  </si>
  <si>
    <t>精密機器、楽器並びにこれらの部分品</t>
    <phoneticPr fontId="2"/>
  </si>
  <si>
    <t xml:space="preserve">家具、寝具、クッションその他詰め物をした物品、玩具および運動用具な
らびに部分品、美術品および骨董 </t>
    <phoneticPr fontId="2"/>
  </si>
  <si>
    <t>　</t>
  </si>
  <si>
    <t>その他　※下段枠内にご記入ください</t>
    <rPh sb="2" eb="3">
      <t>ホカ</t>
    </rPh>
    <rPh sb="5" eb="7">
      <t>カダン</t>
    </rPh>
    <rPh sb="7" eb="9">
      <t>ワクナイ</t>
    </rPh>
    <rPh sb="11" eb="13">
      <t>キニュウ</t>
    </rPh>
    <phoneticPr fontId="2"/>
  </si>
  <si>
    <r>
      <rPr>
        <sz val="12"/>
        <rFont val="Segoe UI Symbol"/>
        <family val="3"/>
      </rPr>
      <t>☑</t>
    </r>
    <r>
      <rPr>
        <sz val="12"/>
        <rFont val="BIZ UDPゴシック"/>
        <family val="3"/>
        <charset val="128"/>
      </rPr>
      <t>リンク</t>
    </r>
    <phoneticPr fontId="2"/>
  </si>
  <si>
    <t>転記する文字列</t>
    <rPh sb="0" eb="2">
      <t>テンキ</t>
    </rPh>
    <rPh sb="4" eb="7">
      <t>モジレツ</t>
    </rPh>
    <phoneticPr fontId="2"/>
  </si>
  <si>
    <t>転記する名称</t>
    <rPh sb="0" eb="2">
      <t>テンキ</t>
    </rPh>
    <rPh sb="4" eb="6">
      <t>メイショウ</t>
    </rPh>
    <phoneticPr fontId="2"/>
  </si>
  <si>
    <t>１～９名</t>
    <phoneticPr fontId="2"/>
  </si>
  <si>
    <t>１０～１９名</t>
    <phoneticPr fontId="2"/>
  </si>
  <si>
    <t>２０～２９名</t>
    <phoneticPr fontId="2"/>
  </si>
  <si>
    <t>３０～９９名</t>
    <phoneticPr fontId="2"/>
  </si>
  <si>
    <t>３００名以上</t>
    <phoneticPr fontId="2"/>
  </si>
  <si>
    <t>１００～２９９名</t>
    <phoneticPr fontId="2"/>
  </si>
  <si>
    <t>輸出したことがある</t>
    <phoneticPr fontId="2"/>
  </si>
  <si>
    <t>利用したことがない</t>
    <phoneticPr fontId="2"/>
  </si>
  <si>
    <t>Q4</t>
    <phoneticPr fontId="2"/>
  </si>
  <si>
    <t>継続的に輸出している</t>
    <rPh sb="0" eb="3">
      <t>ケイゾクテキ</t>
    </rPh>
    <rPh sb="4" eb="6">
      <t>ユシュツ</t>
    </rPh>
    <phoneticPr fontId="2"/>
  </si>
  <si>
    <t>輸出する予定はない</t>
    <phoneticPr fontId="2"/>
  </si>
  <si>
    <t>今後輸出を目指したい</t>
    <phoneticPr fontId="2"/>
  </si>
  <si>
    <t xml:space="preserve">中国 </t>
    <phoneticPr fontId="2"/>
  </si>
  <si>
    <t xml:space="preserve">香港 </t>
    <phoneticPr fontId="2"/>
  </si>
  <si>
    <t xml:space="preserve">台湾 </t>
    <phoneticPr fontId="2"/>
  </si>
  <si>
    <t xml:space="preserve">韓国 </t>
    <phoneticPr fontId="2"/>
  </si>
  <si>
    <t xml:space="preserve">東南アジア（ASEAN10ヶ国） </t>
    <phoneticPr fontId="2"/>
  </si>
  <si>
    <t xml:space="preserve">インド </t>
    <phoneticPr fontId="2"/>
  </si>
  <si>
    <t xml:space="preserve">その他アジア </t>
    <phoneticPr fontId="2"/>
  </si>
  <si>
    <t xml:space="preserve">欧州 </t>
    <phoneticPr fontId="2"/>
  </si>
  <si>
    <t xml:space="preserve">北米 </t>
    <phoneticPr fontId="2"/>
  </si>
  <si>
    <t>中東</t>
    <rPh sb="0" eb="2">
      <t>チュウトウ</t>
    </rPh>
    <phoneticPr fontId="2"/>
  </si>
  <si>
    <t>利用したことがある</t>
    <rPh sb="0" eb="2">
      <t>リヨウ</t>
    </rPh>
    <phoneticPr fontId="2"/>
  </si>
  <si>
    <t>フィリピン</t>
  </si>
  <si>
    <t>ベトナム</t>
  </si>
  <si>
    <t>マレーシア</t>
  </si>
  <si>
    <t>タイ</t>
  </si>
  <si>
    <t>シンガポール</t>
  </si>
  <si>
    <t>インドネシア</t>
  </si>
  <si>
    <t>その他</t>
    <rPh sb="2" eb="3">
      <t>ホカ</t>
    </rPh>
    <phoneticPr fontId="2"/>
  </si>
  <si>
    <t>貴社名</t>
    <rPh sb="0" eb="3">
      <t>キシャメイ</t>
    </rPh>
    <phoneticPr fontId="2"/>
  </si>
  <si>
    <t>ご住所</t>
    <rPh sb="1" eb="3">
      <t>ジュウショ</t>
    </rPh>
    <phoneticPr fontId="2"/>
  </si>
  <si>
    <t>回答者様　部署</t>
    <rPh sb="0" eb="3">
      <t>カイトウシャ</t>
    </rPh>
    <rPh sb="3" eb="4">
      <t>サマ</t>
    </rPh>
    <rPh sb="5" eb="7">
      <t>ブショ</t>
    </rPh>
    <phoneticPr fontId="2"/>
  </si>
  <si>
    <t>回答者様　お名前</t>
    <rPh sb="0" eb="2">
      <t>カイトウ</t>
    </rPh>
    <rPh sb="2" eb="3">
      <t>シャ</t>
    </rPh>
    <rPh sb="3" eb="4">
      <t>サマ</t>
    </rPh>
    <rPh sb="6" eb="8">
      <t>ナマエ</t>
    </rPh>
    <phoneticPr fontId="2"/>
  </si>
  <si>
    <t>回答者様　ご連絡先（メール）</t>
    <rPh sb="0" eb="3">
      <t>カイトウシャ</t>
    </rPh>
    <rPh sb="3" eb="4">
      <t>サマ</t>
    </rPh>
    <rPh sb="6" eb="9">
      <t>レンラクサキ</t>
    </rPh>
    <phoneticPr fontId="2"/>
  </si>
  <si>
    <t>回答者様　ご連絡先（電話）</t>
    <rPh sb="0" eb="3">
      <t>カイトウシャ</t>
    </rPh>
    <rPh sb="3" eb="4">
      <t>サマ</t>
    </rPh>
    <rPh sb="6" eb="9">
      <t>レンラクサキ</t>
    </rPh>
    <rPh sb="10" eb="12">
      <t>デンワ</t>
    </rPh>
    <phoneticPr fontId="2"/>
  </si>
  <si>
    <t>福井県庁</t>
    <rPh sb="0" eb="4">
      <t>フクイケンチョウ</t>
    </rPh>
    <phoneticPr fontId="2"/>
  </si>
  <si>
    <t>福井市大手3丁目17－1</t>
    <rPh sb="0" eb="3">
      <t>フクイシ</t>
    </rPh>
    <rPh sb="3" eb="5">
      <t>オオテ</t>
    </rPh>
    <rPh sb="6" eb="8">
      <t>チョウメ</t>
    </rPh>
    <phoneticPr fontId="2"/>
  </si>
  <si>
    <t>産業労働部　商業・市場開拓課</t>
    <rPh sb="0" eb="5">
      <t>サンギョウロウドウブ</t>
    </rPh>
    <rPh sb="6" eb="8">
      <t>ショウギョウ</t>
    </rPh>
    <rPh sb="9" eb="14">
      <t>シジョウカイタクカ</t>
    </rPh>
    <phoneticPr fontId="2"/>
  </si>
  <si>
    <t>syokai@pref.fukui.lg.jp</t>
    <phoneticPr fontId="2"/>
  </si>
  <si>
    <t>現在、輸出していますか。（※１つ選択）　</t>
    <rPh sb="0" eb="2">
      <t>ゲンザイ</t>
    </rPh>
    <rPh sb="3" eb="5">
      <t>ユシュツ</t>
    </rPh>
    <phoneticPr fontId="2"/>
  </si>
  <si>
    <t>ふくいバンコクビジネスサポートセンター）のサービスを利用したことがありますか。（※１つ選択）</t>
    <rPh sb="26" eb="28">
      <t>リヨウ</t>
    </rPh>
    <rPh sb="43" eb="45">
      <t>センタク</t>
    </rPh>
    <phoneticPr fontId="2"/>
  </si>
  <si>
    <t>福井県職員等が駐在する海外事務所にどのようなサービスを期待しますか。（※自由記述）</t>
    <rPh sb="0" eb="3">
      <t>フクイケン</t>
    </rPh>
    <rPh sb="3" eb="5">
      <t>ショクイン</t>
    </rPh>
    <rPh sb="5" eb="6">
      <t>ナド</t>
    </rPh>
    <rPh sb="7" eb="9">
      <t>チュウザイ</t>
    </rPh>
    <rPh sb="11" eb="16">
      <t>カイガイジムショ</t>
    </rPh>
    <rPh sb="27" eb="29">
      <t>キタイ</t>
    </rPh>
    <rPh sb="36" eb="40">
      <t>ジユウキジュツ</t>
    </rPh>
    <phoneticPr fontId="2"/>
  </si>
  <si>
    <t>現地のお客様の紹介</t>
    <rPh sb="0" eb="2">
      <t>ゲンチ</t>
    </rPh>
    <rPh sb="4" eb="6">
      <t>キャクサマ</t>
    </rPh>
    <rPh sb="7" eb="9">
      <t>ショウカイ</t>
    </rPh>
    <phoneticPr fontId="2"/>
  </si>
  <si>
    <t>飲食店経営</t>
    <rPh sb="0" eb="5">
      <t>インショクテンケイエイ</t>
    </rPh>
    <phoneticPr fontId="2"/>
  </si>
  <si>
    <t xml:space="preserve">　 </t>
    <phoneticPr fontId="2"/>
  </si>
  <si>
    <t>イタリア</t>
    <phoneticPr fontId="2"/>
  </si>
  <si>
    <t>ロシア</t>
    <phoneticPr fontId="2"/>
  </si>
  <si>
    <t>スイス</t>
    <phoneticPr fontId="2"/>
  </si>
  <si>
    <t>フランス</t>
    <phoneticPr fontId="2"/>
  </si>
  <si>
    <t>ドイツ</t>
    <phoneticPr fontId="2"/>
  </si>
  <si>
    <t>イギリス</t>
    <phoneticPr fontId="2"/>
  </si>
  <si>
    <t>オランダ</t>
    <phoneticPr fontId="2"/>
  </si>
  <si>
    <t>スペイン</t>
    <phoneticPr fontId="2"/>
  </si>
  <si>
    <t>ミャンマー</t>
    <phoneticPr fontId="2"/>
  </si>
  <si>
    <t>ルクセンブルク</t>
    <phoneticPr fontId="2"/>
  </si>
  <si>
    <t>カナダ</t>
    <phoneticPr fontId="2"/>
  </si>
  <si>
    <t>アメリカ</t>
    <phoneticPr fontId="2"/>
  </si>
  <si>
    <t xml:space="preserve">自社現地法人等へ販売 </t>
    <phoneticPr fontId="2"/>
  </si>
  <si>
    <t xml:space="preserve">現地製造業者へ販売 </t>
    <phoneticPr fontId="2"/>
  </si>
  <si>
    <t xml:space="preserve">現地小売店へ販売 </t>
    <phoneticPr fontId="2"/>
  </si>
  <si>
    <t xml:space="preserve">現地消費者へ販売 </t>
    <phoneticPr fontId="2"/>
  </si>
  <si>
    <t xml:space="preserve">国内で商社を通して販売 </t>
    <phoneticPr fontId="2"/>
  </si>
  <si>
    <t xml:space="preserve">現地で商社・ディストリビューター・代理店等を通して販売 </t>
    <phoneticPr fontId="2"/>
  </si>
  <si>
    <t>Q13</t>
    <phoneticPr fontId="2"/>
  </si>
  <si>
    <t>Q9</t>
    <phoneticPr fontId="2"/>
  </si>
  <si>
    <t>Q10</t>
    <phoneticPr fontId="2"/>
  </si>
  <si>
    <t>Q11</t>
    <phoneticPr fontId="2"/>
  </si>
  <si>
    <t>Q7</t>
    <phoneticPr fontId="2"/>
  </si>
  <si>
    <t>Q2</t>
    <phoneticPr fontId="2"/>
  </si>
  <si>
    <t>Q15</t>
    <phoneticPr fontId="2"/>
  </si>
  <si>
    <t>利用したい</t>
    <rPh sb="0" eb="2">
      <t>リヨウ</t>
    </rPh>
    <phoneticPr fontId="2"/>
  </si>
  <si>
    <t>利用しようと思わない</t>
    <rPh sb="6" eb="7">
      <t>オモ</t>
    </rPh>
    <phoneticPr fontId="2"/>
  </si>
  <si>
    <t>回答していない</t>
    <phoneticPr fontId="2"/>
  </si>
  <si>
    <t>輸出があった時は回答している</t>
    <phoneticPr fontId="2"/>
  </si>
  <si>
    <t>Q16</t>
    <phoneticPr fontId="2"/>
  </si>
  <si>
    <t>今後の調査方法の改善等のため、その理由を教えてください。（※自由記述）</t>
    <rPh sb="0" eb="2">
      <t>コンゴ</t>
    </rPh>
    <rPh sb="3" eb="5">
      <t>チョウサ</t>
    </rPh>
    <rPh sb="5" eb="7">
      <t>ホウホウ</t>
    </rPh>
    <rPh sb="8" eb="10">
      <t>カイゼン</t>
    </rPh>
    <rPh sb="10" eb="11">
      <t>ナド</t>
    </rPh>
    <rPh sb="17" eb="19">
      <t>リユウ</t>
    </rPh>
    <rPh sb="20" eb="21">
      <t>オシ</t>
    </rPh>
    <rPh sb="30" eb="34">
      <t>ジユウキジュツ</t>
    </rPh>
    <phoneticPr fontId="2"/>
  </si>
  <si>
    <t>複数の事業所が、複数の品目を、複数の国・地域に輸出しており、集計が煩雑</t>
    <rPh sb="0" eb="2">
      <t>フクスウ</t>
    </rPh>
    <rPh sb="3" eb="6">
      <t>ジギョウショ</t>
    </rPh>
    <rPh sb="8" eb="10">
      <t>フクスウ</t>
    </rPh>
    <rPh sb="11" eb="13">
      <t>ヒンモク</t>
    </rPh>
    <rPh sb="15" eb="17">
      <t>フクスウ</t>
    </rPh>
    <rPh sb="18" eb="19">
      <t>クニ</t>
    </rPh>
    <rPh sb="20" eb="22">
      <t>チイキ</t>
    </rPh>
    <rPh sb="23" eb="25">
      <t>ユシュツ</t>
    </rPh>
    <rPh sb="30" eb="32">
      <t>シュウケイ</t>
    </rPh>
    <rPh sb="33" eb="35">
      <t>ハンザツ</t>
    </rPh>
    <phoneticPr fontId="2"/>
  </si>
  <si>
    <t>0776-20-0366</t>
    <phoneticPr fontId="2"/>
  </si>
  <si>
    <t>問番号</t>
    <rPh sb="0" eb="3">
      <t>トイバンゴウ</t>
    </rPh>
    <phoneticPr fontId="2"/>
  </si>
  <si>
    <t>回答</t>
    <rPh sb="0" eb="2">
      <t>カイトウ</t>
    </rPh>
    <phoneticPr fontId="2"/>
  </si>
  <si>
    <t>設置している</t>
    <phoneticPr fontId="2"/>
  </si>
  <si>
    <t>設置する予定はない</t>
    <phoneticPr fontId="2"/>
  </si>
  <si>
    <t>検討中</t>
    <phoneticPr fontId="2"/>
  </si>
  <si>
    <t>今後設置予定</t>
    <phoneticPr fontId="2"/>
  </si>
  <si>
    <t>Q18</t>
    <phoneticPr fontId="2"/>
  </si>
  <si>
    <t>利用したことがある</t>
    <phoneticPr fontId="2"/>
  </si>
  <si>
    <t>Q21</t>
    <phoneticPr fontId="2"/>
  </si>
  <si>
    <t>福井県職員等が駐在する海外事務所にどのようなサービスを期待しますか。（※自由記述）</t>
    <rPh sb="0" eb="3">
      <t>フクイケン</t>
    </rPh>
    <rPh sb="3" eb="5">
      <t>ショクイン</t>
    </rPh>
    <rPh sb="5" eb="6">
      <t>ナド</t>
    </rPh>
    <rPh sb="7" eb="9">
      <t>チュウザイ</t>
    </rPh>
    <rPh sb="11" eb="16">
      <t>カイガイジムショ</t>
    </rPh>
    <rPh sb="27" eb="29">
      <t>キタイ</t>
    </rPh>
    <phoneticPr fontId="2"/>
  </si>
  <si>
    <t>Q23</t>
    <phoneticPr fontId="2"/>
  </si>
  <si>
    <t>Q24</t>
  </si>
  <si>
    <t>Q25</t>
  </si>
  <si>
    <t xml:space="preserve">製造拠点 </t>
    <phoneticPr fontId="2"/>
  </si>
  <si>
    <t xml:space="preserve">営業・販売拠点 </t>
    <phoneticPr fontId="2"/>
  </si>
  <si>
    <t>第三国へ出荷</t>
    <phoneticPr fontId="2"/>
  </si>
  <si>
    <t xml:space="preserve">現地客先へ出荷 </t>
    <phoneticPr fontId="2"/>
  </si>
  <si>
    <t xml:space="preserve">日本へ出荷 </t>
    <phoneticPr fontId="2"/>
  </si>
  <si>
    <t>その他</t>
    <phoneticPr fontId="2"/>
  </si>
  <si>
    <t xml:space="preserve">納入・営業・販売先が現地ないしはその周辺にあるから </t>
    <phoneticPr fontId="2"/>
  </si>
  <si>
    <t xml:space="preserve">納入元が現地ないしはその周辺にあるから </t>
    <phoneticPr fontId="2"/>
  </si>
  <si>
    <t xml:space="preserve">労働力が安いから </t>
    <phoneticPr fontId="2"/>
  </si>
  <si>
    <t xml:space="preserve">工場設置・運営費が安いから </t>
    <phoneticPr fontId="2"/>
  </si>
  <si>
    <t xml:space="preserve">海外のお客様とつながるきっかけがない </t>
    <rPh sb="0" eb="2">
      <t>カイガイ</t>
    </rPh>
    <rPh sb="4" eb="6">
      <t>キャクサマ</t>
    </rPh>
    <phoneticPr fontId="2"/>
  </si>
  <si>
    <t xml:space="preserve">海外のお客様を信用してよいのかわからない </t>
    <rPh sb="7" eb="9">
      <t>シンヨウ</t>
    </rPh>
    <phoneticPr fontId="2"/>
  </si>
  <si>
    <t xml:space="preserve">海外の商習慣に対する不安 </t>
    <rPh sb="0" eb="2">
      <t>カイガイ</t>
    </rPh>
    <rPh sb="3" eb="6">
      <t>ショウシュウカン</t>
    </rPh>
    <rPh sb="7" eb="8">
      <t>タイ</t>
    </rPh>
    <rPh sb="10" eb="12">
      <t>フアン</t>
    </rPh>
    <phoneticPr fontId="2"/>
  </si>
  <si>
    <t xml:space="preserve">言葉の壁 </t>
    <rPh sb="0" eb="2">
      <t>コトバ</t>
    </rPh>
    <rPh sb="3" eb="4">
      <t>カベ</t>
    </rPh>
    <phoneticPr fontId="2"/>
  </si>
  <si>
    <t xml:space="preserve">貿易事務（契約、輸送、通関、決済・為替等）・現地法規事務への対応方法がわからない </t>
    <rPh sb="0" eb="2">
      <t>ボウエキ</t>
    </rPh>
    <rPh sb="2" eb="4">
      <t>ジム</t>
    </rPh>
    <rPh sb="5" eb="7">
      <t>ケイヤク</t>
    </rPh>
    <rPh sb="8" eb="10">
      <t>ユソウ</t>
    </rPh>
    <rPh sb="11" eb="13">
      <t>ツウカン</t>
    </rPh>
    <rPh sb="14" eb="16">
      <t>ケッサイ</t>
    </rPh>
    <rPh sb="17" eb="19">
      <t>カワセ</t>
    </rPh>
    <rPh sb="19" eb="20">
      <t>ナド</t>
    </rPh>
    <rPh sb="22" eb="24">
      <t>ゲンチ</t>
    </rPh>
    <rPh sb="24" eb="28">
      <t>ホウキジム</t>
    </rPh>
    <rPh sb="30" eb="32">
      <t>タイオウ</t>
    </rPh>
    <rPh sb="32" eb="34">
      <t>ホウホウ</t>
    </rPh>
    <phoneticPr fontId="2"/>
  </si>
  <si>
    <t xml:space="preserve">特段課題はない </t>
    <rPh sb="0" eb="2">
      <t>トクダン</t>
    </rPh>
    <rPh sb="2" eb="4">
      <t>カダイ</t>
    </rPh>
    <phoneticPr fontId="2"/>
  </si>
  <si>
    <t>資金が足りない</t>
    <rPh sb="0" eb="2">
      <t>シキン</t>
    </rPh>
    <rPh sb="3" eb="4">
      <t>タ</t>
    </rPh>
    <phoneticPr fontId="2"/>
  </si>
  <si>
    <t>まず何をすれば良いのかその企業にあった助言をしてくれる総合窓口</t>
    <rPh sb="2" eb="3">
      <t>ナニ</t>
    </rPh>
    <rPh sb="7" eb="8">
      <t>ヨ</t>
    </rPh>
    <rPh sb="13" eb="15">
      <t>キギョウ</t>
    </rPh>
    <rPh sb="19" eb="21">
      <t>ジョゲン</t>
    </rPh>
    <rPh sb="27" eb="29">
      <t>ソウゴウ</t>
    </rPh>
    <rPh sb="29" eb="31">
      <t>マドグチ</t>
    </rPh>
    <phoneticPr fontId="2"/>
  </si>
  <si>
    <t>まず何をすれば良いのか不明</t>
    <phoneticPr fontId="2"/>
  </si>
  <si>
    <t>資金繰支援</t>
    <rPh sb="0" eb="3">
      <t>シキンクリ</t>
    </rPh>
    <rPh sb="3" eb="5">
      <t>シエン</t>
    </rPh>
    <phoneticPr fontId="2"/>
  </si>
  <si>
    <t>海外展開にも活用可能です。こうしたサポートを利用してみたいですか。（※１つ選択）</t>
    <rPh sb="6" eb="10">
      <t>カツヨウカノウ</t>
    </rPh>
    <rPh sb="22" eb="24">
      <t>リヨウ</t>
    </rPh>
    <phoneticPr fontId="2"/>
  </si>
  <si>
    <t>利用したくない</t>
  </si>
  <si>
    <t>利用したくない</t>
    <phoneticPr fontId="2"/>
  </si>
  <si>
    <t>利用してみたい</t>
  </si>
  <si>
    <t>利用してみたい</t>
    <phoneticPr fontId="2"/>
  </si>
  <si>
    <t>影響あり</t>
  </si>
  <si>
    <t>窓口からサービスの話は聞いてみたい</t>
  </si>
  <si>
    <t>窓口からサービスの話は聞いてみたい</t>
    <phoneticPr fontId="2"/>
  </si>
  <si>
    <t>Q32</t>
    <phoneticPr fontId="2"/>
  </si>
  <si>
    <t>影響あり</t>
    <phoneticPr fontId="2"/>
  </si>
  <si>
    <t>分からない</t>
  </si>
  <si>
    <t>分からない</t>
    <phoneticPr fontId="2"/>
  </si>
  <si>
    <t>今後影響が出る可能性あり</t>
  </si>
  <si>
    <t>今後影響が出る可能性あり</t>
    <phoneticPr fontId="2"/>
  </si>
  <si>
    <t>影響なし</t>
  </si>
  <si>
    <t>影響なし</t>
    <phoneticPr fontId="2"/>
  </si>
  <si>
    <t>Q33</t>
    <phoneticPr fontId="2"/>
  </si>
  <si>
    <t>米国関税措置等によるマイナスの影響はありますか。（※１つ選択）</t>
    <rPh sb="15" eb="17">
      <t>エイキョウ</t>
    </rPh>
    <phoneticPr fontId="2"/>
  </si>
  <si>
    <t>上記に対しどのような対応策を考えますか。（※当てはまるもの全て選択）</t>
    <rPh sb="0" eb="2">
      <t>ジョウキ</t>
    </rPh>
    <rPh sb="3" eb="4">
      <t>タイ</t>
    </rPh>
    <rPh sb="10" eb="13">
      <t>タイオウサク</t>
    </rPh>
    <rPh sb="14" eb="15">
      <t>カンガ</t>
    </rPh>
    <phoneticPr fontId="2"/>
  </si>
  <si>
    <t xml:space="preserve">価格転嫁 </t>
    <rPh sb="0" eb="4">
      <t>カカクテンカ</t>
    </rPh>
    <phoneticPr fontId="2"/>
  </si>
  <si>
    <t xml:space="preserve">コスト削減 </t>
    <phoneticPr fontId="2"/>
  </si>
  <si>
    <t xml:space="preserve">米国以外の国・地域への販路開拓 </t>
    <phoneticPr fontId="2"/>
  </si>
  <si>
    <t xml:space="preserve">米国での生産増加 </t>
    <phoneticPr fontId="2"/>
  </si>
  <si>
    <t>貴社および貴社製品のPRを希望しますか。（※１つ選択）</t>
    <phoneticPr fontId="2"/>
  </si>
  <si>
    <t>希望しない</t>
  </si>
  <si>
    <t>希望しない</t>
    <phoneticPr fontId="2"/>
  </si>
  <si>
    <t>希望する</t>
  </si>
  <si>
    <t>希望する</t>
    <phoneticPr fontId="2"/>
  </si>
  <si>
    <t>Q35</t>
    <phoneticPr fontId="2"/>
  </si>
  <si>
    <t>メールアドレス</t>
  </si>
  <si>
    <t>住所</t>
    <rPh sb="0" eb="2">
      <t>ジュウショ</t>
    </rPh>
    <phoneticPr fontId="2"/>
  </si>
  <si>
    <t>主な取扱品目</t>
    <rPh sb="0" eb="1">
      <t>オモ</t>
    </rPh>
    <rPh sb="2" eb="6">
      <t>トリアツカイヒンモク</t>
    </rPh>
    <phoneticPr fontId="2"/>
  </si>
  <si>
    <t>→可能であれば、下段枠内に商品情報をご記入ください。</t>
    <rPh sb="1" eb="3">
      <t>カノウ</t>
    </rPh>
    <rPh sb="8" eb="10">
      <t>カダン</t>
    </rPh>
    <rPh sb="10" eb="12">
      <t>ワクナイ</t>
    </rPh>
    <rPh sb="13" eb="15">
      <t>ショウヒン</t>
    </rPh>
    <rPh sb="15" eb="17">
      <t>ジョウホウ</t>
    </rPh>
    <rPh sb="19" eb="21">
      <t>キニュウ</t>
    </rPh>
    <phoneticPr fontId="2"/>
  </si>
  <si>
    <t>海外のお客様とつながるきっかけ提供</t>
    <rPh sb="0" eb="2">
      <t>カイガイ</t>
    </rPh>
    <rPh sb="4" eb="6">
      <t>キャクサマ</t>
    </rPh>
    <rPh sb="15" eb="17">
      <t>テイキョウ</t>
    </rPh>
    <phoneticPr fontId="2"/>
  </si>
  <si>
    <t>海外のお客様の信用調査</t>
    <rPh sb="0" eb="2">
      <t>カイガイ</t>
    </rPh>
    <rPh sb="4" eb="6">
      <t>キャクサマ</t>
    </rPh>
    <rPh sb="7" eb="11">
      <t>シンヨウチョウサ</t>
    </rPh>
    <phoneticPr fontId="2"/>
  </si>
  <si>
    <t>現地の福井県駐在員による総合的な支援・助言</t>
    <rPh sb="0" eb="2">
      <t>ゲンチ</t>
    </rPh>
    <rPh sb="3" eb="6">
      <t>フクイケン</t>
    </rPh>
    <rPh sb="6" eb="9">
      <t>チュウザイイン</t>
    </rPh>
    <rPh sb="12" eb="15">
      <t>ソウゴウテキ</t>
    </rPh>
    <rPh sb="16" eb="18">
      <t>シエン</t>
    </rPh>
    <rPh sb="19" eb="21">
      <t>ジョゲン</t>
    </rPh>
    <phoneticPr fontId="2"/>
  </si>
  <si>
    <t>外国語対応支援</t>
    <rPh sb="0" eb="3">
      <t>ガイコクゴ</t>
    </rPh>
    <rPh sb="3" eb="5">
      <t>タイオウ</t>
    </rPh>
    <rPh sb="5" eb="7">
      <t>シエン</t>
    </rPh>
    <phoneticPr fontId="2"/>
  </si>
  <si>
    <t>貿易事務・現地法規事務に関するサポート提供（研修会、相談窓口、専門家紹介等）</t>
    <rPh sb="0" eb="4">
      <t>ボウエキジム</t>
    </rPh>
    <rPh sb="5" eb="7">
      <t>ゲンチ</t>
    </rPh>
    <rPh sb="7" eb="11">
      <t>ホウキジム</t>
    </rPh>
    <rPh sb="12" eb="13">
      <t>カン</t>
    </rPh>
    <rPh sb="19" eb="21">
      <t>テイキョウ</t>
    </rPh>
    <rPh sb="22" eb="25">
      <t>ケンシュウカイ</t>
    </rPh>
    <rPh sb="26" eb="30">
      <t>ソウダンマドグチ</t>
    </rPh>
    <rPh sb="31" eb="34">
      <t>センモンカ</t>
    </rPh>
    <rPh sb="34" eb="36">
      <t>ショウカイ</t>
    </rPh>
    <rPh sb="36" eb="37">
      <t>ナド</t>
    </rPh>
    <phoneticPr fontId="2"/>
  </si>
  <si>
    <t>今後、県から海外展開支援等に関する情報のお知らせを希望しますか。（※１つ選択）</t>
    <rPh sb="0" eb="2">
      <t>コンゴ</t>
    </rPh>
    <rPh sb="3" eb="4">
      <t>ケン</t>
    </rPh>
    <rPh sb="6" eb="10">
      <t>カイガイテンカイ</t>
    </rPh>
    <rPh sb="10" eb="12">
      <t>シエン</t>
    </rPh>
    <rPh sb="12" eb="13">
      <t>ナド</t>
    </rPh>
    <rPh sb="14" eb="15">
      <t>カン</t>
    </rPh>
    <rPh sb="17" eb="19">
      <t>ジョウホウ</t>
    </rPh>
    <rPh sb="21" eb="22">
      <t>シ</t>
    </rPh>
    <rPh sb="25" eb="27">
      <t>キボウ</t>
    </rPh>
    <phoneticPr fontId="2"/>
  </si>
  <si>
    <t>継続的に輸出している</t>
    <phoneticPr fontId="2"/>
  </si>
  <si>
    <t xml:space="preserve">シンガポール </t>
    <phoneticPr fontId="2"/>
  </si>
  <si>
    <t xml:space="preserve">タイ </t>
    <phoneticPr fontId="2"/>
  </si>
  <si>
    <t xml:space="preserve">ベトナム </t>
    <phoneticPr fontId="2"/>
  </si>
  <si>
    <t xml:space="preserve">フィリピン </t>
    <phoneticPr fontId="2"/>
  </si>
  <si>
    <t xml:space="preserve">マレーシア </t>
    <phoneticPr fontId="2"/>
  </si>
  <si>
    <t xml:space="preserve">インドネシア </t>
    <phoneticPr fontId="2"/>
  </si>
  <si>
    <t>その他　※下段枠内にご記入ください</t>
    <rPh sb="2" eb="3">
      <t>ホカ</t>
    </rPh>
    <phoneticPr fontId="2"/>
  </si>
  <si>
    <t>利用したい</t>
    <phoneticPr fontId="2"/>
  </si>
  <si>
    <t>今後設置予定</t>
    <rPh sb="0" eb="1">
      <t>イマ</t>
    </rPh>
    <phoneticPr fontId="2"/>
  </si>
  <si>
    <t>企業名</t>
    <rPh sb="0" eb="2">
      <t>キギョウ</t>
    </rPh>
    <rPh sb="2" eb="3">
      <t>メイ</t>
    </rPh>
    <phoneticPr fontId="2"/>
  </si>
  <si>
    <t>市場　拓</t>
    <rPh sb="0" eb="2">
      <t>シジョウ</t>
    </rPh>
    <rPh sb="3" eb="4">
      <t>タク</t>
    </rPh>
    <phoneticPr fontId="2"/>
  </si>
  <si>
    <t>（別紙４）</t>
    <rPh sb="1" eb="3">
      <t>ベッシ</t>
    </rPh>
    <phoneticPr fontId="2"/>
  </si>
  <si>
    <t>アンケート調査項目</t>
    <phoneticPr fontId="2"/>
  </si>
  <si>
    <t>Q37</t>
    <phoneticPr fontId="2"/>
  </si>
  <si>
    <t>調査項目一覧</t>
    <rPh sb="0" eb="4">
      <t>チョウサコウモク</t>
    </rPh>
    <rPh sb="4" eb="6">
      <t>イチラン</t>
    </rPh>
    <phoneticPr fontId="2"/>
  </si>
  <si>
    <t>調査票イメージ</t>
    <rPh sb="0" eb="2">
      <t>チョウサ</t>
    </rPh>
    <rPh sb="2" eb="3">
      <t>ヒョウ</t>
    </rPh>
    <phoneticPr fontId="2"/>
  </si>
  <si>
    <t>　集計・分析作業の効率化等の観点から変更が必要と思われる場合には、</t>
    <rPh sb="18" eb="20">
      <t>ヘンコウ</t>
    </rPh>
    <rPh sb="21" eb="23">
      <t>ヒツヨウ</t>
    </rPh>
    <rPh sb="24" eb="25">
      <t>オモ</t>
    </rPh>
    <rPh sb="28" eb="30">
      <t>バアイ</t>
    </rPh>
    <phoneticPr fontId="2"/>
  </si>
  <si>
    <t>・なお、これらは想定であり、調査実施にあたって、回答者にとっての分かりやすさや</t>
    <rPh sb="8" eb="10">
      <t>ソウテイ</t>
    </rPh>
    <rPh sb="14" eb="16">
      <t>チョウサ</t>
    </rPh>
    <rPh sb="16" eb="18">
      <t>ジッシ</t>
    </rPh>
    <rPh sb="24" eb="27">
      <t>カイトウシャ</t>
    </rPh>
    <rPh sb="32" eb="33">
      <t>ワ</t>
    </rPh>
    <phoneticPr fontId="2"/>
  </si>
  <si>
    <t>　ただし、変更する場合には、事前に県と協議し、承認を得ること。</t>
    <phoneticPr fontId="2"/>
  </si>
  <si>
    <t>　→</t>
    <phoneticPr fontId="2"/>
  </si>
  <si>
    <t>（別紙４－２）調査項目一覧</t>
    <rPh sb="1" eb="3">
      <t>ベッシ</t>
    </rPh>
    <phoneticPr fontId="2"/>
  </si>
  <si>
    <t>（別紙４ー２）</t>
    <rPh sb="1" eb="3">
      <t>ベッシ</t>
    </rPh>
    <phoneticPr fontId="2"/>
  </si>
  <si>
    <t>（別紙４－３）調査票イメージ</t>
    <rPh sb="1" eb="3">
      <t>ベッシ</t>
    </rPh>
    <rPh sb="9" eb="10">
      <t>ヒョウ</t>
    </rPh>
    <phoneticPr fontId="2"/>
  </si>
  <si>
    <t>・調査項目の想定は、別紙４－２「調査項目一覧」を参照すること</t>
    <rPh sb="1" eb="5">
      <t>チョウサコウモク</t>
    </rPh>
    <rPh sb="6" eb="8">
      <t>ソウテイ</t>
    </rPh>
    <rPh sb="16" eb="20">
      <t>チョウサコウモク</t>
    </rPh>
    <rPh sb="20" eb="22">
      <t>イチラン</t>
    </rPh>
    <rPh sb="24" eb="26">
      <t>サンショウ</t>
    </rPh>
    <phoneticPr fontId="2"/>
  </si>
  <si>
    <t>・調査票の想定は、別紙４－３「調査票イメージ」を参照すること</t>
    <rPh sb="1" eb="4">
      <t>チョウサヒョウ</t>
    </rPh>
    <rPh sb="5" eb="7">
      <t>ソウテイ</t>
    </rPh>
    <rPh sb="9" eb="11">
      <t>ベッシ</t>
    </rPh>
    <rPh sb="15" eb="18">
      <t>チョウサヒョウ</t>
    </rPh>
    <rPh sb="24" eb="26">
      <t>サンショウ</t>
    </rPh>
    <phoneticPr fontId="2"/>
  </si>
  <si>
    <t>　調査項目の文言や、調査票のレイアウト等を変更することができるものとする。</t>
    <rPh sb="1" eb="5">
      <t>チョウサコウモク</t>
    </rPh>
    <rPh sb="6" eb="8">
      <t>モンゴン</t>
    </rPh>
    <rPh sb="10" eb="13">
      <t>チョウサヒョウ</t>
    </rPh>
    <rPh sb="19" eb="20">
      <t>ナド</t>
    </rPh>
    <phoneticPr fontId="2"/>
  </si>
  <si>
    <t>（別紙４ー3）</t>
    <rPh sb="1" eb="3">
      <t>ベッシ</t>
    </rPh>
    <phoneticPr fontId="2"/>
  </si>
  <si>
    <t>　　※Q1８で「設置している」と回答された企業様は、今後、拠点の増設を予定・検討されている場合にご回答ください。</t>
    <rPh sb="8" eb="10">
      <t>セッチ</t>
    </rPh>
    <rPh sb="16" eb="18">
      <t>カイトウ</t>
    </rPh>
    <rPh sb="21" eb="24">
      <t>キギョウサマ</t>
    </rPh>
    <rPh sb="26" eb="28">
      <t>コンゴ</t>
    </rPh>
    <rPh sb="29" eb="31">
      <t>キョテン</t>
    </rPh>
    <rPh sb="32" eb="34">
      <t>ゾウセツ</t>
    </rPh>
    <rPh sb="35" eb="37">
      <t>ヨテイ</t>
    </rPh>
    <rPh sb="38" eb="40">
      <t>ケントウ</t>
    </rPh>
    <rPh sb="45" eb="47">
      <t>バアイ</t>
    </rPh>
    <rPh sb="49" eb="51">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</si>
</sst>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name val="BIZ UDPゴシック"/>
      <family val="3"/>
      <charset val="128"/>
    </font>
    <font>
      <sz val="12"/>
      <name val="BIZ UDP明朝 Medium"/>
      <family val="1"/>
      <charset val="128"/>
    </font>
    <font>
      <sz val="16"/>
      <name val="BIZ UDPゴシック"/>
      <family val="3"/>
      <charset val="128"/>
    </font>
    <font>
      <sz val="14"/>
      <name val="BIZ UDPゴシック"/>
      <family val="3"/>
      <charset val="128"/>
    </font>
    <font>
      <sz val="11"/>
      <name val="BIZ UDPゴシック"/>
      <family val="3"/>
      <charset val="128"/>
    </font>
    <font>
      <sz val="11"/>
      <name val="BIZ UDP明朝 Medium"/>
      <family val="1"/>
      <charset val="128"/>
    </font>
    <font>
      <u/>
      <sz val="11"/>
      <color theme="10"/>
      <name val="游ゴシック"/>
      <family val="2"/>
      <scheme val="minor"/>
    </font>
    <font>
      <strike/>
      <sz val="11"/>
      <name val="BIZ UDP明朝 Medium"/>
      <family val="1"/>
      <charset val="128"/>
    </font>
    <font>
      <u/>
      <sz val="11"/>
      <name val="游ゴシック"/>
      <family val="2"/>
      <scheme val="minor"/>
    </font>
    <font>
      <sz val="10"/>
      <name val="BIZ UDP明朝 Medium"/>
      <family val="1"/>
      <charset val="128"/>
    </font>
    <font>
      <sz val="11"/>
      <color theme="1"/>
      <name val="ＭＳ Ｐゴシック"/>
      <family val="3"/>
      <charset val="128"/>
    </font>
    <font>
      <sz val="12"/>
      <name val="Segoe UI Symbol"/>
      <family val="3"/>
    </font>
    <font>
      <b/>
      <sz val="12"/>
      <color rgb="FFFF0000"/>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alignment vertical="center"/>
    </xf>
  </cellStyleXfs>
  <cellXfs count="62">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vertical="center"/>
    </xf>
    <xf numFmtId="0" fontId="3" fillId="0" borderId="0" xfId="0" applyFont="1" applyFill="1" applyBorder="1" applyAlignment="1">
      <alignment vertical="center"/>
    </xf>
    <xf numFmtId="0" fontId="8"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Alignment="1">
      <alignment vertical="center"/>
    </xf>
    <xf numFmtId="0" fontId="4" fillId="0" borderId="0" xfId="0" applyFont="1" applyFill="1" applyAlignment="1">
      <alignment vertical="center"/>
    </xf>
    <xf numFmtId="0" fontId="3" fillId="0" borderId="0" xfId="0" applyFont="1" applyAlignment="1">
      <alignment horizontal="left"/>
    </xf>
    <xf numFmtId="0" fontId="11" fillId="0" borderId="0" xfId="1" applyFont="1" applyFill="1" applyAlignment="1">
      <alignment vertical="center"/>
    </xf>
    <xf numFmtId="0" fontId="12" fillId="0" borderId="0" xfId="0" applyFont="1" applyAlignment="1">
      <alignment vertical="center"/>
    </xf>
    <xf numFmtId="0" fontId="13" fillId="0" borderId="0" xfId="2" applyFont="1">
      <alignment vertical="center"/>
    </xf>
    <xf numFmtId="0" fontId="15" fillId="0" borderId="0" xfId="0" applyFont="1" applyAlignment="1">
      <alignment vertical="center"/>
    </xf>
    <xf numFmtId="0" fontId="4" fillId="0" borderId="0" xfId="0" applyFont="1" applyBorder="1" applyAlignment="1">
      <alignment horizontal="lef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0" borderId="0" xfId="0" applyFont="1" applyBorder="1" applyAlignment="1">
      <alignment vertical="center"/>
    </xf>
    <xf numFmtId="0" fontId="16" fillId="0" borderId="0" xfId="0" applyFont="1"/>
    <xf numFmtId="0" fontId="17" fillId="0" borderId="0" xfId="0" applyFont="1"/>
    <xf numFmtId="0" fontId="16" fillId="0" borderId="1" xfId="0" applyFont="1" applyBorder="1"/>
    <xf numFmtId="0" fontId="4" fillId="0" borderId="0" xfId="0" applyFont="1" applyBorder="1" applyAlignment="1">
      <alignment vertical="center"/>
    </xf>
    <xf numFmtId="0" fontId="4" fillId="0" borderId="0" xfId="0" applyFont="1" applyBorder="1"/>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17" fillId="0" borderId="1" xfId="0" applyFont="1" applyBorder="1"/>
    <xf numFmtId="0" fontId="17" fillId="0" borderId="0" xfId="0" applyFont="1" applyAlignment="1">
      <alignment horizontal="center"/>
    </xf>
    <xf numFmtId="0" fontId="9" fillId="0" borderId="0" xfId="1"/>
    <xf numFmtId="0" fontId="18" fillId="0" borderId="0" xfId="0" applyFont="1" applyAlignment="1">
      <alignment horizontal="center"/>
    </xf>
    <xf numFmtId="0" fontId="18" fillId="0" borderId="0" xfId="0" applyFont="1" applyAlignment="1">
      <alignment horizontal="center"/>
    </xf>
    <xf numFmtId="0" fontId="5"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0" borderId="5"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9" fillId="0" borderId="5" xfId="1" applyFill="1" applyBorder="1" applyAlignment="1" applyProtection="1">
      <alignment horizontal="left" vertical="center"/>
      <protection locked="0"/>
    </xf>
  </cellXfs>
  <cellStyles count="3">
    <cellStyle name="ハイパーリンク" xfId="1" builtinId="8"/>
    <cellStyle name="標準" xfId="0" builtinId="0"/>
    <cellStyle name="標準 4" xfId="2" xr:uid="{3403488E-6499-4EC2-B6E8-94BB60DD8F6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J$1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fmlaLink="$J$14" lockText="1" noThreeD="1"/>
</file>

<file path=xl/ctrlProps/ctrlProp22.xml><?xml version="1.0" encoding="utf-8"?>
<formControlPr xmlns="http://schemas.microsoft.com/office/spreadsheetml/2009/9/main" objectType="CheckBox" checked="Checked" fmlaLink="$J$15" lockText="1" noThreeD="1"/>
</file>

<file path=xl/ctrlProps/ctrlProp23.xml><?xml version="1.0" encoding="utf-8"?>
<formControlPr xmlns="http://schemas.microsoft.com/office/spreadsheetml/2009/9/main" objectType="CheckBox" fmlaLink="$J$16" lockText="1" noThreeD="1"/>
</file>

<file path=xl/ctrlProps/ctrlProp24.xml><?xml version="1.0" encoding="utf-8"?>
<formControlPr xmlns="http://schemas.microsoft.com/office/spreadsheetml/2009/9/main" objectType="CheckBox" fmlaLink="$J$17" lockText="1" noThreeD="1"/>
</file>

<file path=xl/ctrlProps/ctrlProp25.xml><?xml version="1.0" encoding="utf-8"?>
<formControlPr xmlns="http://schemas.microsoft.com/office/spreadsheetml/2009/9/main" objectType="CheckBox" fmlaLink="$J$18" lockText="1" noThreeD="1"/>
</file>

<file path=xl/ctrlProps/ctrlProp26.xml><?xml version="1.0" encoding="utf-8"?>
<formControlPr xmlns="http://schemas.microsoft.com/office/spreadsheetml/2009/9/main" objectType="CheckBox" fmlaLink="$J$19" lockText="1" noThreeD="1"/>
</file>

<file path=xl/ctrlProps/ctrlProp27.xml><?xml version="1.0" encoding="utf-8"?>
<formControlPr xmlns="http://schemas.microsoft.com/office/spreadsheetml/2009/9/main" objectType="CheckBox" fmlaLink="$J$20" lockText="1" noThreeD="1"/>
</file>

<file path=xl/ctrlProps/ctrlProp28.xml><?xml version="1.0" encoding="utf-8"?>
<formControlPr xmlns="http://schemas.microsoft.com/office/spreadsheetml/2009/9/main" objectType="CheckBox" fmlaLink="$J$21" lockText="1" noThreeD="1"/>
</file>

<file path=xl/ctrlProps/ctrlProp29.xml><?xml version="1.0" encoding="utf-8"?>
<formControlPr xmlns="http://schemas.microsoft.com/office/spreadsheetml/2009/9/main" objectType="CheckBox" fmlaLink="$J$22" lockText="1" noThreeD="1"/>
</file>

<file path=xl/ctrlProps/ctrlProp30.xml><?xml version="1.0" encoding="utf-8"?>
<formControlPr xmlns="http://schemas.microsoft.com/office/spreadsheetml/2009/9/main" objectType="CheckBox" fmlaLink="$J$23" lockText="1" noThreeD="1"/>
</file>

<file path=xl/ctrlProps/ctrlProp31.xml><?xml version="1.0" encoding="utf-8"?>
<formControlPr xmlns="http://schemas.microsoft.com/office/spreadsheetml/2009/9/main" objectType="CheckBox" fmlaLink="$J$24" lockText="1" noThreeD="1"/>
</file>

<file path=xl/ctrlProps/ctrlProp32.xml><?xml version="1.0" encoding="utf-8"?>
<formControlPr xmlns="http://schemas.microsoft.com/office/spreadsheetml/2009/9/main" objectType="CheckBox" fmlaLink="$J$25" lockText="1" noThreeD="1"/>
</file>

<file path=xl/ctrlProps/ctrlProp33.xml><?xml version="1.0" encoding="utf-8"?>
<formControlPr xmlns="http://schemas.microsoft.com/office/spreadsheetml/2009/9/main" objectType="CheckBox" fmlaLink="$J$26" lockText="1" noThreeD="1"/>
</file>

<file path=xl/ctrlProps/ctrlProp34.xml><?xml version="1.0" encoding="utf-8"?>
<formControlPr xmlns="http://schemas.microsoft.com/office/spreadsheetml/2009/9/main" objectType="CheckBox" fmlaLink="$J$27" lockText="1" noThreeD="1"/>
</file>

<file path=xl/ctrlProps/ctrlProp35.xml><?xml version="1.0" encoding="utf-8"?>
<formControlPr xmlns="http://schemas.microsoft.com/office/spreadsheetml/2009/9/main" objectType="CheckBox" fmlaLink="$J$28" lockText="1" noThreeD="1"/>
</file>

<file path=xl/ctrlProps/ctrlProp36.xml><?xml version="1.0" encoding="utf-8"?>
<formControlPr xmlns="http://schemas.microsoft.com/office/spreadsheetml/2009/9/main" objectType="CheckBox" fmlaLink="$J$29" lockText="1" noThreeD="1"/>
</file>

<file path=xl/ctrlProps/ctrlProp37.xml><?xml version="1.0" encoding="utf-8"?>
<formControlPr xmlns="http://schemas.microsoft.com/office/spreadsheetml/2009/9/main" objectType="CheckBox" fmlaLink="$J$30" lockText="1" noThreeD="1"/>
</file>

<file path=xl/ctrlProps/ctrlProp38.xml><?xml version="1.0" encoding="utf-8"?>
<formControlPr xmlns="http://schemas.microsoft.com/office/spreadsheetml/2009/9/main" objectType="CheckBox" fmlaLink="$J$31" lockText="1" noThreeD="1"/>
</file>

<file path=xl/ctrlProps/ctrlProp39.xml><?xml version="1.0" encoding="utf-8"?>
<formControlPr xmlns="http://schemas.microsoft.com/office/spreadsheetml/2009/9/main" objectType="CheckBox" fmlaLink="$J$3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J$29"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fmlaLink="$J$47" lockText="1" noThreeD="1"/>
</file>

<file path=xl/ctrlProps/ctrlProp45.xml><?xml version="1.0" encoding="utf-8"?>
<formControlPr xmlns="http://schemas.microsoft.com/office/spreadsheetml/2009/9/main" objectType="CheckBox" fmlaLink="$J$29"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J$48" lockText="1" noThreeD="1"/>
</file>

<file path=xl/ctrlProps/ctrlProp49.xml><?xml version="1.0" encoding="utf-8"?>
<formControlPr xmlns="http://schemas.microsoft.com/office/spreadsheetml/2009/9/main" objectType="CheckBox" fmlaLink="$J$29"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J$49"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J$50" lockText="1" noThreeD="1"/>
</file>

<file path=xl/ctrlProps/ctrlProp57.xml><?xml version="1.0" encoding="utf-8"?>
<formControlPr xmlns="http://schemas.microsoft.com/office/spreadsheetml/2009/9/main" objectType="CheckBox" fmlaLink="$J$29"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fmlaLink="$J$51" lockText="1" noThreeD="1"/>
</file>

<file path=xl/ctrlProps/ctrlProp61.xml><?xml version="1.0" encoding="utf-8"?>
<formControlPr xmlns="http://schemas.microsoft.com/office/spreadsheetml/2009/9/main" objectType="CheckBox" fmlaLink="$J$29"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J$52" lockText="1" noThreeD="1"/>
</file>

<file path=xl/ctrlProps/ctrlProp65.xml><?xml version="1.0" encoding="utf-8"?>
<formControlPr xmlns="http://schemas.microsoft.com/office/spreadsheetml/2009/9/main" objectType="CheckBox" fmlaLink="$J$29"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J$53" lockText="1" noThreeD="1"/>
</file>

<file path=xl/ctrlProps/ctrlProp69.xml><?xml version="1.0" encoding="utf-8"?>
<formControlPr xmlns="http://schemas.microsoft.com/office/spreadsheetml/2009/9/main" objectType="CheckBox" fmlaLink="$J$29"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fmlaLink="$J$54" lockText="1" noThreeD="1"/>
</file>

<file path=xl/ctrlProps/ctrlProp73.xml><?xml version="1.0" encoding="utf-8"?>
<formControlPr xmlns="http://schemas.microsoft.com/office/spreadsheetml/2009/9/main" objectType="CheckBox" fmlaLink="$J$29"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fmlaLink="$J$55" lockText="1" noThreeD="1"/>
</file>

<file path=xl/ctrlProps/ctrlProp77.xml><?xml version="1.0" encoding="utf-8"?>
<formControlPr xmlns="http://schemas.microsoft.com/office/spreadsheetml/2009/9/main" objectType="CheckBox" checked="Checked" fmlaLink="$J$56"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J$29"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J$61" lockText="1" noThreeD="1"/>
</file>

<file path=xl/ctrlProps/ctrlProp83.xml><?xml version="1.0" encoding="utf-8"?>
<formControlPr xmlns="http://schemas.microsoft.com/office/spreadsheetml/2009/9/main" objectType="CheckBox" fmlaLink="$J$29"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J$62" lockText="1" noThreeD="1"/>
</file>

<file path=xl/ctrlProps/ctrlProp87.xml><?xml version="1.0" encoding="utf-8"?>
<formControlPr xmlns="http://schemas.microsoft.com/office/spreadsheetml/2009/9/main" objectType="CheckBox" fmlaLink="$J$29"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J$63" lockText="1" noThreeD="1"/>
</file>

<file path=xl/ctrlProps/ctrlProp91.xml><?xml version="1.0" encoding="utf-8"?>
<formControlPr xmlns="http://schemas.microsoft.com/office/spreadsheetml/2009/9/main" objectType="CheckBox" fmlaLink="$J$29"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fmlaLink="$J$64" lockText="1" noThreeD="1"/>
</file>

<file path=xl/ctrlProps/ctrlProp95.xml><?xml version="1.0" encoding="utf-8"?>
<formControlPr xmlns="http://schemas.microsoft.com/office/spreadsheetml/2009/9/main" objectType="CheckBox" fmlaLink="$J$29"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fmlaLink="$J$65" lockText="1" noThreeD="1"/>
</file>

<file path=xl/ctrlProps/ctrlProp99.xml><?xml version="1.0" encoding="utf-8"?>
<formControlPr xmlns="http://schemas.microsoft.com/office/spreadsheetml/2009/9/main" objectType="CheckBox" fmlaLink="$J$29"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J$66" lockText="1" noThreeD="1"/>
</file>

<file path=xl/ctrlProps/ctrlProp103.xml><?xml version="1.0" encoding="utf-8"?>
<formControlPr xmlns="http://schemas.microsoft.com/office/spreadsheetml/2009/9/main" objectType="CheckBox" fmlaLink="$J$29"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J$67" lockText="1" noThreeD="1"/>
</file>

<file path=xl/ctrlProps/ctrlProp107.xml><?xml version="1.0" encoding="utf-8"?>
<formControlPr xmlns="http://schemas.microsoft.com/office/spreadsheetml/2009/9/main" objectType="CheckBox" fmlaLink="$J$29"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fmlaLink="$J$68" lockText="1" noThreeD="1"/>
</file>

<file path=xl/ctrlProps/ctrlProp111.xml><?xml version="1.0" encoding="utf-8"?>
<formControlPr xmlns="http://schemas.microsoft.com/office/spreadsheetml/2009/9/main" objectType="CheckBox" fmlaLink="$J$29"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fmlaLink="$J$69" lockText="1" noThreeD="1"/>
</file>

<file path=xl/ctrlProps/ctrlProp115.xml><?xml version="1.0" encoding="utf-8"?>
<formControlPr xmlns="http://schemas.microsoft.com/office/spreadsheetml/2009/9/main" objectType="CheckBox" fmlaLink="$J$70" lockText="1" noThreeD="1"/>
</file>

<file path=xl/ctrlProps/ctrlProp116.xml><?xml version="1.0" encoding="utf-8"?>
<formControlPr xmlns="http://schemas.microsoft.com/office/spreadsheetml/2009/9/main" objectType="Radio" firstButton="1" fmlaLink="$J$35" lockText="1" noThreeD="1"/>
</file>

<file path=xl/ctrlProps/ctrlProp117.xml><?xml version="1.0" encoding="utf-8"?>
<formControlPr xmlns="http://schemas.microsoft.com/office/spreadsheetml/2009/9/main" objectType="Radio" checked="Checked" firstButton="1" fmlaLink="$J$41"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J$18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J$82"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J$90"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J$99"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CheckBox" fmlaLink="$J$105" lockText="1" noThreeD="1"/>
</file>

<file path=xl/ctrlProps/ctrlProp153.xml><?xml version="1.0" encoding="utf-8"?>
<formControlPr xmlns="http://schemas.microsoft.com/office/spreadsheetml/2009/9/main" objectType="CheckBox" checked="Checked" fmlaLink="$J$107" lockText="1" noThreeD="1"/>
</file>

<file path=xl/ctrlProps/ctrlProp154.xml><?xml version="1.0" encoding="utf-8"?>
<formControlPr xmlns="http://schemas.microsoft.com/office/spreadsheetml/2009/9/main" objectType="CheckBox" fmlaLink="$J$109" lockText="1" noThreeD="1"/>
</file>

<file path=xl/ctrlProps/ctrlProp155.xml><?xml version="1.0" encoding="utf-8"?>
<formControlPr xmlns="http://schemas.microsoft.com/office/spreadsheetml/2009/9/main" objectType="CheckBox" fmlaLink="$J$106" lockText="1" noThreeD="1"/>
</file>

<file path=xl/ctrlProps/ctrlProp156.xml><?xml version="1.0" encoding="utf-8"?>
<formControlPr xmlns="http://schemas.microsoft.com/office/spreadsheetml/2009/9/main" objectType="CheckBox" checked="Checked" fmlaLink="$J$108" lockText="1" noThreeD="1"/>
</file>

<file path=xl/ctrlProps/ctrlProp157.xml><?xml version="1.0" encoding="utf-8"?>
<formControlPr xmlns="http://schemas.microsoft.com/office/spreadsheetml/2009/9/main" objectType="CheckBox" fmlaLink="$J$110"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checked="Checked" firstButton="1" fmlaLink="$J$112"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J$118" lockText="1" noThreeD="1"/>
</file>

<file path=xl/ctrlProps/ctrlProp162.xml><?xml version="1.0" encoding="utf-8"?>
<formControlPr xmlns="http://schemas.microsoft.com/office/spreadsheetml/2009/9/main" objectType="CheckBox" fmlaLink="$J$119" lockText="1" noThreeD="1"/>
</file>

<file path=xl/ctrlProps/ctrlProp163.xml><?xml version="1.0" encoding="utf-8"?>
<formControlPr xmlns="http://schemas.microsoft.com/office/spreadsheetml/2009/9/main" objectType="CheckBox" checked="Checked" fmlaLink="$J$120" lockText="1" noThreeD="1"/>
</file>

<file path=xl/ctrlProps/ctrlProp164.xml><?xml version="1.0" encoding="utf-8"?>
<formControlPr xmlns="http://schemas.microsoft.com/office/spreadsheetml/2009/9/main" objectType="CheckBox" checked="Checked" fmlaLink="$J$121" lockText="1" noThreeD="1"/>
</file>

<file path=xl/ctrlProps/ctrlProp165.xml><?xml version="1.0" encoding="utf-8"?>
<formControlPr xmlns="http://schemas.microsoft.com/office/spreadsheetml/2009/9/main" objectType="CheckBox" checked="Checked" fmlaLink="$J$122" lockText="1" noThreeD="1"/>
</file>

<file path=xl/ctrlProps/ctrlProp166.xml><?xml version="1.0" encoding="utf-8"?>
<formControlPr xmlns="http://schemas.microsoft.com/office/spreadsheetml/2009/9/main" objectType="CheckBox" fmlaLink="$J$123" lockText="1" noThreeD="1"/>
</file>

<file path=xl/ctrlProps/ctrlProp167.xml><?xml version="1.0" encoding="utf-8"?>
<formControlPr xmlns="http://schemas.microsoft.com/office/spreadsheetml/2009/9/main" objectType="Radio" checked="Checked" firstButton="1" fmlaLink="$J$125"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J$129"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J$140"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checked="Checked" fmlaLink="$J$146" lockText="1" noThreeD="1"/>
</file>

<file path=xl/ctrlProps/ctrlProp179.xml><?xml version="1.0" encoding="utf-8"?>
<formControlPr xmlns="http://schemas.microsoft.com/office/spreadsheetml/2009/9/main" objectType="CheckBox" fmlaLink="$J$147" lockText="1" noThreeD="1"/>
</file>

<file path=xl/ctrlProps/ctrlProp180.xml><?xml version="1.0" encoding="utf-8"?>
<formControlPr xmlns="http://schemas.microsoft.com/office/spreadsheetml/2009/9/main" objectType="CheckBox" fmlaLink="$J$148" lockText="1" noThreeD="1"/>
</file>

<file path=xl/ctrlProps/ctrlProp181.xml><?xml version="1.0" encoding="utf-8"?>
<formControlPr xmlns="http://schemas.microsoft.com/office/spreadsheetml/2009/9/main" objectType="CheckBox" fmlaLink="$J$149" lockText="1" noThreeD="1"/>
</file>

<file path=xl/ctrlProps/ctrlProp182.xml><?xml version="1.0" encoding="utf-8"?>
<formControlPr xmlns="http://schemas.microsoft.com/office/spreadsheetml/2009/9/main" objectType="CheckBox" checked="Checked" fmlaLink="$J$150" lockText="1" noThreeD="1"/>
</file>

<file path=xl/ctrlProps/ctrlProp183.xml><?xml version="1.0" encoding="utf-8"?>
<formControlPr xmlns="http://schemas.microsoft.com/office/spreadsheetml/2009/9/main" objectType="CheckBox" fmlaLink="$J$151" lockText="1" noThreeD="1"/>
</file>

<file path=xl/ctrlProps/ctrlProp184.xml><?xml version="1.0" encoding="utf-8"?>
<formControlPr xmlns="http://schemas.microsoft.com/office/spreadsheetml/2009/9/main" objectType="CheckBox" fmlaLink="$J$152" lockText="1" noThreeD="1"/>
</file>

<file path=xl/ctrlProps/ctrlProp185.xml><?xml version="1.0" encoding="utf-8"?>
<formControlPr xmlns="http://schemas.microsoft.com/office/spreadsheetml/2009/9/main" objectType="CheckBox" fmlaLink="$J$153" lockText="1" noThreeD="1"/>
</file>

<file path=xl/ctrlProps/ctrlProp186.xml><?xml version="1.0" encoding="utf-8"?>
<formControlPr xmlns="http://schemas.microsoft.com/office/spreadsheetml/2009/9/main" objectType="CheckBox" fmlaLink="$J$154" lockText="1" noThreeD="1"/>
</file>

<file path=xl/ctrlProps/ctrlProp187.xml><?xml version="1.0" encoding="utf-8"?>
<formControlPr xmlns="http://schemas.microsoft.com/office/spreadsheetml/2009/9/main" objectType="CheckBox" fmlaLink="$J$155" lockText="1" noThreeD="1"/>
</file>

<file path=xl/ctrlProps/ctrlProp188.xml><?xml version="1.0" encoding="utf-8"?>
<formControlPr xmlns="http://schemas.microsoft.com/office/spreadsheetml/2009/9/main" objectType="CheckBox" checked="Checked" fmlaLink="$J$160" lockText="1" noThreeD="1"/>
</file>

<file path=xl/ctrlProps/ctrlProp189.xml><?xml version="1.0" encoding="utf-8"?>
<formControlPr xmlns="http://schemas.microsoft.com/office/spreadsheetml/2009/9/main" objectType="CheckBox" fmlaLink="$J$161" lockText="1" noThreeD="1"/>
</file>

<file path=xl/ctrlProps/ctrlProp190.xml><?xml version="1.0" encoding="utf-8"?>
<formControlPr xmlns="http://schemas.microsoft.com/office/spreadsheetml/2009/9/main" objectType="CheckBox" fmlaLink="$J$162" lockText="1" noThreeD="1"/>
</file>

<file path=xl/ctrlProps/ctrlProp191.xml><?xml version="1.0" encoding="utf-8"?>
<formControlPr xmlns="http://schemas.microsoft.com/office/spreadsheetml/2009/9/main" objectType="CheckBox" fmlaLink="$J$163" lockText="1" noThreeD="1"/>
</file>

<file path=xl/ctrlProps/ctrlProp192.xml><?xml version="1.0" encoding="utf-8"?>
<formControlPr xmlns="http://schemas.microsoft.com/office/spreadsheetml/2009/9/main" objectType="CheckBox" checked="Checked" fmlaLink="$J$164" lockText="1" noThreeD="1"/>
</file>

<file path=xl/ctrlProps/ctrlProp193.xml><?xml version="1.0" encoding="utf-8"?>
<formControlPr xmlns="http://schemas.microsoft.com/office/spreadsheetml/2009/9/main" objectType="CheckBox" fmlaLink="$J$165" lockText="1" noThreeD="1"/>
</file>

<file path=xl/ctrlProps/ctrlProp194.xml><?xml version="1.0" encoding="utf-8"?>
<formControlPr xmlns="http://schemas.microsoft.com/office/spreadsheetml/2009/9/main" objectType="CheckBox" fmlaLink="$J$166" lockText="1" noThreeD="1"/>
</file>

<file path=xl/ctrlProps/ctrlProp195.xml><?xml version="1.0" encoding="utf-8"?>
<formControlPr xmlns="http://schemas.microsoft.com/office/spreadsheetml/2009/9/main" objectType="CheckBox" fmlaLink="$J$167" lockText="1" noThreeD="1"/>
</file>

<file path=xl/ctrlProps/ctrlProp196.xml><?xml version="1.0" encoding="utf-8"?>
<formControlPr xmlns="http://schemas.microsoft.com/office/spreadsheetml/2009/9/main" objectType="CheckBox" fmlaLink="$J$168" lockText="1" noThreeD="1"/>
</file>

<file path=xl/ctrlProps/ctrlProp197.xml><?xml version="1.0" encoding="utf-8"?>
<formControlPr xmlns="http://schemas.microsoft.com/office/spreadsheetml/2009/9/main" objectType="CheckBox" fmlaLink="$J$169" lockText="1" noThreeD="1"/>
</file>

<file path=xl/ctrlProps/ctrlProp198.xml><?xml version="1.0" encoding="utf-8"?>
<formControlPr xmlns="http://schemas.microsoft.com/office/spreadsheetml/2009/9/main" objectType="Radio" checked="Checked" firstButton="1" fmlaLink="$J$172"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fmlaLink="$J$181"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checked="Checked"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J$18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firstButton="1" fmlaLink="$J$198"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CheckBox" checked="Checked" fmlaLink="$J$204" lockText="1" noThreeD="1"/>
</file>

<file path=xl/ctrlProps/ctrlProp223.xml><?xml version="1.0" encoding="utf-8"?>
<formControlPr xmlns="http://schemas.microsoft.com/office/spreadsheetml/2009/9/main" objectType="CheckBox" checked="Checked" fmlaLink="$J$205" lockText="1" noThreeD="1"/>
</file>

<file path=xl/ctrlProps/ctrlProp224.xml><?xml version="1.0" encoding="utf-8"?>
<formControlPr xmlns="http://schemas.microsoft.com/office/spreadsheetml/2009/9/main" objectType="CheckBox" checked="Checked" fmlaLink="$J$205" lockText="1" noThreeD="1"/>
</file>

<file path=xl/ctrlProps/ctrlProp225.xml><?xml version="1.0" encoding="utf-8"?>
<formControlPr xmlns="http://schemas.microsoft.com/office/spreadsheetml/2009/9/main" objectType="CheckBox" checked="Checked" fmlaLink="$J$210" lockText="1" noThreeD="1"/>
</file>

<file path=xl/ctrlProps/ctrlProp226.xml><?xml version="1.0" encoding="utf-8"?>
<formControlPr xmlns="http://schemas.microsoft.com/office/spreadsheetml/2009/9/main" objectType="CheckBox" checked="Checked" fmlaLink="$J$205" lockText="1" noThreeD="1"/>
</file>

<file path=xl/ctrlProps/ctrlProp227.xml><?xml version="1.0" encoding="utf-8"?>
<formControlPr xmlns="http://schemas.microsoft.com/office/spreadsheetml/2009/9/main" objectType="CheckBox" checked="Checked" fmlaLink="$J$211" lockText="1" noThreeD="1"/>
</file>

<file path=xl/ctrlProps/ctrlProp228.xml><?xml version="1.0" encoding="utf-8"?>
<formControlPr xmlns="http://schemas.microsoft.com/office/spreadsheetml/2009/9/main" objectType="CheckBox" checked="Checked" fmlaLink="$J$212" lockText="1" noThreeD="1"/>
</file>

<file path=xl/ctrlProps/ctrlProp229.xml><?xml version="1.0" encoding="utf-8"?>
<formControlPr xmlns="http://schemas.microsoft.com/office/spreadsheetml/2009/9/main" objectType="CheckBox" fmlaLink="$J$220" lockText="1" noThreeD="1"/>
</file>

<file path=xl/ctrlProps/ctrlProp230.xml><?xml version="1.0" encoding="utf-8"?>
<formControlPr xmlns="http://schemas.microsoft.com/office/spreadsheetml/2009/9/main" objectType="CheckBox" checked="Checked" fmlaLink="$J$216" lockText="1" noThreeD="1"/>
</file>

<file path=xl/ctrlProps/ctrlProp231.xml><?xml version="1.0" encoding="utf-8"?>
<formControlPr xmlns="http://schemas.microsoft.com/office/spreadsheetml/2009/9/main" objectType="CheckBox" fmlaLink="$J$217" lockText="1" noThreeD="1"/>
</file>

<file path=xl/ctrlProps/ctrlProp232.xml><?xml version="1.0" encoding="utf-8"?>
<formControlPr xmlns="http://schemas.microsoft.com/office/spreadsheetml/2009/9/main" objectType="CheckBox" fmlaLink="$J$218" lockText="1" noThreeD="1"/>
</file>

<file path=xl/ctrlProps/ctrlProp233.xml><?xml version="1.0" encoding="utf-8"?>
<formControlPr xmlns="http://schemas.microsoft.com/office/spreadsheetml/2009/9/main" objectType="CheckBox" fmlaLink="$J$219" lockText="1" noThreeD="1"/>
</file>

<file path=xl/ctrlProps/ctrlProp234.xml><?xml version="1.0" encoding="utf-8"?>
<formControlPr xmlns="http://schemas.microsoft.com/office/spreadsheetml/2009/9/main" objectType="CheckBox" checked="Checked" fmlaLink="$J$225" lockText="1" noThreeD="1"/>
</file>

<file path=xl/ctrlProps/ctrlProp235.xml><?xml version="1.0" encoding="utf-8"?>
<formControlPr xmlns="http://schemas.microsoft.com/office/spreadsheetml/2009/9/main" objectType="CheckBox" checked="Checked" fmlaLink="$J$226" lockText="1" noThreeD="1"/>
</file>

<file path=xl/ctrlProps/ctrlProp236.xml><?xml version="1.0" encoding="utf-8"?>
<formControlPr xmlns="http://schemas.microsoft.com/office/spreadsheetml/2009/9/main" objectType="CheckBox" checked="Checked" fmlaLink="$J$238" lockText="1" noThreeD="1"/>
</file>

<file path=xl/ctrlProps/ctrlProp237.xml><?xml version="1.0" encoding="utf-8"?>
<formControlPr xmlns="http://schemas.microsoft.com/office/spreadsheetml/2009/9/main" objectType="CheckBox" checked="Checked" fmlaLink="$J$232" lockText="1" noThreeD="1"/>
</file>

<file path=xl/ctrlProps/ctrlProp238.xml><?xml version="1.0" encoding="utf-8"?>
<formControlPr xmlns="http://schemas.microsoft.com/office/spreadsheetml/2009/9/main" objectType="CheckBox" fmlaLink="$J$233" lockText="1" noThreeD="1"/>
</file>

<file path=xl/ctrlProps/ctrlProp239.xml><?xml version="1.0" encoding="utf-8"?>
<formControlPr xmlns="http://schemas.microsoft.com/office/spreadsheetml/2009/9/main" objectType="CheckBox" fmlaLink="$J$234" lockText="1" noThreeD="1"/>
</file>

<file path=xl/ctrlProps/ctrlProp240.xml><?xml version="1.0" encoding="utf-8"?>
<formControlPr xmlns="http://schemas.microsoft.com/office/spreadsheetml/2009/9/main" objectType="CheckBox" fmlaLink="$J$235" lockText="1" noThreeD="1"/>
</file>

<file path=xl/ctrlProps/ctrlProp241.xml><?xml version="1.0" encoding="utf-8"?>
<formControlPr xmlns="http://schemas.microsoft.com/office/spreadsheetml/2009/9/main" objectType="CheckBox" fmlaLink="$J$236" lockText="1" noThreeD="1"/>
</file>

<file path=xl/ctrlProps/ctrlProp242.xml><?xml version="1.0" encoding="utf-8"?>
<formControlPr xmlns="http://schemas.microsoft.com/office/spreadsheetml/2009/9/main" objectType="CheckBox" fmlaLink="$J$237" lockText="1" noThreeD="1"/>
</file>

<file path=xl/ctrlProps/ctrlProp243.xml><?xml version="1.0" encoding="utf-8"?>
<formControlPr xmlns="http://schemas.microsoft.com/office/spreadsheetml/2009/9/main" objectType="CheckBox" checked="Checked" fmlaLink="$J$248" lockText="1" noThreeD="1"/>
</file>

<file path=xl/ctrlProps/ctrlProp244.xml><?xml version="1.0" encoding="utf-8"?>
<formControlPr xmlns="http://schemas.microsoft.com/office/spreadsheetml/2009/9/main" objectType="CheckBox" checked="Checked" fmlaLink="$J$243" lockText="1" noThreeD="1"/>
</file>

<file path=xl/ctrlProps/ctrlProp245.xml><?xml version="1.0" encoding="utf-8"?>
<formControlPr xmlns="http://schemas.microsoft.com/office/spreadsheetml/2009/9/main" objectType="CheckBox" fmlaLink="$J$244" lockText="1" noThreeD="1"/>
</file>

<file path=xl/ctrlProps/ctrlProp246.xml><?xml version="1.0" encoding="utf-8"?>
<formControlPr xmlns="http://schemas.microsoft.com/office/spreadsheetml/2009/9/main" objectType="CheckBox" fmlaLink="$J$245" lockText="1" noThreeD="1"/>
</file>

<file path=xl/ctrlProps/ctrlProp247.xml><?xml version="1.0" encoding="utf-8"?>
<formControlPr xmlns="http://schemas.microsoft.com/office/spreadsheetml/2009/9/main" objectType="CheckBox" fmlaLink="$J$246" lockText="1" noThreeD="1"/>
</file>

<file path=xl/ctrlProps/ctrlProp248.xml><?xml version="1.0" encoding="utf-8"?>
<formControlPr xmlns="http://schemas.microsoft.com/office/spreadsheetml/2009/9/main" objectType="CheckBox" fmlaLink="$J$247" lockText="1" noThreeD="1"/>
</file>

<file path=xl/ctrlProps/ctrlProp249.xml><?xml version="1.0" encoding="utf-8"?>
<formControlPr xmlns="http://schemas.microsoft.com/office/spreadsheetml/2009/9/main" objectType="CheckBox" fmlaLink="$J$242" lockText="1" noThreeD="1"/>
</file>

<file path=xl/ctrlProps/ctrlProp250.xml><?xml version="1.0" encoding="utf-8"?>
<formControlPr xmlns="http://schemas.microsoft.com/office/spreadsheetml/2009/9/main" objectType="CheckBox" fmlaLink="$J$231" lockText="1" noThreeD="1"/>
</file>

<file path=xl/ctrlProps/ctrlProp251.xml><?xml version="1.0" encoding="utf-8"?>
<formControlPr xmlns="http://schemas.microsoft.com/office/spreadsheetml/2009/9/main" objectType="Radio" checked="Checked" firstButton="1" fmlaLink="$J$251"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checked="Checked" firstButton="1" fmlaLink="$J$258"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CheckBox" fmlaLink="$J$267" lockText="1" noThreeD="1"/>
</file>

<file path=xl/ctrlProps/ctrlProp261.xml><?xml version="1.0" encoding="utf-8"?>
<formControlPr xmlns="http://schemas.microsoft.com/office/spreadsheetml/2009/9/main" objectType="CheckBox" fmlaLink="$J$263" lockText="1" noThreeD="1"/>
</file>

<file path=xl/ctrlProps/ctrlProp262.xml><?xml version="1.0" encoding="utf-8"?>
<formControlPr xmlns="http://schemas.microsoft.com/office/spreadsheetml/2009/9/main" objectType="CheckBox" fmlaLink="$J$264" lockText="1" noThreeD="1"/>
</file>

<file path=xl/ctrlProps/ctrlProp263.xml><?xml version="1.0" encoding="utf-8"?>
<formControlPr xmlns="http://schemas.microsoft.com/office/spreadsheetml/2009/9/main" objectType="CheckBox" checked="Checked" fmlaLink="$J$265" lockText="1" noThreeD="1"/>
</file>

<file path=xl/ctrlProps/ctrlProp264.xml><?xml version="1.0" encoding="utf-8"?>
<formControlPr xmlns="http://schemas.microsoft.com/office/spreadsheetml/2009/9/main" objectType="CheckBox" fmlaLink="$J$266" lockText="1" noThreeD="1"/>
</file>

<file path=xl/ctrlProps/ctrlProp265.xml><?xml version="1.0" encoding="utf-8"?>
<formControlPr xmlns="http://schemas.microsoft.com/office/spreadsheetml/2009/9/main" objectType="Radio" checked="Checked" firstButton="1" fmlaLink="$J$27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checked="Checked" firstButton="1" fmlaLink="$J$294"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142875</xdr:colOff>
      <xdr:row>195</xdr:row>
      <xdr:rowOff>57150</xdr:rowOff>
    </xdr:from>
    <xdr:to>
      <xdr:col>2</xdr:col>
      <xdr:colOff>5191125</xdr:colOff>
      <xdr:row>206</xdr:row>
      <xdr:rowOff>1762125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3209925" y="44348400"/>
          <a:ext cx="5048250" cy="5553075"/>
        </a:xfrm>
        <a:prstGeom prst="round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データベースに集計する際、</a:t>
          </a:r>
          <a:r>
            <a:rPr kumimoji="1" lang="en-US" altLang="ja-JP" sz="1100">
              <a:solidFill>
                <a:sysClr val="windowText" lastClr="000000"/>
              </a:solidFill>
            </a:rPr>
            <a:t>Q</a:t>
          </a:r>
          <a:r>
            <a:rPr kumimoji="1" lang="ja-JP" altLang="en-US" sz="1100">
              <a:solidFill>
                <a:sysClr val="windowText" lastClr="000000"/>
              </a:solidFill>
            </a:rPr>
            <a:t>３６のみは他の設問と分けて、当該設問への回答のみで取りまとめること。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723900</xdr:colOff>
          <xdr:row>12</xdr:row>
          <xdr:rowOff>9525</xdr:rowOff>
        </xdr:from>
        <xdr:to>
          <xdr:col>2</xdr:col>
          <xdr:colOff>95250</xdr:colOff>
          <xdr:row>13</xdr:row>
          <xdr:rowOff>9525</xdr:rowOff>
        </xdr:to>
        <xdr:sp macro="" textlink="">
          <xdr:nvSpPr>
            <xdr:cNvPr id="3073" name="Check Box 1" descr="&#10;"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13</xdr:row>
          <xdr:rowOff>9525</xdr:rowOff>
        </xdr:from>
        <xdr:to>
          <xdr:col>2</xdr:col>
          <xdr:colOff>95250</xdr:colOff>
          <xdr:row>14</xdr:row>
          <xdr:rowOff>9525</xdr:rowOff>
        </xdr:to>
        <xdr:sp macro="" textlink="">
          <xdr:nvSpPr>
            <xdr:cNvPr id="3074" name="Check Box 2" descr="&#10;"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14</xdr:row>
          <xdr:rowOff>9525</xdr:rowOff>
        </xdr:from>
        <xdr:to>
          <xdr:col>2</xdr:col>
          <xdr:colOff>95250</xdr:colOff>
          <xdr:row>15</xdr:row>
          <xdr:rowOff>9525</xdr:rowOff>
        </xdr:to>
        <xdr:sp macro="" textlink="">
          <xdr:nvSpPr>
            <xdr:cNvPr id="3075" name="Check Box 3" descr="&#10;"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15</xdr:row>
          <xdr:rowOff>9525</xdr:rowOff>
        </xdr:from>
        <xdr:to>
          <xdr:col>2</xdr:col>
          <xdr:colOff>95250</xdr:colOff>
          <xdr:row>16</xdr:row>
          <xdr:rowOff>9525</xdr:rowOff>
        </xdr:to>
        <xdr:sp macro="" textlink="">
          <xdr:nvSpPr>
            <xdr:cNvPr id="3076" name="Check Box 4" descr="&#10;"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16</xdr:row>
          <xdr:rowOff>9525</xdr:rowOff>
        </xdr:from>
        <xdr:to>
          <xdr:col>2</xdr:col>
          <xdr:colOff>95250</xdr:colOff>
          <xdr:row>17</xdr:row>
          <xdr:rowOff>9525</xdr:rowOff>
        </xdr:to>
        <xdr:sp macro="" textlink="">
          <xdr:nvSpPr>
            <xdr:cNvPr id="3077" name="Check Box 5" descr="&#10;"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17</xdr:row>
          <xdr:rowOff>9525</xdr:rowOff>
        </xdr:from>
        <xdr:to>
          <xdr:col>2</xdr:col>
          <xdr:colOff>95250</xdr:colOff>
          <xdr:row>18</xdr:row>
          <xdr:rowOff>9525</xdr:rowOff>
        </xdr:to>
        <xdr:sp macro="" textlink="">
          <xdr:nvSpPr>
            <xdr:cNvPr id="3078" name="Check Box 6" descr="&#10;"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18</xdr:row>
          <xdr:rowOff>9525</xdr:rowOff>
        </xdr:from>
        <xdr:to>
          <xdr:col>2</xdr:col>
          <xdr:colOff>95250</xdr:colOff>
          <xdr:row>19</xdr:row>
          <xdr:rowOff>9525</xdr:rowOff>
        </xdr:to>
        <xdr:sp macro="" textlink="">
          <xdr:nvSpPr>
            <xdr:cNvPr id="3079" name="Check Box 7" descr="&#10;"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19</xdr:row>
          <xdr:rowOff>9525</xdr:rowOff>
        </xdr:from>
        <xdr:to>
          <xdr:col>2</xdr:col>
          <xdr:colOff>95250</xdr:colOff>
          <xdr:row>20</xdr:row>
          <xdr:rowOff>9525</xdr:rowOff>
        </xdr:to>
        <xdr:sp macro="" textlink="">
          <xdr:nvSpPr>
            <xdr:cNvPr id="3080" name="Check Box 8" descr="&#10;"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20</xdr:row>
          <xdr:rowOff>9525</xdr:rowOff>
        </xdr:from>
        <xdr:to>
          <xdr:col>2</xdr:col>
          <xdr:colOff>95250</xdr:colOff>
          <xdr:row>21</xdr:row>
          <xdr:rowOff>9525</xdr:rowOff>
        </xdr:to>
        <xdr:sp macro="" textlink="">
          <xdr:nvSpPr>
            <xdr:cNvPr id="3081" name="Check Box 9" descr="&#10;"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21</xdr:row>
          <xdr:rowOff>9525</xdr:rowOff>
        </xdr:from>
        <xdr:to>
          <xdr:col>2</xdr:col>
          <xdr:colOff>95250</xdr:colOff>
          <xdr:row>22</xdr:row>
          <xdr:rowOff>9525</xdr:rowOff>
        </xdr:to>
        <xdr:sp macro="" textlink="">
          <xdr:nvSpPr>
            <xdr:cNvPr id="3082" name="Check Box 10" descr="&#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22</xdr:row>
          <xdr:rowOff>9525</xdr:rowOff>
        </xdr:from>
        <xdr:to>
          <xdr:col>2</xdr:col>
          <xdr:colOff>95250</xdr:colOff>
          <xdr:row>23</xdr:row>
          <xdr:rowOff>9525</xdr:rowOff>
        </xdr:to>
        <xdr:sp macro="" textlink="">
          <xdr:nvSpPr>
            <xdr:cNvPr id="3083" name="Check Box 11" descr="&#10;"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23</xdr:row>
          <xdr:rowOff>9525</xdr:rowOff>
        </xdr:from>
        <xdr:to>
          <xdr:col>2</xdr:col>
          <xdr:colOff>95250</xdr:colOff>
          <xdr:row>24</xdr:row>
          <xdr:rowOff>9525</xdr:rowOff>
        </xdr:to>
        <xdr:sp macro="" textlink="">
          <xdr:nvSpPr>
            <xdr:cNvPr id="3084" name="Check Box 12" descr="&#10;"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24</xdr:row>
          <xdr:rowOff>9525</xdr:rowOff>
        </xdr:from>
        <xdr:to>
          <xdr:col>2</xdr:col>
          <xdr:colOff>95250</xdr:colOff>
          <xdr:row>25</xdr:row>
          <xdr:rowOff>9525</xdr:rowOff>
        </xdr:to>
        <xdr:sp macro="" textlink="">
          <xdr:nvSpPr>
            <xdr:cNvPr id="3085" name="Check Box 13" descr="&#10;"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25</xdr:row>
          <xdr:rowOff>9525</xdr:rowOff>
        </xdr:from>
        <xdr:to>
          <xdr:col>2</xdr:col>
          <xdr:colOff>95250</xdr:colOff>
          <xdr:row>26</xdr:row>
          <xdr:rowOff>9525</xdr:rowOff>
        </xdr:to>
        <xdr:sp macro="" textlink="">
          <xdr:nvSpPr>
            <xdr:cNvPr id="3086" name="Check Box 14" descr="&#10;"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26</xdr:row>
          <xdr:rowOff>9525</xdr:rowOff>
        </xdr:from>
        <xdr:to>
          <xdr:col>2</xdr:col>
          <xdr:colOff>95250</xdr:colOff>
          <xdr:row>27</xdr:row>
          <xdr:rowOff>9525</xdr:rowOff>
        </xdr:to>
        <xdr:sp macro="" textlink="">
          <xdr:nvSpPr>
            <xdr:cNvPr id="3087" name="Check Box 15" descr="&#10;"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27</xdr:row>
          <xdr:rowOff>9525</xdr:rowOff>
        </xdr:from>
        <xdr:to>
          <xdr:col>2</xdr:col>
          <xdr:colOff>95250</xdr:colOff>
          <xdr:row>28</xdr:row>
          <xdr:rowOff>9525</xdr:rowOff>
        </xdr:to>
        <xdr:sp macro="" textlink="">
          <xdr:nvSpPr>
            <xdr:cNvPr id="3088" name="Check Box 16" descr="&#10;"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28</xdr:row>
          <xdr:rowOff>9525</xdr:rowOff>
        </xdr:from>
        <xdr:to>
          <xdr:col>2</xdr:col>
          <xdr:colOff>95250</xdr:colOff>
          <xdr:row>29</xdr:row>
          <xdr:rowOff>9525</xdr:rowOff>
        </xdr:to>
        <xdr:sp macro="" textlink="">
          <xdr:nvSpPr>
            <xdr:cNvPr id="3089" name="Check Box 17" descr="&#10;"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29</xdr:row>
          <xdr:rowOff>9525</xdr:rowOff>
        </xdr:from>
        <xdr:to>
          <xdr:col>2</xdr:col>
          <xdr:colOff>95250</xdr:colOff>
          <xdr:row>30</xdr:row>
          <xdr:rowOff>9525</xdr:rowOff>
        </xdr:to>
        <xdr:sp macro="" textlink="">
          <xdr:nvSpPr>
            <xdr:cNvPr id="3090" name="Check Box 18" descr="&#10;"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30</xdr:row>
          <xdr:rowOff>9525</xdr:rowOff>
        </xdr:from>
        <xdr:to>
          <xdr:col>2</xdr:col>
          <xdr:colOff>95250</xdr:colOff>
          <xdr:row>31</xdr:row>
          <xdr:rowOff>9525</xdr:rowOff>
        </xdr:to>
        <xdr:sp macro="" textlink="">
          <xdr:nvSpPr>
            <xdr:cNvPr id="3091" name="Check Box 19" descr="&#10;"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31</xdr:row>
          <xdr:rowOff>9525</xdr:rowOff>
        </xdr:from>
        <xdr:to>
          <xdr:col>2</xdr:col>
          <xdr:colOff>95250</xdr:colOff>
          <xdr:row>32</xdr:row>
          <xdr:rowOff>9525</xdr:rowOff>
        </xdr:to>
        <xdr:sp macro="" textlink="">
          <xdr:nvSpPr>
            <xdr:cNvPr id="3092" name="Check Box 20" descr="&#1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13</xdr:row>
          <xdr:rowOff>9525</xdr:rowOff>
        </xdr:from>
        <xdr:to>
          <xdr:col>2</xdr:col>
          <xdr:colOff>95250</xdr:colOff>
          <xdr:row>14</xdr:row>
          <xdr:rowOff>9525</xdr:rowOff>
        </xdr:to>
        <xdr:sp macro="" textlink="">
          <xdr:nvSpPr>
            <xdr:cNvPr id="3093" name="Check Box 21" descr="&#10;"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14</xdr:row>
          <xdr:rowOff>9525</xdr:rowOff>
        </xdr:from>
        <xdr:to>
          <xdr:col>2</xdr:col>
          <xdr:colOff>95250</xdr:colOff>
          <xdr:row>15</xdr:row>
          <xdr:rowOff>9525</xdr:rowOff>
        </xdr:to>
        <xdr:sp macro="" textlink="">
          <xdr:nvSpPr>
            <xdr:cNvPr id="3094" name="Check Box 22" descr="&#10;"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15</xdr:row>
          <xdr:rowOff>9525</xdr:rowOff>
        </xdr:from>
        <xdr:to>
          <xdr:col>2</xdr:col>
          <xdr:colOff>95250</xdr:colOff>
          <xdr:row>16</xdr:row>
          <xdr:rowOff>9525</xdr:rowOff>
        </xdr:to>
        <xdr:sp macro="" textlink="">
          <xdr:nvSpPr>
            <xdr:cNvPr id="3095" name="Check Box 23" descr="&#10;"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16</xdr:row>
          <xdr:rowOff>9525</xdr:rowOff>
        </xdr:from>
        <xdr:to>
          <xdr:col>2</xdr:col>
          <xdr:colOff>95250</xdr:colOff>
          <xdr:row>17</xdr:row>
          <xdr:rowOff>9525</xdr:rowOff>
        </xdr:to>
        <xdr:sp macro="" textlink="">
          <xdr:nvSpPr>
            <xdr:cNvPr id="3096" name="Check Box 24" descr="&#10;"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17</xdr:row>
          <xdr:rowOff>9525</xdr:rowOff>
        </xdr:from>
        <xdr:to>
          <xdr:col>2</xdr:col>
          <xdr:colOff>95250</xdr:colOff>
          <xdr:row>18</xdr:row>
          <xdr:rowOff>9525</xdr:rowOff>
        </xdr:to>
        <xdr:sp macro="" textlink="">
          <xdr:nvSpPr>
            <xdr:cNvPr id="3097" name="Check Box 25" descr="&#10;"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18</xdr:row>
          <xdr:rowOff>9525</xdr:rowOff>
        </xdr:from>
        <xdr:to>
          <xdr:col>2</xdr:col>
          <xdr:colOff>95250</xdr:colOff>
          <xdr:row>19</xdr:row>
          <xdr:rowOff>9525</xdr:rowOff>
        </xdr:to>
        <xdr:sp macro="" textlink="">
          <xdr:nvSpPr>
            <xdr:cNvPr id="3098" name="Check Box 26" descr="&#1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19</xdr:row>
          <xdr:rowOff>9525</xdr:rowOff>
        </xdr:from>
        <xdr:to>
          <xdr:col>2</xdr:col>
          <xdr:colOff>95250</xdr:colOff>
          <xdr:row>20</xdr:row>
          <xdr:rowOff>9525</xdr:rowOff>
        </xdr:to>
        <xdr:sp macro="" textlink="">
          <xdr:nvSpPr>
            <xdr:cNvPr id="3099" name="Check Box 27" descr="&#10;"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20</xdr:row>
          <xdr:rowOff>9525</xdr:rowOff>
        </xdr:from>
        <xdr:to>
          <xdr:col>2</xdr:col>
          <xdr:colOff>95250</xdr:colOff>
          <xdr:row>21</xdr:row>
          <xdr:rowOff>9525</xdr:rowOff>
        </xdr:to>
        <xdr:sp macro="" textlink="">
          <xdr:nvSpPr>
            <xdr:cNvPr id="3100" name="Check Box 28" descr="&#10;"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21</xdr:row>
          <xdr:rowOff>9525</xdr:rowOff>
        </xdr:from>
        <xdr:to>
          <xdr:col>2</xdr:col>
          <xdr:colOff>95250</xdr:colOff>
          <xdr:row>22</xdr:row>
          <xdr:rowOff>9525</xdr:rowOff>
        </xdr:to>
        <xdr:sp macro="" textlink="">
          <xdr:nvSpPr>
            <xdr:cNvPr id="3101" name="Check Box 29" descr="&#10;"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22</xdr:row>
          <xdr:rowOff>9525</xdr:rowOff>
        </xdr:from>
        <xdr:to>
          <xdr:col>2</xdr:col>
          <xdr:colOff>95250</xdr:colOff>
          <xdr:row>23</xdr:row>
          <xdr:rowOff>9525</xdr:rowOff>
        </xdr:to>
        <xdr:sp macro="" textlink="">
          <xdr:nvSpPr>
            <xdr:cNvPr id="3102" name="Check Box 30" descr="&#1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23</xdr:row>
          <xdr:rowOff>9525</xdr:rowOff>
        </xdr:from>
        <xdr:to>
          <xdr:col>2</xdr:col>
          <xdr:colOff>95250</xdr:colOff>
          <xdr:row>24</xdr:row>
          <xdr:rowOff>9525</xdr:rowOff>
        </xdr:to>
        <xdr:sp macro="" textlink="">
          <xdr:nvSpPr>
            <xdr:cNvPr id="3103" name="Check Box 31" descr="&#10;"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24</xdr:row>
          <xdr:rowOff>9525</xdr:rowOff>
        </xdr:from>
        <xdr:to>
          <xdr:col>2</xdr:col>
          <xdr:colOff>95250</xdr:colOff>
          <xdr:row>25</xdr:row>
          <xdr:rowOff>9525</xdr:rowOff>
        </xdr:to>
        <xdr:sp macro="" textlink="">
          <xdr:nvSpPr>
            <xdr:cNvPr id="3104" name="Check Box 32" descr="&#10;"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25</xdr:row>
          <xdr:rowOff>9525</xdr:rowOff>
        </xdr:from>
        <xdr:to>
          <xdr:col>2</xdr:col>
          <xdr:colOff>95250</xdr:colOff>
          <xdr:row>26</xdr:row>
          <xdr:rowOff>9525</xdr:rowOff>
        </xdr:to>
        <xdr:sp macro="" textlink="">
          <xdr:nvSpPr>
            <xdr:cNvPr id="3105" name="Check Box 33" descr="&#10;"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26</xdr:row>
          <xdr:rowOff>9525</xdr:rowOff>
        </xdr:from>
        <xdr:to>
          <xdr:col>2</xdr:col>
          <xdr:colOff>95250</xdr:colOff>
          <xdr:row>27</xdr:row>
          <xdr:rowOff>9525</xdr:rowOff>
        </xdr:to>
        <xdr:sp macro="" textlink="">
          <xdr:nvSpPr>
            <xdr:cNvPr id="3106" name="Check Box 34" descr="&#10;"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27</xdr:row>
          <xdr:rowOff>9525</xdr:rowOff>
        </xdr:from>
        <xdr:to>
          <xdr:col>2</xdr:col>
          <xdr:colOff>95250</xdr:colOff>
          <xdr:row>28</xdr:row>
          <xdr:rowOff>9525</xdr:rowOff>
        </xdr:to>
        <xdr:sp macro="" textlink="">
          <xdr:nvSpPr>
            <xdr:cNvPr id="3107" name="Check Box 35" descr="&#10;"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28</xdr:row>
          <xdr:rowOff>9525</xdr:rowOff>
        </xdr:from>
        <xdr:to>
          <xdr:col>2</xdr:col>
          <xdr:colOff>95250</xdr:colOff>
          <xdr:row>29</xdr:row>
          <xdr:rowOff>9525</xdr:rowOff>
        </xdr:to>
        <xdr:sp macro="" textlink="">
          <xdr:nvSpPr>
            <xdr:cNvPr id="3108" name="Check Box 36" descr="&#1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29</xdr:row>
          <xdr:rowOff>9525</xdr:rowOff>
        </xdr:from>
        <xdr:to>
          <xdr:col>2</xdr:col>
          <xdr:colOff>95250</xdr:colOff>
          <xdr:row>30</xdr:row>
          <xdr:rowOff>9525</xdr:rowOff>
        </xdr:to>
        <xdr:sp macro="" textlink="">
          <xdr:nvSpPr>
            <xdr:cNvPr id="3109" name="Check Box 37" descr="&#10;"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30</xdr:row>
          <xdr:rowOff>9525</xdr:rowOff>
        </xdr:from>
        <xdr:to>
          <xdr:col>2</xdr:col>
          <xdr:colOff>95250</xdr:colOff>
          <xdr:row>31</xdr:row>
          <xdr:rowOff>9525</xdr:rowOff>
        </xdr:to>
        <xdr:sp macro="" textlink="">
          <xdr:nvSpPr>
            <xdr:cNvPr id="3110" name="Check Box 38" descr="&#10;"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31</xdr:row>
          <xdr:rowOff>9525</xdr:rowOff>
        </xdr:from>
        <xdr:to>
          <xdr:col>2</xdr:col>
          <xdr:colOff>95250</xdr:colOff>
          <xdr:row>32</xdr:row>
          <xdr:rowOff>9525</xdr:rowOff>
        </xdr:to>
        <xdr:sp macro="" textlink="">
          <xdr:nvSpPr>
            <xdr:cNvPr id="3111" name="Check Box 39" descr="&#10;"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46</xdr:row>
          <xdr:rowOff>9525</xdr:rowOff>
        </xdr:from>
        <xdr:to>
          <xdr:col>2</xdr:col>
          <xdr:colOff>95250</xdr:colOff>
          <xdr:row>47</xdr:row>
          <xdr:rowOff>9525</xdr:rowOff>
        </xdr:to>
        <xdr:sp macro="" textlink="">
          <xdr:nvSpPr>
            <xdr:cNvPr id="3114" name="Check Box 42" descr="&#10;"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46</xdr:row>
          <xdr:rowOff>9525</xdr:rowOff>
        </xdr:from>
        <xdr:to>
          <xdr:col>2</xdr:col>
          <xdr:colOff>95250</xdr:colOff>
          <xdr:row>47</xdr:row>
          <xdr:rowOff>9525</xdr:rowOff>
        </xdr:to>
        <xdr:sp macro="" textlink="">
          <xdr:nvSpPr>
            <xdr:cNvPr id="3115" name="Check Box 43" descr="&#10;"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46</xdr:row>
          <xdr:rowOff>9525</xdr:rowOff>
        </xdr:from>
        <xdr:to>
          <xdr:col>2</xdr:col>
          <xdr:colOff>95250</xdr:colOff>
          <xdr:row>47</xdr:row>
          <xdr:rowOff>9525</xdr:rowOff>
        </xdr:to>
        <xdr:sp macro="" textlink="">
          <xdr:nvSpPr>
            <xdr:cNvPr id="3116" name="Check Box 44" descr="&#10;"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47</xdr:row>
          <xdr:rowOff>9525</xdr:rowOff>
        </xdr:from>
        <xdr:to>
          <xdr:col>2</xdr:col>
          <xdr:colOff>95250</xdr:colOff>
          <xdr:row>48</xdr:row>
          <xdr:rowOff>9525</xdr:rowOff>
        </xdr:to>
        <xdr:sp macro="" textlink="">
          <xdr:nvSpPr>
            <xdr:cNvPr id="3117" name="Check Box 45" descr="&#10;"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46</xdr:row>
          <xdr:rowOff>9525</xdr:rowOff>
        </xdr:from>
        <xdr:to>
          <xdr:col>2</xdr:col>
          <xdr:colOff>95250</xdr:colOff>
          <xdr:row>47</xdr:row>
          <xdr:rowOff>9525</xdr:rowOff>
        </xdr:to>
        <xdr:sp macro="" textlink="">
          <xdr:nvSpPr>
            <xdr:cNvPr id="3118" name="Check Box 46" descr="&#10;"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47</xdr:row>
          <xdr:rowOff>9525</xdr:rowOff>
        </xdr:from>
        <xdr:to>
          <xdr:col>2</xdr:col>
          <xdr:colOff>95250</xdr:colOff>
          <xdr:row>48</xdr:row>
          <xdr:rowOff>9525</xdr:rowOff>
        </xdr:to>
        <xdr:sp macro="" textlink="">
          <xdr:nvSpPr>
            <xdr:cNvPr id="3119" name="Check Box 47" descr="&#10;"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47</xdr:row>
          <xdr:rowOff>9525</xdr:rowOff>
        </xdr:from>
        <xdr:to>
          <xdr:col>2</xdr:col>
          <xdr:colOff>95250</xdr:colOff>
          <xdr:row>48</xdr:row>
          <xdr:rowOff>9525</xdr:rowOff>
        </xdr:to>
        <xdr:sp macro="" textlink="">
          <xdr:nvSpPr>
            <xdr:cNvPr id="3120" name="Check Box 48" descr="&#10;"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48</xdr:row>
          <xdr:rowOff>9525</xdr:rowOff>
        </xdr:from>
        <xdr:to>
          <xdr:col>2</xdr:col>
          <xdr:colOff>95250</xdr:colOff>
          <xdr:row>49</xdr:row>
          <xdr:rowOff>9525</xdr:rowOff>
        </xdr:to>
        <xdr:sp macro="" textlink="">
          <xdr:nvSpPr>
            <xdr:cNvPr id="3121" name="Check Box 49" descr="&#10;"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47</xdr:row>
          <xdr:rowOff>9525</xdr:rowOff>
        </xdr:from>
        <xdr:to>
          <xdr:col>2</xdr:col>
          <xdr:colOff>95250</xdr:colOff>
          <xdr:row>48</xdr:row>
          <xdr:rowOff>9525</xdr:rowOff>
        </xdr:to>
        <xdr:sp macro="" textlink="">
          <xdr:nvSpPr>
            <xdr:cNvPr id="3122" name="Check Box 50" descr="&#1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48</xdr:row>
          <xdr:rowOff>9525</xdr:rowOff>
        </xdr:from>
        <xdr:to>
          <xdr:col>2</xdr:col>
          <xdr:colOff>95250</xdr:colOff>
          <xdr:row>49</xdr:row>
          <xdr:rowOff>9525</xdr:rowOff>
        </xdr:to>
        <xdr:sp macro="" textlink="">
          <xdr:nvSpPr>
            <xdr:cNvPr id="3123" name="Check Box 51" descr="&#10;"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48</xdr:row>
          <xdr:rowOff>9525</xdr:rowOff>
        </xdr:from>
        <xdr:to>
          <xdr:col>2</xdr:col>
          <xdr:colOff>95250</xdr:colOff>
          <xdr:row>49</xdr:row>
          <xdr:rowOff>9525</xdr:rowOff>
        </xdr:to>
        <xdr:sp macro="" textlink="">
          <xdr:nvSpPr>
            <xdr:cNvPr id="3124" name="Check Box 52" descr="&#10;"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49</xdr:row>
          <xdr:rowOff>9525</xdr:rowOff>
        </xdr:from>
        <xdr:to>
          <xdr:col>2</xdr:col>
          <xdr:colOff>95250</xdr:colOff>
          <xdr:row>50</xdr:row>
          <xdr:rowOff>9525</xdr:rowOff>
        </xdr:to>
        <xdr:sp macro="" textlink="">
          <xdr:nvSpPr>
            <xdr:cNvPr id="3125" name="Check Box 53" descr="&#10;"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48</xdr:row>
          <xdr:rowOff>9525</xdr:rowOff>
        </xdr:from>
        <xdr:to>
          <xdr:col>2</xdr:col>
          <xdr:colOff>95250</xdr:colOff>
          <xdr:row>49</xdr:row>
          <xdr:rowOff>9525</xdr:rowOff>
        </xdr:to>
        <xdr:sp macro="" textlink="">
          <xdr:nvSpPr>
            <xdr:cNvPr id="3126" name="Check Box 54" descr="&#10;"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49</xdr:row>
          <xdr:rowOff>9525</xdr:rowOff>
        </xdr:from>
        <xdr:to>
          <xdr:col>2</xdr:col>
          <xdr:colOff>95250</xdr:colOff>
          <xdr:row>50</xdr:row>
          <xdr:rowOff>9525</xdr:rowOff>
        </xdr:to>
        <xdr:sp macro="" textlink="">
          <xdr:nvSpPr>
            <xdr:cNvPr id="3127" name="Check Box 55" descr="&#10;"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49</xdr:row>
          <xdr:rowOff>9525</xdr:rowOff>
        </xdr:from>
        <xdr:to>
          <xdr:col>2</xdr:col>
          <xdr:colOff>95250</xdr:colOff>
          <xdr:row>50</xdr:row>
          <xdr:rowOff>9525</xdr:rowOff>
        </xdr:to>
        <xdr:sp macro="" textlink="">
          <xdr:nvSpPr>
            <xdr:cNvPr id="3128" name="Check Box 56" descr="&#10;"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50</xdr:row>
          <xdr:rowOff>9525</xdr:rowOff>
        </xdr:from>
        <xdr:to>
          <xdr:col>2</xdr:col>
          <xdr:colOff>95250</xdr:colOff>
          <xdr:row>51</xdr:row>
          <xdr:rowOff>9525</xdr:rowOff>
        </xdr:to>
        <xdr:sp macro="" textlink="">
          <xdr:nvSpPr>
            <xdr:cNvPr id="3129" name="Check Box 57" descr="&#10;"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49</xdr:row>
          <xdr:rowOff>9525</xdr:rowOff>
        </xdr:from>
        <xdr:to>
          <xdr:col>2</xdr:col>
          <xdr:colOff>95250</xdr:colOff>
          <xdr:row>50</xdr:row>
          <xdr:rowOff>9525</xdr:rowOff>
        </xdr:to>
        <xdr:sp macro="" textlink="">
          <xdr:nvSpPr>
            <xdr:cNvPr id="3130" name="Check Box 58" descr="&#10;"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50</xdr:row>
          <xdr:rowOff>9525</xdr:rowOff>
        </xdr:from>
        <xdr:to>
          <xdr:col>2</xdr:col>
          <xdr:colOff>95250</xdr:colOff>
          <xdr:row>51</xdr:row>
          <xdr:rowOff>9525</xdr:rowOff>
        </xdr:to>
        <xdr:sp macro="" textlink="">
          <xdr:nvSpPr>
            <xdr:cNvPr id="3131" name="Check Box 59" descr="&#10;"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50</xdr:row>
          <xdr:rowOff>9525</xdr:rowOff>
        </xdr:from>
        <xdr:to>
          <xdr:col>2</xdr:col>
          <xdr:colOff>95250</xdr:colOff>
          <xdr:row>51</xdr:row>
          <xdr:rowOff>9525</xdr:rowOff>
        </xdr:to>
        <xdr:sp macro="" textlink="">
          <xdr:nvSpPr>
            <xdr:cNvPr id="3132" name="Check Box 60" descr="&#1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51</xdr:row>
          <xdr:rowOff>9525</xdr:rowOff>
        </xdr:from>
        <xdr:to>
          <xdr:col>2</xdr:col>
          <xdr:colOff>95250</xdr:colOff>
          <xdr:row>52</xdr:row>
          <xdr:rowOff>9525</xdr:rowOff>
        </xdr:to>
        <xdr:sp macro="" textlink="">
          <xdr:nvSpPr>
            <xdr:cNvPr id="3133" name="Check Box 61" descr="&#10;"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50</xdr:row>
          <xdr:rowOff>9525</xdr:rowOff>
        </xdr:from>
        <xdr:to>
          <xdr:col>2</xdr:col>
          <xdr:colOff>95250</xdr:colOff>
          <xdr:row>51</xdr:row>
          <xdr:rowOff>9525</xdr:rowOff>
        </xdr:to>
        <xdr:sp macro="" textlink="">
          <xdr:nvSpPr>
            <xdr:cNvPr id="3134" name="Check Box 62" descr="&#10;"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51</xdr:row>
          <xdr:rowOff>9525</xdr:rowOff>
        </xdr:from>
        <xdr:to>
          <xdr:col>2</xdr:col>
          <xdr:colOff>95250</xdr:colOff>
          <xdr:row>52</xdr:row>
          <xdr:rowOff>9525</xdr:rowOff>
        </xdr:to>
        <xdr:sp macro="" textlink="">
          <xdr:nvSpPr>
            <xdr:cNvPr id="3135" name="Check Box 63" descr="&#10;"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51</xdr:row>
          <xdr:rowOff>9525</xdr:rowOff>
        </xdr:from>
        <xdr:to>
          <xdr:col>2</xdr:col>
          <xdr:colOff>95250</xdr:colOff>
          <xdr:row>52</xdr:row>
          <xdr:rowOff>9525</xdr:rowOff>
        </xdr:to>
        <xdr:sp macro="" textlink="">
          <xdr:nvSpPr>
            <xdr:cNvPr id="3136" name="Check Box 64" descr="&#10;"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52</xdr:row>
          <xdr:rowOff>9525</xdr:rowOff>
        </xdr:from>
        <xdr:to>
          <xdr:col>2</xdr:col>
          <xdr:colOff>95250</xdr:colOff>
          <xdr:row>53</xdr:row>
          <xdr:rowOff>9525</xdr:rowOff>
        </xdr:to>
        <xdr:sp macro="" textlink="">
          <xdr:nvSpPr>
            <xdr:cNvPr id="3137" name="Check Box 65" descr="&#10;"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51</xdr:row>
          <xdr:rowOff>9525</xdr:rowOff>
        </xdr:from>
        <xdr:to>
          <xdr:col>2</xdr:col>
          <xdr:colOff>95250</xdr:colOff>
          <xdr:row>52</xdr:row>
          <xdr:rowOff>9525</xdr:rowOff>
        </xdr:to>
        <xdr:sp macro="" textlink="">
          <xdr:nvSpPr>
            <xdr:cNvPr id="3138" name="Check Box 66" descr="&#10;"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52</xdr:row>
          <xdr:rowOff>9525</xdr:rowOff>
        </xdr:from>
        <xdr:to>
          <xdr:col>2</xdr:col>
          <xdr:colOff>95250</xdr:colOff>
          <xdr:row>53</xdr:row>
          <xdr:rowOff>9525</xdr:rowOff>
        </xdr:to>
        <xdr:sp macro="" textlink="">
          <xdr:nvSpPr>
            <xdr:cNvPr id="3139" name="Check Box 67" descr="&#10;"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52</xdr:row>
          <xdr:rowOff>9525</xdr:rowOff>
        </xdr:from>
        <xdr:to>
          <xdr:col>2</xdr:col>
          <xdr:colOff>95250</xdr:colOff>
          <xdr:row>53</xdr:row>
          <xdr:rowOff>9525</xdr:rowOff>
        </xdr:to>
        <xdr:sp macro="" textlink="">
          <xdr:nvSpPr>
            <xdr:cNvPr id="3140" name="Check Box 68" descr="&#10;"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53</xdr:row>
          <xdr:rowOff>9525</xdr:rowOff>
        </xdr:from>
        <xdr:to>
          <xdr:col>2</xdr:col>
          <xdr:colOff>95250</xdr:colOff>
          <xdr:row>54</xdr:row>
          <xdr:rowOff>9525</xdr:rowOff>
        </xdr:to>
        <xdr:sp macro="" textlink="">
          <xdr:nvSpPr>
            <xdr:cNvPr id="3141" name="Check Box 69" descr="&#10;"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52</xdr:row>
          <xdr:rowOff>9525</xdr:rowOff>
        </xdr:from>
        <xdr:to>
          <xdr:col>2</xdr:col>
          <xdr:colOff>95250</xdr:colOff>
          <xdr:row>53</xdr:row>
          <xdr:rowOff>9525</xdr:rowOff>
        </xdr:to>
        <xdr:sp macro="" textlink="">
          <xdr:nvSpPr>
            <xdr:cNvPr id="3142" name="Check Box 70" descr="&#1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53</xdr:row>
          <xdr:rowOff>9525</xdr:rowOff>
        </xdr:from>
        <xdr:to>
          <xdr:col>2</xdr:col>
          <xdr:colOff>95250</xdr:colOff>
          <xdr:row>54</xdr:row>
          <xdr:rowOff>9525</xdr:rowOff>
        </xdr:to>
        <xdr:sp macro="" textlink="">
          <xdr:nvSpPr>
            <xdr:cNvPr id="3143" name="Check Box 71" descr="&#10;"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53</xdr:row>
          <xdr:rowOff>9525</xdr:rowOff>
        </xdr:from>
        <xdr:to>
          <xdr:col>2</xdr:col>
          <xdr:colOff>95250</xdr:colOff>
          <xdr:row>54</xdr:row>
          <xdr:rowOff>9525</xdr:rowOff>
        </xdr:to>
        <xdr:sp macro="" textlink="">
          <xdr:nvSpPr>
            <xdr:cNvPr id="3144" name="Check Box 72" descr="&#10;"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54</xdr:row>
          <xdr:rowOff>9525</xdr:rowOff>
        </xdr:from>
        <xdr:to>
          <xdr:col>2</xdr:col>
          <xdr:colOff>95250</xdr:colOff>
          <xdr:row>55</xdr:row>
          <xdr:rowOff>9525</xdr:rowOff>
        </xdr:to>
        <xdr:sp macro="" textlink="">
          <xdr:nvSpPr>
            <xdr:cNvPr id="3145" name="Check Box 73" descr="&#10;"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53</xdr:row>
          <xdr:rowOff>9525</xdr:rowOff>
        </xdr:from>
        <xdr:to>
          <xdr:col>2</xdr:col>
          <xdr:colOff>95250</xdr:colOff>
          <xdr:row>54</xdr:row>
          <xdr:rowOff>9525</xdr:rowOff>
        </xdr:to>
        <xdr:sp macro="" textlink="">
          <xdr:nvSpPr>
            <xdr:cNvPr id="3146" name="Check Box 74" descr="&#10;"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54</xdr:row>
          <xdr:rowOff>9525</xdr:rowOff>
        </xdr:from>
        <xdr:to>
          <xdr:col>2</xdr:col>
          <xdr:colOff>95250</xdr:colOff>
          <xdr:row>55</xdr:row>
          <xdr:rowOff>9525</xdr:rowOff>
        </xdr:to>
        <xdr:sp macro="" textlink="">
          <xdr:nvSpPr>
            <xdr:cNvPr id="3147" name="Check Box 75" descr="&#10;"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54</xdr:row>
          <xdr:rowOff>9525</xdr:rowOff>
        </xdr:from>
        <xdr:to>
          <xdr:col>2</xdr:col>
          <xdr:colOff>95250</xdr:colOff>
          <xdr:row>55</xdr:row>
          <xdr:rowOff>9525</xdr:rowOff>
        </xdr:to>
        <xdr:sp macro="" textlink="">
          <xdr:nvSpPr>
            <xdr:cNvPr id="3148" name="Check Box 76" descr="&#10;"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55</xdr:row>
          <xdr:rowOff>9525</xdr:rowOff>
        </xdr:from>
        <xdr:to>
          <xdr:col>2</xdr:col>
          <xdr:colOff>95250</xdr:colOff>
          <xdr:row>56</xdr:row>
          <xdr:rowOff>9525</xdr:rowOff>
        </xdr:to>
        <xdr:sp macro="" textlink="">
          <xdr:nvSpPr>
            <xdr:cNvPr id="3149" name="Check Box 77" descr="&#10;"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54</xdr:row>
          <xdr:rowOff>9525</xdr:rowOff>
        </xdr:from>
        <xdr:to>
          <xdr:col>2</xdr:col>
          <xdr:colOff>95250</xdr:colOff>
          <xdr:row>55</xdr:row>
          <xdr:rowOff>9525</xdr:rowOff>
        </xdr:to>
        <xdr:sp macro="" textlink="">
          <xdr:nvSpPr>
            <xdr:cNvPr id="3150" name="Check Box 78" descr="&#10;"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55</xdr:row>
          <xdr:rowOff>9525</xdr:rowOff>
        </xdr:from>
        <xdr:to>
          <xdr:col>2</xdr:col>
          <xdr:colOff>95250</xdr:colOff>
          <xdr:row>56</xdr:row>
          <xdr:rowOff>9525</xdr:rowOff>
        </xdr:to>
        <xdr:sp macro="" textlink="">
          <xdr:nvSpPr>
            <xdr:cNvPr id="3151" name="Check Box 79" descr="&#10;"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60</xdr:row>
          <xdr:rowOff>9525</xdr:rowOff>
        </xdr:from>
        <xdr:to>
          <xdr:col>2</xdr:col>
          <xdr:colOff>95250</xdr:colOff>
          <xdr:row>61</xdr:row>
          <xdr:rowOff>9525</xdr:rowOff>
        </xdr:to>
        <xdr:sp macro="" textlink="">
          <xdr:nvSpPr>
            <xdr:cNvPr id="3152" name="Check Box 80" descr="&#1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60</xdr:row>
          <xdr:rowOff>9525</xdr:rowOff>
        </xdr:from>
        <xdr:to>
          <xdr:col>2</xdr:col>
          <xdr:colOff>95250</xdr:colOff>
          <xdr:row>61</xdr:row>
          <xdr:rowOff>9525</xdr:rowOff>
        </xdr:to>
        <xdr:sp macro="" textlink="">
          <xdr:nvSpPr>
            <xdr:cNvPr id="3153" name="Check Box 81" descr="&#10;"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60</xdr:row>
          <xdr:rowOff>9525</xdr:rowOff>
        </xdr:from>
        <xdr:to>
          <xdr:col>2</xdr:col>
          <xdr:colOff>95250</xdr:colOff>
          <xdr:row>61</xdr:row>
          <xdr:rowOff>9525</xdr:rowOff>
        </xdr:to>
        <xdr:sp macro="" textlink="">
          <xdr:nvSpPr>
            <xdr:cNvPr id="3154" name="Check Box 82" descr="&#10;"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61</xdr:row>
          <xdr:rowOff>9525</xdr:rowOff>
        </xdr:from>
        <xdr:to>
          <xdr:col>2</xdr:col>
          <xdr:colOff>95250</xdr:colOff>
          <xdr:row>62</xdr:row>
          <xdr:rowOff>9525</xdr:rowOff>
        </xdr:to>
        <xdr:sp macro="" textlink="">
          <xdr:nvSpPr>
            <xdr:cNvPr id="3155" name="Check Box 83" descr="&#10;"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60</xdr:row>
          <xdr:rowOff>9525</xdr:rowOff>
        </xdr:from>
        <xdr:to>
          <xdr:col>2</xdr:col>
          <xdr:colOff>95250</xdr:colOff>
          <xdr:row>61</xdr:row>
          <xdr:rowOff>9525</xdr:rowOff>
        </xdr:to>
        <xdr:sp macro="" textlink="">
          <xdr:nvSpPr>
            <xdr:cNvPr id="3156" name="Check Box 84" descr="&#10;"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61</xdr:row>
          <xdr:rowOff>9525</xdr:rowOff>
        </xdr:from>
        <xdr:to>
          <xdr:col>2</xdr:col>
          <xdr:colOff>95250</xdr:colOff>
          <xdr:row>62</xdr:row>
          <xdr:rowOff>9525</xdr:rowOff>
        </xdr:to>
        <xdr:sp macro="" textlink="">
          <xdr:nvSpPr>
            <xdr:cNvPr id="3157" name="Check Box 85" descr="&#10;"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61</xdr:row>
          <xdr:rowOff>9525</xdr:rowOff>
        </xdr:from>
        <xdr:to>
          <xdr:col>2</xdr:col>
          <xdr:colOff>95250</xdr:colOff>
          <xdr:row>62</xdr:row>
          <xdr:rowOff>9525</xdr:rowOff>
        </xdr:to>
        <xdr:sp macro="" textlink="">
          <xdr:nvSpPr>
            <xdr:cNvPr id="3158" name="Check Box 86" descr="&#1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62</xdr:row>
          <xdr:rowOff>9525</xdr:rowOff>
        </xdr:from>
        <xdr:to>
          <xdr:col>2</xdr:col>
          <xdr:colOff>95250</xdr:colOff>
          <xdr:row>63</xdr:row>
          <xdr:rowOff>9525</xdr:rowOff>
        </xdr:to>
        <xdr:sp macro="" textlink="">
          <xdr:nvSpPr>
            <xdr:cNvPr id="3159" name="Check Box 87" descr="&#10;"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61</xdr:row>
          <xdr:rowOff>9525</xdr:rowOff>
        </xdr:from>
        <xdr:to>
          <xdr:col>2</xdr:col>
          <xdr:colOff>95250</xdr:colOff>
          <xdr:row>62</xdr:row>
          <xdr:rowOff>9525</xdr:rowOff>
        </xdr:to>
        <xdr:sp macro="" textlink="">
          <xdr:nvSpPr>
            <xdr:cNvPr id="3160" name="Check Box 88" descr="&#10;"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62</xdr:row>
          <xdr:rowOff>9525</xdr:rowOff>
        </xdr:from>
        <xdr:to>
          <xdr:col>2</xdr:col>
          <xdr:colOff>95250</xdr:colOff>
          <xdr:row>63</xdr:row>
          <xdr:rowOff>9525</xdr:rowOff>
        </xdr:to>
        <xdr:sp macro="" textlink="">
          <xdr:nvSpPr>
            <xdr:cNvPr id="3161" name="Check Box 89" descr="&#10;"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62</xdr:row>
          <xdr:rowOff>9525</xdr:rowOff>
        </xdr:from>
        <xdr:to>
          <xdr:col>2</xdr:col>
          <xdr:colOff>95250</xdr:colOff>
          <xdr:row>63</xdr:row>
          <xdr:rowOff>9525</xdr:rowOff>
        </xdr:to>
        <xdr:sp macro="" textlink="">
          <xdr:nvSpPr>
            <xdr:cNvPr id="3162" name="Check Box 90" descr="&#1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63</xdr:row>
          <xdr:rowOff>9525</xdr:rowOff>
        </xdr:from>
        <xdr:to>
          <xdr:col>2</xdr:col>
          <xdr:colOff>95250</xdr:colOff>
          <xdr:row>64</xdr:row>
          <xdr:rowOff>9525</xdr:rowOff>
        </xdr:to>
        <xdr:sp macro="" textlink="">
          <xdr:nvSpPr>
            <xdr:cNvPr id="3163" name="Check Box 91" descr="&#10;"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62</xdr:row>
          <xdr:rowOff>9525</xdr:rowOff>
        </xdr:from>
        <xdr:to>
          <xdr:col>2</xdr:col>
          <xdr:colOff>95250</xdr:colOff>
          <xdr:row>63</xdr:row>
          <xdr:rowOff>9525</xdr:rowOff>
        </xdr:to>
        <xdr:sp macro="" textlink="">
          <xdr:nvSpPr>
            <xdr:cNvPr id="3164" name="Check Box 92" descr="&#10;"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63</xdr:row>
          <xdr:rowOff>9525</xdr:rowOff>
        </xdr:from>
        <xdr:to>
          <xdr:col>2</xdr:col>
          <xdr:colOff>95250</xdr:colOff>
          <xdr:row>64</xdr:row>
          <xdr:rowOff>9525</xdr:rowOff>
        </xdr:to>
        <xdr:sp macro="" textlink="">
          <xdr:nvSpPr>
            <xdr:cNvPr id="3165" name="Check Box 93" descr="&#10;"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63</xdr:row>
          <xdr:rowOff>9525</xdr:rowOff>
        </xdr:from>
        <xdr:to>
          <xdr:col>2</xdr:col>
          <xdr:colOff>95250</xdr:colOff>
          <xdr:row>64</xdr:row>
          <xdr:rowOff>9525</xdr:rowOff>
        </xdr:to>
        <xdr:sp macro="" textlink="">
          <xdr:nvSpPr>
            <xdr:cNvPr id="3166" name="Check Box 94" descr="&#10;"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64</xdr:row>
          <xdr:rowOff>9525</xdr:rowOff>
        </xdr:from>
        <xdr:to>
          <xdr:col>2</xdr:col>
          <xdr:colOff>95250</xdr:colOff>
          <xdr:row>65</xdr:row>
          <xdr:rowOff>9525</xdr:rowOff>
        </xdr:to>
        <xdr:sp macro="" textlink="">
          <xdr:nvSpPr>
            <xdr:cNvPr id="3167" name="Check Box 95" descr="&#10;"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63</xdr:row>
          <xdr:rowOff>9525</xdr:rowOff>
        </xdr:from>
        <xdr:to>
          <xdr:col>2</xdr:col>
          <xdr:colOff>95250</xdr:colOff>
          <xdr:row>64</xdr:row>
          <xdr:rowOff>9525</xdr:rowOff>
        </xdr:to>
        <xdr:sp macro="" textlink="">
          <xdr:nvSpPr>
            <xdr:cNvPr id="3168" name="Check Box 96" descr="&#10;"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64</xdr:row>
          <xdr:rowOff>9525</xdr:rowOff>
        </xdr:from>
        <xdr:to>
          <xdr:col>2</xdr:col>
          <xdr:colOff>95250</xdr:colOff>
          <xdr:row>65</xdr:row>
          <xdr:rowOff>9525</xdr:rowOff>
        </xdr:to>
        <xdr:sp macro="" textlink="">
          <xdr:nvSpPr>
            <xdr:cNvPr id="3169" name="Check Box 97" descr="&#10;"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64</xdr:row>
          <xdr:rowOff>9525</xdr:rowOff>
        </xdr:from>
        <xdr:to>
          <xdr:col>2</xdr:col>
          <xdr:colOff>95250</xdr:colOff>
          <xdr:row>65</xdr:row>
          <xdr:rowOff>9525</xdr:rowOff>
        </xdr:to>
        <xdr:sp macro="" textlink="">
          <xdr:nvSpPr>
            <xdr:cNvPr id="3170" name="Check Box 98" descr="&#10;"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65</xdr:row>
          <xdr:rowOff>9525</xdr:rowOff>
        </xdr:from>
        <xdr:to>
          <xdr:col>2</xdr:col>
          <xdr:colOff>95250</xdr:colOff>
          <xdr:row>66</xdr:row>
          <xdr:rowOff>9525</xdr:rowOff>
        </xdr:to>
        <xdr:sp macro="" textlink="">
          <xdr:nvSpPr>
            <xdr:cNvPr id="3171" name="Check Box 99" descr="&#10;"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64</xdr:row>
          <xdr:rowOff>9525</xdr:rowOff>
        </xdr:from>
        <xdr:to>
          <xdr:col>2</xdr:col>
          <xdr:colOff>95250</xdr:colOff>
          <xdr:row>65</xdr:row>
          <xdr:rowOff>9525</xdr:rowOff>
        </xdr:to>
        <xdr:sp macro="" textlink="">
          <xdr:nvSpPr>
            <xdr:cNvPr id="3172" name="Check Box 100" descr="&#1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65</xdr:row>
          <xdr:rowOff>9525</xdr:rowOff>
        </xdr:from>
        <xdr:to>
          <xdr:col>2</xdr:col>
          <xdr:colOff>95250</xdr:colOff>
          <xdr:row>66</xdr:row>
          <xdr:rowOff>9525</xdr:rowOff>
        </xdr:to>
        <xdr:sp macro="" textlink="">
          <xdr:nvSpPr>
            <xdr:cNvPr id="3173" name="Check Box 101" descr="&#10;"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65</xdr:row>
          <xdr:rowOff>9525</xdr:rowOff>
        </xdr:from>
        <xdr:to>
          <xdr:col>2</xdr:col>
          <xdr:colOff>95250</xdr:colOff>
          <xdr:row>66</xdr:row>
          <xdr:rowOff>9525</xdr:rowOff>
        </xdr:to>
        <xdr:sp macro="" textlink="">
          <xdr:nvSpPr>
            <xdr:cNvPr id="3174" name="Check Box 102" descr="&#10;"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66</xdr:row>
          <xdr:rowOff>9525</xdr:rowOff>
        </xdr:from>
        <xdr:to>
          <xdr:col>2</xdr:col>
          <xdr:colOff>95250</xdr:colOff>
          <xdr:row>67</xdr:row>
          <xdr:rowOff>9525</xdr:rowOff>
        </xdr:to>
        <xdr:sp macro="" textlink="">
          <xdr:nvSpPr>
            <xdr:cNvPr id="3175" name="Check Box 103" descr="&#10;"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65</xdr:row>
          <xdr:rowOff>9525</xdr:rowOff>
        </xdr:from>
        <xdr:to>
          <xdr:col>2</xdr:col>
          <xdr:colOff>95250</xdr:colOff>
          <xdr:row>66</xdr:row>
          <xdr:rowOff>9525</xdr:rowOff>
        </xdr:to>
        <xdr:sp macro="" textlink="">
          <xdr:nvSpPr>
            <xdr:cNvPr id="3176" name="Check Box 104" descr="&#10;"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66</xdr:row>
          <xdr:rowOff>9525</xdr:rowOff>
        </xdr:from>
        <xdr:to>
          <xdr:col>2</xdr:col>
          <xdr:colOff>95250</xdr:colOff>
          <xdr:row>67</xdr:row>
          <xdr:rowOff>9525</xdr:rowOff>
        </xdr:to>
        <xdr:sp macro="" textlink="">
          <xdr:nvSpPr>
            <xdr:cNvPr id="3177" name="Check Box 105" descr="&#10;"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66</xdr:row>
          <xdr:rowOff>9525</xdr:rowOff>
        </xdr:from>
        <xdr:to>
          <xdr:col>2</xdr:col>
          <xdr:colOff>95250</xdr:colOff>
          <xdr:row>67</xdr:row>
          <xdr:rowOff>9525</xdr:rowOff>
        </xdr:to>
        <xdr:sp macro="" textlink="">
          <xdr:nvSpPr>
            <xdr:cNvPr id="3178" name="Check Box 106" descr="&#10;"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67</xdr:row>
          <xdr:rowOff>9525</xdr:rowOff>
        </xdr:from>
        <xdr:to>
          <xdr:col>2</xdr:col>
          <xdr:colOff>95250</xdr:colOff>
          <xdr:row>68</xdr:row>
          <xdr:rowOff>9525</xdr:rowOff>
        </xdr:to>
        <xdr:sp macro="" textlink="">
          <xdr:nvSpPr>
            <xdr:cNvPr id="3179" name="Check Box 107" descr="&#10;"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66</xdr:row>
          <xdr:rowOff>9525</xdr:rowOff>
        </xdr:from>
        <xdr:to>
          <xdr:col>2</xdr:col>
          <xdr:colOff>95250</xdr:colOff>
          <xdr:row>67</xdr:row>
          <xdr:rowOff>9525</xdr:rowOff>
        </xdr:to>
        <xdr:sp macro="" textlink="">
          <xdr:nvSpPr>
            <xdr:cNvPr id="3180" name="Check Box 108" descr="&#10;"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67</xdr:row>
          <xdr:rowOff>9525</xdr:rowOff>
        </xdr:from>
        <xdr:to>
          <xdr:col>2</xdr:col>
          <xdr:colOff>95250</xdr:colOff>
          <xdr:row>68</xdr:row>
          <xdr:rowOff>9525</xdr:rowOff>
        </xdr:to>
        <xdr:sp macro="" textlink="">
          <xdr:nvSpPr>
            <xdr:cNvPr id="3181" name="Check Box 109" descr="&#10;"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67</xdr:row>
          <xdr:rowOff>9525</xdr:rowOff>
        </xdr:from>
        <xdr:to>
          <xdr:col>2</xdr:col>
          <xdr:colOff>95250</xdr:colOff>
          <xdr:row>68</xdr:row>
          <xdr:rowOff>9525</xdr:rowOff>
        </xdr:to>
        <xdr:sp macro="" textlink="">
          <xdr:nvSpPr>
            <xdr:cNvPr id="3182" name="Check Box 110" descr="&#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68</xdr:row>
          <xdr:rowOff>9525</xdr:rowOff>
        </xdr:from>
        <xdr:to>
          <xdr:col>2</xdr:col>
          <xdr:colOff>95250</xdr:colOff>
          <xdr:row>69</xdr:row>
          <xdr:rowOff>9525</xdr:rowOff>
        </xdr:to>
        <xdr:sp macro="" textlink="">
          <xdr:nvSpPr>
            <xdr:cNvPr id="3183" name="Check Box 111" descr="&#10;"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67</xdr:row>
          <xdr:rowOff>9525</xdr:rowOff>
        </xdr:from>
        <xdr:to>
          <xdr:col>2</xdr:col>
          <xdr:colOff>95250</xdr:colOff>
          <xdr:row>68</xdr:row>
          <xdr:rowOff>9525</xdr:rowOff>
        </xdr:to>
        <xdr:sp macro="" textlink="">
          <xdr:nvSpPr>
            <xdr:cNvPr id="3184" name="Check Box 112" descr="&#10;"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68</xdr:row>
          <xdr:rowOff>9525</xdr:rowOff>
        </xdr:from>
        <xdr:to>
          <xdr:col>2</xdr:col>
          <xdr:colOff>95250</xdr:colOff>
          <xdr:row>69</xdr:row>
          <xdr:rowOff>9525</xdr:rowOff>
        </xdr:to>
        <xdr:sp macro="" textlink="">
          <xdr:nvSpPr>
            <xdr:cNvPr id="3185" name="Check Box 113" descr="&#10;"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68</xdr:row>
          <xdr:rowOff>9525</xdr:rowOff>
        </xdr:from>
        <xdr:to>
          <xdr:col>2</xdr:col>
          <xdr:colOff>95250</xdr:colOff>
          <xdr:row>69</xdr:row>
          <xdr:rowOff>9525</xdr:rowOff>
        </xdr:to>
        <xdr:sp macro="" textlink="">
          <xdr:nvSpPr>
            <xdr:cNvPr id="3186" name="Check Box 114" descr="&#10;"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69</xdr:row>
          <xdr:rowOff>9525</xdr:rowOff>
        </xdr:from>
        <xdr:to>
          <xdr:col>2</xdr:col>
          <xdr:colOff>95250</xdr:colOff>
          <xdr:row>70</xdr:row>
          <xdr:rowOff>9525</xdr:rowOff>
        </xdr:to>
        <xdr:sp macro="" textlink="">
          <xdr:nvSpPr>
            <xdr:cNvPr id="3187" name="Check Box 115" descr="&#10;"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68</xdr:row>
          <xdr:rowOff>9525</xdr:rowOff>
        </xdr:from>
        <xdr:to>
          <xdr:col>2</xdr:col>
          <xdr:colOff>95250</xdr:colOff>
          <xdr:row>69</xdr:row>
          <xdr:rowOff>9525</xdr:rowOff>
        </xdr:to>
        <xdr:sp macro="" textlink="">
          <xdr:nvSpPr>
            <xdr:cNvPr id="3188" name="Check Box 116" descr="&#10;"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69</xdr:row>
          <xdr:rowOff>9525</xdr:rowOff>
        </xdr:from>
        <xdr:to>
          <xdr:col>2</xdr:col>
          <xdr:colOff>95250</xdr:colOff>
          <xdr:row>70</xdr:row>
          <xdr:rowOff>9525</xdr:rowOff>
        </xdr:to>
        <xdr:sp macro="" textlink="">
          <xdr:nvSpPr>
            <xdr:cNvPr id="3189" name="Check Box 117" descr="&#10;"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114300</xdr:colOff>
          <xdr:row>36</xdr:row>
          <xdr:rowOff>9525</xdr:rowOff>
        </xdr:to>
        <xdr:sp macro="" textlink="">
          <xdr:nvSpPr>
            <xdr:cNvPr id="3192" name="Option Button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2</xdr:col>
          <xdr:colOff>161925</xdr:colOff>
          <xdr:row>42</xdr:row>
          <xdr:rowOff>0</xdr:rowOff>
        </xdr:to>
        <xdr:sp macro="" textlink="">
          <xdr:nvSpPr>
            <xdr:cNvPr id="3198" name="Option Button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35</xdr:row>
          <xdr:rowOff>0</xdr:rowOff>
        </xdr:from>
        <xdr:to>
          <xdr:col>7</xdr:col>
          <xdr:colOff>19050</xdr:colOff>
          <xdr:row>38</xdr:row>
          <xdr:rowOff>66675</xdr:rowOff>
        </xdr:to>
        <xdr:sp macro="" textlink="">
          <xdr:nvSpPr>
            <xdr:cNvPr id="3203" name="Group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7</xdr:col>
          <xdr:colOff>19050</xdr:colOff>
          <xdr:row>43</xdr:row>
          <xdr:rowOff>66675</xdr:rowOff>
        </xdr:to>
        <xdr:sp macro="" textlink="">
          <xdr:nvSpPr>
            <xdr:cNvPr id="3205" name="Group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9525</xdr:rowOff>
        </xdr:from>
        <xdr:to>
          <xdr:col>2</xdr:col>
          <xdr:colOff>104775</xdr:colOff>
          <xdr:row>76</xdr:row>
          <xdr:rowOff>9525</xdr:rowOff>
        </xdr:to>
        <xdr:sp macro="" textlink="">
          <xdr:nvSpPr>
            <xdr:cNvPr id="3206" name="Option Button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9525</xdr:rowOff>
        </xdr:from>
        <xdr:to>
          <xdr:col>5</xdr:col>
          <xdr:colOff>104775</xdr:colOff>
          <xdr:row>76</xdr:row>
          <xdr:rowOff>9525</xdr:rowOff>
        </xdr:to>
        <xdr:sp macro="" textlink="">
          <xdr:nvSpPr>
            <xdr:cNvPr id="3208" name="Option Button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19050</xdr:rowOff>
        </xdr:from>
        <xdr:to>
          <xdr:col>7</xdr:col>
          <xdr:colOff>28575</xdr:colOff>
          <xdr:row>76</xdr:row>
          <xdr:rowOff>76200</xdr:rowOff>
        </xdr:to>
        <xdr:sp macro="" textlink="">
          <xdr:nvSpPr>
            <xdr:cNvPr id="3209" name="Group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9525</xdr:rowOff>
        </xdr:from>
        <xdr:to>
          <xdr:col>5</xdr:col>
          <xdr:colOff>114300</xdr:colOff>
          <xdr:row>36</xdr:row>
          <xdr:rowOff>9525</xdr:rowOff>
        </xdr:to>
        <xdr:sp macro="" textlink="">
          <xdr:nvSpPr>
            <xdr:cNvPr id="3211" name="Option Button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114300</xdr:colOff>
          <xdr:row>37</xdr:row>
          <xdr:rowOff>9525</xdr:rowOff>
        </xdr:to>
        <xdr:sp macro="" textlink="">
          <xdr:nvSpPr>
            <xdr:cNvPr id="3212" name="Option Button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xdr:rowOff>
        </xdr:from>
        <xdr:to>
          <xdr:col>5</xdr:col>
          <xdr:colOff>114300</xdr:colOff>
          <xdr:row>37</xdr:row>
          <xdr:rowOff>9525</xdr:rowOff>
        </xdr:to>
        <xdr:sp macro="" textlink="">
          <xdr:nvSpPr>
            <xdr:cNvPr id="3213" name="Option Button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2</xdr:col>
          <xdr:colOff>114300</xdr:colOff>
          <xdr:row>38</xdr:row>
          <xdr:rowOff>9525</xdr:rowOff>
        </xdr:to>
        <xdr:sp macro="" textlink="">
          <xdr:nvSpPr>
            <xdr:cNvPr id="3214" name="Option Button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9525</xdr:rowOff>
        </xdr:from>
        <xdr:to>
          <xdr:col>5</xdr:col>
          <xdr:colOff>114300</xdr:colOff>
          <xdr:row>38</xdr:row>
          <xdr:rowOff>9525</xdr:rowOff>
        </xdr:to>
        <xdr:sp macro="" textlink="">
          <xdr:nvSpPr>
            <xdr:cNvPr id="3215" name="Option Button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0</xdr:rowOff>
        </xdr:from>
        <xdr:to>
          <xdr:col>5</xdr:col>
          <xdr:colOff>161925</xdr:colOff>
          <xdr:row>42</xdr:row>
          <xdr:rowOff>0</xdr:rowOff>
        </xdr:to>
        <xdr:sp macro="" textlink="">
          <xdr:nvSpPr>
            <xdr:cNvPr id="3216" name="Option Button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161925</xdr:colOff>
          <xdr:row>43</xdr:row>
          <xdr:rowOff>0</xdr:rowOff>
        </xdr:to>
        <xdr:sp macro="" textlink="">
          <xdr:nvSpPr>
            <xdr:cNvPr id="3217" name="Option Button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0</xdr:rowOff>
        </xdr:from>
        <xdr:to>
          <xdr:col>5</xdr:col>
          <xdr:colOff>161925</xdr:colOff>
          <xdr:row>43</xdr:row>
          <xdr:rowOff>0</xdr:rowOff>
        </xdr:to>
        <xdr:sp macro="" textlink="">
          <xdr:nvSpPr>
            <xdr:cNvPr id="3218" name="Option Button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19050</xdr:rowOff>
        </xdr:from>
        <xdr:to>
          <xdr:col>2</xdr:col>
          <xdr:colOff>104775</xdr:colOff>
          <xdr:row>84</xdr:row>
          <xdr:rowOff>19050</xdr:rowOff>
        </xdr:to>
        <xdr:sp macro="" textlink="">
          <xdr:nvSpPr>
            <xdr:cNvPr id="3219" name="Option Button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19050</xdr:rowOff>
        </xdr:from>
        <xdr:to>
          <xdr:col>5</xdr:col>
          <xdr:colOff>104775</xdr:colOff>
          <xdr:row>84</xdr:row>
          <xdr:rowOff>19050</xdr:rowOff>
        </xdr:to>
        <xdr:sp macro="" textlink="">
          <xdr:nvSpPr>
            <xdr:cNvPr id="3220" name="Option Button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19050</xdr:rowOff>
        </xdr:from>
        <xdr:to>
          <xdr:col>2</xdr:col>
          <xdr:colOff>104775</xdr:colOff>
          <xdr:row>85</xdr:row>
          <xdr:rowOff>19050</xdr:rowOff>
        </xdr:to>
        <xdr:sp macro="" textlink="">
          <xdr:nvSpPr>
            <xdr:cNvPr id="3221" name="Option Button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19050</xdr:rowOff>
        </xdr:from>
        <xdr:to>
          <xdr:col>5</xdr:col>
          <xdr:colOff>104775</xdr:colOff>
          <xdr:row>85</xdr:row>
          <xdr:rowOff>19050</xdr:rowOff>
        </xdr:to>
        <xdr:sp macro="" textlink="">
          <xdr:nvSpPr>
            <xdr:cNvPr id="3222" name="Option Button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19050</xdr:rowOff>
        </xdr:from>
        <xdr:to>
          <xdr:col>2</xdr:col>
          <xdr:colOff>104775</xdr:colOff>
          <xdr:row>86</xdr:row>
          <xdr:rowOff>19050</xdr:rowOff>
        </xdr:to>
        <xdr:sp macro="" textlink="">
          <xdr:nvSpPr>
            <xdr:cNvPr id="3223" name="Option Button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19050</xdr:rowOff>
        </xdr:from>
        <xdr:to>
          <xdr:col>5</xdr:col>
          <xdr:colOff>104775</xdr:colOff>
          <xdr:row>86</xdr:row>
          <xdr:rowOff>19050</xdr:rowOff>
        </xdr:to>
        <xdr:sp macro="" textlink="">
          <xdr:nvSpPr>
            <xdr:cNvPr id="3224" name="Option Button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19050</xdr:rowOff>
        </xdr:from>
        <xdr:to>
          <xdr:col>2</xdr:col>
          <xdr:colOff>104775</xdr:colOff>
          <xdr:row>87</xdr:row>
          <xdr:rowOff>19050</xdr:rowOff>
        </xdr:to>
        <xdr:sp macro="" textlink="">
          <xdr:nvSpPr>
            <xdr:cNvPr id="3225" name="Option Button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83</xdr:row>
          <xdr:rowOff>0</xdr:rowOff>
        </xdr:from>
        <xdr:to>
          <xdr:col>7</xdr:col>
          <xdr:colOff>28575</xdr:colOff>
          <xdr:row>88</xdr:row>
          <xdr:rowOff>76200</xdr:rowOff>
        </xdr:to>
        <xdr:sp macro="" textlink="">
          <xdr:nvSpPr>
            <xdr:cNvPr id="3226" name="Group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9525</xdr:rowOff>
        </xdr:from>
        <xdr:to>
          <xdr:col>2</xdr:col>
          <xdr:colOff>104775</xdr:colOff>
          <xdr:row>92</xdr:row>
          <xdr:rowOff>9525</xdr:rowOff>
        </xdr:to>
        <xdr:sp macro="" textlink="">
          <xdr:nvSpPr>
            <xdr:cNvPr id="3227" name="Option Button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9525</xdr:rowOff>
        </xdr:from>
        <xdr:to>
          <xdr:col>5</xdr:col>
          <xdr:colOff>104775</xdr:colOff>
          <xdr:row>92</xdr:row>
          <xdr:rowOff>9525</xdr:rowOff>
        </xdr:to>
        <xdr:sp macro="" textlink="">
          <xdr:nvSpPr>
            <xdr:cNvPr id="3228" name="Option Button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9525</xdr:rowOff>
        </xdr:from>
        <xdr:to>
          <xdr:col>2</xdr:col>
          <xdr:colOff>104775</xdr:colOff>
          <xdr:row>93</xdr:row>
          <xdr:rowOff>9525</xdr:rowOff>
        </xdr:to>
        <xdr:sp macro="" textlink="">
          <xdr:nvSpPr>
            <xdr:cNvPr id="3229" name="Option Button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9525</xdr:rowOff>
        </xdr:from>
        <xdr:to>
          <xdr:col>5</xdr:col>
          <xdr:colOff>104775</xdr:colOff>
          <xdr:row>93</xdr:row>
          <xdr:rowOff>9525</xdr:rowOff>
        </xdr:to>
        <xdr:sp macro="" textlink="">
          <xdr:nvSpPr>
            <xdr:cNvPr id="3230" name="Option Button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9525</xdr:rowOff>
        </xdr:from>
        <xdr:to>
          <xdr:col>2</xdr:col>
          <xdr:colOff>104775</xdr:colOff>
          <xdr:row>94</xdr:row>
          <xdr:rowOff>9525</xdr:rowOff>
        </xdr:to>
        <xdr:sp macro="" textlink="">
          <xdr:nvSpPr>
            <xdr:cNvPr id="3231" name="Option Button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9525</xdr:rowOff>
        </xdr:from>
        <xdr:to>
          <xdr:col>5</xdr:col>
          <xdr:colOff>104775</xdr:colOff>
          <xdr:row>94</xdr:row>
          <xdr:rowOff>9525</xdr:rowOff>
        </xdr:to>
        <xdr:sp macro="" textlink="">
          <xdr:nvSpPr>
            <xdr:cNvPr id="3232" name="Option Button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9525</xdr:rowOff>
        </xdr:from>
        <xdr:to>
          <xdr:col>2</xdr:col>
          <xdr:colOff>104775</xdr:colOff>
          <xdr:row>95</xdr:row>
          <xdr:rowOff>9525</xdr:rowOff>
        </xdr:to>
        <xdr:sp macro="" textlink="">
          <xdr:nvSpPr>
            <xdr:cNvPr id="3233" name="Option Button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9525</xdr:rowOff>
        </xdr:from>
        <xdr:to>
          <xdr:col>5</xdr:col>
          <xdr:colOff>104775</xdr:colOff>
          <xdr:row>95</xdr:row>
          <xdr:rowOff>9525</xdr:rowOff>
        </xdr:to>
        <xdr:sp macro="" textlink="">
          <xdr:nvSpPr>
            <xdr:cNvPr id="3234" name="Option Button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9525</xdr:rowOff>
        </xdr:from>
        <xdr:to>
          <xdr:col>2</xdr:col>
          <xdr:colOff>104775</xdr:colOff>
          <xdr:row>96</xdr:row>
          <xdr:rowOff>9525</xdr:rowOff>
        </xdr:to>
        <xdr:sp macro="" textlink="">
          <xdr:nvSpPr>
            <xdr:cNvPr id="3235" name="Option Button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90</xdr:row>
          <xdr:rowOff>228600</xdr:rowOff>
        </xdr:from>
        <xdr:to>
          <xdr:col>7</xdr:col>
          <xdr:colOff>0</xdr:colOff>
          <xdr:row>97</xdr:row>
          <xdr:rowOff>76200</xdr:rowOff>
        </xdr:to>
        <xdr:sp macro="" textlink="">
          <xdr:nvSpPr>
            <xdr:cNvPr id="3237" name="Group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238125</xdr:rowOff>
        </xdr:from>
        <xdr:to>
          <xdr:col>2</xdr:col>
          <xdr:colOff>104775</xdr:colOff>
          <xdr:row>100</xdr:row>
          <xdr:rowOff>238125</xdr:rowOff>
        </xdr:to>
        <xdr:sp macro="" textlink="">
          <xdr:nvSpPr>
            <xdr:cNvPr id="3238" name="Option Button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238125</xdr:rowOff>
        </xdr:from>
        <xdr:to>
          <xdr:col>5</xdr:col>
          <xdr:colOff>104775</xdr:colOff>
          <xdr:row>100</xdr:row>
          <xdr:rowOff>238125</xdr:rowOff>
        </xdr:to>
        <xdr:sp macro="" textlink="">
          <xdr:nvSpPr>
            <xdr:cNvPr id="3239" name="Option Button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99</xdr:row>
          <xdr:rowOff>238125</xdr:rowOff>
        </xdr:from>
        <xdr:to>
          <xdr:col>7</xdr:col>
          <xdr:colOff>9525</xdr:colOff>
          <xdr:row>101</xdr:row>
          <xdr:rowOff>57150</xdr:rowOff>
        </xdr:to>
        <xdr:sp macro="" textlink="">
          <xdr:nvSpPr>
            <xdr:cNvPr id="3240" name="Group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104</xdr:row>
          <xdr:rowOff>0</xdr:rowOff>
        </xdr:from>
        <xdr:to>
          <xdr:col>2</xdr:col>
          <xdr:colOff>85725</xdr:colOff>
          <xdr:row>105</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106</xdr:row>
          <xdr:rowOff>0</xdr:rowOff>
        </xdr:from>
        <xdr:to>
          <xdr:col>2</xdr:col>
          <xdr:colOff>85725</xdr:colOff>
          <xdr:row>107</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108</xdr:row>
          <xdr:rowOff>0</xdr:rowOff>
        </xdr:from>
        <xdr:to>
          <xdr:col>2</xdr:col>
          <xdr:colOff>85725</xdr:colOff>
          <xdr:row>109</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105</xdr:row>
          <xdr:rowOff>0</xdr:rowOff>
        </xdr:from>
        <xdr:to>
          <xdr:col>2</xdr:col>
          <xdr:colOff>85725</xdr:colOff>
          <xdr:row>106</xdr:row>
          <xdr:rowOff>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107</xdr:row>
          <xdr:rowOff>0</xdr:rowOff>
        </xdr:from>
        <xdr:to>
          <xdr:col>2</xdr:col>
          <xdr:colOff>85725</xdr:colOff>
          <xdr:row>108</xdr:row>
          <xdr:rowOff>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109</xdr:row>
          <xdr:rowOff>0</xdr:rowOff>
        </xdr:from>
        <xdr:to>
          <xdr:col>2</xdr:col>
          <xdr:colOff>85725</xdr:colOff>
          <xdr:row>110</xdr:row>
          <xdr:rowOff>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112</xdr:row>
          <xdr:rowOff>228600</xdr:rowOff>
        </xdr:from>
        <xdr:to>
          <xdr:col>7</xdr:col>
          <xdr:colOff>0</xdr:colOff>
          <xdr:row>114</xdr:row>
          <xdr:rowOff>47625</xdr:rowOff>
        </xdr:to>
        <xdr:sp macro="" textlink="">
          <xdr:nvSpPr>
            <xdr:cNvPr id="3258" name="Group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19050</xdr:rowOff>
        </xdr:from>
        <xdr:to>
          <xdr:col>2</xdr:col>
          <xdr:colOff>114300</xdr:colOff>
          <xdr:row>114</xdr:row>
          <xdr:rowOff>19050</xdr:rowOff>
        </xdr:to>
        <xdr:sp macro="" textlink="">
          <xdr:nvSpPr>
            <xdr:cNvPr id="3259" name="Option Button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104775</xdr:colOff>
          <xdr:row>114</xdr:row>
          <xdr:rowOff>9525</xdr:rowOff>
        </xdr:to>
        <xdr:sp macro="" textlink="">
          <xdr:nvSpPr>
            <xdr:cNvPr id="3260" name="Option Button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19050</xdr:rowOff>
        </xdr:from>
        <xdr:to>
          <xdr:col>2</xdr:col>
          <xdr:colOff>104775</xdr:colOff>
          <xdr:row>118</xdr:row>
          <xdr:rowOff>19050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19050</xdr:rowOff>
        </xdr:from>
        <xdr:to>
          <xdr:col>2</xdr:col>
          <xdr:colOff>104775</xdr:colOff>
          <xdr:row>119</xdr:row>
          <xdr:rowOff>19050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19050</xdr:rowOff>
        </xdr:from>
        <xdr:to>
          <xdr:col>2</xdr:col>
          <xdr:colOff>104775</xdr:colOff>
          <xdr:row>120</xdr:row>
          <xdr:rowOff>19050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19050</xdr:rowOff>
        </xdr:from>
        <xdr:to>
          <xdr:col>2</xdr:col>
          <xdr:colOff>104775</xdr:colOff>
          <xdr:row>121</xdr:row>
          <xdr:rowOff>19050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19050</xdr:rowOff>
        </xdr:from>
        <xdr:to>
          <xdr:col>2</xdr:col>
          <xdr:colOff>104775</xdr:colOff>
          <xdr:row>122</xdr:row>
          <xdr:rowOff>19050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19050</xdr:rowOff>
        </xdr:from>
        <xdr:to>
          <xdr:col>2</xdr:col>
          <xdr:colOff>104775</xdr:colOff>
          <xdr:row>123</xdr:row>
          <xdr:rowOff>19050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28575</xdr:rowOff>
        </xdr:from>
        <xdr:to>
          <xdr:col>2</xdr:col>
          <xdr:colOff>104775</xdr:colOff>
          <xdr:row>127</xdr:row>
          <xdr:rowOff>28575</xdr:rowOff>
        </xdr:to>
        <xdr:sp macro="" textlink="">
          <xdr:nvSpPr>
            <xdr:cNvPr id="3276" name="Option Button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28575</xdr:rowOff>
        </xdr:from>
        <xdr:to>
          <xdr:col>5</xdr:col>
          <xdr:colOff>104775</xdr:colOff>
          <xdr:row>127</xdr:row>
          <xdr:rowOff>28575</xdr:rowOff>
        </xdr:to>
        <xdr:sp macro="" textlink="">
          <xdr:nvSpPr>
            <xdr:cNvPr id="3277" name="Option Button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125</xdr:row>
          <xdr:rowOff>228600</xdr:rowOff>
        </xdr:from>
        <xdr:to>
          <xdr:col>7</xdr:col>
          <xdr:colOff>9525</xdr:colOff>
          <xdr:row>127</xdr:row>
          <xdr:rowOff>76200</xdr:rowOff>
        </xdr:to>
        <xdr:sp macro="" textlink="">
          <xdr:nvSpPr>
            <xdr:cNvPr id="3278" name="Group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130</xdr:row>
          <xdr:rowOff>238125</xdr:rowOff>
        </xdr:from>
        <xdr:to>
          <xdr:col>2</xdr:col>
          <xdr:colOff>95250</xdr:colOff>
          <xdr:row>131</xdr:row>
          <xdr:rowOff>238125</xdr:rowOff>
        </xdr:to>
        <xdr:sp macro="" textlink="">
          <xdr:nvSpPr>
            <xdr:cNvPr id="3279" name="Option Button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131</xdr:row>
          <xdr:rowOff>19050</xdr:rowOff>
        </xdr:from>
        <xdr:to>
          <xdr:col>5</xdr:col>
          <xdr:colOff>123825</xdr:colOff>
          <xdr:row>132</xdr:row>
          <xdr:rowOff>19050</xdr:rowOff>
        </xdr:to>
        <xdr:sp macro="" textlink="">
          <xdr:nvSpPr>
            <xdr:cNvPr id="3281" name="Option Button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130</xdr:row>
          <xdr:rowOff>238125</xdr:rowOff>
        </xdr:from>
        <xdr:to>
          <xdr:col>7</xdr:col>
          <xdr:colOff>9525</xdr:colOff>
          <xdr:row>132</xdr:row>
          <xdr:rowOff>66675</xdr:rowOff>
        </xdr:to>
        <xdr:sp macro="" textlink="">
          <xdr:nvSpPr>
            <xdr:cNvPr id="3282" name="Group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0</xdr:rowOff>
        </xdr:from>
        <xdr:to>
          <xdr:col>2</xdr:col>
          <xdr:colOff>104775</xdr:colOff>
          <xdr:row>141</xdr:row>
          <xdr:rowOff>0</xdr:rowOff>
        </xdr:to>
        <xdr:sp macro="" textlink="">
          <xdr:nvSpPr>
            <xdr:cNvPr id="3283" name="Option Button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0</xdr:rowOff>
        </xdr:from>
        <xdr:to>
          <xdr:col>5</xdr:col>
          <xdr:colOff>104775</xdr:colOff>
          <xdr:row>141</xdr:row>
          <xdr:rowOff>0</xdr:rowOff>
        </xdr:to>
        <xdr:sp macro="" textlink="">
          <xdr:nvSpPr>
            <xdr:cNvPr id="3284" name="Option Button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104775</xdr:colOff>
          <xdr:row>142</xdr:row>
          <xdr:rowOff>0</xdr:rowOff>
        </xdr:to>
        <xdr:sp macro="" textlink="">
          <xdr:nvSpPr>
            <xdr:cNvPr id="3285" name="Option Button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0</xdr:rowOff>
        </xdr:from>
        <xdr:to>
          <xdr:col>5</xdr:col>
          <xdr:colOff>104775</xdr:colOff>
          <xdr:row>142</xdr:row>
          <xdr:rowOff>0</xdr:rowOff>
        </xdr:to>
        <xdr:sp macro="" textlink="">
          <xdr:nvSpPr>
            <xdr:cNvPr id="3286" name="Option Button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139</xdr:row>
          <xdr:rowOff>228600</xdr:rowOff>
        </xdr:from>
        <xdr:to>
          <xdr:col>7</xdr:col>
          <xdr:colOff>0</xdr:colOff>
          <xdr:row>142</xdr:row>
          <xdr:rowOff>66675</xdr:rowOff>
        </xdr:to>
        <xdr:sp macro="" textlink="">
          <xdr:nvSpPr>
            <xdr:cNvPr id="3289" name="Group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19050</xdr:rowOff>
        </xdr:from>
        <xdr:to>
          <xdr:col>2</xdr:col>
          <xdr:colOff>104775</xdr:colOff>
          <xdr:row>146</xdr:row>
          <xdr:rowOff>28575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19050</xdr:rowOff>
        </xdr:from>
        <xdr:to>
          <xdr:col>2</xdr:col>
          <xdr:colOff>104775</xdr:colOff>
          <xdr:row>147</xdr:row>
          <xdr:rowOff>28575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19050</xdr:rowOff>
        </xdr:from>
        <xdr:to>
          <xdr:col>2</xdr:col>
          <xdr:colOff>104775</xdr:colOff>
          <xdr:row>148</xdr:row>
          <xdr:rowOff>28575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148</xdr:row>
          <xdr:rowOff>19050</xdr:rowOff>
        </xdr:from>
        <xdr:to>
          <xdr:col>2</xdr:col>
          <xdr:colOff>104775</xdr:colOff>
          <xdr:row>149</xdr:row>
          <xdr:rowOff>28575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19050</xdr:rowOff>
        </xdr:from>
        <xdr:to>
          <xdr:col>2</xdr:col>
          <xdr:colOff>104775</xdr:colOff>
          <xdr:row>150</xdr:row>
          <xdr:rowOff>28575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19050</xdr:rowOff>
        </xdr:from>
        <xdr:to>
          <xdr:col>2</xdr:col>
          <xdr:colOff>104775</xdr:colOff>
          <xdr:row>151</xdr:row>
          <xdr:rowOff>28575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19050</xdr:rowOff>
        </xdr:from>
        <xdr:to>
          <xdr:col>2</xdr:col>
          <xdr:colOff>104775</xdr:colOff>
          <xdr:row>152</xdr:row>
          <xdr:rowOff>28575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19050</xdr:rowOff>
        </xdr:from>
        <xdr:to>
          <xdr:col>2</xdr:col>
          <xdr:colOff>104775</xdr:colOff>
          <xdr:row>153</xdr:row>
          <xdr:rowOff>28575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19050</xdr:rowOff>
        </xdr:from>
        <xdr:to>
          <xdr:col>2</xdr:col>
          <xdr:colOff>104775</xdr:colOff>
          <xdr:row>154</xdr:row>
          <xdr:rowOff>28575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xdr:row>
          <xdr:rowOff>19050</xdr:rowOff>
        </xdr:from>
        <xdr:to>
          <xdr:col>2</xdr:col>
          <xdr:colOff>104775</xdr:colOff>
          <xdr:row>155</xdr:row>
          <xdr:rowOff>28575</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19050</xdr:rowOff>
        </xdr:from>
        <xdr:to>
          <xdr:col>2</xdr:col>
          <xdr:colOff>104775</xdr:colOff>
          <xdr:row>160</xdr:row>
          <xdr:rowOff>19050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19050</xdr:rowOff>
        </xdr:from>
        <xdr:to>
          <xdr:col>2</xdr:col>
          <xdr:colOff>104775</xdr:colOff>
          <xdr:row>161</xdr:row>
          <xdr:rowOff>19050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19050</xdr:rowOff>
        </xdr:from>
        <xdr:to>
          <xdr:col>2</xdr:col>
          <xdr:colOff>104775</xdr:colOff>
          <xdr:row>162</xdr:row>
          <xdr:rowOff>19050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19050</xdr:rowOff>
        </xdr:from>
        <xdr:to>
          <xdr:col>2</xdr:col>
          <xdr:colOff>104775</xdr:colOff>
          <xdr:row>163</xdr:row>
          <xdr:rowOff>19050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19050</xdr:rowOff>
        </xdr:from>
        <xdr:to>
          <xdr:col>2</xdr:col>
          <xdr:colOff>104775</xdr:colOff>
          <xdr:row>164</xdr:row>
          <xdr:rowOff>19050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19050</xdr:rowOff>
        </xdr:from>
        <xdr:to>
          <xdr:col>2</xdr:col>
          <xdr:colOff>104775</xdr:colOff>
          <xdr:row>165</xdr:row>
          <xdr:rowOff>19050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19050</xdr:rowOff>
        </xdr:from>
        <xdr:to>
          <xdr:col>2</xdr:col>
          <xdr:colOff>104775</xdr:colOff>
          <xdr:row>166</xdr:row>
          <xdr:rowOff>19050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19050</xdr:rowOff>
        </xdr:from>
        <xdr:to>
          <xdr:col>2</xdr:col>
          <xdr:colOff>104775</xdr:colOff>
          <xdr:row>167</xdr:row>
          <xdr:rowOff>19050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19050</xdr:rowOff>
        </xdr:from>
        <xdr:to>
          <xdr:col>2</xdr:col>
          <xdr:colOff>104775</xdr:colOff>
          <xdr:row>168</xdr:row>
          <xdr:rowOff>19050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19050</xdr:rowOff>
        </xdr:from>
        <xdr:to>
          <xdr:col>2</xdr:col>
          <xdr:colOff>104775</xdr:colOff>
          <xdr:row>169</xdr:row>
          <xdr:rowOff>19050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173</xdr:row>
          <xdr:rowOff>238125</xdr:rowOff>
        </xdr:from>
        <xdr:to>
          <xdr:col>2</xdr:col>
          <xdr:colOff>104775</xdr:colOff>
          <xdr:row>174</xdr:row>
          <xdr:rowOff>238125</xdr:rowOff>
        </xdr:to>
        <xdr:sp macro="" textlink="">
          <xdr:nvSpPr>
            <xdr:cNvPr id="3338" name="Option Button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238125</xdr:rowOff>
        </xdr:from>
        <xdr:to>
          <xdr:col>5</xdr:col>
          <xdr:colOff>104775</xdr:colOff>
          <xdr:row>174</xdr:row>
          <xdr:rowOff>238125</xdr:rowOff>
        </xdr:to>
        <xdr:sp macro="" textlink="">
          <xdr:nvSpPr>
            <xdr:cNvPr id="3339" name="Option Button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173</xdr:row>
          <xdr:rowOff>228600</xdr:rowOff>
        </xdr:from>
        <xdr:to>
          <xdr:col>7</xdr:col>
          <xdr:colOff>0</xdr:colOff>
          <xdr:row>175</xdr:row>
          <xdr:rowOff>66675</xdr:rowOff>
        </xdr:to>
        <xdr:sp macro="" textlink="">
          <xdr:nvSpPr>
            <xdr:cNvPr id="3340" name="Group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19050</xdr:rowOff>
        </xdr:from>
        <xdr:to>
          <xdr:col>2</xdr:col>
          <xdr:colOff>104775</xdr:colOff>
          <xdr:row>183</xdr:row>
          <xdr:rowOff>19050</xdr:rowOff>
        </xdr:to>
        <xdr:sp macro="" textlink="">
          <xdr:nvSpPr>
            <xdr:cNvPr id="3341" name="Option Button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19050</xdr:rowOff>
        </xdr:from>
        <xdr:to>
          <xdr:col>5</xdr:col>
          <xdr:colOff>104775</xdr:colOff>
          <xdr:row>183</xdr:row>
          <xdr:rowOff>19050</xdr:rowOff>
        </xdr:to>
        <xdr:sp macro="" textlink="">
          <xdr:nvSpPr>
            <xdr:cNvPr id="3342" name="Option Button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19050</xdr:rowOff>
        </xdr:from>
        <xdr:to>
          <xdr:col>2</xdr:col>
          <xdr:colOff>104775</xdr:colOff>
          <xdr:row>184</xdr:row>
          <xdr:rowOff>19050</xdr:rowOff>
        </xdr:to>
        <xdr:sp macro="" textlink="">
          <xdr:nvSpPr>
            <xdr:cNvPr id="3343" name="Option Button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19050</xdr:rowOff>
        </xdr:from>
        <xdr:to>
          <xdr:col>5</xdr:col>
          <xdr:colOff>104775</xdr:colOff>
          <xdr:row>184</xdr:row>
          <xdr:rowOff>19050</xdr:rowOff>
        </xdr:to>
        <xdr:sp macro="" textlink="">
          <xdr:nvSpPr>
            <xdr:cNvPr id="3344" name="Option Button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19050</xdr:rowOff>
        </xdr:from>
        <xdr:to>
          <xdr:col>2</xdr:col>
          <xdr:colOff>104775</xdr:colOff>
          <xdr:row>185</xdr:row>
          <xdr:rowOff>19050</xdr:rowOff>
        </xdr:to>
        <xdr:sp macro="" textlink="">
          <xdr:nvSpPr>
            <xdr:cNvPr id="3345" name="Option Button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19050</xdr:rowOff>
        </xdr:from>
        <xdr:to>
          <xdr:col>5</xdr:col>
          <xdr:colOff>104775</xdr:colOff>
          <xdr:row>185</xdr:row>
          <xdr:rowOff>19050</xdr:rowOff>
        </xdr:to>
        <xdr:sp macro="" textlink="">
          <xdr:nvSpPr>
            <xdr:cNvPr id="3346" name="Option Button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19050</xdr:rowOff>
        </xdr:from>
        <xdr:to>
          <xdr:col>2</xdr:col>
          <xdr:colOff>104775</xdr:colOff>
          <xdr:row>186</xdr:row>
          <xdr:rowOff>19050</xdr:rowOff>
        </xdr:to>
        <xdr:sp macro="" textlink="">
          <xdr:nvSpPr>
            <xdr:cNvPr id="3347" name="Option Button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181</xdr:row>
          <xdr:rowOff>228600</xdr:rowOff>
        </xdr:from>
        <xdr:to>
          <xdr:col>7</xdr:col>
          <xdr:colOff>9525</xdr:colOff>
          <xdr:row>187</xdr:row>
          <xdr:rowOff>76200</xdr:rowOff>
        </xdr:to>
        <xdr:sp macro="" textlink="">
          <xdr:nvSpPr>
            <xdr:cNvPr id="3348" name="Group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9525</xdr:rowOff>
        </xdr:from>
        <xdr:to>
          <xdr:col>2</xdr:col>
          <xdr:colOff>104775</xdr:colOff>
          <xdr:row>191</xdr:row>
          <xdr:rowOff>9525</xdr:rowOff>
        </xdr:to>
        <xdr:sp macro="" textlink="">
          <xdr:nvSpPr>
            <xdr:cNvPr id="3349" name="Option Button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9525</xdr:rowOff>
        </xdr:from>
        <xdr:to>
          <xdr:col>5</xdr:col>
          <xdr:colOff>104775</xdr:colOff>
          <xdr:row>191</xdr:row>
          <xdr:rowOff>9525</xdr:rowOff>
        </xdr:to>
        <xdr:sp macro="" textlink="">
          <xdr:nvSpPr>
            <xdr:cNvPr id="3350" name="Option Button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9525</xdr:rowOff>
        </xdr:from>
        <xdr:to>
          <xdr:col>2</xdr:col>
          <xdr:colOff>104775</xdr:colOff>
          <xdr:row>192</xdr:row>
          <xdr:rowOff>9525</xdr:rowOff>
        </xdr:to>
        <xdr:sp macro="" textlink="">
          <xdr:nvSpPr>
            <xdr:cNvPr id="3351" name="Option Button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9525</xdr:rowOff>
        </xdr:from>
        <xdr:to>
          <xdr:col>5</xdr:col>
          <xdr:colOff>104775</xdr:colOff>
          <xdr:row>192</xdr:row>
          <xdr:rowOff>9525</xdr:rowOff>
        </xdr:to>
        <xdr:sp macro="" textlink="">
          <xdr:nvSpPr>
            <xdr:cNvPr id="3352" name="Option Button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192</xdr:row>
          <xdr:rowOff>9525</xdr:rowOff>
        </xdr:from>
        <xdr:to>
          <xdr:col>2</xdr:col>
          <xdr:colOff>104775</xdr:colOff>
          <xdr:row>193</xdr:row>
          <xdr:rowOff>9525</xdr:rowOff>
        </xdr:to>
        <xdr:sp macro="" textlink="">
          <xdr:nvSpPr>
            <xdr:cNvPr id="3353" name="Option Button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9525</xdr:rowOff>
        </xdr:from>
        <xdr:to>
          <xdr:col>5</xdr:col>
          <xdr:colOff>104775</xdr:colOff>
          <xdr:row>193</xdr:row>
          <xdr:rowOff>9525</xdr:rowOff>
        </xdr:to>
        <xdr:sp macro="" textlink="">
          <xdr:nvSpPr>
            <xdr:cNvPr id="3354" name="Option Button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193</xdr:row>
          <xdr:rowOff>9525</xdr:rowOff>
        </xdr:from>
        <xdr:to>
          <xdr:col>2</xdr:col>
          <xdr:colOff>104775</xdr:colOff>
          <xdr:row>194</xdr:row>
          <xdr:rowOff>9525</xdr:rowOff>
        </xdr:to>
        <xdr:sp macro="" textlink="">
          <xdr:nvSpPr>
            <xdr:cNvPr id="3355" name="Option Button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9525</xdr:rowOff>
        </xdr:from>
        <xdr:to>
          <xdr:col>5</xdr:col>
          <xdr:colOff>104775</xdr:colOff>
          <xdr:row>194</xdr:row>
          <xdr:rowOff>9525</xdr:rowOff>
        </xdr:to>
        <xdr:sp macro="" textlink="">
          <xdr:nvSpPr>
            <xdr:cNvPr id="3356" name="Option Button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194</xdr:row>
          <xdr:rowOff>9525</xdr:rowOff>
        </xdr:from>
        <xdr:to>
          <xdr:col>2</xdr:col>
          <xdr:colOff>104775</xdr:colOff>
          <xdr:row>195</xdr:row>
          <xdr:rowOff>9525</xdr:rowOff>
        </xdr:to>
        <xdr:sp macro="" textlink="">
          <xdr:nvSpPr>
            <xdr:cNvPr id="3357" name="Option Button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247650</xdr:rowOff>
        </xdr:from>
        <xdr:to>
          <xdr:col>7</xdr:col>
          <xdr:colOff>0</xdr:colOff>
          <xdr:row>196</xdr:row>
          <xdr:rowOff>66675</xdr:rowOff>
        </xdr:to>
        <xdr:sp macro="" textlink="">
          <xdr:nvSpPr>
            <xdr:cNvPr id="3359" name="Group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198</xdr:row>
          <xdr:rowOff>238125</xdr:rowOff>
        </xdr:from>
        <xdr:to>
          <xdr:col>2</xdr:col>
          <xdr:colOff>104775</xdr:colOff>
          <xdr:row>199</xdr:row>
          <xdr:rowOff>238125</xdr:rowOff>
        </xdr:to>
        <xdr:sp macro="" textlink="">
          <xdr:nvSpPr>
            <xdr:cNvPr id="3360" name="Option Button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238125</xdr:rowOff>
        </xdr:from>
        <xdr:to>
          <xdr:col>5</xdr:col>
          <xdr:colOff>104775</xdr:colOff>
          <xdr:row>199</xdr:row>
          <xdr:rowOff>238125</xdr:rowOff>
        </xdr:to>
        <xdr:sp macro="" textlink="">
          <xdr:nvSpPr>
            <xdr:cNvPr id="3361" name="Option Button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198</xdr:row>
          <xdr:rowOff>228600</xdr:rowOff>
        </xdr:from>
        <xdr:to>
          <xdr:col>7</xdr:col>
          <xdr:colOff>9525</xdr:colOff>
          <xdr:row>200</xdr:row>
          <xdr:rowOff>66675</xdr:rowOff>
        </xdr:to>
        <xdr:sp macro="" textlink="">
          <xdr:nvSpPr>
            <xdr:cNvPr id="3362" name="Group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203</xdr:row>
          <xdr:rowOff>9525</xdr:rowOff>
        </xdr:from>
        <xdr:to>
          <xdr:col>2</xdr:col>
          <xdr:colOff>104775</xdr:colOff>
          <xdr:row>204</xdr:row>
          <xdr:rowOff>9525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204</xdr:row>
          <xdr:rowOff>9525</xdr:rowOff>
        </xdr:from>
        <xdr:to>
          <xdr:col>2</xdr:col>
          <xdr:colOff>104775</xdr:colOff>
          <xdr:row>205</xdr:row>
          <xdr:rowOff>9525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9525</xdr:rowOff>
        </xdr:from>
        <xdr:to>
          <xdr:col>2</xdr:col>
          <xdr:colOff>104775</xdr:colOff>
          <xdr:row>210</xdr:row>
          <xdr:rowOff>9525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9525</xdr:rowOff>
        </xdr:from>
        <xdr:to>
          <xdr:col>2</xdr:col>
          <xdr:colOff>104775</xdr:colOff>
          <xdr:row>210</xdr:row>
          <xdr:rowOff>9525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9525</xdr:rowOff>
        </xdr:from>
        <xdr:to>
          <xdr:col>2</xdr:col>
          <xdr:colOff>104775</xdr:colOff>
          <xdr:row>211</xdr:row>
          <xdr:rowOff>9525</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9525</xdr:rowOff>
        </xdr:from>
        <xdr:to>
          <xdr:col>2</xdr:col>
          <xdr:colOff>104775</xdr:colOff>
          <xdr:row>211</xdr:row>
          <xdr:rowOff>9525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9525</xdr:rowOff>
        </xdr:from>
        <xdr:to>
          <xdr:col>2</xdr:col>
          <xdr:colOff>104775</xdr:colOff>
          <xdr:row>212</xdr:row>
          <xdr:rowOff>9525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19050</xdr:rowOff>
        </xdr:from>
        <xdr:to>
          <xdr:col>2</xdr:col>
          <xdr:colOff>104775</xdr:colOff>
          <xdr:row>220</xdr:row>
          <xdr:rowOff>19050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19050</xdr:rowOff>
        </xdr:from>
        <xdr:to>
          <xdr:col>2</xdr:col>
          <xdr:colOff>104775</xdr:colOff>
          <xdr:row>216</xdr:row>
          <xdr:rowOff>19050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19050</xdr:rowOff>
        </xdr:from>
        <xdr:to>
          <xdr:col>2</xdr:col>
          <xdr:colOff>104775</xdr:colOff>
          <xdr:row>217</xdr:row>
          <xdr:rowOff>19050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19050</xdr:rowOff>
        </xdr:from>
        <xdr:to>
          <xdr:col>2</xdr:col>
          <xdr:colOff>104775</xdr:colOff>
          <xdr:row>218</xdr:row>
          <xdr:rowOff>19050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19050</xdr:rowOff>
        </xdr:from>
        <xdr:to>
          <xdr:col>2</xdr:col>
          <xdr:colOff>104775</xdr:colOff>
          <xdr:row>219</xdr:row>
          <xdr:rowOff>19050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9525</xdr:rowOff>
        </xdr:from>
        <xdr:to>
          <xdr:col>2</xdr:col>
          <xdr:colOff>104775</xdr:colOff>
          <xdr:row>225</xdr:row>
          <xdr:rowOff>9525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225</xdr:row>
          <xdr:rowOff>9525</xdr:rowOff>
        </xdr:from>
        <xdr:to>
          <xdr:col>2</xdr:col>
          <xdr:colOff>104775</xdr:colOff>
          <xdr:row>226</xdr:row>
          <xdr:rowOff>9525</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237</xdr:row>
          <xdr:rowOff>19050</xdr:rowOff>
        </xdr:from>
        <xdr:to>
          <xdr:col>2</xdr:col>
          <xdr:colOff>104775</xdr:colOff>
          <xdr:row>238</xdr:row>
          <xdr:rowOff>19050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231</xdr:row>
          <xdr:rowOff>28575</xdr:rowOff>
        </xdr:from>
        <xdr:to>
          <xdr:col>2</xdr:col>
          <xdr:colOff>104775</xdr:colOff>
          <xdr:row>232</xdr:row>
          <xdr:rowOff>28575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232</xdr:row>
          <xdr:rowOff>19050</xdr:rowOff>
        </xdr:from>
        <xdr:to>
          <xdr:col>2</xdr:col>
          <xdr:colOff>104775</xdr:colOff>
          <xdr:row>233</xdr:row>
          <xdr:rowOff>19050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19050</xdr:rowOff>
        </xdr:from>
        <xdr:to>
          <xdr:col>2</xdr:col>
          <xdr:colOff>104775</xdr:colOff>
          <xdr:row>234</xdr:row>
          <xdr:rowOff>19050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19050</xdr:rowOff>
        </xdr:from>
        <xdr:to>
          <xdr:col>2</xdr:col>
          <xdr:colOff>104775</xdr:colOff>
          <xdr:row>235</xdr:row>
          <xdr:rowOff>19050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235</xdr:row>
          <xdr:rowOff>19050</xdr:rowOff>
        </xdr:from>
        <xdr:to>
          <xdr:col>2</xdr:col>
          <xdr:colOff>104775</xdr:colOff>
          <xdr:row>236</xdr:row>
          <xdr:rowOff>19050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236</xdr:row>
          <xdr:rowOff>19050</xdr:rowOff>
        </xdr:from>
        <xdr:to>
          <xdr:col>2</xdr:col>
          <xdr:colOff>104775</xdr:colOff>
          <xdr:row>237</xdr:row>
          <xdr:rowOff>19050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19050</xdr:rowOff>
        </xdr:from>
        <xdr:to>
          <xdr:col>2</xdr:col>
          <xdr:colOff>104775</xdr:colOff>
          <xdr:row>248</xdr:row>
          <xdr:rowOff>19050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242</xdr:row>
          <xdr:rowOff>28575</xdr:rowOff>
        </xdr:from>
        <xdr:to>
          <xdr:col>2</xdr:col>
          <xdr:colOff>104775</xdr:colOff>
          <xdr:row>243</xdr:row>
          <xdr:rowOff>28575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19050</xdr:rowOff>
        </xdr:from>
        <xdr:to>
          <xdr:col>2</xdr:col>
          <xdr:colOff>104775</xdr:colOff>
          <xdr:row>244</xdr:row>
          <xdr:rowOff>19050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244</xdr:row>
          <xdr:rowOff>19050</xdr:rowOff>
        </xdr:from>
        <xdr:to>
          <xdr:col>2</xdr:col>
          <xdr:colOff>104775</xdr:colOff>
          <xdr:row>245</xdr:row>
          <xdr:rowOff>19050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245</xdr:row>
          <xdr:rowOff>19050</xdr:rowOff>
        </xdr:from>
        <xdr:to>
          <xdr:col>2</xdr:col>
          <xdr:colOff>104775</xdr:colOff>
          <xdr:row>246</xdr:row>
          <xdr:rowOff>19050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246</xdr:row>
          <xdr:rowOff>19050</xdr:rowOff>
        </xdr:from>
        <xdr:to>
          <xdr:col>2</xdr:col>
          <xdr:colOff>104775</xdr:colOff>
          <xdr:row>247</xdr:row>
          <xdr:rowOff>19050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241</xdr:row>
          <xdr:rowOff>28575</xdr:rowOff>
        </xdr:from>
        <xdr:to>
          <xdr:col>2</xdr:col>
          <xdr:colOff>104775</xdr:colOff>
          <xdr:row>242</xdr:row>
          <xdr:rowOff>28575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230</xdr:row>
          <xdr:rowOff>19050</xdr:rowOff>
        </xdr:from>
        <xdr:to>
          <xdr:col>2</xdr:col>
          <xdr:colOff>104775</xdr:colOff>
          <xdr:row>231</xdr:row>
          <xdr:rowOff>19050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19050</xdr:rowOff>
        </xdr:from>
        <xdr:to>
          <xdr:col>2</xdr:col>
          <xdr:colOff>104775</xdr:colOff>
          <xdr:row>254</xdr:row>
          <xdr:rowOff>19050</xdr:rowOff>
        </xdr:to>
        <xdr:sp macro="" textlink="">
          <xdr:nvSpPr>
            <xdr:cNvPr id="3395" name="Option Button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253</xdr:row>
          <xdr:rowOff>19050</xdr:rowOff>
        </xdr:from>
        <xdr:to>
          <xdr:col>5</xdr:col>
          <xdr:colOff>104775</xdr:colOff>
          <xdr:row>254</xdr:row>
          <xdr:rowOff>19050</xdr:rowOff>
        </xdr:to>
        <xdr:sp macro="" textlink="">
          <xdr:nvSpPr>
            <xdr:cNvPr id="3396" name="Option Button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254</xdr:row>
          <xdr:rowOff>19050</xdr:rowOff>
        </xdr:from>
        <xdr:to>
          <xdr:col>2</xdr:col>
          <xdr:colOff>104775</xdr:colOff>
          <xdr:row>255</xdr:row>
          <xdr:rowOff>19050</xdr:rowOff>
        </xdr:to>
        <xdr:sp macro="" textlink="">
          <xdr:nvSpPr>
            <xdr:cNvPr id="3397" name="Option Button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0</xdr:rowOff>
        </xdr:from>
        <xdr:to>
          <xdr:col>6</xdr:col>
          <xdr:colOff>2057400</xdr:colOff>
          <xdr:row>255</xdr:row>
          <xdr:rowOff>66675</xdr:rowOff>
        </xdr:to>
        <xdr:sp macro="" textlink="">
          <xdr:nvSpPr>
            <xdr:cNvPr id="3398" name="Group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258</xdr:row>
          <xdr:rowOff>0</xdr:rowOff>
        </xdr:from>
        <xdr:to>
          <xdr:col>2</xdr:col>
          <xdr:colOff>95250</xdr:colOff>
          <xdr:row>259</xdr:row>
          <xdr:rowOff>0</xdr:rowOff>
        </xdr:to>
        <xdr:sp macro="" textlink="">
          <xdr:nvSpPr>
            <xdr:cNvPr id="3399" name="Option Button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258</xdr:row>
          <xdr:rowOff>0</xdr:rowOff>
        </xdr:from>
        <xdr:to>
          <xdr:col>5</xdr:col>
          <xdr:colOff>95250</xdr:colOff>
          <xdr:row>259</xdr:row>
          <xdr:rowOff>0</xdr:rowOff>
        </xdr:to>
        <xdr:sp macro="" textlink="">
          <xdr:nvSpPr>
            <xdr:cNvPr id="3400" name="Option Button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259</xdr:row>
          <xdr:rowOff>0</xdr:rowOff>
        </xdr:from>
        <xdr:to>
          <xdr:col>2</xdr:col>
          <xdr:colOff>95250</xdr:colOff>
          <xdr:row>259</xdr:row>
          <xdr:rowOff>247650</xdr:rowOff>
        </xdr:to>
        <xdr:sp macro="" textlink="">
          <xdr:nvSpPr>
            <xdr:cNvPr id="3401" name="Option Button 329"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259</xdr:row>
          <xdr:rowOff>9525</xdr:rowOff>
        </xdr:from>
        <xdr:to>
          <xdr:col>5</xdr:col>
          <xdr:colOff>95250</xdr:colOff>
          <xdr:row>260</xdr:row>
          <xdr:rowOff>9525</xdr:rowOff>
        </xdr:to>
        <xdr:sp macro="" textlink="">
          <xdr:nvSpPr>
            <xdr:cNvPr id="3402" name="Option Button 330"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257</xdr:row>
          <xdr:rowOff>228600</xdr:rowOff>
        </xdr:from>
        <xdr:to>
          <xdr:col>7</xdr:col>
          <xdr:colOff>0</xdr:colOff>
          <xdr:row>260</xdr:row>
          <xdr:rowOff>57150</xdr:rowOff>
        </xdr:to>
        <xdr:sp macro="" textlink="">
          <xdr:nvSpPr>
            <xdr:cNvPr id="3403" name="Group Box 331"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266</xdr:row>
          <xdr:rowOff>19050</xdr:rowOff>
        </xdr:from>
        <xdr:to>
          <xdr:col>2</xdr:col>
          <xdr:colOff>104775</xdr:colOff>
          <xdr:row>267</xdr:row>
          <xdr:rowOff>19050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262</xdr:row>
          <xdr:rowOff>19050</xdr:rowOff>
        </xdr:from>
        <xdr:to>
          <xdr:col>2</xdr:col>
          <xdr:colOff>104775</xdr:colOff>
          <xdr:row>263</xdr:row>
          <xdr:rowOff>19050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263</xdr:row>
          <xdr:rowOff>19050</xdr:rowOff>
        </xdr:from>
        <xdr:to>
          <xdr:col>2</xdr:col>
          <xdr:colOff>104775</xdr:colOff>
          <xdr:row>264</xdr:row>
          <xdr:rowOff>19050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264</xdr:row>
          <xdr:rowOff>19050</xdr:rowOff>
        </xdr:from>
        <xdr:to>
          <xdr:col>2</xdr:col>
          <xdr:colOff>104775</xdr:colOff>
          <xdr:row>265</xdr:row>
          <xdr:rowOff>19050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265</xdr:row>
          <xdr:rowOff>19050</xdr:rowOff>
        </xdr:from>
        <xdr:to>
          <xdr:col>2</xdr:col>
          <xdr:colOff>104775</xdr:colOff>
          <xdr:row>266</xdr:row>
          <xdr:rowOff>19050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273</xdr:row>
          <xdr:rowOff>9525</xdr:rowOff>
        </xdr:from>
        <xdr:to>
          <xdr:col>2</xdr:col>
          <xdr:colOff>104775</xdr:colOff>
          <xdr:row>274</xdr:row>
          <xdr:rowOff>9525</xdr:rowOff>
        </xdr:to>
        <xdr:sp macro="" textlink="">
          <xdr:nvSpPr>
            <xdr:cNvPr id="3409" name="Option Button 337"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9525</xdr:rowOff>
        </xdr:from>
        <xdr:to>
          <xdr:col>5</xdr:col>
          <xdr:colOff>104775</xdr:colOff>
          <xdr:row>274</xdr:row>
          <xdr:rowOff>9525</xdr:rowOff>
        </xdr:to>
        <xdr:sp macro="" textlink="">
          <xdr:nvSpPr>
            <xdr:cNvPr id="3410" name="Option Button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272</xdr:row>
          <xdr:rowOff>238125</xdr:rowOff>
        </xdr:from>
        <xdr:to>
          <xdr:col>7</xdr:col>
          <xdr:colOff>0</xdr:colOff>
          <xdr:row>274</xdr:row>
          <xdr:rowOff>66675</xdr:rowOff>
        </xdr:to>
        <xdr:sp macro="" textlink="">
          <xdr:nvSpPr>
            <xdr:cNvPr id="3411" name="Group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294</xdr:row>
          <xdr:rowOff>19050</xdr:rowOff>
        </xdr:from>
        <xdr:to>
          <xdr:col>2</xdr:col>
          <xdr:colOff>104775</xdr:colOff>
          <xdr:row>295</xdr:row>
          <xdr:rowOff>28575</xdr:rowOff>
        </xdr:to>
        <xdr:sp macro="" textlink="">
          <xdr:nvSpPr>
            <xdr:cNvPr id="3412" name="Option Button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294</xdr:row>
          <xdr:rowOff>19050</xdr:rowOff>
        </xdr:from>
        <xdr:to>
          <xdr:col>5</xdr:col>
          <xdr:colOff>104775</xdr:colOff>
          <xdr:row>295</xdr:row>
          <xdr:rowOff>28575</xdr:rowOff>
        </xdr:to>
        <xdr:sp macro="" textlink="">
          <xdr:nvSpPr>
            <xdr:cNvPr id="3413" name="Option Button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293</xdr:row>
          <xdr:rowOff>228600</xdr:rowOff>
        </xdr:from>
        <xdr:to>
          <xdr:col>7</xdr:col>
          <xdr:colOff>0</xdr:colOff>
          <xdr:row>295</xdr:row>
          <xdr:rowOff>57150</xdr:rowOff>
        </xdr:to>
        <xdr:sp macro="" textlink="">
          <xdr:nvSpPr>
            <xdr:cNvPr id="3414" name="Group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fukui-pro.pref.fukui.lg.jp/"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268" Type="http://schemas.openxmlformats.org/officeDocument/2006/relationships/ctrlProp" Target="../ctrlProps/ctrlProp263.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244" Type="http://schemas.openxmlformats.org/officeDocument/2006/relationships/ctrlProp" Target="../ctrlProps/ctrlProp239.xml"/><Relationship Id="rId249" Type="http://schemas.openxmlformats.org/officeDocument/2006/relationships/ctrlProp" Target="../ctrlProps/ctrlProp24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260" Type="http://schemas.openxmlformats.org/officeDocument/2006/relationships/ctrlProp" Target="../ctrlProps/ctrlProp255.xml"/><Relationship Id="rId265" Type="http://schemas.openxmlformats.org/officeDocument/2006/relationships/ctrlProp" Target="../ctrlProps/ctrlProp260.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34" Type="http://schemas.openxmlformats.org/officeDocument/2006/relationships/ctrlProp" Target="../ctrlProps/ctrlProp229.xml"/><Relationship Id="rId239" Type="http://schemas.openxmlformats.org/officeDocument/2006/relationships/ctrlProp" Target="../ctrlProps/ctrlProp234.xml"/><Relationship Id="rId2" Type="http://schemas.openxmlformats.org/officeDocument/2006/relationships/hyperlink" Target="mailto:syokai@pref.fukui.lg.jp" TargetMode="External"/><Relationship Id="rId29" Type="http://schemas.openxmlformats.org/officeDocument/2006/relationships/ctrlProp" Target="../ctrlProps/ctrlProp24.xml"/><Relationship Id="rId250" Type="http://schemas.openxmlformats.org/officeDocument/2006/relationships/ctrlProp" Target="../ctrlProps/ctrlProp245.xml"/><Relationship Id="rId255" Type="http://schemas.openxmlformats.org/officeDocument/2006/relationships/ctrlProp" Target="../ctrlProps/ctrlProp250.xml"/><Relationship Id="rId271" Type="http://schemas.openxmlformats.org/officeDocument/2006/relationships/ctrlProp" Target="../ctrlProps/ctrlProp266.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229" Type="http://schemas.openxmlformats.org/officeDocument/2006/relationships/ctrlProp" Target="../ctrlProps/ctrlProp224.xml"/><Relationship Id="rId19" Type="http://schemas.openxmlformats.org/officeDocument/2006/relationships/ctrlProp" Target="../ctrlProps/ctrlProp14.xml"/><Relationship Id="rId224" Type="http://schemas.openxmlformats.org/officeDocument/2006/relationships/ctrlProp" Target="../ctrlProps/ctrlProp219.xml"/><Relationship Id="rId240" Type="http://schemas.openxmlformats.org/officeDocument/2006/relationships/ctrlProp" Target="../ctrlProps/ctrlProp235.xml"/><Relationship Id="rId245" Type="http://schemas.openxmlformats.org/officeDocument/2006/relationships/ctrlProp" Target="../ctrlProps/ctrlProp240.xml"/><Relationship Id="rId261" Type="http://schemas.openxmlformats.org/officeDocument/2006/relationships/ctrlProp" Target="../ctrlProps/ctrlProp256.xml"/><Relationship Id="rId266" Type="http://schemas.openxmlformats.org/officeDocument/2006/relationships/ctrlProp" Target="../ctrlProps/ctrlProp261.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3.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trlProp" Target="../ctrlProps/ctrlProp25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72" Type="http://schemas.openxmlformats.org/officeDocument/2006/relationships/ctrlProp" Target="../ctrlProps/ctrlProp267.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267" Type="http://schemas.openxmlformats.org/officeDocument/2006/relationships/ctrlProp" Target="../ctrlProps/ctrlProp262.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2.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ukui-pro.pref.fukui.lg.jp/"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2D5E8-04FF-44A5-98CC-10C290C3FD72}">
  <dimension ref="A1:H24"/>
  <sheetViews>
    <sheetView view="pageBreakPreview" zoomScaleNormal="100" zoomScaleSheetLayoutView="100" workbookViewId="0">
      <selection activeCell="B19" sqref="B19"/>
    </sheetView>
  </sheetViews>
  <sheetFormatPr defaultRowHeight="13.5" x14ac:dyDescent="0.15"/>
  <cols>
    <col min="1" max="16384" width="9" style="29"/>
  </cols>
  <sheetData>
    <row r="1" spans="1:8" ht="20.100000000000001" customHeight="1" x14ac:dyDescent="0.15">
      <c r="A1" s="30" t="s">
        <v>371</v>
      </c>
    </row>
    <row r="2" spans="1:8" ht="20.100000000000001" customHeight="1" x14ac:dyDescent="0.15">
      <c r="A2" s="44" t="s">
        <v>372</v>
      </c>
      <c r="B2" s="44"/>
      <c r="C2" s="44"/>
      <c r="D2" s="44"/>
      <c r="E2" s="44"/>
      <c r="F2" s="44"/>
      <c r="G2" s="44"/>
      <c r="H2" s="44"/>
    </row>
    <row r="3" spans="1:8" ht="20.100000000000001" customHeight="1" x14ac:dyDescent="0.15">
      <c r="A3" s="43"/>
      <c r="B3" s="43"/>
      <c r="C3" s="43"/>
      <c r="D3" s="43"/>
      <c r="E3" s="43"/>
      <c r="F3" s="43"/>
      <c r="G3" s="43"/>
      <c r="H3" s="43"/>
    </row>
    <row r="4" spans="1:8" ht="20.100000000000001" customHeight="1" x14ac:dyDescent="0.15">
      <c r="A4" s="43"/>
      <c r="B4" s="43"/>
      <c r="C4" s="43"/>
      <c r="D4" s="43"/>
      <c r="E4" s="43"/>
      <c r="F4" s="43"/>
      <c r="G4" s="43"/>
      <c r="H4" s="43"/>
    </row>
    <row r="5" spans="1:8" ht="20.100000000000001" customHeight="1" x14ac:dyDescent="0.15"/>
    <row r="6" spans="1:8" ht="20.100000000000001" customHeight="1" x14ac:dyDescent="0.15">
      <c r="A6" s="30" t="s">
        <v>383</v>
      </c>
      <c r="B6" s="30"/>
      <c r="C6" s="30"/>
      <c r="D6" s="30"/>
      <c r="E6" s="30"/>
      <c r="F6" s="30"/>
      <c r="G6" s="30"/>
      <c r="H6" s="30"/>
    </row>
    <row r="7" spans="1:8" ht="20.100000000000001" customHeight="1" x14ac:dyDescent="0.4">
      <c r="A7" s="41" t="s">
        <v>379</v>
      </c>
      <c r="B7" s="42" t="s">
        <v>380</v>
      </c>
      <c r="C7" s="30"/>
      <c r="D7" s="30"/>
      <c r="E7" s="30"/>
      <c r="F7" s="30"/>
      <c r="G7" s="30"/>
      <c r="H7" s="30"/>
    </row>
    <row r="8" spans="1:8" ht="20.100000000000001" customHeight="1" x14ac:dyDescent="0.15">
      <c r="A8" s="30"/>
      <c r="B8" s="30"/>
      <c r="C8" s="30"/>
      <c r="D8" s="30"/>
      <c r="E8" s="30"/>
      <c r="F8" s="30"/>
      <c r="G8" s="30"/>
      <c r="H8" s="30"/>
    </row>
    <row r="9" spans="1:8" ht="20.100000000000001" customHeight="1" x14ac:dyDescent="0.15">
      <c r="A9" s="30" t="s">
        <v>384</v>
      </c>
      <c r="B9" s="30"/>
      <c r="C9" s="30"/>
      <c r="D9" s="30"/>
      <c r="E9" s="30"/>
      <c r="F9" s="30"/>
      <c r="G9" s="30"/>
      <c r="H9" s="30"/>
    </row>
    <row r="10" spans="1:8" ht="20.100000000000001" customHeight="1" x14ac:dyDescent="0.4">
      <c r="A10" s="41" t="s">
        <v>379</v>
      </c>
      <c r="B10" s="42" t="s">
        <v>382</v>
      </c>
      <c r="C10" s="30"/>
      <c r="D10" s="30"/>
      <c r="E10" s="30"/>
      <c r="F10" s="30"/>
      <c r="G10" s="30"/>
      <c r="H10" s="30"/>
    </row>
    <row r="11" spans="1:8" ht="20.100000000000001" customHeight="1" x14ac:dyDescent="0.15">
      <c r="A11" s="30"/>
      <c r="B11" s="30"/>
      <c r="C11" s="30"/>
      <c r="D11" s="30"/>
      <c r="E11" s="30"/>
      <c r="F11" s="30"/>
      <c r="G11" s="30"/>
      <c r="H11" s="30"/>
    </row>
    <row r="12" spans="1:8" ht="20.100000000000001" customHeight="1" x14ac:dyDescent="0.15">
      <c r="A12" s="30" t="s">
        <v>377</v>
      </c>
      <c r="B12" s="30"/>
      <c r="C12" s="30"/>
      <c r="D12" s="30"/>
      <c r="E12" s="30"/>
      <c r="F12" s="30"/>
      <c r="G12" s="30"/>
      <c r="H12" s="30"/>
    </row>
    <row r="13" spans="1:8" ht="20.100000000000001" customHeight="1" x14ac:dyDescent="0.15">
      <c r="A13" s="30" t="s">
        <v>376</v>
      </c>
      <c r="B13" s="30"/>
      <c r="C13" s="30"/>
      <c r="D13" s="30"/>
      <c r="E13" s="30"/>
      <c r="F13" s="30"/>
      <c r="G13" s="30"/>
      <c r="H13" s="30"/>
    </row>
    <row r="14" spans="1:8" ht="20.100000000000001" customHeight="1" x14ac:dyDescent="0.15">
      <c r="A14" s="30" t="s">
        <v>385</v>
      </c>
      <c r="B14" s="30"/>
      <c r="C14" s="30"/>
      <c r="D14" s="30"/>
      <c r="E14" s="30"/>
      <c r="F14" s="30"/>
      <c r="G14" s="30"/>
      <c r="H14" s="30"/>
    </row>
    <row r="15" spans="1:8" ht="20.100000000000001" customHeight="1" x14ac:dyDescent="0.15">
      <c r="A15" s="30" t="s">
        <v>378</v>
      </c>
      <c r="B15" s="30"/>
      <c r="C15" s="30"/>
      <c r="D15" s="30"/>
      <c r="E15" s="30"/>
      <c r="F15" s="30"/>
      <c r="G15" s="30"/>
      <c r="H15" s="30"/>
    </row>
    <row r="16" spans="1:8"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sheetData>
  <mergeCells count="1">
    <mergeCell ref="A2:H2"/>
  </mergeCells>
  <phoneticPr fontId="2"/>
  <hyperlinks>
    <hyperlink ref="B7" location="調査項目一覧!A1" display="調査項目一覧" xr:uid="{E965119C-0F66-4331-962E-4B85BF9E3165}"/>
    <hyperlink ref="B10" location="調査票イメージ!A1" display="（別紙４－３）調査票イメージ" xr:uid="{8E448B50-D864-4713-A734-DC63052ADB6D}"/>
  </hyperlink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C75F-FBCF-46D0-8CFA-F0DBA76CCECD}">
  <sheetPr codeName="Sheet3">
    <pageSetUpPr fitToPage="1"/>
  </sheetPr>
  <dimension ref="A1:G216"/>
  <sheetViews>
    <sheetView tabSelected="1" view="pageBreakPreview" topLeftCell="A133" zoomScaleNormal="100" zoomScaleSheetLayoutView="100" workbookViewId="0">
      <selection activeCell="C150" sqref="C150"/>
    </sheetView>
  </sheetViews>
  <sheetFormatPr defaultRowHeight="14.25" x14ac:dyDescent="0.15"/>
  <cols>
    <col min="1" max="1" width="9.625" style="4" customWidth="1"/>
    <col min="2" max="2" width="30.625" style="1" customWidth="1"/>
    <col min="3" max="3" width="70.625" style="1" customWidth="1"/>
    <col min="4" max="16384" width="9" style="1"/>
  </cols>
  <sheetData>
    <row r="1" spans="1:3" x14ac:dyDescent="0.15">
      <c r="A1" s="20" t="s">
        <v>381</v>
      </c>
    </row>
    <row r="2" spans="1:3" s="2" customFormat="1" ht="39.950000000000003" customHeight="1" x14ac:dyDescent="0.4">
      <c r="A2" s="45" t="s">
        <v>374</v>
      </c>
      <c r="B2" s="45"/>
      <c r="C2" s="45"/>
    </row>
    <row r="3" spans="1:3" s="2" customFormat="1" ht="20.100000000000001" customHeight="1" x14ac:dyDescent="0.4">
      <c r="A3" s="7" t="s">
        <v>9</v>
      </c>
    </row>
    <row r="4" spans="1:3" s="2" customFormat="1" ht="20.100000000000001" customHeight="1" x14ac:dyDescent="0.4">
      <c r="A4" s="3" t="s">
        <v>2</v>
      </c>
      <c r="B4" s="2" t="s">
        <v>147</v>
      </c>
    </row>
    <row r="5" spans="1:3" s="2" customFormat="1" ht="20.100000000000001" customHeight="1" x14ac:dyDescent="0.4">
      <c r="A5" s="3"/>
      <c r="B5" s="5" t="s">
        <v>54</v>
      </c>
    </row>
    <row r="6" spans="1:3" s="2" customFormat="1" ht="9.9499999999999993" customHeight="1" x14ac:dyDescent="0.4">
      <c r="A6" s="6"/>
    </row>
    <row r="7" spans="1:3" s="2" customFormat="1" ht="20.100000000000001" customHeight="1" x14ac:dyDescent="0.4">
      <c r="A7" s="3" t="s">
        <v>3</v>
      </c>
      <c r="B7" s="2" t="s">
        <v>83</v>
      </c>
    </row>
    <row r="8" spans="1:3" s="2" customFormat="1" ht="20.100000000000001" customHeight="1" x14ac:dyDescent="0.4">
      <c r="A8" s="3"/>
      <c r="B8" s="5" t="s">
        <v>164</v>
      </c>
    </row>
    <row r="9" spans="1:3" s="2" customFormat="1" ht="20.100000000000001" customHeight="1" x14ac:dyDescent="0.4">
      <c r="A9" s="3"/>
      <c r="B9" s="5" t="s">
        <v>165</v>
      </c>
    </row>
    <row r="10" spans="1:3" s="2" customFormat="1" ht="20.100000000000001" customHeight="1" x14ac:dyDescent="0.4">
      <c r="A10" s="3"/>
      <c r="B10" s="5" t="s">
        <v>166</v>
      </c>
    </row>
    <row r="11" spans="1:3" s="2" customFormat="1" ht="20.100000000000001" customHeight="1" x14ac:dyDescent="0.4">
      <c r="A11" s="3"/>
      <c r="B11" s="5" t="s">
        <v>167</v>
      </c>
    </row>
    <row r="12" spans="1:3" s="2" customFormat="1" ht="20.100000000000001" customHeight="1" x14ac:dyDescent="0.4">
      <c r="A12" s="3"/>
      <c r="B12" s="5" t="s">
        <v>168</v>
      </c>
    </row>
    <row r="13" spans="1:3" s="2" customFormat="1" ht="20.100000000000001" customHeight="1" x14ac:dyDescent="0.4">
      <c r="A13" s="3"/>
      <c r="B13" s="5" t="s">
        <v>169</v>
      </c>
    </row>
    <row r="14" spans="1:3" s="2" customFormat="1" ht="20.100000000000001" customHeight="1" x14ac:dyDescent="0.4">
      <c r="A14" s="3"/>
      <c r="B14" s="5" t="s">
        <v>170</v>
      </c>
    </row>
    <row r="15" spans="1:3" s="2" customFormat="1" ht="20.100000000000001" customHeight="1" x14ac:dyDescent="0.4">
      <c r="A15" s="3"/>
      <c r="B15" s="22" t="s">
        <v>171</v>
      </c>
    </row>
    <row r="16" spans="1:3" s="2" customFormat="1" ht="20.100000000000001" customHeight="1" x14ac:dyDescent="0.4">
      <c r="A16" s="3"/>
      <c r="B16" s="5" t="s">
        <v>172</v>
      </c>
    </row>
    <row r="17" spans="1:2" s="2" customFormat="1" ht="20.100000000000001" customHeight="1" x14ac:dyDescent="0.4">
      <c r="A17" s="3"/>
      <c r="B17" s="5" t="s">
        <v>174</v>
      </c>
    </row>
    <row r="18" spans="1:2" s="2" customFormat="1" ht="20.100000000000001" customHeight="1" x14ac:dyDescent="0.4">
      <c r="A18" s="3"/>
      <c r="B18" s="5" t="s">
        <v>173</v>
      </c>
    </row>
    <row r="19" spans="1:2" s="2" customFormat="1" ht="20.100000000000001" customHeight="1" x14ac:dyDescent="0.4">
      <c r="A19" s="3"/>
      <c r="B19" s="5" t="s">
        <v>175</v>
      </c>
    </row>
    <row r="20" spans="1:2" s="2" customFormat="1" ht="20.100000000000001" customHeight="1" x14ac:dyDescent="0.4">
      <c r="A20" s="3"/>
      <c r="B20" s="5" t="s">
        <v>176</v>
      </c>
    </row>
    <row r="21" spans="1:2" s="2" customFormat="1" ht="20.100000000000001" customHeight="1" x14ac:dyDescent="0.4">
      <c r="A21" s="3"/>
      <c r="B21" s="5" t="s">
        <v>177</v>
      </c>
    </row>
    <row r="22" spans="1:2" s="2" customFormat="1" ht="20.100000000000001" customHeight="1" x14ac:dyDescent="0.4">
      <c r="A22" s="3"/>
      <c r="B22" s="5" t="s">
        <v>178</v>
      </c>
    </row>
    <row r="23" spans="1:2" s="2" customFormat="1" ht="20.100000000000001" customHeight="1" x14ac:dyDescent="0.4">
      <c r="A23" s="3"/>
      <c r="B23" s="5" t="s">
        <v>179</v>
      </c>
    </row>
    <row r="24" spans="1:2" s="2" customFormat="1" ht="20.100000000000001" customHeight="1" x14ac:dyDescent="0.4">
      <c r="A24" s="3"/>
      <c r="B24" s="5" t="s">
        <v>180</v>
      </c>
    </row>
    <row r="25" spans="1:2" s="2" customFormat="1" ht="20.100000000000001" customHeight="1" x14ac:dyDescent="0.4">
      <c r="A25" s="3"/>
      <c r="B25" s="5" t="s">
        <v>181</v>
      </c>
    </row>
    <row r="26" spans="1:2" s="2" customFormat="1" ht="20.100000000000001" customHeight="1" x14ac:dyDescent="0.4">
      <c r="A26" s="3"/>
      <c r="B26" s="5" t="s">
        <v>182</v>
      </c>
    </row>
    <row r="27" spans="1:2" s="2" customFormat="1" ht="20.100000000000001" customHeight="1" x14ac:dyDescent="0.4">
      <c r="A27" s="3"/>
      <c r="B27" s="5" t="s">
        <v>158</v>
      </c>
    </row>
    <row r="28" spans="1:2" s="2" customFormat="1" ht="9.9499999999999993" customHeight="1" x14ac:dyDescent="0.4">
      <c r="A28" s="6"/>
    </row>
    <row r="29" spans="1:2" s="2" customFormat="1" ht="20.100000000000001" customHeight="1" x14ac:dyDescent="0.4">
      <c r="A29" s="3" t="s">
        <v>57</v>
      </c>
      <c r="B29" s="2" t="s">
        <v>56</v>
      </c>
    </row>
    <row r="30" spans="1:2" s="2" customFormat="1" ht="20.100000000000001" customHeight="1" x14ac:dyDescent="0.4">
      <c r="A30" s="3"/>
      <c r="B30" s="5" t="s">
        <v>55</v>
      </c>
    </row>
    <row r="31" spans="1:2" s="2" customFormat="1" ht="9.9499999999999993" customHeight="1" x14ac:dyDescent="0.4">
      <c r="A31" s="3"/>
    </row>
    <row r="32" spans="1:2" s="2" customFormat="1" ht="20.100000000000001" customHeight="1" x14ac:dyDescent="0.4">
      <c r="A32" s="7" t="s">
        <v>10</v>
      </c>
    </row>
    <row r="33" spans="1:2" s="2" customFormat="1" ht="20.100000000000001" customHeight="1" x14ac:dyDescent="0.4">
      <c r="A33" s="3" t="s">
        <v>4</v>
      </c>
      <c r="B33" s="2" t="s">
        <v>58</v>
      </c>
    </row>
    <row r="34" spans="1:2" s="2" customFormat="1" ht="20.100000000000001" customHeight="1" x14ac:dyDescent="0.4">
      <c r="A34" s="3"/>
      <c r="B34" s="5" t="s">
        <v>53</v>
      </c>
    </row>
    <row r="35" spans="1:2" s="2" customFormat="1" ht="9.9499999999999993" customHeight="1" x14ac:dyDescent="0.4">
      <c r="A35" s="3"/>
    </row>
    <row r="36" spans="1:2" s="2" customFormat="1" ht="20.100000000000001" customHeight="1" x14ac:dyDescent="0.4">
      <c r="A36" s="3" t="s">
        <v>5</v>
      </c>
      <c r="B36" s="8" t="s">
        <v>70</v>
      </c>
    </row>
    <row r="37" spans="1:2" s="2" customFormat="1" ht="20.100000000000001" customHeight="1" x14ac:dyDescent="0.4">
      <c r="A37" s="3"/>
      <c r="B37" s="2" t="s">
        <v>84</v>
      </c>
    </row>
    <row r="38" spans="1:2" s="2" customFormat="1" ht="20.100000000000001" customHeight="1" x14ac:dyDescent="0.4">
      <c r="A38" s="3"/>
      <c r="B38" s="5" t="s">
        <v>159</v>
      </c>
    </row>
    <row r="39" spans="1:2" s="2" customFormat="1" ht="20.100000000000001" customHeight="1" x14ac:dyDescent="0.4">
      <c r="A39" s="3"/>
      <c r="B39" s="5" t="s">
        <v>158</v>
      </c>
    </row>
    <row r="40" spans="1:2" s="2" customFormat="1" ht="9.9499999999999993" customHeight="1" x14ac:dyDescent="0.4">
      <c r="A40" s="3"/>
    </row>
    <row r="41" spans="1:2" s="2" customFormat="1" ht="20.100000000000001" customHeight="1" x14ac:dyDescent="0.4">
      <c r="A41" s="3" t="s">
        <v>6</v>
      </c>
      <c r="B41" s="8" t="s">
        <v>71</v>
      </c>
    </row>
    <row r="42" spans="1:2" s="2" customFormat="1" ht="20.100000000000001" customHeight="1" x14ac:dyDescent="0.4">
      <c r="A42" s="3"/>
      <c r="B42" s="2" t="s">
        <v>154</v>
      </c>
    </row>
    <row r="43" spans="1:2" s="2" customFormat="1" ht="20.100000000000001" customHeight="1" x14ac:dyDescent="0.4">
      <c r="A43" s="3"/>
      <c r="B43" s="5" t="s">
        <v>82</v>
      </c>
    </row>
    <row r="44" spans="1:2" s="2" customFormat="1" ht="9.9499999999999993" customHeight="1" x14ac:dyDescent="0.4">
      <c r="A44" s="3"/>
    </row>
    <row r="45" spans="1:2" s="2" customFormat="1" ht="20.100000000000001" customHeight="1" x14ac:dyDescent="0.4">
      <c r="A45" s="3" t="s">
        <v>14</v>
      </c>
      <c r="B45" s="8" t="s">
        <v>64</v>
      </c>
    </row>
    <row r="46" spans="1:2" s="2" customFormat="1" ht="20.100000000000001" customHeight="1" x14ac:dyDescent="0.4">
      <c r="A46" s="3"/>
      <c r="B46" s="2" t="s">
        <v>73</v>
      </c>
    </row>
    <row r="47" spans="1:2" s="2" customFormat="1" ht="20.100000000000001" customHeight="1" x14ac:dyDescent="0.4">
      <c r="A47" s="3"/>
      <c r="B47" s="2" t="s">
        <v>74</v>
      </c>
    </row>
    <row r="48" spans="1:2" s="2" customFormat="1" ht="20.100000000000001" customHeight="1" x14ac:dyDescent="0.4">
      <c r="A48" s="3"/>
      <c r="B48" s="5" t="s">
        <v>59</v>
      </c>
    </row>
    <row r="49" spans="1:2" s="2" customFormat="1" ht="9.9499999999999993" customHeight="1" x14ac:dyDescent="0.4">
      <c r="A49" s="3"/>
    </row>
    <row r="50" spans="1:2" s="2" customFormat="1" ht="20.100000000000001" customHeight="1" x14ac:dyDescent="0.4">
      <c r="A50" s="3" t="s">
        <v>15</v>
      </c>
      <c r="B50" s="8" t="s">
        <v>64</v>
      </c>
    </row>
    <row r="51" spans="1:2" s="2" customFormat="1" ht="20.100000000000001" customHeight="1" x14ac:dyDescent="0.4">
      <c r="A51" s="3"/>
      <c r="B51" s="2" t="s">
        <v>60</v>
      </c>
    </row>
    <row r="52" spans="1:2" s="2" customFormat="1" ht="20.100000000000001" customHeight="1" x14ac:dyDescent="0.4">
      <c r="A52" s="3"/>
      <c r="B52" s="5" t="s">
        <v>52</v>
      </c>
    </row>
    <row r="53" spans="1:2" s="2" customFormat="1" ht="9.9499999999999993" customHeight="1" x14ac:dyDescent="0.4">
      <c r="A53" s="3"/>
    </row>
    <row r="54" spans="1:2" s="2" customFormat="1" ht="20.100000000000001" customHeight="1" x14ac:dyDescent="0.4">
      <c r="A54" s="3" t="s">
        <v>62</v>
      </c>
      <c r="B54" s="8" t="s">
        <v>61</v>
      </c>
    </row>
    <row r="55" spans="1:2" s="2" customFormat="1" ht="20.100000000000001" customHeight="1" x14ac:dyDescent="0.4">
      <c r="A55" s="3"/>
      <c r="B55" s="2" t="s">
        <v>63</v>
      </c>
    </row>
    <row r="56" spans="1:2" s="2" customFormat="1" ht="20.100000000000001" customHeight="1" x14ac:dyDescent="0.4">
      <c r="A56" s="3"/>
      <c r="B56" s="5" t="s">
        <v>160</v>
      </c>
    </row>
    <row r="57" spans="1:2" s="2" customFormat="1" ht="20.100000000000001" customHeight="1" x14ac:dyDescent="0.4">
      <c r="A57" s="3"/>
      <c r="B57" s="5" t="s">
        <v>158</v>
      </c>
    </row>
    <row r="58" spans="1:2" s="2" customFormat="1" ht="9.9499999999999993" customHeight="1" x14ac:dyDescent="0.4">
      <c r="A58" s="3"/>
    </row>
    <row r="59" spans="1:2" s="2" customFormat="1" ht="20.100000000000001" customHeight="1" x14ac:dyDescent="0.4">
      <c r="A59" s="3" t="s">
        <v>7</v>
      </c>
      <c r="B59" s="8" t="s">
        <v>65</v>
      </c>
    </row>
    <row r="60" spans="1:2" s="2" customFormat="1" ht="20.100000000000001" customHeight="1" x14ac:dyDescent="0.4">
      <c r="A60" s="3"/>
      <c r="B60" s="2" t="s">
        <v>63</v>
      </c>
    </row>
    <row r="61" spans="1:2" s="2" customFormat="1" ht="20.100000000000001" customHeight="1" x14ac:dyDescent="0.4">
      <c r="A61" s="3"/>
      <c r="B61" s="5" t="s">
        <v>161</v>
      </c>
    </row>
    <row r="62" spans="1:2" s="2" customFormat="1" ht="20.100000000000001" customHeight="1" x14ac:dyDescent="0.4">
      <c r="A62" s="3"/>
      <c r="B62" s="5" t="s">
        <v>158</v>
      </c>
    </row>
    <row r="63" spans="1:2" s="2" customFormat="1" ht="9.9499999999999993" customHeight="1" x14ac:dyDescent="0.4">
      <c r="A63" s="3"/>
    </row>
    <row r="64" spans="1:2" s="2" customFormat="1" ht="20.100000000000001" customHeight="1" x14ac:dyDescent="0.4">
      <c r="A64" s="3" t="s">
        <v>8</v>
      </c>
      <c r="B64" s="8" t="s">
        <v>66</v>
      </c>
    </row>
    <row r="65" spans="1:3" s="2" customFormat="1" ht="20.100000000000001" customHeight="1" x14ac:dyDescent="0.4">
      <c r="A65" s="3"/>
      <c r="B65" s="2" t="s">
        <v>63</v>
      </c>
    </row>
    <row r="66" spans="1:3" s="2" customFormat="1" ht="20.100000000000001" customHeight="1" x14ac:dyDescent="0.4">
      <c r="A66" s="3"/>
      <c r="B66" s="5" t="s">
        <v>24</v>
      </c>
    </row>
    <row r="67" spans="1:3" s="2" customFormat="1" ht="9.9499999999999993" customHeight="1" x14ac:dyDescent="0.4">
      <c r="A67" s="3"/>
    </row>
    <row r="68" spans="1:3" s="2" customFormat="1" ht="20.100000000000001" customHeight="1" x14ac:dyDescent="0.4">
      <c r="A68" s="3" t="s">
        <v>67</v>
      </c>
      <c r="B68" s="8" t="s">
        <v>70</v>
      </c>
    </row>
    <row r="69" spans="1:3" s="2" customFormat="1" ht="20.100000000000001" customHeight="1" x14ac:dyDescent="0.4">
      <c r="A69" s="3"/>
      <c r="B69" s="2" t="s">
        <v>101</v>
      </c>
    </row>
    <row r="70" spans="1:3" s="2" customFormat="1" ht="20.100000000000001" customHeight="1" x14ac:dyDescent="0.4">
      <c r="A70" s="3"/>
      <c r="B70" s="5" t="s">
        <v>1</v>
      </c>
    </row>
    <row r="71" spans="1:3" s="2" customFormat="1" ht="20.100000000000001" customHeight="1" x14ac:dyDescent="0.4">
      <c r="A71" s="3"/>
      <c r="B71" s="5" t="s">
        <v>72</v>
      </c>
    </row>
    <row r="72" spans="1:3" s="2" customFormat="1" ht="9.9499999999999993" customHeight="1" x14ac:dyDescent="0.4">
      <c r="A72" s="3"/>
    </row>
    <row r="73" spans="1:3" s="2" customFormat="1" ht="20.100000000000001" customHeight="1" x14ac:dyDescent="0.4">
      <c r="A73" s="17" t="s">
        <v>68</v>
      </c>
      <c r="B73" s="18" t="s">
        <v>70</v>
      </c>
      <c r="C73" s="16"/>
    </row>
    <row r="74" spans="1:3" s="2" customFormat="1" ht="20.100000000000001" customHeight="1" x14ac:dyDescent="0.4">
      <c r="A74" s="17"/>
      <c r="B74" s="16" t="s">
        <v>75</v>
      </c>
      <c r="C74" s="16"/>
    </row>
    <row r="75" spans="1:3" s="2" customFormat="1" ht="20.100000000000001" customHeight="1" x14ac:dyDescent="0.4">
      <c r="A75" s="17"/>
      <c r="B75" s="19" t="s">
        <v>59</v>
      </c>
      <c r="C75" s="16"/>
    </row>
    <row r="76" spans="1:3" s="2" customFormat="1" ht="9.9499999999999993" customHeight="1" x14ac:dyDescent="0.4">
      <c r="A76" s="17"/>
      <c r="B76" s="16"/>
      <c r="C76" s="16"/>
    </row>
    <row r="77" spans="1:3" s="2" customFormat="1" ht="20.100000000000001" customHeight="1" x14ac:dyDescent="0.4">
      <c r="A77" s="17" t="s">
        <v>69</v>
      </c>
      <c r="B77" s="18" t="s">
        <v>71</v>
      </c>
      <c r="C77" s="16"/>
    </row>
    <row r="78" spans="1:3" s="2" customFormat="1" ht="20.100000000000001" customHeight="1" x14ac:dyDescent="0.4">
      <c r="A78" s="17"/>
      <c r="B78" s="16" t="s">
        <v>102</v>
      </c>
      <c r="C78" s="16"/>
    </row>
    <row r="79" spans="1:3" s="2" customFormat="1" ht="20.100000000000001" customHeight="1" x14ac:dyDescent="0.4">
      <c r="A79" s="17"/>
      <c r="B79" s="19" t="s">
        <v>76</v>
      </c>
      <c r="C79" s="16"/>
    </row>
    <row r="80" spans="1:3" s="2" customFormat="1" ht="9.9499999999999993" customHeight="1" x14ac:dyDescent="0.4">
      <c r="A80" s="17"/>
      <c r="B80" s="16"/>
      <c r="C80" s="16"/>
    </row>
    <row r="81" spans="1:3" s="2" customFormat="1" ht="20.100000000000001" customHeight="1" x14ac:dyDescent="0.4">
      <c r="A81" s="17" t="s">
        <v>77</v>
      </c>
      <c r="B81" s="18" t="s">
        <v>155</v>
      </c>
      <c r="C81" s="16"/>
    </row>
    <row r="82" spans="1:3" s="2" customFormat="1" ht="20.100000000000001" customHeight="1" x14ac:dyDescent="0.4">
      <c r="A82" s="17"/>
      <c r="B82" s="16" t="s">
        <v>117</v>
      </c>
      <c r="C82" s="16"/>
    </row>
    <row r="83" spans="1:3" s="2" customFormat="1" ht="20.100000000000001" customHeight="1" x14ac:dyDescent="0.4">
      <c r="A83" s="17"/>
      <c r="B83" s="19" t="s">
        <v>162</v>
      </c>
      <c r="C83" s="16"/>
    </row>
    <row r="84" spans="1:3" s="2" customFormat="1" ht="9.9499999999999993" customHeight="1" x14ac:dyDescent="0.4">
      <c r="A84" s="3"/>
    </row>
    <row r="85" spans="1:3" s="2" customFormat="1" ht="20.100000000000001" customHeight="1" x14ac:dyDescent="0.4">
      <c r="A85" s="3" t="s">
        <v>78</v>
      </c>
      <c r="B85" s="8" t="s">
        <v>70</v>
      </c>
    </row>
    <row r="86" spans="1:3" s="2" customFormat="1" ht="20.100000000000001" customHeight="1" x14ac:dyDescent="0.4">
      <c r="A86" s="3"/>
      <c r="B86" s="2" t="s">
        <v>119</v>
      </c>
    </row>
    <row r="87" spans="1:3" s="2" customFormat="1" ht="20.100000000000001" customHeight="1" x14ac:dyDescent="0.4">
      <c r="A87" s="3"/>
      <c r="B87" s="2" t="s">
        <v>120</v>
      </c>
    </row>
    <row r="88" spans="1:3" s="2" customFormat="1" ht="20.100000000000001" customHeight="1" x14ac:dyDescent="0.4">
      <c r="A88" s="3"/>
      <c r="B88" s="5" t="s">
        <v>25</v>
      </c>
    </row>
    <row r="89" spans="1:3" s="2" customFormat="1" ht="9.9499999999999993" customHeight="1" x14ac:dyDescent="0.4">
      <c r="A89" s="3"/>
    </row>
    <row r="90" spans="1:3" s="2" customFormat="1" ht="20.100000000000001" customHeight="1" x14ac:dyDescent="0.4">
      <c r="A90" s="3" t="s">
        <v>79</v>
      </c>
      <c r="B90" s="8" t="s">
        <v>118</v>
      </c>
    </row>
    <row r="91" spans="1:3" s="2" customFormat="1" ht="20.100000000000001" customHeight="1" x14ac:dyDescent="0.4">
      <c r="A91" s="3"/>
      <c r="B91" s="2" t="s">
        <v>121</v>
      </c>
    </row>
    <row r="92" spans="1:3" s="2" customFormat="1" ht="20.100000000000001" customHeight="1" x14ac:dyDescent="0.4">
      <c r="A92" s="3"/>
      <c r="B92" s="5" t="s">
        <v>148</v>
      </c>
    </row>
    <row r="93" spans="1:3" s="2" customFormat="1" ht="9.9499999999999993" customHeight="1" x14ac:dyDescent="0.4">
      <c r="A93" s="3"/>
    </row>
    <row r="94" spans="1:3" s="2" customFormat="1" ht="20.100000000000001" customHeight="1" x14ac:dyDescent="0.4">
      <c r="A94" s="7" t="s">
        <v>11</v>
      </c>
    </row>
    <row r="95" spans="1:3" s="2" customFormat="1" ht="20.100000000000001" customHeight="1" x14ac:dyDescent="0.4">
      <c r="A95" s="3" t="s">
        <v>81</v>
      </c>
      <c r="B95" s="2" t="s">
        <v>156</v>
      </c>
    </row>
    <row r="96" spans="1:3" s="2" customFormat="1" ht="20.100000000000001" customHeight="1" x14ac:dyDescent="0.4">
      <c r="A96" s="3"/>
      <c r="B96" s="5" t="s">
        <v>80</v>
      </c>
    </row>
    <row r="97" spans="1:7" s="2" customFormat="1" ht="9.9499999999999993" customHeight="1" x14ac:dyDescent="0.4">
      <c r="A97" s="3"/>
    </row>
    <row r="98" spans="1:7" s="2" customFormat="1" ht="18.75" customHeight="1" x14ac:dyDescent="0.4">
      <c r="A98" s="3" t="s">
        <v>122</v>
      </c>
      <c r="B98" s="8" t="s">
        <v>123</v>
      </c>
    </row>
    <row r="99" spans="1:7" s="2" customFormat="1" ht="18.75" customHeight="1" x14ac:dyDescent="0.4">
      <c r="A99" s="3"/>
      <c r="B99" s="2" t="s">
        <v>85</v>
      </c>
    </row>
    <row r="100" spans="1:7" s="2" customFormat="1" ht="20.100000000000001" customHeight="1" x14ac:dyDescent="0.4">
      <c r="A100" s="3"/>
      <c r="B100" s="5" t="s">
        <v>82</v>
      </c>
    </row>
    <row r="101" spans="1:7" s="2" customFormat="1" ht="9.9499999999999993" customHeight="1" x14ac:dyDescent="0.4">
      <c r="A101" s="3"/>
      <c r="D101" s="9"/>
      <c r="E101" s="9"/>
      <c r="F101" s="9"/>
      <c r="G101" s="9"/>
    </row>
    <row r="102" spans="1:7" s="2" customFormat="1" ht="20.100000000000001" customHeight="1" x14ac:dyDescent="0.4">
      <c r="A102" s="3" t="s">
        <v>87</v>
      </c>
      <c r="B102" s="8" t="s">
        <v>124</v>
      </c>
      <c r="D102" s="9"/>
      <c r="E102" s="9"/>
      <c r="F102" s="9"/>
      <c r="G102" s="9"/>
    </row>
    <row r="103" spans="1:7" s="2" customFormat="1" ht="20.100000000000001" customHeight="1" x14ac:dyDescent="0.4">
      <c r="A103" s="3"/>
      <c r="B103" s="2" t="s">
        <v>86</v>
      </c>
      <c r="D103" s="9"/>
      <c r="E103" s="9"/>
      <c r="F103" s="9"/>
      <c r="G103" s="9"/>
    </row>
    <row r="104" spans="1:7" s="2" customFormat="1" ht="20.100000000000001" customHeight="1" x14ac:dyDescent="0.4">
      <c r="A104" s="3"/>
      <c r="B104" s="5" t="s">
        <v>82</v>
      </c>
      <c r="D104" s="9"/>
      <c r="E104" s="9"/>
      <c r="F104" s="9"/>
      <c r="G104" s="9"/>
    </row>
    <row r="105" spans="1:7" s="2" customFormat="1" ht="9.9499999999999993" customHeight="1" x14ac:dyDescent="0.4">
      <c r="A105" s="3"/>
    </row>
    <row r="106" spans="1:7" s="2" customFormat="1" ht="20.100000000000001" customHeight="1" x14ac:dyDescent="0.4">
      <c r="A106" s="3" t="s">
        <v>88</v>
      </c>
      <c r="B106" s="8" t="s">
        <v>125</v>
      </c>
    </row>
    <row r="107" spans="1:7" s="2" customFormat="1" ht="20.100000000000001" customHeight="1" x14ac:dyDescent="0.4">
      <c r="A107" s="3"/>
      <c r="B107" s="2" t="s">
        <v>73</v>
      </c>
    </row>
    <row r="108" spans="1:7" s="2" customFormat="1" ht="20.100000000000001" customHeight="1" x14ac:dyDescent="0.4">
      <c r="A108" s="3"/>
      <c r="B108" s="2" t="s">
        <v>90</v>
      </c>
    </row>
    <row r="109" spans="1:7" s="2" customFormat="1" ht="20.100000000000001" customHeight="1" x14ac:dyDescent="0.4">
      <c r="A109" s="3"/>
      <c r="B109" s="5" t="s">
        <v>59</v>
      </c>
    </row>
    <row r="110" spans="1:7" s="2" customFormat="1" ht="9.9499999999999993" customHeight="1" x14ac:dyDescent="0.4">
      <c r="A110" s="3"/>
    </row>
    <row r="111" spans="1:7" s="2" customFormat="1" ht="20.100000000000001" customHeight="1" x14ac:dyDescent="0.4">
      <c r="A111" s="3" t="s">
        <v>89</v>
      </c>
      <c r="B111" s="8" t="s">
        <v>125</v>
      </c>
    </row>
    <row r="112" spans="1:7" s="2" customFormat="1" ht="20.100000000000001" customHeight="1" x14ac:dyDescent="0.4">
      <c r="A112" s="3"/>
      <c r="B112" s="2" t="s">
        <v>60</v>
      </c>
    </row>
    <row r="113" spans="1:7" s="2" customFormat="1" ht="20.100000000000001" customHeight="1" x14ac:dyDescent="0.4">
      <c r="A113" s="3"/>
      <c r="B113" s="5" t="s">
        <v>52</v>
      </c>
    </row>
    <row r="114" spans="1:7" s="2" customFormat="1" ht="9.9499999999999993" customHeight="1" x14ac:dyDescent="0.4">
      <c r="A114" s="3"/>
      <c r="D114" s="9"/>
      <c r="E114" s="9"/>
      <c r="F114" s="9"/>
      <c r="G114" s="9"/>
    </row>
    <row r="115" spans="1:7" s="2" customFormat="1" ht="20.100000000000001" customHeight="1" x14ac:dyDescent="0.4">
      <c r="A115" s="3" t="s">
        <v>91</v>
      </c>
      <c r="B115" s="8" t="s">
        <v>126</v>
      </c>
      <c r="D115" s="9"/>
      <c r="E115" s="9"/>
      <c r="F115" s="9"/>
      <c r="G115" s="9"/>
    </row>
    <row r="116" spans="1:7" s="2" customFormat="1" ht="20.100000000000001" customHeight="1" x14ac:dyDescent="0.4">
      <c r="A116" s="3"/>
      <c r="B116" s="2" t="s">
        <v>97</v>
      </c>
      <c r="D116" s="9"/>
      <c r="E116" s="9"/>
      <c r="F116" s="9"/>
      <c r="G116" s="9"/>
    </row>
    <row r="117" spans="1:7" s="2" customFormat="1" ht="20.100000000000001" customHeight="1" x14ac:dyDescent="0.4">
      <c r="A117" s="3"/>
      <c r="B117" s="5" t="s">
        <v>127</v>
      </c>
      <c r="D117" s="9"/>
      <c r="E117" s="9"/>
      <c r="F117" s="9"/>
      <c r="G117" s="9"/>
    </row>
    <row r="118" spans="1:7" s="2" customFormat="1" ht="9.9499999999999993" customHeight="1" x14ac:dyDescent="0.4">
      <c r="A118" s="3"/>
      <c r="D118" s="9"/>
      <c r="E118" s="9"/>
      <c r="F118" s="9"/>
      <c r="G118" s="9"/>
    </row>
    <row r="119" spans="1:7" s="2" customFormat="1" ht="20.100000000000001" customHeight="1" x14ac:dyDescent="0.4">
      <c r="A119" s="3" t="s">
        <v>92</v>
      </c>
      <c r="B119" s="8" t="s">
        <v>130</v>
      </c>
      <c r="D119" s="9"/>
      <c r="E119" s="9"/>
      <c r="F119" s="9"/>
      <c r="G119" s="9"/>
    </row>
    <row r="120" spans="1:7" s="2" customFormat="1" ht="20.100000000000001" customHeight="1" x14ac:dyDescent="0.4">
      <c r="A120" s="3"/>
      <c r="B120" s="2" t="s">
        <v>97</v>
      </c>
      <c r="D120" s="9"/>
      <c r="E120" s="9"/>
      <c r="F120" s="9"/>
      <c r="G120" s="9"/>
    </row>
    <row r="121" spans="1:7" s="2" customFormat="1" ht="20.100000000000001" customHeight="1" x14ac:dyDescent="0.4">
      <c r="A121" s="3"/>
      <c r="B121" s="5" t="s">
        <v>128</v>
      </c>
      <c r="D121" s="9"/>
      <c r="E121" s="9"/>
      <c r="F121" s="9"/>
      <c r="G121" s="9"/>
    </row>
    <row r="122" spans="1:7" s="2" customFormat="1" ht="9.9499999999999993" customHeight="1" x14ac:dyDescent="0.4">
      <c r="A122" s="3"/>
      <c r="D122" s="9"/>
      <c r="E122" s="9"/>
      <c r="F122" s="9"/>
      <c r="G122" s="9"/>
    </row>
    <row r="123" spans="1:7" s="2" customFormat="1" ht="20.100000000000001" customHeight="1" x14ac:dyDescent="0.4">
      <c r="A123" s="3" t="s">
        <v>93</v>
      </c>
      <c r="B123" s="8" t="s">
        <v>131</v>
      </c>
      <c r="D123" s="9"/>
      <c r="E123" s="9"/>
      <c r="F123" s="9"/>
      <c r="G123" s="9"/>
    </row>
    <row r="124" spans="1:7" s="2" customFormat="1" ht="20.100000000000001" customHeight="1" x14ac:dyDescent="0.4">
      <c r="A124" s="3"/>
      <c r="B124" s="2" t="s">
        <v>97</v>
      </c>
      <c r="D124" s="9"/>
      <c r="E124" s="9"/>
      <c r="F124" s="9"/>
      <c r="G124" s="9"/>
    </row>
    <row r="125" spans="1:7" s="2" customFormat="1" ht="20.100000000000001" customHeight="1" x14ac:dyDescent="0.4">
      <c r="A125" s="3"/>
      <c r="B125" s="5" t="s">
        <v>129</v>
      </c>
      <c r="D125" s="9"/>
      <c r="E125" s="9"/>
      <c r="F125" s="9"/>
      <c r="G125" s="9"/>
    </row>
    <row r="126" spans="1:7" s="2" customFormat="1" ht="9.9499999999999993" customHeight="1" x14ac:dyDescent="0.4">
      <c r="A126" s="3"/>
    </row>
    <row r="127" spans="1:7" s="2" customFormat="1" ht="20.100000000000001" customHeight="1" x14ac:dyDescent="0.4">
      <c r="A127" s="3" t="s">
        <v>95</v>
      </c>
      <c r="B127" s="8" t="s">
        <v>123</v>
      </c>
    </row>
    <row r="128" spans="1:7" s="2" customFormat="1" ht="20.100000000000001" customHeight="1" x14ac:dyDescent="0.4">
      <c r="A128" s="3"/>
      <c r="B128" s="2" t="s">
        <v>94</v>
      </c>
    </row>
    <row r="129" spans="1:2" s="2" customFormat="1" ht="20.100000000000001" customHeight="1" x14ac:dyDescent="0.4">
      <c r="A129" s="3"/>
      <c r="B129" s="5" t="s">
        <v>26</v>
      </c>
    </row>
    <row r="130" spans="1:2" s="2" customFormat="1" ht="20.100000000000001" customHeight="1" x14ac:dyDescent="0.4">
      <c r="A130" s="3"/>
      <c r="B130" s="10" t="s">
        <v>149</v>
      </c>
    </row>
    <row r="131" spans="1:2" s="2" customFormat="1" ht="9.9499999999999993" customHeight="1" x14ac:dyDescent="0.4">
      <c r="A131" s="3"/>
    </row>
    <row r="132" spans="1:2" s="2" customFormat="1" ht="20.100000000000001" customHeight="1" x14ac:dyDescent="0.4">
      <c r="A132" s="3" t="s">
        <v>141</v>
      </c>
      <c r="B132" s="8" t="s">
        <v>145</v>
      </c>
    </row>
    <row r="133" spans="1:2" s="2" customFormat="1" ht="20.100000000000001" customHeight="1" x14ac:dyDescent="0.4">
      <c r="A133" s="3"/>
      <c r="B133" s="2" t="s">
        <v>96</v>
      </c>
    </row>
    <row r="134" spans="1:2" s="2" customFormat="1" ht="20.100000000000001" customHeight="1" x14ac:dyDescent="0.4">
      <c r="A134" s="3"/>
      <c r="B134" s="5" t="s">
        <v>27</v>
      </c>
    </row>
    <row r="135" spans="1:2" s="2" customFormat="1" ht="9.9499999999999993" customHeight="1" x14ac:dyDescent="0.4">
      <c r="A135" s="3"/>
    </row>
    <row r="136" spans="1:2" s="2" customFormat="1" ht="20.100000000000001" customHeight="1" x14ac:dyDescent="0.4">
      <c r="A136" s="3" t="s">
        <v>142</v>
      </c>
      <c r="B136" s="8" t="s">
        <v>123</v>
      </c>
    </row>
    <row r="137" spans="1:2" s="2" customFormat="1" ht="20.100000000000001" customHeight="1" x14ac:dyDescent="0.4">
      <c r="A137" s="3"/>
      <c r="B137" s="2" t="s">
        <v>100</v>
      </c>
    </row>
    <row r="138" spans="1:2" s="2" customFormat="1" ht="20.100000000000001" customHeight="1" x14ac:dyDescent="0.4">
      <c r="A138" s="3"/>
      <c r="B138" s="5" t="s">
        <v>98</v>
      </c>
    </row>
    <row r="139" spans="1:2" s="2" customFormat="1" ht="20.100000000000001" customHeight="1" x14ac:dyDescent="0.4">
      <c r="A139" s="3"/>
      <c r="B139" s="5" t="s">
        <v>163</v>
      </c>
    </row>
    <row r="140" spans="1:2" s="2" customFormat="1" ht="20.100000000000001" customHeight="1" x14ac:dyDescent="0.4">
      <c r="A140" s="3"/>
      <c r="B140" s="5" t="s">
        <v>158</v>
      </c>
    </row>
    <row r="141" spans="1:2" s="2" customFormat="1" ht="9.9499999999999993" customHeight="1" x14ac:dyDescent="0.4">
      <c r="A141" s="3"/>
    </row>
    <row r="142" spans="1:2" s="2" customFormat="1" ht="20.100000000000001" customHeight="1" x14ac:dyDescent="0.4">
      <c r="A142" s="3" t="s">
        <v>143</v>
      </c>
      <c r="B142" s="8" t="s">
        <v>150</v>
      </c>
    </row>
    <row r="143" spans="1:2" s="2" customFormat="1" ht="20.100000000000001" customHeight="1" x14ac:dyDescent="0.4">
      <c r="A143" s="3"/>
      <c r="B143" s="2" t="s">
        <v>99</v>
      </c>
    </row>
    <row r="144" spans="1:2" s="2" customFormat="1" ht="20.100000000000001" customHeight="1" x14ac:dyDescent="0.4">
      <c r="A144" s="3"/>
      <c r="B144" s="5" t="s">
        <v>146</v>
      </c>
    </row>
    <row r="145" spans="1:7" s="2" customFormat="1" ht="20.100000000000001" customHeight="1" x14ac:dyDescent="0.4">
      <c r="A145" s="3"/>
      <c r="B145" s="10" t="s">
        <v>387</v>
      </c>
    </row>
    <row r="146" spans="1:7" s="2" customFormat="1" ht="20.100000000000001" customHeight="1" x14ac:dyDescent="0.4">
      <c r="A146" s="3"/>
      <c r="B146" s="10"/>
    </row>
    <row r="147" spans="1:7" s="2" customFormat="1" ht="9.9499999999999993" customHeight="1" x14ac:dyDescent="0.4">
      <c r="A147" s="3"/>
    </row>
    <row r="148" spans="1:7" s="2" customFormat="1" ht="20.100000000000001" customHeight="1" x14ac:dyDescent="0.4">
      <c r="A148" s="7" t="s">
        <v>12</v>
      </c>
    </row>
    <row r="149" spans="1:7" s="2" customFormat="1" ht="20.100000000000001" customHeight="1" x14ac:dyDescent="0.4">
      <c r="A149" s="3" t="s">
        <v>103</v>
      </c>
      <c r="B149" s="2" t="s">
        <v>152</v>
      </c>
    </row>
    <row r="150" spans="1:7" s="2" customFormat="1" ht="20.100000000000001" customHeight="1" x14ac:dyDescent="0.4">
      <c r="A150" s="3"/>
      <c r="B150" s="5" t="s">
        <v>33</v>
      </c>
    </row>
    <row r="151" spans="1:7" s="2" customFormat="1" ht="20.100000000000001" customHeight="1" x14ac:dyDescent="0.4">
      <c r="A151" s="3"/>
      <c r="B151" s="5" t="s">
        <v>30</v>
      </c>
    </row>
    <row r="152" spans="1:7" s="2" customFormat="1" ht="20.100000000000001" customHeight="1" x14ac:dyDescent="0.4">
      <c r="A152" s="3"/>
      <c r="B152" s="5" t="s">
        <v>31</v>
      </c>
    </row>
    <row r="153" spans="1:7" s="2" customFormat="1" ht="20.100000000000001" customHeight="1" x14ac:dyDescent="0.4">
      <c r="A153" s="3"/>
      <c r="B153" s="5" t="s">
        <v>29</v>
      </c>
      <c r="D153" s="9"/>
      <c r="E153" s="9"/>
      <c r="F153" s="9"/>
      <c r="G153" s="9"/>
    </row>
    <row r="154" spans="1:7" s="2" customFormat="1" ht="20.100000000000001" customHeight="1" x14ac:dyDescent="0.4">
      <c r="A154" s="3"/>
      <c r="B154" s="5" t="s">
        <v>32</v>
      </c>
      <c r="D154" s="9"/>
      <c r="E154" s="9"/>
      <c r="F154" s="9"/>
      <c r="G154" s="9"/>
    </row>
    <row r="155" spans="1:7" s="2" customFormat="1" ht="20.100000000000001" customHeight="1" x14ac:dyDescent="0.4">
      <c r="A155" s="3"/>
      <c r="B155" s="5" t="s">
        <v>28</v>
      </c>
      <c r="D155" s="9"/>
      <c r="E155" s="9"/>
      <c r="F155" s="9"/>
      <c r="G155" s="9"/>
    </row>
    <row r="156" spans="1:7" s="2" customFormat="1" ht="20.100000000000001" customHeight="1" x14ac:dyDescent="0.4">
      <c r="A156" s="3"/>
      <c r="B156" s="5" t="s">
        <v>34</v>
      </c>
      <c r="D156" s="9"/>
      <c r="E156" s="9"/>
      <c r="F156" s="9"/>
      <c r="G156" s="9"/>
    </row>
    <row r="157" spans="1:7" s="2" customFormat="1" ht="20.100000000000001" customHeight="1" x14ac:dyDescent="0.4">
      <c r="A157" s="3"/>
      <c r="B157" s="5" t="s">
        <v>158</v>
      </c>
      <c r="D157" s="9"/>
      <c r="E157" s="9"/>
      <c r="F157" s="9"/>
      <c r="G157" s="9"/>
    </row>
    <row r="158" spans="1:7" s="2" customFormat="1" ht="9.9499999999999993" customHeight="1" x14ac:dyDescent="0.4">
      <c r="A158" s="3"/>
      <c r="D158" s="9"/>
      <c r="E158" s="9"/>
      <c r="F158" s="9"/>
      <c r="G158" s="9"/>
    </row>
    <row r="159" spans="1:7" s="2" customFormat="1" ht="20.100000000000001" customHeight="1" x14ac:dyDescent="0.4">
      <c r="A159" s="3" t="s">
        <v>104</v>
      </c>
      <c r="B159" s="2" t="s">
        <v>151</v>
      </c>
      <c r="D159" s="9"/>
      <c r="E159" s="9"/>
      <c r="F159" s="9"/>
      <c r="G159" s="9"/>
    </row>
    <row r="160" spans="1:7" s="2" customFormat="1" ht="20.100000000000001" customHeight="1" x14ac:dyDescent="0.4">
      <c r="A160" s="3"/>
      <c r="B160" s="5" t="s">
        <v>35</v>
      </c>
      <c r="D160" s="9"/>
      <c r="E160" s="9"/>
      <c r="F160" s="9"/>
      <c r="G160" s="9"/>
    </row>
    <row r="161" spans="1:7" s="2" customFormat="1" ht="20.100000000000001" customHeight="1" x14ac:dyDescent="0.4">
      <c r="A161" s="3"/>
      <c r="B161" s="5" t="s">
        <v>36</v>
      </c>
      <c r="D161" s="9"/>
      <c r="E161" s="9"/>
      <c r="F161" s="9"/>
      <c r="G161" s="9"/>
    </row>
    <row r="162" spans="1:7" s="2" customFormat="1" ht="20.100000000000001" customHeight="1" x14ac:dyDescent="0.4">
      <c r="A162" s="3"/>
      <c r="B162" s="5" t="s">
        <v>37</v>
      </c>
      <c r="D162" s="9"/>
      <c r="E162" s="9"/>
      <c r="F162" s="9"/>
      <c r="G162" s="9"/>
    </row>
    <row r="163" spans="1:7" s="2" customFormat="1" ht="20.100000000000001" customHeight="1" x14ac:dyDescent="0.4">
      <c r="A163" s="3"/>
      <c r="B163" s="5" t="s">
        <v>38</v>
      </c>
      <c r="D163" s="9"/>
      <c r="E163" s="9"/>
      <c r="F163" s="9"/>
      <c r="G163" s="9"/>
    </row>
    <row r="164" spans="1:7" s="2" customFormat="1" ht="20.100000000000001" customHeight="1" x14ac:dyDescent="0.4">
      <c r="A164" s="3"/>
      <c r="B164" s="5" t="s">
        <v>39</v>
      </c>
      <c r="D164" s="9"/>
      <c r="E164" s="9"/>
      <c r="F164" s="9"/>
      <c r="G164" s="9"/>
    </row>
    <row r="165" spans="1:7" s="2" customFormat="1" ht="20.100000000000001" customHeight="1" x14ac:dyDescent="0.4">
      <c r="A165" s="3"/>
      <c r="B165" s="5" t="s">
        <v>40</v>
      </c>
      <c r="D165" s="9"/>
      <c r="E165" s="9"/>
      <c r="F165" s="9"/>
      <c r="G165" s="9"/>
    </row>
    <row r="166" spans="1:7" s="2" customFormat="1" ht="20.100000000000001" customHeight="1" x14ac:dyDescent="0.4">
      <c r="A166" s="3"/>
      <c r="B166" s="5" t="s">
        <v>158</v>
      </c>
      <c r="D166" s="9"/>
      <c r="E166" s="9"/>
      <c r="F166" s="9"/>
      <c r="G166" s="9"/>
    </row>
    <row r="167" spans="1:7" s="2" customFormat="1" ht="9.9499999999999993" customHeight="1" x14ac:dyDescent="0.4">
      <c r="A167" s="3"/>
      <c r="D167" s="9"/>
      <c r="E167" s="9"/>
      <c r="F167" s="9"/>
      <c r="G167" s="9"/>
    </row>
    <row r="168" spans="1:7" s="2" customFormat="1" ht="20.100000000000001" customHeight="1" x14ac:dyDescent="0.4">
      <c r="A168" s="3" t="s">
        <v>106</v>
      </c>
      <c r="B168" s="16" t="s">
        <v>132</v>
      </c>
      <c r="D168" s="9"/>
      <c r="E168" s="9"/>
      <c r="F168" s="9"/>
      <c r="G168" s="9"/>
    </row>
    <row r="169" spans="1:7" s="2" customFormat="1" ht="20.100000000000001" customHeight="1" x14ac:dyDescent="0.4">
      <c r="A169" s="3"/>
      <c r="B169" s="16" t="s">
        <v>133</v>
      </c>
      <c r="D169" s="9"/>
      <c r="E169" s="9"/>
      <c r="F169" s="9"/>
      <c r="G169" s="9"/>
    </row>
    <row r="170" spans="1:7" s="2" customFormat="1" ht="20.100000000000001" customHeight="1" x14ac:dyDescent="0.4">
      <c r="A170" s="3"/>
      <c r="B170" s="21" t="s">
        <v>134</v>
      </c>
      <c r="D170" s="9"/>
      <c r="E170" s="9"/>
      <c r="F170" s="9"/>
      <c r="G170" s="9"/>
    </row>
    <row r="171" spans="1:7" s="2" customFormat="1" ht="20.100000000000001" customHeight="1" x14ac:dyDescent="0.4">
      <c r="A171" s="3"/>
      <c r="B171" s="5" t="s">
        <v>41</v>
      </c>
      <c r="D171" s="9"/>
      <c r="E171" s="9"/>
      <c r="F171" s="9"/>
      <c r="G171" s="9"/>
    </row>
    <row r="172" spans="1:7" s="2" customFormat="1" ht="20.100000000000001" customHeight="1" x14ac:dyDescent="0.4">
      <c r="A172" s="3"/>
      <c r="B172" s="5"/>
      <c r="D172" s="9"/>
      <c r="E172" s="9"/>
      <c r="F172" s="9"/>
      <c r="G172" s="9"/>
    </row>
    <row r="173" spans="1:7" s="2" customFormat="1" ht="9.9499999999999993" customHeight="1" x14ac:dyDescent="0.4">
      <c r="A173" s="3"/>
      <c r="B173" s="2" t="s">
        <v>0</v>
      </c>
      <c r="D173" s="9"/>
      <c r="E173" s="9"/>
      <c r="F173" s="9"/>
      <c r="G173" s="9"/>
    </row>
    <row r="174" spans="1:7" s="2" customFormat="1" ht="20.100000000000001" customHeight="1" x14ac:dyDescent="0.4">
      <c r="A174" s="7" t="s">
        <v>16</v>
      </c>
    </row>
    <row r="175" spans="1:7" s="2" customFormat="1" ht="20.100000000000001" customHeight="1" x14ac:dyDescent="0.4">
      <c r="A175" s="3" t="s">
        <v>107</v>
      </c>
      <c r="B175" s="2" t="s">
        <v>105</v>
      </c>
    </row>
    <row r="176" spans="1:7" s="2" customFormat="1" ht="20.100000000000001" customHeight="1" x14ac:dyDescent="0.4">
      <c r="A176" s="3"/>
      <c r="B176" s="5" t="s">
        <v>13</v>
      </c>
    </row>
    <row r="177" spans="1:7" s="2" customFormat="1" ht="20.100000000000001" customHeight="1" x14ac:dyDescent="0.4">
      <c r="A177" s="3"/>
    </row>
    <row r="178" spans="1:7" s="2" customFormat="1" ht="20.100000000000001" customHeight="1" x14ac:dyDescent="0.4">
      <c r="A178" s="3" t="s">
        <v>109</v>
      </c>
      <c r="B178" s="2" t="s">
        <v>108</v>
      </c>
    </row>
    <row r="179" spans="1:7" s="2" customFormat="1" ht="20.100000000000001" customHeight="1" x14ac:dyDescent="0.4">
      <c r="A179" s="3"/>
      <c r="B179" s="5" t="s">
        <v>17</v>
      </c>
    </row>
    <row r="180" spans="1:7" s="2" customFormat="1" ht="20.100000000000001" customHeight="1" x14ac:dyDescent="0.4">
      <c r="A180" s="3"/>
      <c r="B180" s="5" t="s">
        <v>20</v>
      </c>
    </row>
    <row r="181" spans="1:7" s="2" customFormat="1" ht="20.100000000000001" customHeight="1" x14ac:dyDescent="0.4">
      <c r="A181" s="3"/>
      <c r="B181" s="5" t="s">
        <v>18</v>
      </c>
    </row>
    <row r="182" spans="1:7" s="2" customFormat="1" ht="20.100000000000001" customHeight="1" x14ac:dyDescent="0.4">
      <c r="A182" s="3"/>
      <c r="B182" s="5" t="s">
        <v>19</v>
      </c>
    </row>
    <row r="183" spans="1:7" s="2" customFormat="1" ht="20.100000000000001" customHeight="1" x14ac:dyDescent="0.4">
      <c r="A183" s="3"/>
      <c r="B183" s="5" t="s">
        <v>158</v>
      </c>
    </row>
    <row r="184" spans="1:7" s="2" customFormat="1" ht="9.9499999999999993" customHeight="1" x14ac:dyDescent="0.4">
      <c r="A184" s="3"/>
      <c r="B184" s="2" t="s">
        <v>0</v>
      </c>
      <c r="D184" s="9"/>
      <c r="E184" s="9"/>
      <c r="F184" s="9"/>
      <c r="G184" s="9"/>
    </row>
    <row r="185" spans="1:7" s="2" customFormat="1" ht="20.100000000000001" customHeight="1" x14ac:dyDescent="0.4">
      <c r="A185" s="7" t="s">
        <v>135</v>
      </c>
    </row>
    <row r="186" spans="1:7" s="2" customFormat="1" ht="20.100000000000001" customHeight="1" x14ac:dyDescent="0.4">
      <c r="A186" s="3" t="s">
        <v>113</v>
      </c>
      <c r="B186" s="2" t="s">
        <v>110</v>
      </c>
    </row>
    <row r="187" spans="1:7" s="2" customFormat="1" ht="20.100000000000001" customHeight="1" x14ac:dyDescent="0.4">
      <c r="A187" s="3"/>
      <c r="B187" s="2" t="s">
        <v>112</v>
      </c>
    </row>
    <row r="188" spans="1:7" s="2" customFormat="1" ht="20.100000000000001" customHeight="1" x14ac:dyDescent="0.4">
      <c r="A188" s="3"/>
      <c r="B188" s="2" t="s">
        <v>111</v>
      </c>
    </row>
    <row r="189" spans="1:7" s="2" customFormat="1" ht="20.100000000000001" customHeight="1" x14ac:dyDescent="0.4">
      <c r="A189" s="3"/>
      <c r="B189" s="5" t="s">
        <v>42</v>
      </c>
    </row>
    <row r="190" spans="1:7" s="2" customFormat="1" ht="20.100000000000001" customHeight="1" x14ac:dyDescent="0.4">
      <c r="A190" s="3"/>
    </row>
    <row r="191" spans="1:7" s="2" customFormat="1" ht="20.100000000000001" customHeight="1" x14ac:dyDescent="0.4">
      <c r="A191" s="3" t="s">
        <v>136</v>
      </c>
      <c r="B191" s="8" t="s">
        <v>114</v>
      </c>
      <c r="D191" s="9"/>
      <c r="E191" s="9"/>
      <c r="F191" s="9"/>
      <c r="G191" s="9"/>
    </row>
    <row r="192" spans="1:7" s="2" customFormat="1" ht="20.100000000000001" customHeight="1" x14ac:dyDescent="0.4">
      <c r="A192" s="3"/>
      <c r="B192" s="5" t="s">
        <v>183</v>
      </c>
      <c r="D192" s="9"/>
      <c r="E192" s="9"/>
      <c r="F192" s="9"/>
      <c r="G192" s="9"/>
    </row>
    <row r="193" spans="1:3" s="2" customFormat="1" ht="18.75" customHeight="1" x14ac:dyDescent="0.4">
      <c r="A193" s="3"/>
      <c r="B193" s="5" t="s">
        <v>43</v>
      </c>
    </row>
    <row r="194" spans="1:3" s="2" customFormat="1" ht="18.75" customHeight="1" x14ac:dyDescent="0.4">
      <c r="A194" s="3"/>
      <c r="B194" s="5" t="s">
        <v>51</v>
      </c>
    </row>
    <row r="196" spans="1:3" x14ac:dyDescent="0.15">
      <c r="B196" s="11" t="s">
        <v>44</v>
      </c>
      <c r="C196" s="12"/>
    </row>
    <row r="197" spans="1:3" x14ac:dyDescent="0.15">
      <c r="B197" s="11" t="s">
        <v>45</v>
      </c>
      <c r="C197" s="12"/>
    </row>
    <row r="198" spans="1:3" x14ac:dyDescent="0.15">
      <c r="B198" s="11" t="s">
        <v>46</v>
      </c>
      <c r="C198" s="12"/>
    </row>
    <row r="199" spans="1:3" x14ac:dyDescent="0.15">
      <c r="B199" s="11" t="s">
        <v>47</v>
      </c>
      <c r="C199" s="12"/>
    </row>
    <row r="200" spans="1:3" x14ac:dyDescent="0.15">
      <c r="B200" s="11" t="s">
        <v>48</v>
      </c>
      <c r="C200" s="12"/>
    </row>
    <row r="201" spans="1:3" x14ac:dyDescent="0.15">
      <c r="B201" s="11" t="s">
        <v>49</v>
      </c>
      <c r="C201" s="12"/>
    </row>
    <row r="202" spans="1:3" x14ac:dyDescent="0.15">
      <c r="B202" s="11" t="s">
        <v>50</v>
      </c>
      <c r="C202" s="12"/>
    </row>
    <row r="203" spans="1:3" x14ac:dyDescent="0.15">
      <c r="B203" s="11" t="s">
        <v>115</v>
      </c>
      <c r="C203" s="12"/>
    </row>
    <row r="204" spans="1:3" ht="19.5" customHeight="1" x14ac:dyDescent="0.15">
      <c r="B204" s="11" t="s">
        <v>22</v>
      </c>
      <c r="C204" s="12"/>
    </row>
    <row r="205" spans="1:3" ht="19.5" customHeight="1" x14ac:dyDescent="0.15">
      <c r="B205" s="11" t="s">
        <v>23</v>
      </c>
      <c r="C205" s="12"/>
    </row>
    <row r="206" spans="1:3" ht="150" customHeight="1" x14ac:dyDescent="0.15">
      <c r="B206" s="11" t="s">
        <v>21</v>
      </c>
      <c r="C206" s="13"/>
    </row>
    <row r="207" spans="1:3" ht="150" customHeight="1" x14ac:dyDescent="0.15">
      <c r="B207" s="14" t="s">
        <v>116</v>
      </c>
      <c r="C207" s="15"/>
    </row>
    <row r="209" spans="1:2" s="2" customFormat="1" ht="18.75" customHeight="1" x14ac:dyDescent="0.4">
      <c r="A209" s="7" t="s">
        <v>138</v>
      </c>
    </row>
    <row r="210" spans="1:2" s="2" customFormat="1" ht="18.75" customHeight="1" x14ac:dyDescent="0.4">
      <c r="A210" s="3" t="s">
        <v>144</v>
      </c>
      <c r="B210" s="2" t="s">
        <v>139</v>
      </c>
    </row>
    <row r="211" spans="1:2" s="2" customFormat="1" ht="18.75" customHeight="1" x14ac:dyDescent="0.4">
      <c r="A211" s="3"/>
      <c r="B211" s="5" t="s">
        <v>42</v>
      </c>
    </row>
    <row r="212" spans="1:2" ht="18.75" customHeight="1" x14ac:dyDescent="0.15"/>
    <row r="213" spans="1:2" ht="18.75" customHeight="1" x14ac:dyDescent="0.15">
      <c r="A213" s="7" t="s">
        <v>140</v>
      </c>
    </row>
    <row r="214" spans="1:2" ht="18.75" customHeight="1" x14ac:dyDescent="0.15">
      <c r="A214" s="6"/>
      <c r="B214" s="6" t="s">
        <v>137</v>
      </c>
    </row>
    <row r="215" spans="1:2" ht="18.75" customHeight="1" x14ac:dyDescent="0.15">
      <c r="A215" s="6"/>
      <c r="B215" s="6" t="s">
        <v>153</v>
      </c>
    </row>
    <row r="216" spans="1:2" x14ac:dyDescent="0.15">
      <c r="A216" s="20"/>
    </row>
  </sheetData>
  <mergeCells count="1">
    <mergeCell ref="A2:C2"/>
  </mergeCells>
  <phoneticPr fontId="2"/>
  <hyperlinks>
    <hyperlink ref="B170" r:id="rId1" xr:uid="{8E18748A-9524-4288-8E11-45E259A45FA6}"/>
  </hyperlinks>
  <pageMargins left="0.7" right="0.7" top="0.75" bottom="0.75" header="0.3" footer="0.3"/>
  <pageSetup paperSize="8" fitToHeight="0" orientation="portrait" r:id="rId2"/>
  <rowBreaks count="2" manualBreakCount="2">
    <brk id="118" max="2" man="1"/>
    <brk id="173" max="2"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F216-1264-4336-815E-E48AD558B34A}">
  <sheetPr codeName="Sheet1">
    <pageSetUpPr fitToPage="1"/>
  </sheetPr>
  <dimension ref="A1:M300"/>
  <sheetViews>
    <sheetView showGridLines="0" view="pageBreakPreview" zoomScale="115" zoomScaleNormal="100" zoomScaleSheetLayoutView="115" workbookViewId="0">
      <selection activeCell="G19" sqref="G19"/>
    </sheetView>
  </sheetViews>
  <sheetFormatPr defaultRowHeight="14.25" x14ac:dyDescent="0.15"/>
  <cols>
    <col min="1" max="1" width="9.625" style="4" customWidth="1"/>
    <col min="2" max="2" width="2.625" style="1" customWidth="1"/>
    <col min="3" max="4" width="27.125" style="1" customWidth="1"/>
    <col min="5" max="5" width="2.625" style="1" customWidth="1"/>
    <col min="6" max="7" width="27.125" style="1" customWidth="1"/>
    <col min="8" max="8" width="2.75" style="1" customWidth="1"/>
    <col min="9" max="10" width="9" style="1"/>
    <col min="11" max="11" width="25.5" style="1" bestFit="1" customWidth="1"/>
    <col min="12" max="16384" width="9" style="1"/>
  </cols>
  <sheetData>
    <row r="1" spans="1:12" x14ac:dyDescent="0.15">
      <c r="A1" s="20" t="s">
        <v>386</v>
      </c>
    </row>
    <row r="2" spans="1:12" s="2" customFormat="1" ht="39.950000000000003" customHeight="1" x14ac:dyDescent="0.4">
      <c r="A2" s="45" t="s">
        <v>375</v>
      </c>
      <c r="B2" s="45"/>
      <c r="C2" s="45"/>
      <c r="D2" s="45"/>
      <c r="E2" s="45"/>
      <c r="F2" s="45"/>
      <c r="G2" s="45"/>
      <c r="H2" s="45"/>
    </row>
    <row r="3" spans="1:12" s="2" customFormat="1" ht="20.100000000000001" customHeight="1" x14ac:dyDescent="0.4">
      <c r="A3" s="7" t="s">
        <v>9</v>
      </c>
      <c r="J3" s="2" t="s">
        <v>205</v>
      </c>
      <c r="K3" s="2" t="s">
        <v>207</v>
      </c>
      <c r="L3" s="2" t="s">
        <v>206</v>
      </c>
    </row>
    <row r="4" spans="1:12" s="2" customFormat="1" ht="20.100000000000001" customHeight="1" x14ac:dyDescent="0.4">
      <c r="A4" s="3" t="s">
        <v>2</v>
      </c>
      <c r="B4" s="2" t="s">
        <v>147</v>
      </c>
      <c r="G4" s="28"/>
      <c r="H4" s="28"/>
    </row>
    <row r="5" spans="1:12" s="2" customFormat="1" ht="20.100000000000001" customHeight="1" x14ac:dyDescent="0.4">
      <c r="A5" s="3"/>
      <c r="B5" s="26"/>
      <c r="C5" s="27" t="s">
        <v>238</v>
      </c>
      <c r="D5" s="58" t="s">
        <v>244</v>
      </c>
      <c r="E5" s="59"/>
      <c r="F5" s="60"/>
      <c r="G5" s="9"/>
      <c r="H5" s="28"/>
      <c r="L5" s="2" t="str">
        <f>IF(D5="","",D5)</f>
        <v>福井県庁</v>
      </c>
    </row>
    <row r="6" spans="1:12" s="2" customFormat="1" ht="20.100000000000001" customHeight="1" x14ac:dyDescent="0.4">
      <c r="A6" s="3"/>
      <c r="B6" s="26"/>
      <c r="C6" s="27" t="s">
        <v>239</v>
      </c>
      <c r="D6" s="58" t="s">
        <v>245</v>
      </c>
      <c r="E6" s="59"/>
      <c r="F6" s="60"/>
      <c r="G6" s="9"/>
      <c r="H6" s="28"/>
      <c r="L6" s="2" t="str">
        <f t="shared" ref="L6:L10" si="0">IF(D6="","",D6)</f>
        <v>福井市大手3丁目17－1</v>
      </c>
    </row>
    <row r="7" spans="1:12" s="2" customFormat="1" ht="20.100000000000001" customHeight="1" x14ac:dyDescent="0.4">
      <c r="A7" s="3"/>
      <c r="B7" s="26"/>
      <c r="C7" s="27" t="s">
        <v>240</v>
      </c>
      <c r="D7" s="58" t="s">
        <v>246</v>
      </c>
      <c r="E7" s="59"/>
      <c r="F7" s="60"/>
      <c r="G7" s="9"/>
      <c r="H7" s="28"/>
      <c r="L7" s="2" t="str">
        <f t="shared" si="0"/>
        <v>産業労働部　商業・市場開拓課</v>
      </c>
    </row>
    <row r="8" spans="1:12" s="2" customFormat="1" ht="20.100000000000001" customHeight="1" x14ac:dyDescent="0.4">
      <c r="A8" s="3"/>
      <c r="B8" s="26"/>
      <c r="C8" s="27" t="s">
        <v>241</v>
      </c>
      <c r="D8" s="58" t="s">
        <v>370</v>
      </c>
      <c r="E8" s="59"/>
      <c r="F8" s="60"/>
      <c r="G8" s="9"/>
      <c r="H8" s="28"/>
      <c r="L8" s="2" t="str">
        <f t="shared" si="0"/>
        <v>市場　拓</v>
      </c>
    </row>
    <row r="9" spans="1:12" s="2" customFormat="1" ht="20.100000000000001" customHeight="1" x14ac:dyDescent="0.4">
      <c r="A9" s="3"/>
      <c r="B9" s="26"/>
      <c r="C9" s="27" t="s">
        <v>243</v>
      </c>
      <c r="D9" s="58" t="s">
        <v>286</v>
      </c>
      <c r="E9" s="59"/>
      <c r="F9" s="60"/>
      <c r="G9" s="9"/>
      <c r="H9" s="28"/>
      <c r="L9" s="2" t="str">
        <f t="shared" si="0"/>
        <v>0776-20-0366</v>
      </c>
    </row>
    <row r="10" spans="1:12" s="2" customFormat="1" ht="20.100000000000001" customHeight="1" x14ac:dyDescent="0.4">
      <c r="A10" s="3"/>
      <c r="B10" s="26"/>
      <c r="C10" s="27" t="s">
        <v>242</v>
      </c>
      <c r="D10" s="61" t="s">
        <v>247</v>
      </c>
      <c r="E10" s="59"/>
      <c r="F10" s="60"/>
      <c r="G10" s="9"/>
      <c r="H10" s="28"/>
      <c r="L10" s="2" t="str">
        <f t="shared" si="0"/>
        <v>syokai@pref.fukui.lg.jp</v>
      </c>
    </row>
    <row r="11" spans="1:12" s="2" customFormat="1" ht="9.9499999999999993" customHeight="1" x14ac:dyDescent="0.4">
      <c r="A11" s="6"/>
      <c r="G11" s="28"/>
      <c r="H11" s="28"/>
    </row>
    <row r="12" spans="1:12" s="2" customFormat="1" ht="20.100000000000001" customHeight="1" x14ac:dyDescent="0.4">
      <c r="A12" s="3" t="s">
        <v>3</v>
      </c>
      <c r="B12" s="2" t="s">
        <v>83</v>
      </c>
      <c r="L12" s="2" t="str">
        <f>_xlfn.CONCAT(K13:K33)</f>
        <v>動物 植物 飲料・酒等 (飲食店経営)</v>
      </c>
    </row>
    <row r="13" spans="1:12" s="2" customFormat="1" ht="20.100000000000001" customHeight="1" x14ac:dyDescent="0.4">
      <c r="A13" s="3"/>
      <c r="B13" s="5" t="s">
        <v>203</v>
      </c>
      <c r="C13" s="5" t="s">
        <v>184</v>
      </c>
      <c r="D13" s="5"/>
      <c r="E13" s="5"/>
      <c r="F13" s="5"/>
      <c r="G13" s="5"/>
      <c r="H13" s="5"/>
      <c r="J13" s="2" t="b">
        <v>1</v>
      </c>
      <c r="K13" s="2" t="str">
        <f>IF(J13=TRUE,"動物 ","")</f>
        <v xml:space="preserve">動物 </v>
      </c>
    </row>
    <row r="14" spans="1:12" s="2" customFormat="1" ht="20.100000000000001" customHeight="1" x14ac:dyDescent="0.4">
      <c r="A14" s="3"/>
      <c r="B14" s="5"/>
      <c r="C14" s="5" t="s">
        <v>185</v>
      </c>
      <c r="D14" s="5"/>
      <c r="E14" s="5"/>
      <c r="F14" s="5"/>
      <c r="G14" s="5"/>
      <c r="H14" s="5"/>
      <c r="J14" s="2" t="b">
        <v>1</v>
      </c>
      <c r="K14" s="2" t="str">
        <f>IF(J14=TRUE,"植物 ","")</f>
        <v xml:space="preserve">植物 </v>
      </c>
    </row>
    <row r="15" spans="1:12" s="2" customFormat="1" ht="20.100000000000001" customHeight="1" x14ac:dyDescent="0.4">
      <c r="A15" s="23"/>
      <c r="B15" s="5"/>
      <c r="C15" s="5" t="s">
        <v>186</v>
      </c>
      <c r="D15" s="5"/>
      <c r="E15" s="5"/>
      <c r="F15" s="5"/>
      <c r="G15" s="5"/>
      <c r="H15" s="5"/>
      <c r="J15" s="2" t="b">
        <v>1</v>
      </c>
      <c r="K15" s="2" t="str">
        <f>IF(J15=TRUE, "飲料・酒等 ","")</f>
        <v xml:space="preserve">飲料・酒等 </v>
      </c>
    </row>
    <row r="16" spans="1:12" s="2" customFormat="1" ht="20.100000000000001" customHeight="1" x14ac:dyDescent="0.4">
      <c r="A16" s="3"/>
      <c r="B16" s="5"/>
      <c r="C16" s="5" t="s">
        <v>187</v>
      </c>
      <c r="D16" s="5"/>
      <c r="E16" s="5"/>
      <c r="F16" s="5"/>
      <c r="G16" s="5"/>
      <c r="H16" s="5"/>
      <c r="J16" s="2" t="b">
        <v>0</v>
      </c>
      <c r="K16" s="2" t="str">
        <f>IF(J16=TRUE, "鉱物 ","")</f>
        <v/>
      </c>
    </row>
    <row r="17" spans="1:11" s="2" customFormat="1" ht="20.100000000000001" customHeight="1" x14ac:dyDescent="0.4">
      <c r="A17" s="3"/>
      <c r="B17" s="5"/>
      <c r="C17" s="5" t="s">
        <v>188</v>
      </c>
      <c r="D17" s="5"/>
      <c r="E17" s="5"/>
      <c r="F17" s="5"/>
      <c r="G17" s="5"/>
      <c r="H17" s="5"/>
      <c r="J17" s="2" t="b">
        <v>0</v>
      </c>
      <c r="K17" s="2" t="str">
        <f>IF(J17=TRUE,"化学 ","")</f>
        <v/>
      </c>
    </row>
    <row r="18" spans="1:11" s="2" customFormat="1" ht="20.100000000000001" customHeight="1" x14ac:dyDescent="0.4">
      <c r="A18" s="3"/>
      <c r="B18" s="5"/>
      <c r="C18" s="5" t="s">
        <v>189</v>
      </c>
      <c r="D18" s="5"/>
      <c r="E18" s="5"/>
      <c r="F18" s="5"/>
      <c r="G18" s="5"/>
      <c r="H18" s="5"/>
      <c r="J18" s="2" t="b">
        <v>0</v>
      </c>
      <c r="K18" s="2" t="str">
        <f>IF(J18=TRUE,"プラ・ゴム ","")</f>
        <v/>
      </c>
    </row>
    <row r="19" spans="1:11" s="2" customFormat="1" ht="20.100000000000001" customHeight="1" x14ac:dyDescent="0.4">
      <c r="A19" s="3"/>
      <c r="B19" s="5"/>
      <c r="C19" s="5" t="s">
        <v>190</v>
      </c>
      <c r="D19" s="5"/>
      <c r="E19" s="5"/>
      <c r="F19" s="5"/>
      <c r="G19" s="5"/>
      <c r="H19" s="5"/>
      <c r="J19" s="2" t="b">
        <v>0</v>
      </c>
      <c r="K19" s="2" t="str">
        <f>IF(J19=TRUE,"皮革 ","")</f>
        <v/>
      </c>
    </row>
    <row r="20" spans="1:11" s="2" customFormat="1" ht="20.100000000000001" customHeight="1" x14ac:dyDescent="0.4">
      <c r="A20" s="3"/>
      <c r="B20" s="5"/>
      <c r="C20" s="22" t="s">
        <v>191</v>
      </c>
      <c r="D20" s="22"/>
      <c r="E20" s="22"/>
      <c r="F20" s="22"/>
      <c r="G20" s="22"/>
      <c r="H20" s="22"/>
      <c r="J20" s="2" t="b">
        <v>0</v>
      </c>
      <c r="K20" s="2" t="str">
        <f>IF(J20=TRUE,"木製品 ","")</f>
        <v/>
      </c>
    </row>
    <row r="21" spans="1:11" s="2" customFormat="1" ht="20.100000000000001" customHeight="1" x14ac:dyDescent="0.4">
      <c r="A21" s="3"/>
      <c r="B21" s="5"/>
      <c r="C21" s="5" t="s">
        <v>192</v>
      </c>
      <c r="D21" s="5"/>
      <c r="E21" s="5"/>
      <c r="F21" s="5"/>
      <c r="G21" s="5"/>
      <c r="H21" s="5"/>
      <c r="J21" s="2" t="b">
        <v>0</v>
      </c>
      <c r="K21" s="2" t="str">
        <f>IF(J21=TRUE,"紙 ","")</f>
        <v/>
      </c>
    </row>
    <row r="22" spans="1:11" s="2" customFormat="1" ht="20.100000000000001" customHeight="1" x14ac:dyDescent="0.4">
      <c r="A22" s="3"/>
      <c r="B22" s="5"/>
      <c r="C22" s="5" t="s">
        <v>193</v>
      </c>
      <c r="D22" s="5"/>
      <c r="E22" s="5"/>
      <c r="F22" s="5"/>
      <c r="G22" s="5"/>
      <c r="H22" s="5"/>
      <c r="J22" s="2" t="b">
        <v>0</v>
      </c>
      <c r="K22" s="2" t="str">
        <f>IF(J22=TRUE,"繊維 ","")</f>
        <v/>
      </c>
    </row>
    <row r="23" spans="1:11" s="2" customFormat="1" ht="20.100000000000001" customHeight="1" x14ac:dyDescent="0.4">
      <c r="A23" s="3"/>
      <c r="B23" s="5"/>
      <c r="C23" s="5" t="s">
        <v>194</v>
      </c>
      <c r="D23" s="5"/>
      <c r="E23" s="5"/>
      <c r="F23" s="5"/>
      <c r="G23" s="5"/>
      <c r="H23" s="5"/>
      <c r="J23" s="2" t="b">
        <v>0</v>
      </c>
      <c r="K23" s="2" t="str">
        <f>IF(J23=TRUE,"履物・帽子等 ","")</f>
        <v/>
      </c>
    </row>
    <row r="24" spans="1:11" s="2" customFormat="1" ht="20.100000000000001" customHeight="1" x14ac:dyDescent="0.4">
      <c r="A24" s="3"/>
      <c r="B24" s="5"/>
      <c r="C24" s="5" t="s">
        <v>195</v>
      </c>
      <c r="D24" s="5"/>
      <c r="E24" s="5"/>
      <c r="F24" s="5"/>
      <c r="G24" s="5"/>
      <c r="H24" s="5"/>
      <c r="J24" s="2" t="b">
        <v>0</v>
      </c>
      <c r="K24" s="2" t="str">
        <f>IF(J24=TRUE,"石・ガラス・陶磁等 ","")</f>
        <v/>
      </c>
    </row>
    <row r="25" spans="1:11" s="2" customFormat="1" ht="20.100000000000001" customHeight="1" x14ac:dyDescent="0.4">
      <c r="A25" s="3"/>
      <c r="B25" s="5"/>
      <c r="C25" s="5" t="s">
        <v>196</v>
      </c>
      <c r="D25" s="5"/>
      <c r="E25" s="5"/>
      <c r="F25" s="5"/>
      <c r="G25" s="5"/>
      <c r="H25" s="5"/>
      <c r="J25" s="2" t="b">
        <v>0</v>
      </c>
      <c r="K25" s="2" t="str">
        <f>IF(J25=TRUE,"貴金属・貴石 ","")</f>
        <v/>
      </c>
    </row>
    <row r="26" spans="1:11" s="2" customFormat="1" ht="20.100000000000001" customHeight="1" x14ac:dyDescent="0.4">
      <c r="A26" s="3"/>
      <c r="B26" s="5"/>
      <c r="C26" s="5" t="s">
        <v>197</v>
      </c>
      <c r="D26" s="5"/>
      <c r="E26" s="5"/>
      <c r="F26" s="5"/>
      <c r="G26" s="5"/>
      <c r="H26" s="5"/>
      <c r="J26" s="2" t="b">
        <v>0</v>
      </c>
      <c r="K26" s="2" t="str">
        <f>IF(J26=TRUE,"卑金属 ","")</f>
        <v/>
      </c>
    </row>
    <row r="27" spans="1:11" s="2" customFormat="1" ht="20.100000000000001" customHeight="1" x14ac:dyDescent="0.4">
      <c r="A27" s="3"/>
      <c r="B27" s="5"/>
      <c r="C27" s="5" t="s">
        <v>198</v>
      </c>
      <c r="D27" s="5"/>
      <c r="E27" s="5"/>
      <c r="F27" s="5"/>
      <c r="G27" s="5"/>
      <c r="H27" s="5"/>
      <c r="J27" s="2" t="b">
        <v>0</v>
      </c>
      <c r="K27" s="2" t="str">
        <f>IF(J27=TRUE,"機械 ","")</f>
        <v/>
      </c>
    </row>
    <row r="28" spans="1:11" s="2" customFormat="1" ht="20.100000000000001" customHeight="1" x14ac:dyDescent="0.4">
      <c r="A28" s="3"/>
      <c r="B28" s="5"/>
      <c r="C28" s="5" t="s">
        <v>199</v>
      </c>
      <c r="D28" s="5"/>
      <c r="E28" s="5"/>
      <c r="F28" s="5"/>
      <c r="G28" s="5"/>
      <c r="H28" s="5"/>
      <c r="J28" s="2" t="b">
        <v>0</v>
      </c>
      <c r="K28" s="2" t="str">
        <f>IF(J28=TRUE,"輸送機器 ","")</f>
        <v/>
      </c>
    </row>
    <row r="29" spans="1:11" s="2" customFormat="1" ht="20.100000000000001" customHeight="1" x14ac:dyDescent="0.4">
      <c r="A29" s="3"/>
      <c r="B29" s="5"/>
      <c r="C29" s="5" t="s">
        <v>200</v>
      </c>
      <c r="D29" s="5"/>
      <c r="E29" s="5"/>
      <c r="F29" s="5"/>
      <c r="G29" s="5"/>
      <c r="H29" s="5"/>
      <c r="J29" s="2" t="b">
        <v>0</v>
      </c>
      <c r="K29" s="2" t="str">
        <f>IF(J29=TRUE,"眼鏡 ","")</f>
        <v/>
      </c>
    </row>
    <row r="30" spans="1:11" s="2" customFormat="1" ht="20.100000000000001" customHeight="1" x14ac:dyDescent="0.4">
      <c r="A30" s="3"/>
      <c r="B30" s="5"/>
      <c r="C30" s="5" t="s">
        <v>201</v>
      </c>
      <c r="D30" s="5"/>
      <c r="E30" s="5"/>
      <c r="F30" s="5"/>
      <c r="G30" s="5"/>
      <c r="H30" s="5"/>
      <c r="J30" s="2" t="b">
        <v>0</v>
      </c>
      <c r="K30" s="2" t="str">
        <f>IF(J30=TRUE,"精密機器・楽器 ","")</f>
        <v/>
      </c>
    </row>
    <row r="31" spans="1:11" s="2" customFormat="1" ht="20.100000000000001" customHeight="1" x14ac:dyDescent="0.4">
      <c r="A31" s="3"/>
      <c r="B31" s="5"/>
      <c r="C31" s="5" t="s">
        <v>202</v>
      </c>
      <c r="D31" s="5"/>
      <c r="E31" s="5"/>
      <c r="F31" s="5"/>
      <c r="G31" s="5"/>
      <c r="H31" s="5"/>
      <c r="J31" s="2" t="b">
        <v>0</v>
      </c>
      <c r="K31" s="2" t="str">
        <f>IF(J31=TRUE,"家具・寝具・ 玩具・美術品 ","")</f>
        <v/>
      </c>
    </row>
    <row r="32" spans="1:11" s="2" customFormat="1" ht="20.100000000000001" customHeight="1" thickBot="1" x14ac:dyDescent="0.45">
      <c r="A32" s="3"/>
      <c r="B32" s="5"/>
      <c r="C32" s="5" t="s">
        <v>204</v>
      </c>
      <c r="D32" s="5"/>
      <c r="E32" s="5"/>
      <c r="F32" s="5"/>
      <c r="G32" s="5"/>
      <c r="H32" s="5"/>
      <c r="J32" s="2" t="b">
        <v>0</v>
      </c>
      <c r="K32" s="2" t="str">
        <f>IF(J32=TRUE,"その他 ","")</f>
        <v/>
      </c>
    </row>
    <row r="33" spans="1:12" s="2" customFormat="1" ht="20.100000000000001" customHeight="1" thickBot="1" x14ac:dyDescent="0.45">
      <c r="A33" s="3"/>
      <c r="B33" s="5"/>
      <c r="C33" s="46" t="s">
        <v>252</v>
      </c>
      <c r="D33" s="47"/>
      <c r="E33" s="47"/>
      <c r="F33" s="48"/>
      <c r="G33" s="25"/>
      <c r="K33" s="2" t="str">
        <f>IF(C33="","",_xlfn.CONCAT("(",C33,")"))</f>
        <v>(飲食店経営)</v>
      </c>
    </row>
    <row r="34" spans="1:12" s="2" customFormat="1" ht="9.9499999999999993" customHeight="1" x14ac:dyDescent="0.4">
      <c r="A34" s="6"/>
    </row>
    <row r="35" spans="1:12" s="2" customFormat="1" ht="20.100000000000001" customHeight="1" x14ac:dyDescent="0.4">
      <c r="A35" s="3" t="s">
        <v>57</v>
      </c>
      <c r="B35" s="2" t="s">
        <v>56</v>
      </c>
      <c r="J35" s="2">
        <v>6</v>
      </c>
      <c r="L35" s="2" t="str" cm="1">
        <f t="array" ref="L35">INDEX(選択肢リスト!A2:A7,調査票イメージ!J35)</f>
        <v>３００名以上</v>
      </c>
    </row>
    <row r="36" spans="1:12" s="16" customFormat="1" ht="20.100000000000001" customHeight="1" x14ac:dyDescent="0.4">
      <c r="A36" s="17"/>
      <c r="B36" s="19"/>
      <c r="C36" s="19" t="s">
        <v>208</v>
      </c>
      <c r="D36" s="19"/>
      <c r="E36" s="19"/>
      <c r="F36" s="19" t="s">
        <v>209</v>
      </c>
      <c r="G36" s="19"/>
    </row>
    <row r="37" spans="1:12" s="16" customFormat="1" ht="20.100000000000001" customHeight="1" x14ac:dyDescent="0.4">
      <c r="A37" s="17"/>
      <c r="B37" s="19"/>
      <c r="C37" s="19" t="s">
        <v>210</v>
      </c>
      <c r="D37" s="19"/>
      <c r="E37" s="19"/>
      <c r="F37" s="19" t="s">
        <v>211</v>
      </c>
      <c r="G37" s="19"/>
    </row>
    <row r="38" spans="1:12" s="16" customFormat="1" ht="20.100000000000001" customHeight="1" x14ac:dyDescent="0.4">
      <c r="A38" s="17"/>
      <c r="B38" s="19"/>
      <c r="C38" s="19" t="s">
        <v>213</v>
      </c>
      <c r="D38" s="19"/>
      <c r="E38" s="19"/>
      <c r="F38" s="19" t="s">
        <v>212</v>
      </c>
      <c r="G38" s="19"/>
    </row>
    <row r="39" spans="1:12" s="2" customFormat="1" ht="9.9499999999999993" customHeight="1" x14ac:dyDescent="0.4">
      <c r="A39" s="3"/>
    </row>
    <row r="40" spans="1:12" s="2" customFormat="1" ht="20.100000000000001" customHeight="1" x14ac:dyDescent="0.4">
      <c r="A40" s="7" t="s">
        <v>10</v>
      </c>
    </row>
    <row r="41" spans="1:12" s="2" customFormat="1" ht="20.100000000000001" customHeight="1" x14ac:dyDescent="0.4">
      <c r="A41" s="3" t="s">
        <v>4</v>
      </c>
      <c r="B41" s="2" t="s">
        <v>248</v>
      </c>
      <c r="J41" s="2">
        <v>1</v>
      </c>
      <c r="L41" s="2" t="str" cm="1">
        <f t="array" ref="L41">INDEX(選択肢リスト!B2:B5,調査票イメージ!J41)</f>
        <v>継続的に輸出している</v>
      </c>
    </row>
    <row r="42" spans="1:12" s="16" customFormat="1" ht="20.100000000000001" customHeight="1" x14ac:dyDescent="0.4">
      <c r="A42" s="17"/>
      <c r="B42" s="19"/>
      <c r="C42" s="19" t="s">
        <v>359</v>
      </c>
      <c r="D42" s="19"/>
      <c r="E42" s="19"/>
      <c r="F42" s="19" t="s">
        <v>214</v>
      </c>
      <c r="G42" s="19"/>
    </row>
    <row r="43" spans="1:12" s="16" customFormat="1" ht="20.100000000000001" customHeight="1" x14ac:dyDescent="0.4">
      <c r="A43" s="17"/>
      <c r="B43" s="19"/>
      <c r="C43" s="19" t="s">
        <v>219</v>
      </c>
      <c r="D43" s="19"/>
      <c r="E43" s="19"/>
      <c r="F43" s="19" t="s">
        <v>218</v>
      </c>
      <c r="G43" s="19"/>
    </row>
    <row r="44" spans="1:12" s="16" customFormat="1" ht="9.9499999999999993" customHeight="1" x14ac:dyDescent="0.4">
      <c r="A44" s="17"/>
    </row>
    <row r="45" spans="1:12" s="2" customFormat="1" ht="20.100000000000001" customHeight="1" x14ac:dyDescent="0.4">
      <c r="A45" s="3" t="s">
        <v>5</v>
      </c>
      <c r="B45" s="8" t="s">
        <v>70</v>
      </c>
      <c r="E45" s="8"/>
      <c r="F45" s="8"/>
      <c r="G45" s="8"/>
      <c r="L45" s="2" t="str">
        <f>_xlfn.CONCAT(K47:K57)</f>
        <v>中国 東南アジア（ASEAN10ヶ国） 欧州 北米 その他(中東)</v>
      </c>
    </row>
    <row r="46" spans="1:12" s="2" customFormat="1" ht="20.100000000000001" customHeight="1" x14ac:dyDescent="0.4">
      <c r="A46" s="3"/>
      <c r="B46" s="2" t="s">
        <v>84</v>
      </c>
    </row>
    <row r="47" spans="1:12" s="2" customFormat="1" ht="20.100000000000001" customHeight="1" x14ac:dyDescent="0.4">
      <c r="A47" s="3"/>
      <c r="B47" s="5"/>
      <c r="C47" s="5" t="s">
        <v>220</v>
      </c>
      <c r="D47" s="5"/>
      <c r="E47" s="5"/>
      <c r="F47" s="5"/>
      <c r="G47" s="5"/>
      <c r="J47" s="2" t="b">
        <v>1</v>
      </c>
      <c r="K47" s="2" t="str">
        <f>IF(J47=TRUE,C47,"")</f>
        <v xml:space="preserve">中国 </v>
      </c>
    </row>
    <row r="48" spans="1:12" s="2" customFormat="1" ht="20.100000000000001" customHeight="1" x14ac:dyDescent="0.4">
      <c r="A48" s="3"/>
      <c r="B48" s="5"/>
      <c r="C48" s="5" t="s">
        <v>221</v>
      </c>
      <c r="D48" s="5"/>
      <c r="E48" s="5"/>
      <c r="F48" s="5"/>
      <c r="G48" s="5"/>
      <c r="J48" s="2" t="b">
        <v>0</v>
      </c>
      <c r="K48" s="2" t="str">
        <f t="shared" ref="K48:K55" si="1">IF(J48=TRUE,C48,"")</f>
        <v/>
      </c>
    </row>
    <row r="49" spans="1:12" s="2" customFormat="1" ht="20.100000000000001" customHeight="1" x14ac:dyDescent="0.4">
      <c r="A49" s="3"/>
      <c r="B49" s="5"/>
      <c r="C49" s="5" t="s">
        <v>222</v>
      </c>
      <c r="D49" s="5"/>
      <c r="E49" s="5"/>
      <c r="F49" s="5"/>
      <c r="G49" s="5"/>
      <c r="J49" s="2" t="b">
        <v>0</v>
      </c>
      <c r="K49" s="2" t="str">
        <f t="shared" si="1"/>
        <v/>
      </c>
    </row>
    <row r="50" spans="1:12" s="2" customFormat="1" ht="20.100000000000001" customHeight="1" x14ac:dyDescent="0.4">
      <c r="A50" s="3"/>
      <c r="B50" s="5"/>
      <c r="C50" s="5" t="s">
        <v>223</v>
      </c>
      <c r="D50" s="5"/>
      <c r="E50" s="5"/>
      <c r="F50" s="5"/>
      <c r="G50" s="5"/>
      <c r="J50" s="2" t="b">
        <v>0</v>
      </c>
      <c r="K50" s="2" t="str">
        <f t="shared" si="1"/>
        <v/>
      </c>
    </row>
    <row r="51" spans="1:12" s="2" customFormat="1" ht="20.100000000000001" customHeight="1" x14ac:dyDescent="0.4">
      <c r="A51" s="3"/>
      <c r="B51" s="5"/>
      <c r="C51" s="5" t="s">
        <v>224</v>
      </c>
      <c r="D51" s="5"/>
      <c r="E51" s="5"/>
      <c r="F51" s="5"/>
      <c r="G51" s="5"/>
      <c r="J51" s="2" t="b">
        <v>1</v>
      </c>
      <c r="K51" s="2" t="str">
        <f t="shared" si="1"/>
        <v xml:space="preserve">東南アジア（ASEAN10ヶ国） </v>
      </c>
    </row>
    <row r="52" spans="1:12" s="2" customFormat="1" ht="20.100000000000001" customHeight="1" x14ac:dyDescent="0.4">
      <c r="A52" s="3"/>
      <c r="B52" s="5"/>
      <c r="C52" s="5" t="s">
        <v>225</v>
      </c>
      <c r="D52" s="5"/>
      <c r="E52" s="5"/>
      <c r="F52" s="5"/>
      <c r="G52" s="5"/>
      <c r="J52" s="2" t="b">
        <v>0</v>
      </c>
      <c r="K52" s="2" t="str">
        <f t="shared" si="1"/>
        <v/>
      </c>
    </row>
    <row r="53" spans="1:12" s="2" customFormat="1" ht="20.100000000000001" customHeight="1" x14ac:dyDescent="0.4">
      <c r="A53" s="3"/>
      <c r="B53" s="5"/>
      <c r="C53" s="5" t="s">
        <v>226</v>
      </c>
      <c r="D53" s="5"/>
      <c r="E53" s="5"/>
      <c r="F53" s="5"/>
      <c r="G53" s="5"/>
      <c r="J53" s="2" t="b">
        <v>0</v>
      </c>
      <c r="K53" s="2" t="str">
        <f t="shared" si="1"/>
        <v/>
      </c>
    </row>
    <row r="54" spans="1:12" s="2" customFormat="1" ht="20.100000000000001" customHeight="1" x14ac:dyDescent="0.4">
      <c r="A54" s="3"/>
      <c r="B54" s="5"/>
      <c r="C54" s="5" t="s">
        <v>227</v>
      </c>
      <c r="D54" s="5"/>
      <c r="E54" s="5"/>
      <c r="F54" s="5"/>
      <c r="G54" s="5"/>
      <c r="J54" s="2" t="b">
        <v>1</v>
      </c>
      <c r="K54" s="2" t="str">
        <f t="shared" si="1"/>
        <v xml:space="preserve">欧州 </v>
      </c>
    </row>
    <row r="55" spans="1:12" s="2" customFormat="1" ht="20.100000000000001" customHeight="1" x14ac:dyDescent="0.4">
      <c r="A55" s="3"/>
      <c r="B55" s="5"/>
      <c r="C55" s="5" t="s">
        <v>228</v>
      </c>
      <c r="D55" s="5"/>
      <c r="E55" s="5"/>
      <c r="F55" s="5"/>
      <c r="G55" s="5"/>
      <c r="J55" s="2" t="b">
        <v>1</v>
      </c>
      <c r="K55" s="2" t="str">
        <f t="shared" si="1"/>
        <v xml:space="preserve">北米 </v>
      </c>
    </row>
    <row r="56" spans="1:12" s="2" customFormat="1" ht="20.100000000000001" customHeight="1" thickBot="1" x14ac:dyDescent="0.45">
      <c r="A56" s="3"/>
      <c r="B56" s="5"/>
      <c r="C56" s="5" t="s">
        <v>204</v>
      </c>
      <c r="D56" s="5"/>
      <c r="E56" s="5"/>
      <c r="F56" s="5"/>
      <c r="G56" s="5"/>
      <c r="J56" s="2" t="b">
        <v>1</v>
      </c>
      <c r="K56" s="2" t="str">
        <f>IF(J56=TRUE,"その他","")</f>
        <v>その他</v>
      </c>
    </row>
    <row r="57" spans="1:12" s="2" customFormat="1" ht="20.100000000000001" customHeight="1" thickBot="1" x14ac:dyDescent="0.45">
      <c r="A57" s="3"/>
      <c r="B57" s="5"/>
      <c r="C57" s="46" t="s">
        <v>229</v>
      </c>
      <c r="D57" s="47"/>
      <c r="E57" s="47"/>
      <c r="F57" s="48"/>
      <c r="G57" s="25"/>
      <c r="K57" s="2" t="str">
        <f>IF(C57="","",_xlfn.CONCAT("(",C57,")"))</f>
        <v>(中東)</v>
      </c>
    </row>
    <row r="58" spans="1:12" s="2" customFormat="1" ht="9.9499999999999993" customHeight="1" x14ac:dyDescent="0.4">
      <c r="A58" s="3"/>
    </row>
    <row r="59" spans="1:12" s="2" customFormat="1" ht="20.100000000000001" customHeight="1" x14ac:dyDescent="0.4">
      <c r="A59" s="3" t="s">
        <v>6</v>
      </c>
      <c r="B59" s="8" t="s">
        <v>71</v>
      </c>
      <c r="C59" s="8"/>
      <c r="D59" s="8"/>
      <c r="E59" s="8"/>
      <c r="F59" s="8"/>
      <c r="G59" s="8"/>
      <c r="L59" s="2" t="str">
        <f>_xlfn.CONCAT(K61:K71)</f>
        <v xml:space="preserve">東南アジア（ASEAN10ヶ国） 欧州 北米 </v>
      </c>
    </row>
    <row r="60" spans="1:12" s="2" customFormat="1" ht="20.100000000000001" customHeight="1" x14ac:dyDescent="0.4">
      <c r="A60" s="3"/>
      <c r="B60" s="2" t="s">
        <v>154</v>
      </c>
    </row>
    <row r="61" spans="1:12" s="2" customFormat="1" ht="20.100000000000001" customHeight="1" x14ac:dyDescent="0.4">
      <c r="A61" s="3"/>
      <c r="B61" s="5"/>
      <c r="C61" s="5" t="s">
        <v>220</v>
      </c>
      <c r="D61" s="5"/>
      <c r="E61" s="5"/>
      <c r="F61" s="24"/>
      <c r="G61" s="24"/>
      <c r="J61" s="2" t="b">
        <v>0</v>
      </c>
      <c r="K61" s="2" t="str">
        <f>IF(J61=TRUE,C61,"")</f>
        <v/>
      </c>
    </row>
    <row r="62" spans="1:12" s="2" customFormat="1" ht="20.100000000000001" customHeight="1" x14ac:dyDescent="0.4">
      <c r="A62" s="3"/>
      <c r="B62" s="5"/>
      <c r="C62" s="5" t="s">
        <v>221</v>
      </c>
      <c r="D62" s="5"/>
      <c r="E62" s="5"/>
      <c r="F62" s="5"/>
      <c r="G62" s="5"/>
      <c r="J62" s="2" t="b">
        <v>0</v>
      </c>
      <c r="K62" s="2" t="str">
        <f t="shared" ref="K62:K69" si="2">IF(J62=TRUE,C62,"")</f>
        <v/>
      </c>
    </row>
    <row r="63" spans="1:12" s="2" customFormat="1" ht="20.100000000000001" customHeight="1" x14ac:dyDescent="0.4">
      <c r="A63" s="3"/>
      <c r="B63" s="5"/>
      <c r="C63" s="5" t="s">
        <v>222</v>
      </c>
      <c r="D63" s="5"/>
      <c r="E63" s="5"/>
      <c r="F63" s="5"/>
      <c r="G63" s="5"/>
      <c r="J63" s="2" t="b">
        <v>0</v>
      </c>
      <c r="K63" s="2" t="str">
        <f t="shared" si="2"/>
        <v/>
      </c>
    </row>
    <row r="64" spans="1:12" s="2" customFormat="1" ht="20.100000000000001" customHeight="1" x14ac:dyDescent="0.4">
      <c r="A64" s="3"/>
      <c r="B64" s="5"/>
      <c r="C64" s="5" t="s">
        <v>223</v>
      </c>
      <c r="D64" s="5"/>
      <c r="E64" s="5"/>
      <c r="F64" s="5"/>
      <c r="G64" s="5"/>
      <c r="J64" s="2" t="b">
        <v>0</v>
      </c>
      <c r="K64" s="2" t="str">
        <f t="shared" si="2"/>
        <v/>
      </c>
    </row>
    <row r="65" spans="1:12" s="2" customFormat="1" ht="20.100000000000001" customHeight="1" x14ac:dyDescent="0.4">
      <c r="A65" s="3"/>
      <c r="B65" s="5"/>
      <c r="C65" s="5" t="s">
        <v>224</v>
      </c>
      <c r="D65" s="5"/>
      <c r="E65" s="5"/>
      <c r="F65" s="5"/>
      <c r="G65" s="5"/>
      <c r="J65" s="2" t="b">
        <v>1</v>
      </c>
      <c r="K65" s="2" t="str">
        <f t="shared" si="2"/>
        <v xml:space="preserve">東南アジア（ASEAN10ヶ国） </v>
      </c>
    </row>
    <row r="66" spans="1:12" s="2" customFormat="1" ht="20.100000000000001" customHeight="1" x14ac:dyDescent="0.4">
      <c r="A66" s="3"/>
      <c r="B66" s="5"/>
      <c r="C66" s="5" t="s">
        <v>225</v>
      </c>
      <c r="D66" s="5"/>
      <c r="E66" s="5"/>
      <c r="F66" s="5"/>
      <c r="G66" s="5"/>
      <c r="J66" s="2" t="b">
        <v>0</v>
      </c>
      <c r="K66" s="2" t="str">
        <f t="shared" si="2"/>
        <v/>
      </c>
    </row>
    <row r="67" spans="1:12" s="2" customFormat="1" ht="20.100000000000001" customHeight="1" x14ac:dyDescent="0.4">
      <c r="A67" s="3"/>
      <c r="B67" s="5"/>
      <c r="C67" s="5" t="s">
        <v>226</v>
      </c>
      <c r="D67" s="5"/>
      <c r="E67" s="5"/>
      <c r="F67" s="5"/>
      <c r="G67" s="5"/>
      <c r="J67" s="2" t="b">
        <v>0</v>
      </c>
      <c r="K67" s="2" t="str">
        <f t="shared" si="2"/>
        <v/>
      </c>
    </row>
    <row r="68" spans="1:12" s="2" customFormat="1" ht="20.100000000000001" customHeight="1" x14ac:dyDescent="0.4">
      <c r="A68" s="3"/>
      <c r="B68" s="5"/>
      <c r="C68" s="5" t="s">
        <v>227</v>
      </c>
      <c r="D68" s="5"/>
      <c r="E68" s="5"/>
      <c r="F68" s="5"/>
      <c r="G68" s="5"/>
      <c r="J68" s="2" t="b">
        <v>1</v>
      </c>
      <c r="K68" s="2" t="str">
        <f t="shared" si="2"/>
        <v xml:space="preserve">欧州 </v>
      </c>
    </row>
    <row r="69" spans="1:12" s="2" customFormat="1" ht="20.100000000000001" customHeight="1" x14ac:dyDescent="0.4">
      <c r="A69" s="3"/>
      <c r="B69" s="5"/>
      <c r="C69" s="5" t="s">
        <v>228</v>
      </c>
      <c r="D69" s="5"/>
      <c r="E69" s="5"/>
      <c r="F69" s="5"/>
      <c r="G69" s="5"/>
      <c r="J69" s="2" t="b">
        <v>1</v>
      </c>
      <c r="K69" s="2" t="str">
        <f t="shared" si="2"/>
        <v xml:space="preserve">北米 </v>
      </c>
    </row>
    <row r="70" spans="1:12" s="2" customFormat="1" ht="20.100000000000001" customHeight="1" thickBot="1" x14ac:dyDescent="0.45">
      <c r="A70" s="3"/>
      <c r="B70" s="5"/>
      <c r="C70" s="5" t="s">
        <v>204</v>
      </c>
      <c r="D70" s="5"/>
      <c r="E70" s="5"/>
      <c r="F70" s="5"/>
      <c r="G70" s="5"/>
      <c r="J70" s="2" t="b">
        <v>0</v>
      </c>
      <c r="K70" s="2" t="str">
        <f>IF(J70=TRUE,"その他","")</f>
        <v/>
      </c>
    </row>
    <row r="71" spans="1:12" s="2" customFormat="1" ht="20.100000000000001" customHeight="1" thickBot="1" x14ac:dyDescent="0.45">
      <c r="A71" s="3"/>
      <c r="B71" s="5"/>
      <c r="C71" s="46"/>
      <c r="D71" s="47"/>
      <c r="E71" s="47"/>
      <c r="F71" s="48"/>
      <c r="G71" s="25"/>
      <c r="K71" s="2" t="str">
        <f>IF(C71="","",_xlfn.CONCAT("(",C71,")"))</f>
        <v/>
      </c>
    </row>
    <row r="72" spans="1:12" s="2" customFormat="1" ht="9.9499999999999993" customHeight="1" x14ac:dyDescent="0.4">
      <c r="A72" s="3"/>
    </row>
    <row r="73" spans="1:12" s="2" customFormat="1" ht="20.100000000000001" customHeight="1" x14ac:dyDescent="0.4">
      <c r="A73" s="3" t="s">
        <v>14</v>
      </c>
      <c r="B73" s="8" t="s">
        <v>64</v>
      </c>
      <c r="C73" s="8"/>
      <c r="D73" s="8"/>
      <c r="E73" s="8"/>
      <c r="F73" s="8"/>
      <c r="G73" s="8"/>
      <c r="J73" s="2">
        <v>1</v>
      </c>
      <c r="L73" s="2" t="str" cm="1">
        <f t="array" ref="L73">INDEX(選択肢リスト!C2:C3,調査票イメージ!J73)</f>
        <v>利用したことがある</v>
      </c>
    </row>
    <row r="74" spans="1:12" s="2" customFormat="1" ht="20.100000000000001" customHeight="1" x14ac:dyDescent="0.4">
      <c r="A74" s="3"/>
      <c r="B74" s="2" t="s">
        <v>73</v>
      </c>
    </row>
    <row r="75" spans="1:12" s="2" customFormat="1" ht="20.100000000000001" customHeight="1" x14ac:dyDescent="0.4">
      <c r="A75" s="3"/>
      <c r="B75" s="2" t="s">
        <v>249</v>
      </c>
    </row>
    <row r="76" spans="1:12" s="16" customFormat="1" ht="20.100000000000001" customHeight="1" x14ac:dyDescent="0.4">
      <c r="A76" s="17"/>
      <c r="B76" s="19"/>
      <c r="C76" s="19" t="s">
        <v>294</v>
      </c>
      <c r="D76" s="19"/>
      <c r="E76" s="19"/>
      <c r="F76" s="19" t="s">
        <v>215</v>
      </c>
      <c r="G76" s="19"/>
    </row>
    <row r="77" spans="1:12" s="2" customFormat="1" ht="9.9499999999999993" customHeight="1" x14ac:dyDescent="0.4">
      <c r="A77" s="3"/>
    </row>
    <row r="78" spans="1:12" s="2" customFormat="1" ht="20.100000000000001" customHeight="1" x14ac:dyDescent="0.4">
      <c r="A78" s="3" t="s">
        <v>15</v>
      </c>
      <c r="B78" s="8" t="s">
        <v>64</v>
      </c>
      <c r="C78" s="8"/>
      <c r="D78" s="8"/>
      <c r="E78" s="8"/>
      <c r="F78" s="8"/>
      <c r="G78" s="8"/>
      <c r="L78" s="2" t="str">
        <f>IF(C80="","",C80)</f>
        <v>現地のお客様の紹介</v>
      </c>
    </row>
    <row r="79" spans="1:12" s="2" customFormat="1" ht="20.100000000000001" customHeight="1" thickBot="1" x14ac:dyDescent="0.45">
      <c r="A79" s="3"/>
      <c r="B79" s="2" t="s">
        <v>250</v>
      </c>
    </row>
    <row r="80" spans="1:12" s="2" customFormat="1" ht="20.100000000000001" customHeight="1" thickBot="1" x14ac:dyDescent="0.45">
      <c r="A80" s="3"/>
      <c r="B80" s="5"/>
      <c r="C80" s="46" t="s">
        <v>251</v>
      </c>
      <c r="D80" s="47"/>
      <c r="E80" s="47"/>
      <c r="F80" s="47"/>
      <c r="G80" s="48"/>
    </row>
    <row r="81" spans="1:12" s="2" customFormat="1" ht="9.9499999999999993" customHeight="1" x14ac:dyDescent="0.4">
      <c r="A81" s="3"/>
    </row>
    <row r="82" spans="1:12" s="2" customFormat="1" ht="20.100000000000001" customHeight="1" x14ac:dyDescent="0.4">
      <c r="A82" s="3" t="s">
        <v>62</v>
      </c>
      <c r="B82" s="8" t="s">
        <v>61</v>
      </c>
      <c r="C82" s="8"/>
      <c r="D82" s="8"/>
      <c r="E82" s="8"/>
      <c r="F82" s="8"/>
      <c r="G82" s="8"/>
      <c r="J82" s="2">
        <v>7</v>
      </c>
      <c r="L82" s="2" t="str">
        <f>_xlfn.CONCAT(INDEX(選択肢リスト!D2:D8,調査票イメージ!J82),K88)</f>
        <v>その他(ミャンマー)</v>
      </c>
    </row>
    <row r="83" spans="1:12" s="2" customFormat="1" ht="20.100000000000001" customHeight="1" x14ac:dyDescent="0.4">
      <c r="A83" s="3"/>
      <c r="B83" s="2" t="s">
        <v>63</v>
      </c>
    </row>
    <row r="84" spans="1:12" s="16" customFormat="1" ht="20.100000000000001" customHeight="1" x14ac:dyDescent="0.4">
      <c r="A84" s="17"/>
      <c r="B84" s="19"/>
      <c r="C84" s="19" t="s">
        <v>363</v>
      </c>
      <c r="D84" s="19"/>
      <c r="E84" s="19"/>
      <c r="F84" s="19" t="s">
        <v>362</v>
      </c>
      <c r="G84" s="19"/>
    </row>
    <row r="85" spans="1:12" s="16" customFormat="1" ht="20.100000000000001" customHeight="1" x14ac:dyDescent="0.4">
      <c r="A85" s="17"/>
      <c r="B85" s="19"/>
      <c r="C85" s="19" t="s">
        <v>364</v>
      </c>
      <c r="D85" s="19"/>
      <c r="E85" s="19"/>
      <c r="F85" s="19" t="s">
        <v>361</v>
      </c>
      <c r="G85" s="19"/>
    </row>
    <row r="86" spans="1:12" s="16" customFormat="1" ht="20.100000000000001" customHeight="1" x14ac:dyDescent="0.4">
      <c r="A86" s="17"/>
      <c r="B86" s="19"/>
      <c r="C86" s="19" t="s">
        <v>365</v>
      </c>
      <c r="D86" s="19"/>
      <c r="E86" s="19"/>
      <c r="F86" s="19" t="s">
        <v>360</v>
      </c>
      <c r="G86" s="19"/>
    </row>
    <row r="87" spans="1:12" s="16" customFormat="1" ht="20.100000000000001" customHeight="1" thickBot="1" x14ac:dyDescent="0.45">
      <c r="A87" s="17"/>
      <c r="B87" s="19"/>
      <c r="C87" s="19" t="s">
        <v>204</v>
      </c>
      <c r="D87" s="19"/>
      <c r="E87" s="19"/>
      <c r="F87" s="19"/>
      <c r="G87" s="19"/>
    </row>
    <row r="88" spans="1:12" s="2" customFormat="1" ht="20.100000000000001" customHeight="1" thickBot="1" x14ac:dyDescent="0.45">
      <c r="A88" s="3"/>
      <c r="B88" s="5" t="s">
        <v>253</v>
      </c>
      <c r="C88" s="46" t="s">
        <v>262</v>
      </c>
      <c r="D88" s="47"/>
      <c r="E88" s="47"/>
      <c r="F88" s="48"/>
      <c r="G88" s="5"/>
      <c r="K88" s="2" t="str">
        <f>IF(C88="","",_xlfn.CONCAT("(",C88,")"))</f>
        <v>(ミャンマー)</v>
      </c>
    </row>
    <row r="89" spans="1:12" s="2" customFormat="1" ht="9.9499999999999993" customHeight="1" x14ac:dyDescent="0.4">
      <c r="A89" s="3"/>
    </row>
    <row r="90" spans="1:12" s="2" customFormat="1" ht="20.100000000000001" customHeight="1" x14ac:dyDescent="0.4">
      <c r="A90" s="3" t="s">
        <v>7</v>
      </c>
      <c r="B90" s="8" t="s">
        <v>65</v>
      </c>
      <c r="C90" s="8"/>
      <c r="D90" s="8"/>
      <c r="E90" s="8"/>
      <c r="F90" s="8"/>
      <c r="G90" s="8"/>
      <c r="J90" s="2">
        <v>9</v>
      </c>
      <c r="L90" s="2" t="str">
        <f>_xlfn.CONCAT(INDEX(選択肢リスト!E2:E10,調査票イメージ!J90),K97)</f>
        <v>その他(ルクセンブルク)</v>
      </c>
    </row>
    <row r="91" spans="1:12" s="2" customFormat="1" ht="20.100000000000001" customHeight="1" x14ac:dyDescent="0.4">
      <c r="A91" s="3"/>
      <c r="B91" s="2" t="s">
        <v>63</v>
      </c>
    </row>
    <row r="92" spans="1:12" s="2" customFormat="1" ht="20.100000000000001" customHeight="1" x14ac:dyDescent="0.4">
      <c r="A92" s="3"/>
      <c r="C92" s="5" t="s">
        <v>254</v>
      </c>
      <c r="D92" s="5"/>
      <c r="F92" s="5" t="s">
        <v>261</v>
      </c>
    </row>
    <row r="93" spans="1:12" s="2" customFormat="1" ht="20.100000000000001" customHeight="1" x14ac:dyDescent="0.4">
      <c r="A93" s="3"/>
      <c r="C93" s="5" t="s">
        <v>258</v>
      </c>
      <c r="D93" s="5"/>
      <c r="F93" s="5" t="s">
        <v>260</v>
      </c>
    </row>
    <row r="94" spans="1:12" s="2" customFormat="1" ht="20.100000000000001" customHeight="1" x14ac:dyDescent="0.4">
      <c r="A94" s="3"/>
      <c r="C94" s="5" t="s">
        <v>257</v>
      </c>
      <c r="D94" s="5"/>
      <c r="F94" s="5" t="s">
        <v>259</v>
      </c>
    </row>
    <row r="95" spans="1:12" s="2" customFormat="1" ht="20.100000000000001" customHeight="1" x14ac:dyDescent="0.4">
      <c r="A95" s="3"/>
      <c r="C95" s="5" t="s">
        <v>256</v>
      </c>
      <c r="D95" s="5"/>
      <c r="F95" s="5" t="s">
        <v>255</v>
      </c>
    </row>
    <row r="96" spans="1:12" s="2" customFormat="1" ht="20.100000000000001" customHeight="1" thickBot="1" x14ac:dyDescent="0.45">
      <c r="A96" s="3"/>
      <c r="C96" s="5" t="s">
        <v>366</v>
      </c>
      <c r="D96" s="5"/>
      <c r="E96" s="5"/>
      <c r="F96" s="5"/>
    </row>
    <row r="97" spans="1:12" s="2" customFormat="1" ht="20.100000000000001" customHeight="1" thickBot="1" x14ac:dyDescent="0.45">
      <c r="A97" s="3"/>
      <c r="C97" s="46" t="s">
        <v>263</v>
      </c>
      <c r="D97" s="47"/>
      <c r="E97" s="47"/>
      <c r="F97" s="48"/>
      <c r="K97" s="2" t="str">
        <f>IF(C97="","",_xlfn.CONCAT("(",C97,")"))</f>
        <v>(ルクセンブルク)</v>
      </c>
    </row>
    <row r="98" spans="1:12" s="2" customFormat="1" ht="9.9499999999999993" customHeight="1" x14ac:dyDescent="0.4">
      <c r="A98" s="3"/>
    </row>
    <row r="99" spans="1:12" s="2" customFormat="1" ht="20.100000000000001" customHeight="1" x14ac:dyDescent="0.4">
      <c r="A99" s="3" t="s">
        <v>8</v>
      </c>
      <c r="B99" s="8" t="s">
        <v>66</v>
      </c>
      <c r="C99" s="8"/>
      <c r="D99" s="8"/>
      <c r="E99" s="8"/>
      <c r="F99" s="8"/>
      <c r="G99" s="8"/>
      <c r="J99" s="2">
        <v>2</v>
      </c>
      <c r="L99" s="2" t="str" cm="1">
        <f t="array" ref="L99">INDEX(選択肢リスト!F2:F3,調査票イメージ!J99)</f>
        <v>カナダ</v>
      </c>
    </row>
    <row r="100" spans="1:12" s="2" customFormat="1" ht="20.100000000000001" customHeight="1" x14ac:dyDescent="0.4">
      <c r="A100" s="3"/>
      <c r="B100" s="2" t="s">
        <v>63</v>
      </c>
    </row>
    <row r="101" spans="1:12" s="2" customFormat="1" ht="20.100000000000001" customHeight="1" x14ac:dyDescent="0.4">
      <c r="A101" s="3"/>
      <c r="B101" s="5"/>
      <c r="C101" s="5" t="s">
        <v>265</v>
      </c>
      <c r="D101" s="5"/>
      <c r="E101" s="5"/>
      <c r="F101" s="5" t="s">
        <v>264</v>
      </c>
      <c r="G101" s="5"/>
    </row>
    <row r="102" spans="1:12" s="2" customFormat="1" ht="9.9499999999999993" customHeight="1" x14ac:dyDescent="0.4">
      <c r="A102" s="3"/>
    </row>
    <row r="103" spans="1:12" s="2" customFormat="1" ht="20.100000000000001" customHeight="1" x14ac:dyDescent="0.4">
      <c r="A103" s="3" t="s">
        <v>67</v>
      </c>
      <c r="B103" s="8" t="s">
        <v>70</v>
      </c>
      <c r="C103" s="8"/>
      <c r="D103" s="8"/>
      <c r="E103" s="8"/>
      <c r="F103" s="8"/>
      <c r="G103" s="8"/>
      <c r="L103" s="2" t="str">
        <f>_xlfn.CONCAT(K105:K110)</f>
        <v xml:space="preserve">現地小売店へ販売 現地消費者へ販売 </v>
      </c>
    </row>
    <row r="104" spans="1:12" s="2" customFormat="1" ht="20.100000000000001" customHeight="1" x14ac:dyDescent="0.4">
      <c r="A104" s="3"/>
      <c r="B104" s="2" t="s">
        <v>101</v>
      </c>
    </row>
    <row r="105" spans="1:12" s="2" customFormat="1" ht="20.100000000000001" customHeight="1" x14ac:dyDescent="0.4">
      <c r="A105" s="3"/>
      <c r="C105" s="5" t="s">
        <v>266</v>
      </c>
      <c r="D105" s="5"/>
      <c r="F105" s="5"/>
      <c r="J105" s="2" t="b">
        <v>0</v>
      </c>
      <c r="K105" s="2" t="str">
        <f t="shared" ref="K105:K110" si="3">IF(J105=TRUE,C105,"")</f>
        <v/>
      </c>
    </row>
    <row r="106" spans="1:12" s="2" customFormat="1" ht="20.100000000000001" customHeight="1" x14ac:dyDescent="0.4">
      <c r="A106" s="3"/>
      <c r="C106" s="5" t="s">
        <v>267</v>
      </c>
      <c r="D106" s="5"/>
      <c r="F106" s="5"/>
      <c r="J106" s="2" t="b">
        <v>0</v>
      </c>
      <c r="K106" s="2" t="str">
        <f t="shared" si="3"/>
        <v/>
      </c>
    </row>
    <row r="107" spans="1:12" s="2" customFormat="1" ht="20.100000000000001" customHeight="1" x14ac:dyDescent="0.4">
      <c r="A107" s="3"/>
      <c r="C107" s="5" t="s">
        <v>268</v>
      </c>
      <c r="D107" s="5"/>
      <c r="F107" s="5"/>
      <c r="J107" s="2" t="b">
        <v>1</v>
      </c>
      <c r="K107" s="2" t="str">
        <f t="shared" si="3"/>
        <v xml:space="preserve">現地小売店へ販売 </v>
      </c>
    </row>
    <row r="108" spans="1:12" s="2" customFormat="1" ht="20.100000000000001" customHeight="1" x14ac:dyDescent="0.4">
      <c r="A108" s="3"/>
      <c r="C108" s="5" t="s">
        <v>269</v>
      </c>
      <c r="D108" s="5"/>
      <c r="F108" s="5"/>
      <c r="J108" s="2" t="b">
        <v>1</v>
      </c>
      <c r="K108" s="2" t="str">
        <f t="shared" si="3"/>
        <v xml:space="preserve">現地消費者へ販売 </v>
      </c>
    </row>
    <row r="109" spans="1:12" s="2" customFormat="1" ht="20.100000000000001" customHeight="1" x14ac:dyDescent="0.4">
      <c r="A109" s="3"/>
      <c r="C109" s="5" t="s">
        <v>270</v>
      </c>
      <c r="D109" s="5"/>
      <c r="F109" s="5"/>
      <c r="J109" s="2" t="b">
        <v>0</v>
      </c>
      <c r="K109" s="2" t="str">
        <f t="shared" si="3"/>
        <v/>
      </c>
    </row>
    <row r="110" spans="1:12" s="2" customFormat="1" ht="20.100000000000001" customHeight="1" x14ac:dyDescent="0.4">
      <c r="A110" s="3"/>
      <c r="C110" s="5" t="s">
        <v>271</v>
      </c>
      <c r="D110" s="5"/>
      <c r="F110" s="5"/>
      <c r="J110" s="2" t="b">
        <v>0</v>
      </c>
      <c r="K110" s="2" t="str">
        <f t="shared" si="3"/>
        <v/>
      </c>
    </row>
    <row r="111" spans="1:12" s="2" customFormat="1" ht="9.9499999999999993" customHeight="1" x14ac:dyDescent="0.4">
      <c r="A111" s="3"/>
    </row>
    <row r="112" spans="1:12" s="2" customFormat="1" ht="20.100000000000001" customHeight="1" x14ac:dyDescent="0.4">
      <c r="A112" s="17" t="s">
        <v>68</v>
      </c>
      <c r="B112" s="18" t="s">
        <v>70</v>
      </c>
      <c r="C112" s="18"/>
      <c r="D112" s="18"/>
      <c r="E112" s="18"/>
      <c r="F112" s="18"/>
      <c r="G112" s="18"/>
      <c r="H112" s="16"/>
      <c r="J112" s="2">
        <v>1</v>
      </c>
      <c r="L112" s="2" t="str" cm="1">
        <f t="array" ref="L112">INDEX(選択肢リスト!G2:G3,調査票イメージ!J112)</f>
        <v>利用したことがある</v>
      </c>
    </row>
    <row r="113" spans="1:12" s="2" customFormat="1" ht="20.100000000000001" customHeight="1" x14ac:dyDescent="0.4">
      <c r="A113" s="17"/>
      <c r="B113" s="16" t="s">
        <v>75</v>
      </c>
      <c r="C113" s="16"/>
      <c r="D113" s="16"/>
      <c r="E113" s="16"/>
      <c r="F113" s="16"/>
      <c r="G113" s="16"/>
      <c r="H113" s="16"/>
    </row>
    <row r="114" spans="1:12" s="2" customFormat="1" ht="20.100000000000001" customHeight="1" x14ac:dyDescent="0.4">
      <c r="A114" s="17"/>
      <c r="B114" s="16"/>
      <c r="C114" s="19" t="s">
        <v>294</v>
      </c>
      <c r="D114" s="19"/>
      <c r="E114" s="16"/>
      <c r="F114" s="19" t="s">
        <v>215</v>
      </c>
      <c r="G114" s="16"/>
      <c r="H114" s="16"/>
    </row>
    <row r="115" spans="1:12" s="2" customFormat="1" ht="9.9499999999999993" customHeight="1" x14ac:dyDescent="0.4">
      <c r="A115" s="17"/>
      <c r="B115" s="16"/>
      <c r="C115" s="16"/>
      <c r="D115" s="16"/>
      <c r="E115" s="16"/>
      <c r="F115" s="16"/>
      <c r="G115" s="16"/>
      <c r="H115" s="16"/>
    </row>
    <row r="116" spans="1:12" s="2" customFormat="1" ht="20.100000000000001" customHeight="1" x14ac:dyDescent="0.4">
      <c r="A116" s="17" t="s">
        <v>69</v>
      </c>
      <c r="B116" s="18" t="s">
        <v>71</v>
      </c>
      <c r="C116" s="18"/>
      <c r="D116" s="18"/>
      <c r="E116" s="18"/>
      <c r="F116" s="18"/>
      <c r="G116" s="18"/>
      <c r="H116" s="16"/>
      <c r="L116" s="2" t="str">
        <f>_xlfn.CONCAT(K118:K123)</f>
        <v xml:space="preserve">現地小売店へ販売 現地消費者へ販売 国内で商社を通して販売 </v>
      </c>
    </row>
    <row r="117" spans="1:12" s="2" customFormat="1" ht="20.100000000000001" customHeight="1" x14ac:dyDescent="0.4">
      <c r="A117" s="17"/>
      <c r="B117" s="16" t="s">
        <v>102</v>
      </c>
      <c r="C117" s="16"/>
      <c r="D117" s="16"/>
      <c r="E117" s="16"/>
      <c r="F117" s="16"/>
      <c r="G117" s="16"/>
      <c r="H117" s="16"/>
    </row>
    <row r="118" spans="1:12" s="2" customFormat="1" ht="20.100000000000001" customHeight="1" x14ac:dyDescent="0.4">
      <c r="A118" s="17"/>
      <c r="B118" s="16"/>
      <c r="C118" s="5" t="s">
        <v>266</v>
      </c>
      <c r="D118" s="16"/>
      <c r="E118" s="16"/>
      <c r="F118" s="16"/>
      <c r="G118" s="16"/>
      <c r="H118" s="16"/>
      <c r="J118" s="2" t="b">
        <v>0</v>
      </c>
      <c r="K118" s="2" t="str">
        <f t="shared" ref="K118:K123" si="4">IF(J118=TRUE,C118,"")</f>
        <v/>
      </c>
    </row>
    <row r="119" spans="1:12" s="2" customFormat="1" ht="20.100000000000001" customHeight="1" x14ac:dyDescent="0.4">
      <c r="A119" s="17"/>
      <c r="B119" s="16"/>
      <c r="C119" s="5" t="s">
        <v>267</v>
      </c>
      <c r="D119" s="16"/>
      <c r="E119" s="16"/>
      <c r="F119" s="16"/>
      <c r="G119" s="16"/>
      <c r="H119" s="16"/>
      <c r="J119" s="2" t="b">
        <v>0</v>
      </c>
      <c r="K119" s="2" t="str">
        <f t="shared" si="4"/>
        <v/>
      </c>
    </row>
    <row r="120" spans="1:12" s="2" customFormat="1" ht="20.100000000000001" customHeight="1" x14ac:dyDescent="0.4">
      <c r="A120" s="17"/>
      <c r="B120" s="16"/>
      <c r="C120" s="5" t="s">
        <v>268</v>
      </c>
      <c r="D120" s="16"/>
      <c r="E120" s="16"/>
      <c r="F120" s="16"/>
      <c r="G120" s="16"/>
      <c r="H120" s="16"/>
      <c r="J120" s="2" t="b">
        <v>1</v>
      </c>
      <c r="K120" s="2" t="str">
        <f t="shared" si="4"/>
        <v xml:space="preserve">現地小売店へ販売 </v>
      </c>
    </row>
    <row r="121" spans="1:12" s="2" customFormat="1" ht="20.100000000000001" customHeight="1" x14ac:dyDescent="0.4">
      <c r="A121" s="17"/>
      <c r="B121" s="16"/>
      <c r="C121" s="5" t="s">
        <v>269</v>
      </c>
      <c r="D121" s="16"/>
      <c r="E121" s="16"/>
      <c r="F121" s="16"/>
      <c r="G121" s="16"/>
      <c r="H121" s="16"/>
      <c r="J121" s="2" t="b">
        <v>1</v>
      </c>
      <c r="K121" s="2" t="str">
        <f t="shared" si="4"/>
        <v xml:space="preserve">現地消費者へ販売 </v>
      </c>
    </row>
    <row r="122" spans="1:12" s="2" customFormat="1" ht="20.100000000000001" customHeight="1" x14ac:dyDescent="0.4">
      <c r="A122" s="17"/>
      <c r="B122" s="16"/>
      <c r="C122" s="5" t="s">
        <v>270</v>
      </c>
      <c r="D122" s="16"/>
      <c r="E122" s="16"/>
      <c r="F122" s="16"/>
      <c r="G122" s="16"/>
      <c r="H122" s="16"/>
      <c r="J122" s="2" t="b">
        <v>1</v>
      </c>
      <c r="K122" s="2" t="str">
        <f t="shared" si="4"/>
        <v xml:space="preserve">国内で商社を通して販売 </v>
      </c>
    </row>
    <row r="123" spans="1:12" s="2" customFormat="1" ht="20.100000000000001" customHeight="1" x14ac:dyDescent="0.4">
      <c r="A123" s="17"/>
      <c r="B123" s="16"/>
      <c r="C123" s="5" t="s">
        <v>271</v>
      </c>
      <c r="D123" s="16"/>
      <c r="E123" s="16"/>
      <c r="F123" s="16"/>
      <c r="G123" s="16"/>
      <c r="H123" s="16"/>
      <c r="J123" s="2" t="b">
        <v>0</v>
      </c>
      <c r="K123" s="2" t="str">
        <f t="shared" si="4"/>
        <v/>
      </c>
    </row>
    <row r="124" spans="1:12" s="2" customFormat="1" ht="9.9499999999999993" customHeight="1" x14ac:dyDescent="0.4">
      <c r="A124" s="17"/>
      <c r="B124" s="16"/>
      <c r="C124" s="16"/>
      <c r="D124" s="16"/>
      <c r="E124" s="16"/>
      <c r="F124" s="16"/>
      <c r="G124" s="16"/>
      <c r="H124" s="16"/>
    </row>
    <row r="125" spans="1:12" s="2" customFormat="1" ht="20.100000000000001" customHeight="1" x14ac:dyDescent="0.4">
      <c r="A125" s="17" t="s">
        <v>77</v>
      </c>
      <c r="B125" s="18" t="s">
        <v>155</v>
      </c>
      <c r="C125" s="18"/>
      <c r="D125" s="18"/>
      <c r="E125" s="18"/>
      <c r="F125" s="18"/>
      <c r="G125" s="18"/>
      <c r="H125" s="16"/>
      <c r="J125" s="2">
        <v>1</v>
      </c>
      <c r="L125" s="2" t="str" cm="1">
        <f t="array" ref="L125">INDEX(選択肢リスト!H2:H3,調査票イメージ!J125)</f>
        <v>利用したい</v>
      </c>
    </row>
    <row r="126" spans="1:12" s="2" customFormat="1" ht="20.100000000000001" customHeight="1" x14ac:dyDescent="0.4">
      <c r="A126" s="17"/>
      <c r="B126" s="16" t="s">
        <v>117</v>
      </c>
      <c r="C126" s="16"/>
      <c r="D126" s="16"/>
      <c r="E126" s="16"/>
      <c r="F126" s="16"/>
      <c r="G126" s="16"/>
      <c r="H126" s="16"/>
    </row>
    <row r="127" spans="1:12" s="2" customFormat="1" ht="20.100000000000001" customHeight="1" x14ac:dyDescent="0.4">
      <c r="A127" s="17"/>
      <c r="B127" s="19"/>
      <c r="C127" s="19" t="s">
        <v>367</v>
      </c>
      <c r="D127" s="19"/>
      <c r="E127" s="19"/>
      <c r="F127" s="19" t="s">
        <v>280</v>
      </c>
      <c r="G127" s="19"/>
      <c r="H127" s="16"/>
    </row>
    <row r="128" spans="1:12" s="2" customFormat="1" ht="9.9499999999999993" customHeight="1" x14ac:dyDescent="0.4">
      <c r="A128" s="3"/>
    </row>
    <row r="129" spans="1:12" s="2" customFormat="1" ht="20.100000000000001" customHeight="1" x14ac:dyDescent="0.4">
      <c r="A129" s="3" t="s">
        <v>78</v>
      </c>
      <c r="B129" s="8" t="s">
        <v>70</v>
      </c>
      <c r="C129" s="8"/>
      <c r="D129" s="8"/>
      <c r="E129" s="8"/>
      <c r="F129" s="8"/>
      <c r="G129" s="8"/>
      <c r="J129" s="2">
        <v>2</v>
      </c>
      <c r="L129" s="2" t="str" cm="1">
        <f t="array" ref="L129">INDEX(選択肢リスト!I2:I3,調査票イメージ!J129)</f>
        <v>回答していない</v>
      </c>
    </row>
    <row r="130" spans="1:12" s="2" customFormat="1" ht="20.100000000000001" customHeight="1" x14ac:dyDescent="0.4">
      <c r="A130" s="3"/>
      <c r="B130" s="2" t="s">
        <v>119</v>
      </c>
    </row>
    <row r="131" spans="1:12" s="2" customFormat="1" ht="20.100000000000001" customHeight="1" x14ac:dyDescent="0.4">
      <c r="A131" s="3"/>
      <c r="B131" s="2" t="s">
        <v>120</v>
      </c>
    </row>
    <row r="132" spans="1:12" s="2" customFormat="1" ht="20.100000000000001" customHeight="1" x14ac:dyDescent="0.4">
      <c r="A132" s="3"/>
      <c r="B132" s="5"/>
      <c r="C132" s="5" t="s">
        <v>282</v>
      </c>
      <c r="D132" s="5"/>
      <c r="E132" s="5"/>
      <c r="F132" s="5" t="s">
        <v>281</v>
      </c>
      <c r="G132" s="5"/>
    </row>
    <row r="133" spans="1:12" s="2" customFormat="1" ht="9.9499999999999993" customHeight="1" x14ac:dyDescent="0.4">
      <c r="A133" s="3"/>
    </row>
    <row r="134" spans="1:12" s="2" customFormat="1" ht="20.100000000000001" customHeight="1" x14ac:dyDescent="0.4">
      <c r="A134" s="3" t="s">
        <v>79</v>
      </c>
      <c r="B134" s="8" t="s">
        <v>118</v>
      </c>
      <c r="C134" s="8"/>
      <c r="D134" s="8"/>
      <c r="E134" s="8"/>
      <c r="F134" s="8"/>
      <c r="G134" s="8"/>
      <c r="L134" s="2" t="str">
        <f>IF(C136="","",C136)</f>
        <v>複数の事業所が、複数の品目を、複数の国・地域に輸出しており、集計が煩雑</v>
      </c>
    </row>
    <row r="135" spans="1:12" s="2" customFormat="1" ht="20.100000000000001" customHeight="1" thickBot="1" x14ac:dyDescent="0.45">
      <c r="A135" s="3"/>
      <c r="B135" s="2" t="s">
        <v>284</v>
      </c>
    </row>
    <row r="136" spans="1:12" s="2" customFormat="1" ht="20.100000000000001" customHeight="1" thickBot="1" x14ac:dyDescent="0.45">
      <c r="A136" s="3"/>
      <c r="C136" s="46" t="s">
        <v>285</v>
      </c>
      <c r="D136" s="47"/>
      <c r="E136" s="47"/>
      <c r="F136" s="47"/>
      <c r="G136" s="48"/>
    </row>
    <row r="137" spans="1:12" s="2" customFormat="1" ht="20.100000000000001" customHeight="1" x14ac:dyDescent="0.4">
      <c r="A137" s="3"/>
      <c r="B137" s="5" t="s">
        <v>148</v>
      </c>
      <c r="C137" s="5"/>
      <c r="D137" s="5"/>
      <c r="E137" s="5"/>
      <c r="F137" s="5"/>
      <c r="G137" s="5"/>
    </row>
    <row r="138" spans="1:12" s="2" customFormat="1" ht="9.9499999999999993" customHeight="1" x14ac:dyDescent="0.4">
      <c r="A138" s="3"/>
    </row>
    <row r="139" spans="1:12" s="2" customFormat="1" ht="20.100000000000001" customHeight="1" x14ac:dyDescent="0.4">
      <c r="A139" s="7" t="s">
        <v>11</v>
      </c>
    </row>
    <row r="140" spans="1:12" s="2" customFormat="1" ht="20.100000000000001" customHeight="1" x14ac:dyDescent="0.4">
      <c r="A140" s="3" t="s">
        <v>81</v>
      </c>
      <c r="B140" s="2" t="s">
        <v>156</v>
      </c>
      <c r="J140" s="2">
        <v>1</v>
      </c>
      <c r="L140" s="2" t="str" cm="1">
        <f t="array" ref="L140">INDEX(選択肢リスト!J2:J5,調査票イメージ!J140)</f>
        <v>設置している</v>
      </c>
    </row>
    <row r="141" spans="1:12" s="2" customFormat="1" ht="20.100000000000001" customHeight="1" x14ac:dyDescent="0.4">
      <c r="A141" s="3"/>
      <c r="C141" s="5" t="s">
        <v>289</v>
      </c>
      <c r="D141" s="5"/>
      <c r="E141" s="5"/>
      <c r="F141" s="5" t="s">
        <v>368</v>
      </c>
    </row>
    <row r="142" spans="1:12" s="2" customFormat="1" ht="20.100000000000001" customHeight="1" x14ac:dyDescent="0.4">
      <c r="A142" s="3"/>
      <c r="C142" s="5" t="s">
        <v>291</v>
      </c>
      <c r="D142" s="5"/>
      <c r="E142" s="5"/>
      <c r="F142" s="5" t="s">
        <v>290</v>
      </c>
    </row>
    <row r="143" spans="1:12" s="2" customFormat="1" ht="9.9499999999999993" customHeight="1" x14ac:dyDescent="0.4">
      <c r="A143" s="3"/>
    </row>
    <row r="144" spans="1:12" s="2" customFormat="1" ht="18.75" customHeight="1" x14ac:dyDescent="0.4">
      <c r="A144" s="3" t="s">
        <v>122</v>
      </c>
      <c r="B144" s="8" t="s">
        <v>123</v>
      </c>
      <c r="C144" s="8"/>
      <c r="D144" s="8"/>
      <c r="E144" s="8"/>
      <c r="F144" s="8"/>
      <c r="G144" s="8"/>
      <c r="L144" s="2" t="str">
        <f>_xlfn.CONCAT(K146:K156)</f>
        <v xml:space="preserve">中国 東南アジア（ASEAN10ヶ国） </v>
      </c>
    </row>
    <row r="145" spans="1:13" s="2" customFormat="1" ht="18.75" customHeight="1" x14ac:dyDescent="0.4">
      <c r="A145" s="3"/>
      <c r="B145" s="2" t="s">
        <v>85</v>
      </c>
    </row>
    <row r="146" spans="1:13" s="2" customFormat="1" ht="18.75" customHeight="1" x14ac:dyDescent="0.4">
      <c r="A146" s="3"/>
      <c r="C146" s="5" t="s">
        <v>220</v>
      </c>
      <c r="D146" s="5"/>
      <c r="E146" s="5"/>
      <c r="F146" s="5"/>
      <c r="J146" s="2" t="b">
        <v>1</v>
      </c>
      <c r="K146" s="2" t="str">
        <f>IF(J146=TRUE,C146,"")</f>
        <v xml:space="preserve">中国 </v>
      </c>
    </row>
    <row r="147" spans="1:13" s="2" customFormat="1" ht="18.75" customHeight="1" x14ac:dyDescent="0.4">
      <c r="A147" s="3"/>
      <c r="C147" s="5" t="s">
        <v>221</v>
      </c>
      <c r="D147" s="5"/>
      <c r="E147" s="5"/>
      <c r="F147" s="5"/>
      <c r="J147" s="2" t="b">
        <v>0</v>
      </c>
      <c r="K147" s="2" t="str">
        <f t="shared" ref="K147:K154" si="5">IF(J147=TRUE,C147,"")</f>
        <v/>
      </c>
    </row>
    <row r="148" spans="1:13" s="2" customFormat="1" ht="18.75" customHeight="1" x14ac:dyDescent="0.4">
      <c r="A148" s="3"/>
      <c r="C148" s="5" t="s">
        <v>222</v>
      </c>
      <c r="D148" s="5"/>
      <c r="E148" s="5"/>
      <c r="F148" s="5"/>
      <c r="J148" s="2" t="b">
        <v>0</v>
      </c>
      <c r="K148" s="2" t="str">
        <f t="shared" si="5"/>
        <v/>
      </c>
    </row>
    <row r="149" spans="1:13" s="2" customFormat="1" ht="18.75" customHeight="1" x14ac:dyDescent="0.4">
      <c r="A149" s="3"/>
      <c r="C149" s="5" t="s">
        <v>223</v>
      </c>
      <c r="D149" s="5"/>
      <c r="E149" s="5"/>
      <c r="F149" s="5"/>
      <c r="J149" s="2" t="b">
        <v>0</v>
      </c>
      <c r="K149" s="2" t="str">
        <f t="shared" si="5"/>
        <v/>
      </c>
    </row>
    <row r="150" spans="1:13" s="2" customFormat="1" ht="18.75" customHeight="1" x14ac:dyDescent="0.4">
      <c r="A150" s="3"/>
      <c r="C150" s="5" t="s">
        <v>224</v>
      </c>
      <c r="D150" s="5"/>
      <c r="E150" s="5"/>
      <c r="F150" s="5"/>
      <c r="J150" s="2" t="b">
        <v>1</v>
      </c>
      <c r="K150" s="2" t="str">
        <f t="shared" si="5"/>
        <v xml:space="preserve">東南アジア（ASEAN10ヶ国） </v>
      </c>
    </row>
    <row r="151" spans="1:13" s="2" customFormat="1" ht="18.75" customHeight="1" x14ac:dyDescent="0.4">
      <c r="A151" s="3"/>
      <c r="C151" s="5" t="s">
        <v>225</v>
      </c>
      <c r="D151" s="5"/>
      <c r="E151" s="5"/>
      <c r="F151" s="5"/>
      <c r="J151" s="2" t="b">
        <v>0</v>
      </c>
      <c r="K151" s="2" t="str">
        <f t="shared" si="5"/>
        <v/>
      </c>
    </row>
    <row r="152" spans="1:13" s="2" customFormat="1" ht="18.75" customHeight="1" x14ac:dyDescent="0.4">
      <c r="A152" s="3"/>
      <c r="C152" s="5" t="s">
        <v>226</v>
      </c>
      <c r="D152" s="5"/>
      <c r="E152" s="5"/>
      <c r="F152" s="5"/>
      <c r="J152" s="2" t="b">
        <v>0</v>
      </c>
      <c r="K152" s="2" t="str">
        <f t="shared" si="5"/>
        <v/>
      </c>
    </row>
    <row r="153" spans="1:13" s="2" customFormat="1" ht="18.75" customHeight="1" x14ac:dyDescent="0.4">
      <c r="A153" s="3"/>
      <c r="C153" s="5" t="s">
        <v>227</v>
      </c>
      <c r="D153" s="5"/>
      <c r="E153" s="5"/>
      <c r="F153" s="5"/>
      <c r="J153" s="2" t="b">
        <v>0</v>
      </c>
      <c r="K153" s="2" t="str">
        <f t="shared" si="5"/>
        <v/>
      </c>
    </row>
    <row r="154" spans="1:13" s="2" customFormat="1" ht="18.75" customHeight="1" x14ac:dyDescent="0.4">
      <c r="A154" s="3"/>
      <c r="C154" s="5" t="s">
        <v>228</v>
      </c>
      <c r="D154" s="5"/>
      <c r="E154" s="5"/>
      <c r="F154" s="5"/>
      <c r="J154" s="2" t="b">
        <v>0</v>
      </c>
      <c r="K154" s="2" t="str">
        <f t="shared" si="5"/>
        <v/>
      </c>
    </row>
    <row r="155" spans="1:13" s="2" customFormat="1" ht="18.75" customHeight="1" thickBot="1" x14ac:dyDescent="0.45">
      <c r="A155" s="3"/>
      <c r="C155" s="5" t="s">
        <v>204</v>
      </c>
      <c r="D155" s="5"/>
      <c r="E155" s="5"/>
      <c r="F155" s="5"/>
      <c r="J155" s="2" t="b">
        <v>0</v>
      </c>
      <c r="K155" s="2" t="str">
        <f>IF(J155=TRUE,"その他","")</f>
        <v/>
      </c>
    </row>
    <row r="156" spans="1:13" s="2" customFormat="1" ht="18.75" customHeight="1" thickBot="1" x14ac:dyDescent="0.45">
      <c r="A156" s="3"/>
      <c r="C156" s="46"/>
      <c r="D156" s="47"/>
      <c r="E156" s="47"/>
      <c r="F156" s="48"/>
      <c r="K156" s="2" t="str">
        <f>IF(C156="","",_xlfn.CONCAT("(",C156,")"))</f>
        <v/>
      </c>
    </row>
    <row r="157" spans="1:13" s="2" customFormat="1" ht="9.9499999999999993" customHeight="1" x14ac:dyDescent="0.4">
      <c r="A157" s="3"/>
      <c r="I157" s="9"/>
      <c r="J157" s="9"/>
      <c r="K157" s="9"/>
      <c r="L157" s="9"/>
      <c r="M157" s="9"/>
    </row>
    <row r="158" spans="1:13" s="2" customFormat="1" ht="20.100000000000001" customHeight="1" x14ac:dyDescent="0.4">
      <c r="A158" s="3" t="s">
        <v>87</v>
      </c>
      <c r="B158" s="8" t="s">
        <v>124</v>
      </c>
      <c r="C158" s="8"/>
      <c r="D158" s="8"/>
      <c r="E158" s="8"/>
      <c r="F158" s="8"/>
      <c r="G158" s="8"/>
      <c r="I158" s="9"/>
      <c r="J158" s="9"/>
      <c r="K158" s="9"/>
      <c r="L158" s="2" t="str">
        <f>_xlfn.CONCAT(K160:K170)</f>
        <v xml:space="preserve">中国 東南アジア（ASEAN10ヶ国） </v>
      </c>
      <c r="M158" s="9"/>
    </row>
    <row r="159" spans="1:13" s="2" customFormat="1" ht="20.100000000000001" customHeight="1" x14ac:dyDescent="0.4">
      <c r="A159" s="3"/>
      <c r="B159" s="2" t="s">
        <v>86</v>
      </c>
      <c r="I159" s="9"/>
      <c r="J159" s="9"/>
      <c r="K159" s="9"/>
      <c r="L159" s="9"/>
      <c r="M159" s="9"/>
    </row>
    <row r="160" spans="1:13" s="2" customFormat="1" ht="20.100000000000001" customHeight="1" x14ac:dyDescent="0.4">
      <c r="A160" s="3"/>
      <c r="C160" s="5" t="s">
        <v>220</v>
      </c>
      <c r="D160" s="5"/>
      <c r="E160" s="5"/>
      <c r="F160" s="5"/>
      <c r="I160" s="9"/>
      <c r="J160" s="9" t="b">
        <v>1</v>
      </c>
      <c r="K160" s="2" t="str">
        <f>IF(J160=TRUE,C160,"")</f>
        <v xml:space="preserve">中国 </v>
      </c>
      <c r="L160" s="9"/>
      <c r="M160" s="9"/>
    </row>
    <row r="161" spans="1:13" s="2" customFormat="1" ht="20.100000000000001" customHeight="1" x14ac:dyDescent="0.4">
      <c r="A161" s="3"/>
      <c r="C161" s="5" t="s">
        <v>221</v>
      </c>
      <c r="D161" s="5"/>
      <c r="E161" s="5"/>
      <c r="F161" s="5"/>
      <c r="I161" s="9"/>
      <c r="J161" s="9" t="b">
        <v>0</v>
      </c>
      <c r="K161" s="2" t="str">
        <f t="shared" ref="K161:K168" si="6">IF(J161=TRUE,C161,"")</f>
        <v/>
      </c>
      <c r="L161" s="9"/>
      <c r="M161" s="9"/>
    </row>
    <row r="162" spans="1:13" s="2" customFormat="1" ht="20.100000000000001" customHeight="1" x14ac:dyDescent="0.4">
      <c r="A162" s="3"/>
      <c r="C162" s="5" t="s">
        <v>222</v>
      </c>
      <c r="D162" s="5"/>
      <c r="E162" s="5"/>
      <c r="F162" s="5"/>
      <c r="I162" s="9"/>
      <c r="J162" s="9" t="b">
        <v>0</v>
      </c>
      <c r="K162" s="2" t="str">
        <f t="shared" si="6"/>
        <v/>
      </c>
      <c r="L162" s="9"/>
      <c r="M162" s="9"/>
    </row>
    <row r="163" spans="1:13" s="2" customFormat="1" ht="20.100000000000001" customHeight="1" x14ac:dyDescent="0.4">
      <c r="A163" s="3"/>
      <c r="C163" s="5" t="s">
        <v>223</v>
      </c>
      <c r="D163" s="5"/>
      <c r="E163" s="5"/>
      <c r="F163" s="5"/>
      <c r="I163" s="9"/>
      <c r="J163" s="9" t="b">
        <v>0</v>
      </c>
      <c r="K163" s="2" t="str">
        <f t="shared" si="6"/>
        <v/>
      </c>
      <c r="L163" s="9"/>
      <c r="M163" s="9"/>
    </row>
    <row r="164" spans="1:13" s="2" customFormat="1" ht="20.100000000000001" customHeight="1" x14ac:dyDescent="0.4">
      <c r="A164" s="3"/>
      <c r="C164" s="5" t="s">
        <v>224</v>
      </c>
      <c r="D164" s="5"/>
      <c r="E164" s="5"/>
      <c r="F164" s="5"/>
      <c r="I164" s="9"/>
      <c r="J164" s="9" t="b">
        <v>1</v>
      </c>
      <c r="K164" s="2" t="str">
        <f t="shared" si="6"/>
        <v xml:space="preserve">東南アジア（ASEAN10ヶ国） </v>
      </c>
      <c r="L164" s="9"/>
      <c r="M164" s="9"/>
    </row>
    <row r="165" spans="1:13" s="2" customFormat="1" ht="20.100000000000001" customHeight="1" x14ac:dyDescent="0.4">
      <c r="A165" s="3"/>
      <c r="C165" s="5" t="s">
        <v>225</v>
      </c>
      <c r="D165" s="5"/>
      <c r="E165" s="5"/>
      <c r="F165" s="5"/>
      <c r="I165" s="9"/>
      <c r="J165" s="9" t="b">
        <v>0</v>
      </c>
      <c r="K165" s="2" t="str">
        <f t="shared" si="6"/>
        <v/>
      </c>
      <c r="L165" s="9"/>
      <c r="M165" s="9"/>
    </row>
    <row r="166" spans="1:13" s="2" customFormat="1" ht="20.100000000000001" customHeight="1" x14ac:dyDescent="0.4">
      <c r="A166" s="3"/>
      <c r="C166" s="5" t="s">
        <v>226</v>
      </c>
      <c r="D166" s="5"/>
      <c r="E166" s="5"/>
      <c r="F166" s="5"/>
      <c r="I166" s="9"/>
      <c r="J166" s="9" t="b">
        <v>0</v>
      </c>
      <c r="K166" s="2" t="str">
        <f t="shared" si="6"/>
        <v/>
      </c>
      <c r="L166" s="9"/>
      <c r="M166" s="9"/>
    </row>
    <row r="167" spans="1:13" s="2" customFormat="1" ht="20.100000000000001" customHeight="1" x14ac:dyDescent="0.4">
      <c r="A167" s="3"/>
      <c r="C167" s="5" t="s">
        <v>227</v>
      </c>
      <c r="D167" s="5"/>
      <c r="E167" s="5"/>
      <c r="F167" s="5"/>
      <c r="I167" s="9"/>
      <c r="J167" s="9" t="b">
        <v>0</v>
      </c>
      <c r="K167" s="2" t="str">
        <f t="shared" si="6"/>
        <v/>
      </c>
      <c r="L167" s="9"/>
      <c r="M167" s="9"/>
    </row>
    <row r="168" spans="1:13" s="2" customFormat="1" ht="20.100000000000001" customHeight="1" x14ac:dyDescent="0.4">
      <c r="A168" s="3"/>
      <c r="C168" s="5" t="s">
        <v>228</v>
      </c>
      <c r="D168" s="5"/>
      <c r="E168" s="5"/>
      <c r="F168" s="5"/>
      <c r="I168" s="9"/>
      <c r="J168" s="9" t="b">
        <v>0</v>
      </c>
      <c r="K168" s="2" t="str">
        <f t="shared" si="6"/>
        <v/>
      </c>
      <c r="L168" s="9"/>
      <c r="M168" s="9"/>
    </row>
    <row r="169" spans="1:13" s="2" customFormat="1" ht="20.100000000000001" customHeight="1" thickBot="1" x14ac:dyDescent="0.45">
      <c r="A169" s="3"/>
      <c r="C169" s="5" t="s">
        <v>204</v>
      </c>
      <c r="D169" s="5"/>
      <c r="E169" s="5"/>
      <c r="F169" s="5"/>
      <c r="I169" s="9"/>
      <c r="J169" s="9" t="b">
        <v>0</v>
      </c>
      <c r="K169" s="2" t="str">
        <f>IF(J169=TRUE,"その他","")</f>
        <v/>
      </c>
      <c r="L169" s="9"/>
      <c r="M169" s="9"/>
    </row>
    <row r="170" spans="1:13" s="2" customFormat="1" ht="20.100000000000001" customHeight="1" thickBot="1" x14ac:dyDescent="0.45">
      <c r="A170" s="3"/>
      <c r="C170" s="46"/>
      <c r="D170" s="47"/>
      <c r="E170" s="47"/>
      <c r="F170" s="48"/>
      <c r="I170" s="9"/>
      <c r="J170" s="9"/>
      <c r="K170" s="2" t="str">
        <f>IF(C170="","",_xlfn.CONCAT("(",C170,")"))</f>
        <v/>
      </c>
      <c r="L170" s="9"/>
      <c r="M170" s="9"/>
    </row>
    <row r="171" spans="1:13" s="2" customFormat="1" ht="9.9499999999999993" customHeight="1" x14ac:dyDescent="0.4">
      <c r="A171" s="3"/>
    </row>
    <row r="172" spans="1:13" s="2" customFormat="1" ht="20.100000000000001" customHeight="1" x14ac:dyDescent="0.4">
      <c r="A172" s="3" t="s">
        <v>88</v>
      </c>
      <c r="B172" s="8" t="s">
        <v>125</v>
      </c>
      <c r="C172" s="8"/>
      <c r="D172" s="8"/>
      <c r="E172" s="8"/>
      <c r="F172" s="8"/>
      <c r="G172" s="8"/>
      <c r="J172" s="2">
        <v>1</v>
      </c>
      <c r="L172" s="2" t="str" cm="1">
        <f t="array" ref="L172">INDEX(選択肢リスト!K2:K3,調査票イメージ!J172)</f>
        <v>利用したことがある</v>
      </c>
    </row>
    <row r="173" spans="1:13" s="2" customFormat="1" ht="20.100000000000001" customHeight="1" x14ac:dyDescent="0.4">
      <c r="A173" s="3"/>
      <c r="B173" s="2" t="s">
        <v>73</v>
      </c>
    </row>
    <row r="174" spans="1:13" s="2" customFormat="1" ht="20.100000000000001" customHeight="1" x14ac:dyDescent="0.4">
      <c r="A174" s="3"/>
      <c r="B174" s="2" t="s">
        <v>90</v>
      </c>
    </row>
    <row r="175" spans="1:13" s="2" customFormat="1" ht="20.100000000000001" customHeight="1" x14ac:dyDescent="0.4">
      <c r="A175" s="3"/>
      <c r="B175" s="5"/>
      <c r="C175" s="5" t="s">
        <v>294</v>
      </c>
      <c r="D175" s="5"/>
      <c r="E175" s="5"/>
      <c r="F175" s="5" t="s">
        <v>215</v>
      </c>
      <c r="G175" s="5"/>
    </row>
    <row r="176" spans="1:13" s="2" customFormat="1" ht="9.9499999999999993" customHeight="1" x14ac:dyDescent="0.4">
      <c r="A176" s="3"/>
    </row>
    <row r="177" spans="1:13" s="2" customFormat="1" ht="20.100000000000001" customHeight="1" x14ac:dyDescent="0.4">
      <c r="A177" s="3" t="s">
        <v>89</v>
      </c>
      <c r="B177" s="8" t="s">
        <v>125</v>
      </c>
      <c r="C177" s="8"/>
      <c r="D177" s="8"/>
      <c r="E177" s="8"/>
      <c r="F177" s="8"/>
      <c r="G177" s="8"/>
      <c r="L177" s="2" t="str">
        <f>IF(C179="","",C179)</f>
        <v>現地のお客様の紹介</v>
      </c>
    </row>
    <row r="178" spans="1:13" s="2" customFormat="1" ht="20.100000000000001" customHeight="1" thickBot="1" x14ac:dyDescent="0.45">
      <c r="A178" s="3"/>
      <c r="B178" s="2" t="s">
        <v>296</v>
      </c>
    </row>
    <row r="179" spans="1:13" s="2" customFormat="1" ht="20.100000000000001" customHeight="1" thickBot="1" x14ac:dyDescent="0.45">
      <c r="A179" s="3"/>
      <c r="B179" s="5"/>
      <c r="C179" s="46" t="s">
        <v>251</v>
      </c>
      <c r="D179" s="47"/>
      <c r="E179" s="47"/>
      <c r="F179" s="47"/>
      <c r="G179" s="48"/>
    </row>
    <row r="180" spans="1:13" s="2" customFormat="1" ht="9.9499999999999993" customHeight="1" x14ac:dyDescent="0.4">
      <c r="A180" s="3"/>
      <c r="I180" s="9"/>
      <c r="J180" s="9"/>
      <c r="K180" s="9"/>
      <c r="L180" s="9"/>
      <c r="M180" s="9"/>
    </row>
    <row r="181" spans="1:13" s="2" customFormat="1" ht="20.100000000000001" customHeight="1" x14ac:dyDescent="0.4">
      <c r="A181" s="3" t="s">
        <v>91</v>
      </c>
      <c r="B181" s="8" t="s">
        <v>126</v>
      </c>
      <c r="C181" s="8"/>
      <c r="D181" s="8"/>
      <c r="E181" s="8"/>
      <c r="F181" s="8"/>
      <c r="G181" s="8"/>
      <c r="I181" s="9"/>
      <c r="J181" s="9">
        <v>7</v>
      </c>
      <c r="K181" s="9"/>
      <c r="L181" s="2" t="str">
        <f>_xlfn.CONCAT(INDEX(選択肢リスト!L2:L8,調査票イメージ!J181),K187)</f>
        <v>その他(ミャンマー)</v>
      </c>
      <c r="M181" s="9"/>
    </row>
    <row r="182" spans="1:13" s="2" customFormat="1" ht="20.100000000000001" customHeight="1" x14ac:dyDescent="0.4">
      <c r="A182" s="3"/>
      <c r="B182" s="2" t="s">
        <v>97</v>
      </c>
      <c r="I182" s="9"/>
      <c r="J182" s="9"/>
      <c r="K182" s="9"/>
      <c r="L182" s="9"/>
      <c r="M182" s="9"/>
    </row>
    <row r="183" spans="1:13" s="2" customFormat="1" ht="20.100000000000001" customHeight="1" x14ac:dyDescent="0.4">
      <c r="A183" s="3"/>
      <c r="C183" s="19" t="s">
        <v>363</v>
      </c>
      <c r="D183" s="19"/>
      <c r="E183" s="19"/>
      <c r="F183" s="19" t="s">
        <v>362</v>
      </c>
      <c r="I183" s="9"/>
      <c r="J183" s="9"/>
      <c r="K183" s="9"/>
      <c r="L183" s="9"/>
      <c r="M183" s="9"/>
    </row>
    <row r="184" spans="1:13" s="2" customFormat="1" ht="20.100000000000001" customHeight="1" x14ac:dyDescent="0.4">
      <c r="A184" s="3"/>
      <c r="C184" s="19" t="s">
        <v>364</v>
      </c>
      <c r="D184" s="19"/>
      <c r="E184" s="19"/>
      <c r="F184" s="19" t="s">
        <v>361</v>
      </c>
      <c r="I184" s="9"/>
      <c r="J184" s="9"/>
      <c r="K184" s="9"/>
      <c r="L184" s="9"/>
      <c r="M184" s="9"/>
    </row>
    <row r="185" spans="1:13" s="2" customFormat="1" ht="20.100000000000001" customHeight="1" x14ac:dyDescent="0.4">
      <c r="A185" s="3"/>
      <c r="C185" s="19" t="s">
        <v>365</v>
      </c>
      <c r="D185" s="19"/>
      <c r="E185" s="19"/>
      <c r="F185" s="19" t="s">
        <v>360</v>
      </c>
      <c r="I185" s="9"/>
      <c r="J185" s="9"/>
      <c r="K185" s="9"/>
      <c r="L185" s="9"/>
      <c r="M185" s="9"/>
    </row>
    <row r="186" spans="1:13" s="2" customFormat="1" ht="20.100000000000001" customHeight="1" thickBot="1" x14ac:dyDescent="0.45">
      <c r="A186" s="3"/>
      <c r="C186" s="19" t="s">
        <v>204</v>
      </c>
      <c r="D186" s="19"/>
      <c r="E186" s="19"/>
      <c r="F186" s="19"/>
      <c r="I186" s="9"/>
      <c r="J186" s="9"/>
      <c r="K186" s="9"/>
      <c r="L186" s="9"/>
      <c r="M186" s="9"/>
    </row>
    <row r="187" spans="1:13" s="2" customFormat="1" ht="20.100000000000001" customHeight="1" thickBot="1" x14ac:dyDescent="0.45">
      <c r="A187" s="3"/>
      <c r="C187" s="46" t="s">
        <v>262</v>
      </c>
      <c r="D187" s="47"/>
      <c r="E187" s="47"/>
      <c r="F187" s="48"/>
      <c r="I187" s="9"/>
      <c r="J187" s="9"/>
      <c r="K187" s="2" t="str">
        <f>IF(C187="","",_xlfn.CONCAT("(",C187,")"))</f>
        <v>(ミャンマー)</v>
      </c>
      <c r="L187" s="9"/>
      <c r="M187" s="9"/>
    </row>
    <row r="188" spans="1:13" s="2" customFormat="1" ht="9.9499999999999993" customHeight="1" x14ac:dyDescent="0.4">
      <c r="A188" s="3"/>
      <c r="I188" s="9"/>
      <c r="J188" s="9"/>
      <c r="K188" s="9"/>
      <c r="L188" s="9"/>
      <c r="M188" s="9"/>
    </row>
    <row r="189" spans="1:13" s="2" customFormat="1" ht="20.100000000000001" customHeight="1" x14ac:dyDescent="0.4">
      <c r="A189" s="3" t="s">
        <v>92</v>
      </c>
      <c r="B189" s="8" t="s">
        <v>130</v>
      </c>
      <c r="C189" s="8"/>
      <c r="D189" s="8"/>
      <c r="E189" s="8"/>
      <c r="F189" s="8"/>
      <c r="G189" s="8"/>
      <c r="I189" s="9"/>
      <c r="J189" s="9">
        <v>0</v>
      </c>
      <c r="K189" s="9"/>
      <c r="L189" s="2" t="str">
        <f>_xlfn.CONCAT(INDEX(選択肢リスト!M2:M10,調査票イメージ!J189),K196)</f>
        <v>イタリアスペインドイツオランダフランスイギリススイスロシアその他(ルクセンブルク)</v>
      </c>
      <c r="M189" s="9"/>
    </row>
    <row r="190" spans="1:13" s="2" customFormat="1" ht="20.100000000000001" customHeight="1" x14ac:dyDescent="0.4">
      <c r="A190" s="3"/>
      <c r="B190" s="2" t="s">
        <v>97</v>
      </c>
      <c r="I190" s="9"/>
      <c r="J190" s="9"/>
      <c r="K190" s="9"/>
      <c r="L190" s="9"/>
      <c r="M190" s="9"/>
    </row>
    <row r="191" spans="1:13" s="2" customFormat="1" ht="20.100000000000001" customHeight="1" x14ac:dyDescent="0.4">
      <c r="A191" s="3"/>
      <c r="C191" s="5" t="s">
        <v>254</v>
      </c>
      <c r="D191" s="5"/>
      <c r="F191" s="5" t="s">
        <v>261</v>
      </c>
      <c r="I191" s="9"/>
      <c r="J191" s="9"/>
      <c r="K191" s="9"/>
      <c r="L191" s="9"/>
      <c r="M191" s="9"/>
    </row>
    <row r="192" spans="1:13" s="2" customFormat="1" ht="20.100000000000001" customHeight="1" x14ac:dyDescent="0.4">
      <c r="A192" s="3"/>
      <c r="C192" s="5" t="s">
        <v>258</v>
      </c>
      <c r="D192" s="5"/>
      <c r="F192" s="5" t="s">
        <v>260</v>
      </c>
      <c r="I192" s="9"/>
      <c r="J192" s="9"/>
      <c r="K192" s="9"/>
      <c r="L192" s="9"/>
      <c r="M192" s="9"/>
    </row>
    <row r="193" spans="1:13" s="2" customFormat="1" ht="20.100000000000001" customHeight="1" x14ac:dyDescent="0.4">
      <c r="A193" s="3"/>
      <c r="C193" s="5" t="s">
        <v>257</v>
      </c>
      <c r="D193" s="5"/>
      <c r="F193" s="5" t="s">
        <v>259</v>
      </c>
      <c r="I193" s="9"/>
      <c r="J193" s="9"/>
      <c r="K193" s="9"/>
      <c r="L193" s="9"/>
      <c r="M193" s="9"/>
    </row>
    <row r="194" spans="1:13" s="2" customFormat="1" ht="20.100000000000001" customHeight="1" x14ac:dyDescent="0.4">
      <c r="A194" s="3"/>
      <c r="C194" s="5" t="s">
        <v>256</v>
      </c>
      <c r="D194" s="5"/>
      <c r="F194" s="5" t="s">
        <v>255</v>
      </c>
      <c r="I194" s="9"/>
      <c r="J194" s="9"/>
      <c r="K194" s="9"/>
      <c r="L194" s="9"/>
      <c r="M194" s="9"/>
    </row>
    <row r="195" spans="1:13" s="2" customFormat="1" ht="20.100000000000001" customHeight="1" thickBot="1" x14ac:dyDescent="0.45">
      <c r="A195" s="3"/>
      <c r="C195" s="5" t="s">
        <v>366</v>
      </c>
      <c r="D195" s="5"/>
      <c r="E195" s="5"/>
      <c r="F195" s="5"/>
      <c r="I195" s="9"/>
      <c r="J195" s="9"/>
      <c r="K195" s="9"/>
      <c r="L195" s="9"/>
      <c r="M195" s="9"/>
    </row>
    <row r="196" spans="1:13" s="2" customFormat="1" ht="20.100000000000001" customHeight="1" thickBot="1" x14ac:dyDescent="0.45">
      <c r="A196" s="3"/>
      <c r="C196" s="46" t="s">
        <v>263</v>
      </c>
      <c r="D196" s="47"/>
      <c r="E196" s="47"/>
      <c r="F196" s="48"/>
      <c r="I196" s="9"/>
      <c r="J196" s="9"/>
      <c r="K196" s="2" t="str">
        <f>IF(C196="","",_xlfn.CONCAT("(",C196,")"))</f>
        <v>(ルクセンブルク)</v>
      </c>
      <c r="L196" s="9"/>
      <c r="M196" s="9"/>
    </row>
    <row r="197" spans="1:13" s="2" customFormat="1" ht="9.9499999999999993" customHeight="1" x14ac:dyDescent="0.4">
      <c r="A197" s="3"/>
      <c r="I197" s="9"/>
      <c r="J197" s="9"/>
      <c r="K197" s="9"/>
      <c r="L197" s="9"/>
      <c r="M197" s="9"/>
    </row>
    <row r="198" spans="1:13" s="2" customFormat="1" ht="20.100000000000001" customHeight="1" x14ac:dyDescent="0.4">
      <c r="A198" s="3" t="s">
        <v>93</v>
      </c>
      <c r="B198" s="8" t="s">
        <v>131</v>
      </c>
      <c r="C198" s="8"/>
      <c r="D198" s="8"/>
      <c r="E198" s="8"/>
      <c r="F198" s="8"/>
      <c r="G198" s="8"/>
      <c r="I198" s="9"/>
      <c r="J198" s="9">
        <v>2</v>
      </c>
      <c r="K198" s="9"/>
      <c r="L198" s="2" t="str" cm="1">
        <f t="array" ref="L198">INDEX(選択肢リスト!N2:N3,調査票イメージ!J198)</f>
        <v>カナダ</v>
      </c>
      <c r="M198" s="9"/>
    </row>
    <row r="199" spans="1:13" s="2" customFormat="1" ht="20.100000000000001" customHeight="1" x14ac:dyDescent="0.4">
      <c r="A199" s="3"/>
      <c r="B199" s="2" t="s">
        <v>97</v>
      </c>
      <c r="I199" s="9"/>
      <c r="J199" s="9"/>
      <c r="K199" s="9"/>
      <c r="L199" s="9"/>
      <c r="M199" s="9"/>
    </row>
    <row r="200" spans="1:13" s="2" customFormat="1" ht="20.100000000000001" customHeight="1" x14ac:dyDescent="0.4">
      <c r="A200" s="3"/>
      <c r="B200" s="5" t="s">
        <v>129</v>
      </c>
      <c r="C200" s="5" t="s">
        <v>265</v>
      </c>
      <c r="D200" s="5"/>
      <c r="E200" s="5"/>
      <c r="F200" s="5" t="s">
        <v>264</v>
      </c>
      <c r="G200" s="5"/>
      <c r="I200" s="9"/>
      <c r="J200" s="9"/>
      <c r="K200" s="9"/>
      <c r="L200" s="9"/>
      <c r="M200" s="9"/>
    </row>
    <row r="201" spans="1:13" s="2" customFormat="1" ht="9.9499999999999993" customHeight="1" x14ac:dyDescent="0.4">
      <c r="A201" s="3"/>
    </row>
    <row r="202" spans="1:13" s="2" customFormat="1" ht="20.100000000000001" customHeight="1" x14ac:dyDescent="0.4">
      <c r="A202" s="3" t="s">
        <v>95</v>
      </c>
      <c r="B202" s="8" t="s">
        <v>123</v>
      </c>
      <c r="C202" s="8"/>
      <c r="D202" s="8"/>
      <c r="E202" s="8"/>
      <c r="F202" s="8"/>
      <c r="G202" s="8"/>
      <c r="L202" s="2" t="str">
        <f>_xlfn.CONCAT(K204:K205)</f>
        <v xml:space="preserve">製造拠点 営業・販売拠点 </v>
      </c>
    </row>
    <row r="203" spans="1:13" s="2" customFormat="1" ht="20.100000000000001" customHeight="1" x14ac:dyDescent="0.4">
      <c r="A203" s="3"/>
      <c r="B203" s="2" t="s">
        <v>94</v>
      </c>
      <c r="K203" s="2" t="str">
        <f t="shared" ref="K203:K205" si="7">IF(J203=TRUE,C203,"")</f>
        <v/>
      </c>
    </row>
    <row r="204" spans="1:13" s="2" customFormat="1" ht="20.100000000000001" customHeight="1" x14ac:dyDescent="0.4">
      <c r="A204" s="3"/>
      <c r="C204" s="5" t="s">
        <v>300</v>
      </c>
      <c r="J204" s="2" t="b">
        <v>1</v>
      </c>
      <c r="K204" s="2" t="str">
        <f t="shared" si="7"/>
        <v xml:space="preserve">製造拠点 </v>
      </c>
    </row>
    <row r="205" spans="1:13" s="2" customFormat="1" ht="20.100000000000001" customHeight="1" x14ac:dyDescent="0.4">
      <c r="A205" s="3"/>
      <c r="C205" s="5" t="s">
        <v>301</v>
      </c>
      <c r="D205" s="5"/>
      <c r="E205" s="5"/>
      <c r="F205" s="5"/>
      <c r="G205" s="5"/>
      <c r="J205" s="2" t="b">
        <v>1</v>
      </c>
      <c r="K205" s="2" t="str">
        <f t="shared" si="7"/>
        <v xml:space="preserve">営業・販売拠点 </v>
      </c>
    </row>
    <row r="206" spans="1:13" s="2" customFormat="1" ht="20.100000000000001" customHeight="1" x14ac:dyDescent="0.4">
      <c r="A206" s="3"/>
      <c r="B206" s="10" t="s">
        <v>149</v>
      </c>
      <c r="C206" s="10"/>
      <c r="D206" s="10"/>
      <c r="E206" s="10"/>
      <c r="F206" s="10"/>
      <c r="G206" s="10"/>
    </row>
    <row r="207" spans="1:13" s="2" customFormat="1" ht="9.9499999999999993" customHeight="1" x14ac:dyDescent="0.4">
      <c r="A207" s="3"/>
    </row>
    <row r="208" spans="1:13" s="2" customFormat="1" ht="20.100000000000001" customHeight="1" x14ac:dyDescent="0.4">
      <c r="A208" s="3" t="s">
        <v>141</v>
      </c>
      <c r="B208" s="8" t="s">
        <v>145</v>
      </c>
      <c r="C208" s="8"/>
      <c r="D208" s="8"/>
      <c r="E208" s="8"/>
      <c r="F208" s="8"/>
      <c r="G208" s="8"/>
      <c r="L208" s="2" t="str">
        <f>_xlfn.CONCAT(K210:K212)</f>
        <v>現地客先へ出荷 日本へ出荷 第三国へ出荷</v>
      </c>
    </row>
    <row r="209" spans="1:12" s="2" customFormat="1" ht="20.100000000000001" customHeight="1" x14ac:dyDescent="0.4">
      <c r="A209" s="3"/>
      <c r="B209" s="2" t="s">
        <v>96</v>
      </c>
      <c r="K209" s="2" t="str">
        <f t="shared" ref="K209:K212" si="8">IF(J209=TRUE,C209,"")</f>
        <v/>
      </c>
    </row>
    <row r="210" spans="1:12" s="2" customFormat="1" ht="20.100000000000001" customHeight="1" x14ac:dyDescent="0.4">
      <c r="A210" s="3"/>
      <c r="C210" s="5" t="s">
        <v>303</v>
      </c>
      <c r="J210" s="2" t="b">
        <v>1</v>
      </c>
      <c r="K210" s="2" t="str">
        <f t="shared" si="8"/>
        <v xml:space="preserve">現地客先へ出荷 </v>
      </c>
    </row>
    <row r="211" spans="1:12" s="2" customFormat="1" ht="20.100000000000001" customHeight="1" x14ac:dyDescent="0.4">
      <c r="A211" s="3"/>
      <c r="C211" s="5" t="s">
        <v>304</v>
      </c>
      <c r="J211" s="2" t="b">
        <v>1</v>
      </c>
      <c r="K211" s="2" t="str">
        <f t="shared" si="8"/>
        <v xml:space="preserve">日本へ出荷 </v>
      </c>
    </row>
    <row r="212" spans="1:12" s="2" customFormat="1" ht="20.100000000000001" customHeight="1" x14ac:dyDescent="0.4">
      <c r="A212" s="3"/>
      <c r="C212" s="5" t="s">
        <v>302</v>
      </c>
      <c r="J212" s="2" t="b">
        <v>1</v>
      </c>
      <c r="K212" s="2" t="str">
        <f t="shared" si="8"/>
        <v>第三国へ出荷</v>
      </c>
    </row>
    <row r="213" spans="1:12" s="2" customFormat="1" ht="9.9499999999999993" customHeight="1" x14ac:dyDescent="0.4">
      <c r="A213" s="3"/>
    </row>
    <row r="214" spans="1:12" s="2" customFormat="1" ht="20.100000000000001" customHeight="1" x14ac:dyDescent="0.4">
      <c r="A214" s="3" t="s">
        <v>142</v>
      </c>
      <c r="B214" s="8" t="s">
        <v>123</v>
      </c>
      <c r="C214" s="8"/>
      <c r="D214" s="8"/>
      <c r="E214" s="8"/>
      <c r="F214" s="8"/>
      <c r="G214" s="8"/>
      <c r="L214" s="2" t="str">
        <f>_xlfn.CONCAT(K216:K221)</f>
        <v xml:space="preserve">納入・営業・販売先が現地ないしはその周辺にあるから </v>
      </c>
    </row>
    <row r="215" spans="1:12" s="2" customFormat="1" ht="20.100000000000001" customHeight="1" x14ac:dyDescent="0.4">
      <c r="A215" s="3"/>
      <c r="B215" s="2" t="s">
        <v>100</v>
      </c>
    </row>
    <row r="216" spans="1:12" s="2" customFormat="1" ht="20.100000000000001" customHeight="1" x14ac:dyDescent="0.4">
      <c r="A216" s="3"/>
      <c r="C216" s="5" t="s">
        <v>306</v>
      </c>
      <c r="J216" s="2" t="b">
        <v>1</v>
      </c>
      <c r="K216" s="2" t="str">
        <f t="shared" ref="K216:K220" si="9">IF(J216=TRUE,C216,"")</f>
        <v xml:space="preserve">納入・営業・販売先が現地ないしはその周辺にあるから </v>
      </c>
    </row>
    <row r="217" spans="1:12" s="2" customFormat="1" ht="20.100000000000001" customHeight="1" x14ac:dyDescent="0.4">
      <c r="A217" s="3"/>
      <c r="C217" s="5" t="s">
        <v>307</v>
      </c>
      <c r="J217" s="2" t="b">
        <v>0</v>
      </c>
      <c r="K217" s="2" t="str">
        <f t="shared" si="9"/>
        <v/>
      </c>
    </row>
    <row r="218" spans="1:12" s="2" customFormat="1" ht="20.100000000000001" customHeight="1" x14ac:dyDescent="0.4">
      <c r="A218" s="3"/>
      <c r="C218" s="5" t="s">
        <v>308</v>
      </c>
      <c r="J218" s="2" t="b">
        <v>0</v>
      </c>
      <c r="K218" s="2" t="str">
        <f t="shared" si="9"/>
        <v/>
      </c>
    </row>
    <row r="219" spans="1:12" s="2" customFormat="1" ht="20.100000000000001" customHeight="1" x14ac:dyDescent="0.4">
      <c r="A219" s="3"/>
      <c r="C219" s="5" t="s">
        <v>309</v>
      </c>
      <c r="J219" s="2" t="b">
        <v>0</v>
      </c>
      <c r="K219" s="2" t="str">
        <f t="shared" si="9"/>
        <v/>
      </c>
    </row>
    <row r="220" spans="1:12" s="2" customFormat="1" ht="20.100000000000001" customHeight="1" thickBot="1" x14ac:dyDescent="0.45">
      <c r="A220" s="3"/>
      <c r="C220" s="5" t="s">
        <v>305</v>
      </c>
      <c r="J220" s="2" t="b">
        <v>0</v>
      </c>
      <c r="K220" s="2" t="str">
        <f t="shared" si="9"/>
        <v/>
      </c>
    </row>
    <row r="221" spans="1:12" s="2" customFormat="1" ht="20.100000000000001" customHeight="1" thickBot="1" x14ac:dyDescent="0.45">
      <c r="A221" s="3"/>
      <c r="C221" s="46"/>
      <c r="D221" s="47"/>
      <c r="E221" s="47"/>
      <c r="F221" s="48"/>
      <c r="K221" s="2" t="str">
        <f>IF(C221="","",_xlfn.CONCAT("(",C221,")"))</f>
        <v/>
      </c>
    </row>
    <row r="222" spans="1:12" s="2" customFormat="1" ht="9.9499999999999993" customHeight="1" x14ac:dyDescent="0.4">
      <c r="A222" s="3"/>
    </row>
    <row r="223" spans="1:12" s="2" customFormat="1" ht="20.100000000000001" customHeight="1" x14ac:dyDescent="0.4">
      <c r="A223" s="3" t="s">
        <v>143</v>
      </c>
      <c r="B223" s="8" t="s">
        <v>150</v>
      </c>
      <c r="C223" s="8"/>
      <c r="D223" s="8"/>
      <c r="E223" s="8"/>
      <c r="F223" s="8"/>
      <c r="G223" s="8"/>
      <c r="L223" s="2" t="str">
        <f>_xlfn.CONCAT(K225:K226)</f>
        <v xml:space="preserve">製造拠点 営業・販売拠点 </v>
      </c>
    </row>
    <row r="224" spans="1:12" s="2" customFormat="1" ht="20.100000000000001" customHeight="1" x14ac:dyDescent="0.4">
      <c r="A224" s="3"/>
      <c r="B224" s="2" t="s">
        <v>99</v>
      </c>
      <c r="K224" s="2" t="str">
        <f t="shared" ref="K224:K226" si="10">IF(J224=TRUE,C224,"")</f>
        <v/>
      </c>
    </row>
    <row r="225" spans="1:13" s="2" customFormat="1" ht="20.100000000000001" customHeight="1" x14ac:dyDescent="0.4">
      <c r="A225" s="3"/>
      <c r="C225" s="5" t="s">
        <v>300</v>
      </c>
      <c r="J225" s="2" t="b">
        <v>1</v>
      </c>
      <c r="K225" s="2" t="str">
        <f t="shared" si="10"/>
        <v xml:space="preserve">製造拠点 </v>
      </c>
    </row>
    <row r="226" spans="1:13" s="2" customFormat="1" ht="20.100000000000001" customHeight="1" x14ac:dyDescent="0.4">
      <c r="A226" s="3"/>
      <c r="B226" s="5" t="s">
        <v>146</v>
      </c>
      <c r="C226" s="5" t="s">
        <v>301</v>
      </c>
      <c r="D226" s="5"/>
      <c r="E226" s="5"/>
      <c r="F226" s="5"/>
      <c r="G226" s="5"/>
      <c r="J226" s="2" t="b">
        <v>1</v>
      </c>
      <c r="K226" s="2" t="str">
        <f t="shared" si="10"/>
        <v xml:space="preserve">営業・販売拠点 </v>
      </c>
    </row>
    <row r="227" spans="1:13" s="2" customFormat="1" ht="20.100000000000001" customHeight="1" x14ac:dyDescent="0.4">
      <c r="A227" s="3"/>
      <c r="B227" s="10" t="s">
        <v>157</v>
      </c>
      <c r="C227" s="10"/>
      <c r="D227" s="10"/>
      <c r="E227" s="10"/>
      <c r="F227" s="10"/>
      <c r="G227" s="10"/>
    </row>
    <row r="228" spans="1:13" s="2" customFormat="1" ht="9.9499999999999993" customHeight="1" x14ac:dyDescent="0.4">
      <c r="A228" s="3"/>
    </row>
    <row r="229" spans="1:13" s="2" customFormat="1" ht="20.100000000000001" customHeight="1" x14ac:dyDescent="0.4">
      <c r="A229" s="7" t="s">
        <v>12</v>
      </c>
    </row>
    <row r="230" spans="1:13" s="2" customFormat="1" ht="20.100000000000001" customHeight="1" x14ac:dyDescent="0.4">
      <c r="A230" s="3" t="s">
        <v>103</v>
      </c>
      <c r="B230" s="2" t="s">
        <v>152</v>
      </c>
      <c r="L230" s="2" t="str">
        <f>_xlfn.CONCAT(K231:K239)</f>
        <v>海外のお客様とつながるきっかけがない その他(資金が足りない)</v>
      </c>
    </row>
    <row r="231" spans="1:13" s="2" customFormat="1" ht="20.100000000000001" customHeight="1" x14ac:dyDescent="0.4">
      <c r="A231" s="3"/>
      <c r="B231" s="5"/>
      <c r="C231" s="5" t="s">
        <v>318</v>
      </c>
      <c r="D231" s="5"/>
      <c r="E231" s="5"/>
      <c r="F231" s="5"/>
      <c r="G231" s="5"/>
      <c r="J231" s="2" t="b">
        <v>0</v>
      </c>
      <c r="K231" s="2" t="str">
        <f t="shared" ref="K231:K238" si="11">IF(J231=TRUE,C231,"")</f>
        <v/>
      </c>
    </row>
    <row r="232" spans="1:13" s="2" customFormat="1" ht="20.100000000000001" customHeight="1" x14ac:dyDescent="0.4">
      <c r="A232" s="3"/>
      <c r="B232" s="5"/>
      <c r="C232" s="5" t="s">
        <v>310</v>
      </c>
      <c r="D232" s="5"/>
      <c r="E232" s="5"/>
      <c r="F232" s="5"/>
      <c r="G232" s="5"/>
      <c r="J232" s="2" t="b">
        <v>1</v>
      </c>
      <c r="K232" s="2" t="str">
        <f t="shared" si="11"/>
        <v xml:space="preserve">海外のお客様とつながるきっかけがない </v>
      </c>
    </row>
    <row r="233" spans="1:13" s="2" customFormat="1" ht="20.100000000000001" customHeight="1" x14ac:dyDescent="0.4">
      <c r="A233" s="3"/>
      <c r="B233" s="5"/>
      <c r="C233" s="5" t="s">
        <v>311</v>
      </c>
      <c r="D233" s="5"/>
      <c r="E233" s="5"/>
      <c r="F233" s="5"/>
      <c r="G233" s="5"/>
      <c r="J233" s="2" t="b">
        <v>0</v>
      </c>
      <c r="K233" s="2" t="str">
        <f t="shared" si="11"/>
        <v/>
      </c>
    </row>
    <row r="234" spans="1:13" s="2" customFormat="1" ht="20.100000000000001" customHeight="1" x14ac:dyDescent="0.4">
      <c r="A234" s="3"/>
      <c r="B234" s="5"/>
      <c r="C234" s="5" t="s">
        <v>312</v>
      </c>
      <c r="D234" s="5"/>
      <c r="E234" s="5"/>
      <c r="F234" s="5"/>
      <c r="G234" s="5"/>
      <c r="I234" s="9"/>
      <c r="J234" s="9" t="b">
        <v>0</v>
      </c>
      <c r="K234" s="2" t="str">
        <f t="shared" si="11"/>
        <v/>
      </c>
      <c r="L234" s="9"/>
      <c r="M234" s="9"/>
    </row>
    <row r="235" spans="1:13" s="2" customFormat="1" ht="20.100000000000001" customHeight="1" x14ac:dyDescent="0.4">
      <c r="A235" s="3"/>
      <c r="B235" s="5"/>
      <c r="C235" s="5" t="s">
        <v>313</v>
      </c>
      <c r="D235" s="5"/>
      <c r="E235" s="5"/>
      <c r="F235" s="5"/>
      <c r="G235" s="5"/>
      <c r="I235" s="9"/>
      <c r="J235" s="9" t="b">
        <v>0</v>
      </c>
      <c r="K235" s="2" t="str">
        <f t="shared" si="11"/>
        <v/>
      </c>
      <c r="L235" s="9"/>
      <c r="M235" s="9"/>
    </row>
    <row r="236" spans="1:13" s="2" customFormat="1" ht="20.100000000000001" customHeight="1" x14ac:dyDescent="0.4">
      <c r="A236" s="3"/>
      <c r="B236" s="5"/>
      <c r="C236" s="5" t="s">
        <v>314</v>
      </c>
      <c r="D236" s="5"/>
      <c r="E236" s="5"/>
      <c r="F236" s="5"/>
      <c r="G236" s="5"/>
      <c r="I236" s="9"/>
      <c r="J236" s="9" t="b">
        <v>0</v>
      </c>
      <c r="K236" s="2" t="str">
        <f t="shared" si="11"/>
        <v/>
      </c>
      <c r="L236" s="9"/>
      <c r="M236" s="9"/>
    </row>
    <row r="237" spans="1:13" s="2" customFormat="1" ht="20.100000000000001" customHeight="1" x14ac:dyDescent="0.4">
      <c r="A237" s="3"/>
      <c r="B237" s="5"/>
      <c r="C237" s="5" t="s">
        <v>315</v>
      </c>
      <c r="D237" s="5"/>
      <c r="E237" s="5"/>
      <c r="F237" s="5"/>
      <c r="G237" s="5"/>
      <c r="I237" s="9"/>
      <c r="J237" s="9" t="b">
        <v>0</v>
      </c>
      <c r="K237" s="2" t="str">
        <f t="shared" si="11"/>
        <v/>
      </c>
      <c r="L237" s="9"/>
      <c r="M237" s="9"/>
    </row>
    <row r="238" spans="1:13" s="2" customFormat="1" ht="20.100000000000001" customHeight="1" thickBot="1" x14ac:dyDescent="0.45">
      <c r="A238" s="3"/>
      <c r="B238" s="5"/>
      <c r="C238" s="5" t="s">
        <v>237</v>
      </c>
      <c r="D238" s="5"/>
      <c r="E238" s="5"/>
      <c r="F238" s="5"/>
      <c r="G238" s="5"/>
      <c r="I238" s="9"/>
      <c r="J238" s="9" t="b">
        <v>1</v>
      </c>
      <c r="K238" s="2" t="str">
        <f t="shared" si="11"/>
        <v>その他</v>
      </c>
      <c r="L238" s="9"/>
      <c r="M238" s="9"/>
    </row>
    <row r="239" spans="1:13" s="2" customFormat="1" ht="20.100000000000001" customHeight="1" thickBot="1" x14ac:dyDescent="0.45">
      <c r="A239" s="3"/>
      <c r="B239" s="5"/>
      <c r="C239" s="46" t="s">
        <v>316</v>
      </c>
      <c r="D239" s="47"/>
      <c r="E239" s="47"/>
      <c r="F239" s="48"/>
      <c r="G239" s="5"/>
      <c r="I239" s="9"/>
      <c r="J239" s="9"/>
      <c r="K239" s="2" t="str">
        <f>IF(C239="","",_xlfn.CONCAT("(",C239,")"))</f>
        <v>(資金が足りない)</v>
      </c>
      <c r="L239" s="9"/>
      <c r="M239" s="9"/>
    </row>
    <row r="240" spans="1:13" s="2" customFormat="1" ht="9.9499999999999993" customHeight="1" x14ac:dyDescent="0.4">
      <c r="A240" s="3"/>
      <c r="I240" s="9"/>
      <c r="J240" s="9"/>
      <c r="K240" s="9"/>
      <c r="L240" s="9"/>
      <c r="M240" s="9"/>
    </row>
    <row r="241" spans="1:13" s="2" customFormat="1" ht="20.100000000000001" customHeight="1" x14ac:dyDescent="0.4">
      <c r="A241" s="3" t="s">
        <v>104</v>
      </c>
      <c r="B241" s="2" t="s">
        <v>151</v>
      </c>
      <c r="I241" s="9"/>
      <c r="J241" s="9"/>
      <c r="K241" s="9"/>
      <c r="L241" s="2" t="str">
        <f>_xlfn.CONCAT(K242:K249)</f>
        <v>海外のお客様とつながるきっかけ提供その他(資金繰支援)</v>
      </c>
      <c r="M241" s="9"/>
    </row>
    <row r="242" spans="1:13" s="2" customFormat="1" ht="20.100000000000001" customHeight="1" x14ac:dyDescent="0.4">
      <c r="A242" s="3"/>
      <c r="B242" s="5"/>
      <c r="C242" s="5" t="s">
        <v>317</v>
      </c>
      <c r="I242" s="9"/>
      <c r="J242" s="9" t="b">
        <v>0</v>
      </c>
      <c r="K242" s="2" t="str">
        <f t="shared" ref="K242:K248" si="12">IF(J242=TRUE,C242,"")</f>
        <v/>
      </c>
      <c r="L242" s="9"/>
      <c r="M242" s="9"/>
    </row>
    <row r="243" spans="1:13" s="2" customFormat="1" ht="20.100000000000001" customHeight="1" x14ac:dyDescent="0.4">
      <c r="A243" s="3"/>
      <c r="B243" s="5"/>
      <c r="C243" s="5" t="s">
        <v>353</v>
      </c>
      <c r="D243" s="5"/>
      <c r="E243" s="5"/>
      <c r="F243" s="5"/>
      <c r="G243" s="5"/>
      <c r="I243" s="9"/>
      <c r="J243" s="9" t="b">
        <v>1</v>
      </c>
      <c r="K243" s="2" t="str">
        <f t="shared" si="12"/>
        <v>海外のお客様とつながるきっかけ提供</v>
      </c>
      <c r="L243" s="9"/>
      <c r="M243" s="9"/>
    </row>
    <row r="244" spans="1:13" s="2" customFormat="1" ht="20.100000000000001" customHeight="1" x14ac:dyDescent="0.4">
      <c r="A244" s="3"/>
      <c r="B244" s="5"/>
      <c r="C244" s="5" t="s">
        <v>354</v>
      </c>
      <c r="D244" s="5"/>
      <c r="E244" s="5"/>
      <c r="F244" s="5"/>
      <c r="G244" s="5"/>
      <c r="I244" s="9"/>
      <c r="J244" s="9" t="b">
        <v>0</v>
      </c>
      <c r="K244" s="2" t="str">
        <f t="shared" si="12"/>
        <v/>
      </c>
      <c r="L244" s="9"/>
      <c r="M244" s="9"/>
    </row>
    <row r="245" spans="1:13" s="2" customFormat="1" ht="20.100000000000001" customHeight="1" x14ac:dyDescent="0.4">
      <c r="A245" s="3"/>
      <c r="B245" s="5"/>
      <c r="C245" s="5" t="s">
        <v>355</v>
      </c>
      <c r="D245" s="5"/>
      <c r="E245" s="5"/>
      <c r="F245" s="5"/>
      <c r="G245" s="5"/>
      <c r="I245" s="9"/>
      <c r="J245" s="9" t="b">
        <v>0</v>
      </c>
      <c r="K245" s="2" t="str">
        <f t="shared" si="12"/>
        <v/>
      </c>
      <c r="L245" s="9"/>
      <c r="M245" s="9"/>
    </row>
    <row r="246" spans="1:13" s="2" customFormat="1" ht="20.100000000000001" customHeight="1" x14ac:dyDescent="0.4">
      <c r="A246" s="3"/>
      <c r="B246" s="5"/>
      <c r="C246" s="5" t="s">
        <v>356</v>
      </c>
      <c r="D246" s="5"/>
      <c r="E246" s="5"/>
      <c r="F246" s="5"/>
      <c r="G246" s="5"/>
      <c r="I246" s="9"/>
      <c r="J246" s="9" t="b">
        <v>0</v>
      </c>
      <c r="K246" s="2" t="str">
        <f t="shared" si="12"/>
        <v/>
      </c>
      <c r="L246" s="9"/>
      <c r="M246" s="9"/>
    </row>
    <row r="247" spans="1:13" s="2" customFormat="1" ht="20.100000000000001" customHeight="1" x14ac:dyDescent="0.4">
      <c r="A247" s="3"/>
      <c r="B247" s="5"/>
      <c r="C247" s="5" t="s">
        <v>357</v>
      </c>
      <c r="D247" s="5"/>
      <c r="E247" s="5"/>
      <c r="F247" s="5"/>
      <c r="G247" s="5"/>
      <c r="I247" s="9"/>
      <c r="J247" s="9" t="b">
        <v>0</v>
      </c>
      <c r="K247" s="2" t="str">
        <f t="shared" si="12"/>
        <v/>
      </c>
      <c r="L247" s="9"/>
      <c r="M247" s="9"/>
    </row>
    <row r="248" spans="1:13" s="2" customFormat="1" ht="20.100000000000001" customHeight="1" thickBot="1" x14ac:dyDescent="0.45">
      <c r="A248" s="3"/>
      <c r="B248" s="5"/>
      <c r="C248" s="5" t="s">
        <v>237</v>
      </c>
      <c r="D248" s="5"/>
      <c r="E248" s="5"/>
      <c r="F248" s="5"/>
      <c r="G248" s="5"/>
      <c r="I248" s="9"/>
      <c r="J248" s="9" t="b">
        <v>1</v>
      </c>
      <c r="K248" s="2" t="str">
        <f t="shared" si="12"/>
        <v>その他</v>
      </c>
      <c r="L248" s="9"/>
      <c r="M248" s="9"/>
    </row>
    <row r="249" spans="1:13" s="2" customFormat="1" ht="20.100000000000001" customHeight="1" thickBot="1" x14ac:dyDescent="0.45">
      <c r="A249" s="3"/>
      <c r="B249" s="5"/>
      <c r="C249" s="46" t="s">
        <v>319</v>
      </c>
      <c r="D249" s="47"/>
      <c r="E249" s="47"/>
      <c r="F249" s="48"/>
      <c r="G249" s="5"/>
      <c r="I249" s="9"/>
      <c r="J249" s="9"/>
      <c r="K249" s="2" t="str">
        <f>IF(C249="","",_xlfn.CONCAT("(",C249,")"))</f>
        <v>(資金繰支援)</v>
      </c>
      <c r="L249" s="9"/>
      <c r="M249" s="9"/>
    </row>
    <row r="250" spans="1:13" s="2" customFormat="1" ht="9.9499999999999993" customHeight="1" x14ac:dyDescent="0.4">
      <c r="A250" s="3"/>
      <c r="I250" s="9"/>
      <c r="J250" s="9"/>
      <c r="K250" s="9"/>
      <c r="L250" s="9"/>
      <c r="M250" s="9"/>
    </row>
    <row r="251" spans="1:13" s="2" customFormat="1" ht="20.100000000000001" customHeight="1" x14ac:dyDescent="0.4">
      <c r="A251" s="3" t="s">
        <v>106</v>
      </c>
      <c r="B251" s="16" t="s">
        <v>132</v>
      </c>
      <c r="C251" s="16"/>
      <c r="D251" s="16"/>
      <c r="E251" s="16"/>
      <c r="F251" s="16"/>
      <c r="G251" s="16"/>
      <c r="I251" s="9"/>
      <c r="J251" s="9">
        <v>1</v>
      </c>
      <c r="K251" s="9"/>
      <c r="L251" s="2" t="str" cm="1">
        <f t="array" ref="L251">INDEX(選択肢リスト!O2:O4,調査票イメージ!J251)</f>
        <v>利用してみたい</v>
      </c>
      <c r="M251" s="9"/>
    </row>
    <row r="252" spans="1:13" s="2" customFormat="1" ht="20.100000000000001" customHeight="1" x14ac:dyDescent="0.4">
      <c r="A252" s="3"/>
      <c r="B252" s="16" t="s">
        <v>320</v>
      </c>
      <c r="C252" s="16"/>
      <c r="D252" s="16"/>
      <c r="E252" s="16"/>
      <c r="F252" s="16"/>
      <c r="G252" s="16"/>
      <c r="I252" s="9"/>
      <c r="J252" s="9"/>
      <c r="K252" s="9"/>
      <c r="L252" s="9"/>
      <c r="M252" s="9"/>
    </row>
    <row r="253" spans="1:13" s="2" customFormat="1" ht="20.100000000000001" customHeight="1" x14ac:dyDescent="0.4">
      <c r="A253" s="3"/>
      <c r="B253" s="21" t="s">
        <v>134</v>
      </c>
      <c r="C253" s="21"/>
      <c r="D253" s="21"/>
      <c r="E253" s="21"/>
      <c r="F253" s="21"/>
      <c r="G253" s="21"/>
      <c r="I253" s="9"/>
      <c r="J253" s="9"/>
      <c r="K253" s="9"/>
      <c r="L253" s="9"/>
      <c r="M253" s="9"/>
    </row>
    <row r="254" spans="1:13" s="2" customFormat="1" ht="20.100000000000001" customHeight="1" x14ac:dyDescent="0.4">
      <c r="A254" s="3"/>
      <c r="B254" s="5"/>
      <c r="C254" s="5" t="s">
        <v>324</v>
      </c>
      <c r="D254" s="5"/>
      <c r="E254" s="5"/>
      <c r="F254" s="5" t="s">
        <v>327</v>
      </c>
      <c r="G254" s="5"/>
      <c r="I254" s="9"/>
      <c r="J254" s="9"/>
      <c r="K254" s="9"/>
      <c r="L254" s="9"/>
      <c r="M254" s="9"/>
    </row>
    <row r="255" spans="1:13" s="2" customFormat="1" ht="20.100000000000001" customHeight="1" x14ac:dyDescent="0.4">
      <c r="A255" s="3"/>
      <c r="B255" s="5"/>
      <c r="C255" s="5" t="s">
        <v>322</v>
      </c>
      <c r="D255" s="5"/>
      <c r="E255" s="5"/>
      <c r="F255" s="5"/>
      <c r="G255" s="5"/>
      <c r="I255" s="9"/>
      <c r="J255" s="9"/>
      <c r="K255" s="9"/>
      <c r="L255" s="9"/>
      <c r="M255" s="9"/>
    </row>
    <row r="256" spans="1:13" s="2" customFormat="1" ht="9.9499999999999993" customHeight="1" x14ac:dyDescent="0.4">
      <c r="A256" s="3"/>
      <c r="B256" s="2" t="s">
        <v>0</v>
      </c>
      <c r="I256" s="9"/>
      <c r="J256" s="9"/>
      <c r="K256" s="9"/>
      <c r="L256" s="9"/>
      <c r="M256" s="9"/>
    </row>
    <row r="257" spans="1:13" s="2" customFormat="1" ht="20.100000000000001" customHeight="1" x14ac:dyDescent="0.4">
      <c r="A257" s="7" t="s">
        <v>16</v>
      </c>
    </row>
    <row r="258" spans="1:13" s="2" customFormat="1" ht="20.100000000000001" customHeight="1" x14ac:dyDescent="0.4">
      <c r="A258" s="3" t="s">
        <v>107</v>
      </c>
      <c r="B258" s="2" t="s">
        <v>337</v>
      </c>
      <c r="J258" s="2">
        <v>1</v>
      </c>
      <c r="L258" s="2" t="str" cm="1">
        <f t="array" ref="L258">INDEX(選択肢リスト!P2:P5,調査票イメージ!J258)</f>
        <v>影響あり</v>
      </c>
    </row>
    <row r="259" spans="1:13" s="2" customFormat="1" ht="20.100000000000001" customHeight="1" x14ac:dyDescent="0.4">
      <c r="A259" s="3"/>
      <c r="C259" s="5" t="s">
        <v>329</v>
      </c>
      <c r="D259" s="5"/>
      <c r="F259" s="5" t="s">
        <v>333</v>
      </c>
    </row>
    <row r="260" spans="1:13" s="2" customFormat="1" ht="20.100000000000001" customHeight="1" x14ac:dyDescent="0.4">
      <c r="A260" s="3"/>
      <c r="C260" s="5" t="s">
        <v>335</v>
      </c>
      <c r="D260" s="5"/>
      <c r="F260" s="5" t="s">
        <v>331</v>
      </c>
      <c r="G260" s="5"/>
    </row>
    <row r="261" spans="1:13" s="2" customFormat="1" ht="9.75" customHeight="1" x14ac:dyDescent="0.4">
      <c r="A261" s="3"/>
    </row>
    <row r="262" spans="1:13" s="2" customFormat="1" ht="20.100000000000001" customHeight="1" x14ac:dyDescent="0.4">
      <c r="A262" s="3" t="s">
        <v>109</v>
      </c>
      <c r="B262" s="2" t="s">
        <v>338</v>
      </c>
      <c r="L262" s="2" t="str">
        <f>_xlfn.CONCAT(K263:K268)</f>
        <v xml:space="preserve">米国以外の国・地域への販路開拓 </v>
      </c>
    </row>
    <row r="263" spans="1:13" s="2" customFormat="1" ht="20.100000000000001" customHeight="1" x14ac:dyDescent="0.4">
      <c r="A263" s="3"/>
      <c r="B263" s="5"/>
      <c r="C263" s="5" t="s">
        <v>339</v>
      </c>
      <c r="D263" s="5"/>
      <c r="E263" s="5"/>
      <c r="F263" s="5"/>
      <c r="G263" s="5"/>
      <c r="J263" s="2" t="b">
        <v>0</v>
      </c>
      <c r="K263" s="2" t="str">
        <f t="shared" ref="K263:K267" si="13">IF(J263=TRUE,C263,"")</f>
        <v/>
      </c>
    </row>
    <row r="264" spans="1:13" s="2" customFormat="1" ht="20.100000000000001" customHeight="1" x14ac:dyDescent="0.4">
      <c r="A264" s="3"/>
      <c r="B264" s="5"/>
      <c r="C264" s="5" t="s">
        <v>340</v>
      </c>
      <c r="D264" s="5"/>
      <c r="E264" s="5"/>
      <c r="F264" s="5"/>
      <c r="G264" s="5"/>
      <c r="J264" s="2" t="b">
        <v>0</v>
      </c>
      <c r="K264" s="2" t="str">
        <f t="shared" si="13"/>
        <v/>
      </c>
    </row>
    <row r="265" spans="1:13" s="2" customFormat="1" ht="20.100000000000001" customHeight="1" x14ac:dyDescent="0.4">
      <c r="A265" s="3"/>
      <c r="B265" s="5"/>
      <c r="C265" s="5" t="s">
        <v>341</v>
      </c>
      <c r="D265" s="5"/>
      <c r="E265" s="5"/>
      <c r="F265" s="5"/>
      <c r="G265" s="5"/>
      <c r="J265" s="2" t="b">
        <v>1</v>
      </c>
      <c r="K265" s="2" t="str">
        <f t="shared" si="13"/>
        <v xml:space="preserve">米国以外の国・地域への販路開拓 </v>
      </c>
    </row>
    <row r="266" spans="1:13" s="2" customFormat="1" ht="20.100000000000001" customHeight="1" x14ac:dyDescent="0.4">
      <c r="A266" s="3"/>
      <c r="B266" s="5"/>
      <c r="C266" s="5" t="s">
        <v>342</v>
      </c>
      <c r="D266" s="5"/>
      <c r="E266" s="5"/>
      <c r="F266" s="5"/>
      <c r="G266" s="5"/>
      <c r="J266" s="2" t="b">
        <v>0</v>
      </c>
      <c r="K266" s="2" t="str">
        <f t="shared" si="13"/>
        <v/>
      </c>
    </row>
    <row r="267" spans="1:13" s="2" customFormat="1" ht="20.100000000000001" customHeight="1" thickBot="1" x14ac:dyDescent="0.45">
      <c r="A267" s="3"/>
      <c r="B267" s="5"/>
      <c r="C267" s="5" t="s">
        <v>237</v>
      </c>
      <c r="D267" s="5"/>
      <c r="E267" s="5"/>
      <c r="F267" s="5"/>
      <c r="G267" s="5"/>
      <c r="J267" s="2" t="b">
        <v>0</v>
      </c>
      <c r="K267" s="2" t="str">
        <f t="shared" si="13"/>
        <v/>
      </c>
    </row>
    <row r="268" spans="1:13" s="2" customFormat="1" ht="20.100000000000001" customHeight="1" thickBot="1" x14ac:dyDescent="0.45">
      <c r="A268" s="3"/>
      <c r="B268" s="5"/>
      <c r="C268" s="46"/>
      <c r="D268" s="47"/>
      <c r="E268" s="47"/>
      <c r="F268" s="48"/>
      <c r="G268" s="5"/>
      <c r="K268" s="2" t="str">
        <f>IF(C268="","",_xlfn.CONCAT("(",C268,")"))</f>
        <v/>
      </c>
    </row>
    <row r="269" spans="1:13" s="2" customFormat="1" ht="9.9499999999999993" customHeight="1" x14ac:dyDescent="0.4">
      <c r="A269" s="3"/>
      <c r="B269" s="2" t="s">
        <v>0</v>
      </c>
      <c r="I269" s="9"/>
      <c r="J269" s="9"/>
      <c r="K269" s="9"/>
      <c r="L269" s="9"/>
      <c r="M269" s="9"/>
    </row>
    <row r="270" spans="1:13" s="2" customFormat="1" ht="20.100000000000001" customHeight="1" x14ac:dyDescent="0.4">
      <c r="A270" s="7" t="s">
        <v>135</v>
      </c>
    </row>
    <row r="271" spans="1:13" s="2" customFormat="1" ht="20.100000000000001" customHeight="1" x14ac:dyDescent="0.4">
      <c r="A271" s="3" t="s">
        <v>113</v>
      </c>
      <c r="B271" s="2" t="s">
        <v>110</v>
      </c>
      <c r="J271" s="2">
        <v>1</v>
      </c>
      <c r="L271" s="2" t="str" cm="1">
        <f t="array" ref="L271">INDEX(選択肢リスト!Q2:Q3,調査票イメージ!J271)</f>
        <v>希望する</v>
      </c>
    </row>
    <row r="272" spans="1:13" s="2" customFormat="1" ht="20.100000000000001" customHeight="1" x14ac:dyDescent="0.4">
      <c r="A272" s="3"/>
      <c r="B272" s="2" t="s">
        <v>112</v>
      </c>
    </row>
    <row r="273" spans="1:13" s="2" customFormat="1" ht="20.100000000000001" customHeight="1" x14ac:dyDescent="0.4">
      <c r="A273" s="3"/>
      <c r="B273" s="2" t="s">
        <v>343</v>
      </c>
    </row>
    <row r="274" spans="1:13" s="2" customFormat="1" ht="20.100000000000001" customHeight="1" x14ac:dyDescent="0.4">
      <c r="A274" s="3"/>
      <c r="B274" s="5"/>
      <c r="C274" s="5" t="s">
        <v>347</v>
      </c>
      <c r="D274" s="5"/>
      <c r="E274" s="5"/>
      <c r="F274" s="5" t="s">
        <v>345</v>
      </c>
      <c r="G274" s="5"/>
    </row>
    <row r="275" spans="1:13" s="2" customFormat="1" ht="9.75" customHeight="1" x14ac:dyDescent="0.4">
      <c r="A275" s="3"/>
    </row>
    <row r="276" spans="1:13" s="2" customFormat="1" ht="20.100000000000001" customHeight="1" x14ac:dyDescent="0.4">
      <c r="A276" s="3" t="s">
        <v>136</v>
      </c>
      <c r="B276" s="8" t="s">
        <v>114</v>
      </c>
      <c r="C276" s="8"/>
      <c r="D276" s="8"/>
      <c r="E276" s="8"/>
      <c r="F276" s="8"/>
      <c r="G276" s="8"/>
      <c r="I276" s="9"/>
      <c r="J276" s="9"/>
      <c r="K276" s="9"/>
      <c r="L276" s="9"/>
      <c r="M276" s="9"/>
    </row>
    <row r="277" spans="1:13" s="2" customFormat="1" ht="20.100000000000001" customHeight="1" x14ac:dyDescent="0.4">
      <c r="A277" s="3"/>
      <c r="B277" s="5" t="s">
        <v>352</v>
      </c>
      <c r="C277" s="5"/>
      <c r="D277" s="5"/>
      <c r="E277" s="5"/>
      <c r="F277" s="5"/>
      <c r="G277" s="5"/>
      <c r="I277" s="9"/>
      <c r="J277" s="9"/>
      <c r="K277" s="9"/>
      <c r="L277" s="9"/>
      <c r="M277" s="9"/>
    </row>
    <row r="278" spans="1:13" s="2" customFormat="1" ht="18.75" customHeight="1" x14ac:dyDescent="0.4">
      <c r="A278" s="3"/>
      <c r="B278" s="5" t="s">
        <v>43</v>
      </c>
      <c r="C278" s="5"/>
      <c r="D278" s="5"/>
      <c r="E278" s="5"/>
      <c r="F278" s="5"/>
      <c r="G278" s="5"/>
    </row>
    <row r="279" spans="1:13" s="2" customFormat="1" ht="18.75" customHeight="1" thickBot="1" x14ac:dyDescent="0.45">
      <c r="A279" s="3"/>
      <c r="B279" s="5" t="s">
        <v>51</v>
      </c>
      <c r="C279" s="5"/>
      <c r="D279" s="5"/>
      <c r="E279" s="5"/>
      <c r="F279" s="5"/>
      <c r="G279" s="5"/>
    </row>
    <row r="280" spans="1:13" ht="19.5" customHeight="1" x14ac:dyDescent="0.15">
      <c r="B280" s="35"/>
      <c r="C280" s="37" t="s">
        <v>369</v>
      </c>
      <c r="D280" s="55"/>
      <c r="E280" s="56"/>
      <c r="F280" s="57"/>
      <c r="G280" s="35"/>
      <c r="H280" s="32"/>
    </row>
    <row r="281" spans="1:13" ht="19.5" customHeight="1" x14ac:dyDescent="0.15">
      <c r="B281" s="35"/>
      <c r="C281" s="38" t="s">
        <v>350</v>
      </c>
      <c r="D281" s="52"/>
      <c r="E281" s="53"/>
      <c r="F281" s="54"/>
      <c r="G281" s="35"/>
      <c r="H281" s="32"/>
    </row>
    <row r="282" spans="1:13" ht="19.5" customHeight="1" x14ac:dyDescent="0.15">
      <c r="B282" s="35"/>
      <c r="C282" s="38" t="s">
        <v>46</v>
      </c>
      <c r="D282" s="52"/>
      <c r="E282" s="53"/>
      <c r="F282" s="54"/>
      <c r="G282" s="35"/>
      <c r="H282" s="32"/>
    </row>
    <row r="283" spans="1:13" ht="19.5" customHeight="1" x14ac:dyDescent="0.15">
      <c r="B283" s="35"/>
      <c r="C283" s="38" t="s">
        <v>47</v>
      </c>
      <c r="D283" s="52"/>
      <c r="E283" s="53"/>
      <c r="F283" s="54"/>
      <c r="G283" s="35"/>
      <c r="H283" s="32"/>
    </row>
    <row r="284" spans="1:13" ht="19.5" customHeight="1" x14ac:dyDescent="0.15">
      <c r="B284" s="35"/>
      <c r="C284" s="38" t="s">
        <v>349</v>
      </c>
      <c r="D284" s="52"/>
      <c r="E284" s="53"/>
      <c r="F284" s="54"/>
      <c r="G284" s="35"/>
      <c r="H284" s="32"/>
    </row>
    <row r="285" spans="1:13" ht="19.5" customHeight="1" x14ac:dyDescent="0.15">
      <c r="B285" s="35"/>
      <c r="C285" s="38" t="s">
        <v>49</v>
      </c>
      <c r="D285" s="52"/>
      <c r="E285" s="53"/>
      <c r="F285" s="54"/>
      <c r="G285" s="35"/>
      <c r="H285" s="32"/>
    </row>
    <row r="286" spans="1:13" ht="19.5" customHeight="1" x14ac:dyDescent="0.15">
      <c r="B286" s="35"/>
      <c r="C286" s="38" t="s">
        <v>351</v>
      </c>
      <c r="D286" s="52"/>
      <c r="E286" s="53"/>
      <c r="F286" s="54"/>
      <c r="G286" s="35"/>
      <c r="H286" s="32"/>
    </row>
    <row r="287" spans="1:13" ht="19.5" customHeight="1" x14ac:dyDescent="0.15">
      <c r="B287" s="35"/>
      <c r="C287" s="38" t="s">
        <v>115</v>
      </c>
      <c r="D287" s="52"/>
      <c r="E287" s="53"/>
      <c r="F287" s="54"/>
      <c r="G287" s="35"/>
      <c r="H287" s="32"/>
    </row>
    <row r="288" spans="1:13" ht="19.5" customHeight="1" x14ac:dyDescent="0.15">
      <c r="B288" s="35"/>
      <c r="C288" s="38" t="s">
        <v>22</v>
      </c>
      <c r="D288" s="52"/>
      <c r="E288" s="53"/>
      <c r="F288" s="54"/>
      <c r="G288" s="35"/>
      <c r="H288" s="32"/>
    </row>
    <row r="289" spans="1:12" ht="19.5" customHeight="1" x14ac:dyDescent="0.15">
      <c r="B289" s="35"/>
      <c r="C289" s="38" t="s">
        <v>23</v>
      </c>
      <c r="D289" s="52"/>
      <c r="E289" s="53"/>
      <c r="F289" s="54"/>
      <c r="G289" s="35"/>
      <c r="H289" s="32"/>
    </row>
    <row r="290" spans="1:12" ht="150" customHeight="1" x14ac:dyDescent="0.15">
      <c r="B290" s="35"/>
      <c r="C290" s="38" t="s">
        <v>21</v>
      </c>
      <c r="D290" s="52"/>
      <c r="E290" s="53"/>
      <c r="F290" s="54"/>
      <c r="G290" s="35"/>
      <c r="H290" s="33"/>
    </row>
    <row r="291" spans="1:12" ht="150" customHeight="1" thickBot="1" x14ac:dyDescent="0.2">
      <c r="B291" s="36"/>
      <c r="C291" s="39" t="s">
        <v>116</v>
      </c>
      <c r="D291" s="49"/>
      <c r="E291" s="50"/>
      <c r="F291" s="51"/>
      <c r="G291" s="36"/>
      <c r="H291" s="34"/>
    </row>
    <row r="292" spans="1:12" ht="9.75" customHeight="1" x14ac:dyDescent="0.15"/>
    <row r="293" spans="1:12" s="2" customFormat="1" ht="18.75" customHeight="1" x14ac:dyDescent="0.4">
      <c r="A293" s="7" t="s">
        <v>138</v>
      </c>
    </row>
    <row r="294" spans="1:12" s="2" customFormat="1" ht="18.75" customHeight="1" x14ac:dyDescent="0.4">
      <c r="A294" s="3" t="s">
        <v>144</v>
      </c>
      <c r="B294" s="2" t="s">
        <v>358</v>
      </c>
      <c r="J294" s="2">
        <v>1</v>
      </c>
      <c r="L294" s="2" t="str" cm="1">
        <f t="array" ref="L294">INDEX(選択肢リスト!R2:R3,調査票イメージ!J294)</f>
        <v>希望する</v>
      </c>
    </row>
    <row r="295" spans="1:12" s="2" customFormat="1" ht="18.75" customHeight="1" x14ac:dyDescent="0.4">
      <c r="A295" s="3"/>
      <c r="B295" s="5"/>
      <c r="C295" s="5" t="s">
        <v>347</v>
      </c>
      <c r="D295" s="5"/>
      <c r="E295" s="5"/>
      <c r="F295" s="5" t="s">
        <v>345</v>
      </c>
      <c r="G295" s="5"/>
    </row>
    <row r="296" spans="1:12" ht="9.75" customHeight="1" x14ac:dyDescent="0.15"/>
    <row r="297" spans="1:12" ht="18.75" customHeight="1" x14ac:dyDescent="0.15">
      <c r="A297" s="7" t="s">
        <v>140</v>
      </c>
    </row>
    <row r="298" spans="1:12" ht="18.75" customHeight="1" x14ac:dyDescent="0.15">
      <c r="A298" s="6"/>
      <c r="B298" s="6" t="s">
        <v>137</v>
      </c>
      <c r="C298" s="6"/>
      <c r="D298" s="6"/>
      <c r="E298" s="6"/>
      <c r="F298" s="6"/>
      <c r="G298" s="6"/>
    </row>
    <row r="299" spans="1:12" ht="18.75" customHeight="1" x14ac:dyDescent="0.15">
      <c r="A299" s="6"/>
      <c r="B299" s="6" t="s">
        <v>153</v>
      </c>
      <c r="C299" s="6"/>
      <c r="D299" s="6"/>
      <c r="E299" s="6"/>
      <c r="F299" s="6"/>
      <c r="G299" s="6"/>
    </row>
    <row r="300" spans="1:12" x14ac:dyDescent="0.15">
      <c r="A300" s="20"/>
    </row>
  </sheetData>
  <sheetProtection formatCells="0" selectLockedCells="1"/>
  <mergeCells count="35">
    <mergeCell ref="A2:H2"/>
    <mergeCell ref="C33:F33"/>
    <mergeCell ref="C57:F57"/>
    <mergeCell ref="C71:F71"/>
    <mergeCell ref="D5:F5"/>
    <mergeCell ref="D6:F6"/>
    <mergeCell ref="D7:F7"/>
    <mergeCell ref="D8:F8"/>
    <mergeCell ref="D9:F9"/>
    <mergeCell ref="D10:F10"/>
    <mergeCell ref="C80:G80"/>
    <mergeCell ref="C187:F187"/>
    <mergeCell ref="C196:F196"/>
    <mergeCell ref="C221:F221"/>
    <mergeCell ref="C239:F239"/>
    <mergeCell ref="C88:F88"/>
    <mergeCell ref="C170:F170"/>
    <mergeCell ref="C179:G179"/>
    <mergeCell ref="C156:F156"/>
    <mergeCell ref="C97:F97"/>
    <mergeCell ref="C136:G136"/>
    <mergeCell ref="C249:F249"/>
    <mergeCell ref="C268:F268"/>
    <mergeCell ref="D291:F291"/>
    <mergeCell ref="D290:F290"/>
    <mergeCell ref="D289:F289"/>
    <mergeCell ref="D288:F288"/>
    <mergeCell ref="D287:F287"/>
    <mergeCell ref="D286:F286"/>
    <mergeCell ref="D285:F285"/>
    <mergeCell ref="D284:F284"/>
    <mergeCell ref="D283:F283"/>
    <mergeCell ref="D282:F282"/>
    <mergeCell ref="D281:F281"/>
    <mergeCell ref="D280:F280"/>
  </mergeCells>
  <phoneticPr fontId="2"/>
  <hyperlinks>
    <hyperlink ref="B253" r:id="rId1" xr:uid="{7B4C47F7-5F21-465D-9496-8505B1D19343}"/>
    <hyperlink ref="D10" r:id="rId2" xr:uid="{4BC41D48-EFDA-4A67-A86D-CB4F0B19A9BD}"/>
  </hyperlinks>
  <pageMargins left="0.7" right="0.7" top="0.75" bottom="0.75" header="0.3" footer="0.3"/>
  <pageSetup paperSize="8" scale="95" fitToHeight="0" orientation="portrait" r:id="rId3"/>
  <rowBreaks count="5" manualBreakCount="5">
    <brk id="58" max="7" man="1"/>
    <brk id="115" max="7" man="1"/>
    <brk id="176" max="7" man="1"/>
    <brk id="228" max="7" man="1"/>
    <brk id="269" max="7" man="1"/>
  </rowBreaks>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ltText="_x000a_">
                <anchor moveWithCells="1">
                  <from>
                    <xdr:col>0</xdr:col>
                    <xdr:colOff>723900</xdr:colOff>
                    <xdr:row>12</xdr:row>
                    <xdr:rowOff>9525</xdr:rowOff>
                  </from>
                  <to>
                    <xdr:col>2</xdr:col>
                    <xdr:colOff>95250</xdr:colOff>
                    <xdr:row>13</xdr:row>
                    <xdr:rowOff>9525</xdr:rowOff>
                  </to>
                </anchor>
              </controlPr>
            </control>
          </mc:Choice>
        </mc:AlternateContent>
        <mc:AlternateContent xmlns:mc="http://schemas.openxmlformats.org/markup-compatibility/2006">
          <mc:Choice Requires="x14">
            <control shapeId="3074" r:id="rId7" name="Check Box 2">
              <controlPr defaultSize="0" autoFill="0" autoLine="0" autoPict="0" altText="_x000a_">
                <anchor moveWithCells="1">
                  <from>
                    <xdr:col>0</xdr:col>
                    <xdr:colOff>723900</xdr:colOff>
                    <xdr:row>13</xdr:row>
                    <xdr:rowOff>9525</xdr:rowOff>
                  </from>
                  <to>
                    <xdr:col>2</xdr:col>
                    <xdr:colOff>95250</xdr:colOff>
                    <xdr:row>14</xdr:row>
                    <xdr:rowOff>9525</xdr:rowOff>
                  </to>
                </anchor>
              </controlPr>
            </control>
          </mc:Choice>
        </mc:AlternateContent>
        <mc:AlternateContent xmlns:mc="http://schemas.openxmlformats.org/markup-compatibility/2006">
          <mc:Choice Requires="x14">
            <control shapeId="3075" r:id="rId8" name="Check Box 3">
              <controlPr defaultSize="0" autoFill="0" autoLine="0" autoPict="0" altText="_x000a_">
                <anchor moveWithCells="1">
                  <from>
                    <xdr:col>0</xdr:col>
                    <xdr:colOff>723900</xdr:colOff>
                    <xdr:row>14</xdr:row>
                    <xdr:rowOff>9525</xdr:rowOff>
                  </from>
                  <to>
                    <xdr:col>2</xdr:col>
                    <xdr:colOff>95250</xdr:colOff>
                    <xdr:row>15</xdr:row>
                    <xdr:rowOff>9525</xdr:rowOff>
                  </to>
                </anchor>
              </controlPr>
            </control>
          </mc:Choice>
        </mc:AlternateContent>
        <mc:AlternateContent xmlns:mc="http://schemas.openxmlformats.org/markup-compatibility/2006">
          <mc:Choice Requires="x14">
            <control shapeId="3076" r:id="rId9" name="Check Box 4">
              <controlPr defaultSize="0" autoFill="0" autoLine="0" autoPict="0" altText="_x000a_">
                <anchor moveWithCells="1">
                  <from>
                    <xdr:col>0</xdr:col>
                    <xdr:colOff>723900</xdr:colOff>
                    <xdr:row>15</xdr:row>
                    <xdr:rowOff>9525</xdr:rowOff>
                  </from>
                  <to>
                    <xdr:col>2</xdr:col>
                    <xdr:colOff>95250</xdr:colOff>
                    <xdr:row>16</xdr:row>
                    <xdr:rowOff>9525</xdr:rowOff>
                  </to>
                </anchor>
              </controlPr>
            </control>
          </mc:Choice>
        </mc:AlternateContent>
        <mc:AlternateContent xmlns:mc="http://schemas.openxmlformats.org/markup-compatibility/2006">
          <mc:Choice Requires="x14">
            <control shapeId="3077" r:id="rId10" name="Check Box 5">
              <controlPr defaultSize="0" autoFill="0" autoLine="0" autoPict="0" altText="_x000a_">
                <anchor moveWithCells="1">
                  <from>
                    <xdr:col>0</xdr:col>
                    <xdr:colOff>723900</xdr:colOff>
                    <xdr:row>16</xdr:row>
                    <xdr:rowOff>9525</xdr:rowOff>
                  </from>
                  <to>
                    <xdr:col>2</xdr:col>
                    <xdr:colOff>95250</xdr:colOff>
                    <xdr:row>17</xdr:row>
                    <xdr:rowOff>9525</xdr:rowOff>
                  </to>
                </anchor>
              </controlPr>
            </control>
          </mc:Choice>
        </mc:AlternateContent>
        <mc:AlternateContent xmlns:mc="http://schemas.openxmlformats.org/markup-compatibility/2006">
          <mc:Choice Requires="x14">
            <control shapeId="3078" r:id="rId11" name="Check Box 6">
              <controlPr defaultSize="0" autoFill="0" autoLine="0" autoPict="0" altText="_x000a_">
                <anchor moveWithCells="1">
                  <from>
                    <xdr:col>0</xdr:col>
                    <xdr:colOff>723900</xdr:colOff>
                    <xdr:row>17</xdr:row>
                    <xdr:rowOff>9525</xdr:rowOff>
                  </from>
                  <to>
                    <xdr:col>2</xdr:col>
                    <xdr:colOff>95250</xdr:colOff>
                    <xdr:row>18</xdr:row>
                    <xdr:rowOff>9525</xdr:rowOff>
                  </to>
                </anchor>
              </controlPr>
            </control>
          </mc:Choice>
        </mc:AlternateContent>
        <mc:AlternateContent xmlns:mc="http://schemas.openxmlformats.org/markup-compatibility/2006">
          <mc:Choice Requires="x14">
            <control shapeId="3079" r:id="rId12" name="Check Box 7">
              <controlPr defaultSize="0" autoFill="0" autoLine="0" autoPict="0" altText="_x000a_">
                <anchor moveWithCells="1">
                  <from>
                    <xdr:col>0</xdr:col>
                    <xdr:colOff>723900</xdr:colOff>
                    <xdr:row>18</xdr:row>
                    <xdr:rowOff>9525</xdr:rowOff>
                  </from>
                  <to>
                    <xdr:col>2</xdr:col>
                    <xdr:colOff>95250</xdr:colOff>
                    <xdr:row>19</xdr:row>
                    <xdr:rowOff>9525</xdr:rowOff>
                  </to>
                </anchor>
              </controlPr>
            </control>
          </mc:Choice>
        </mc:AlternateContent>
        <mc:AlternateContent xmlns:mc="http://schemas.openxmlformats.org/markup-compatibility/2006">
          <mc:Choice Requires="x14">
            <control shapeId="3080" r:id="rId13" name="Check Box 8">
              <controlPr defaultSize="0" autoFill="0" autoLine="0" autoPict="0" altText="_x000a_">
                <anchor moveWithCells="1">
                  <from>
                    <xdr:col>0</xdr:col>
                    <xdr:colOff>723900</xdr:colOff>
                    <xdr:row>19</xdr:row>
                    <xdr:rowOff>9525</xdr:rowOff>
                  </from>
                  <to>
                    <xdr:col>2</xdr:col>
                    <xdr:colOff>95250</xdr:colOff>
                    <xdr:row>20</xdr:row>
                    <xdr:rowOff>9525</xdr:rowOff>
                  </to>
                </anchor>
              </controlPr>
            </control>
          </mc:Choice>
        </mc:AlternateContent>
        <mc:AlternateContent xmlns:mc="http://schemas.openxmlformats.org/markup-compatibility/2006">
          <mc:Choice Requires="x14">
            <control shapeId="3081" r:id="rId14" name="Check Box 9">
              <controlPr defaultSize="0" autoFill="0" autoLine="0" autoPict="0" altText="_x000a_">
                <anchor moveWithCells="1">
                  <from>
                    <xdr:col>0</xdr:col>
                    <xdr:colOff>723900</xdr:colOff>
                    <xdr:row>20</xdr:row>
                    <xdr:rowOff>9525</xdr:rowOff>
                  </from>
                  <to>
                    <xdr:col>2</xdr:col>
                    <xdr:colOff>95250</xdr:colOff>
                    <xdr:row>21</xdr:row>
                    <xdr:rowOff>9525</xdr:rowOff>
                  </to>
                </anchor>
              </controlPr>
            </control>
          </mc:Choice>
        </mc:AlternateContent>
        <mc:AlternateContent xmlns:mc="http://schemas.openxmlformats.org/markup-compatibility/2006">
          <mc:Choice Requires="x14">
            <control shapeId="3082" r:id="rId15" name="Check Box 10">
              <controlPr defaultSize="0" autoFill="0" autoLine="0" autoPict="0" altText="_x000a_">
                <anchor moveWithCells="1">
                  <from>
                    <xdr:col>0</xdr:col>
                    <xdr:colOff>723900</xdr:colOff>
                    <xdr:row>21</xdr:row>
                    <xdr:rowOff>9525</xdr:rowOff>
                  </from>
                  <to>
                    <xdr:col>2</xdr:col>
                    <xdr:colOff>95250</xdr:colOff>
                    <xdr:row>22</xdr:row>
                    <xdr:rowOff>9525</xdr:rowOff>
                  </to>
                </anchor>
              </controlPr>
            </control>
          </mc:Choice>
        </mc:AlternateContent>
        <mc:AlternateContent xmlns:mc="http://schemas.openxmlformats.org/markup-compatibility/2006">
          <mc:Choice Requires="x14">
            <control shapeId="3083" r:id="rId16" name="Check Box 11">
              <controlPr defaultSize="0" autoFill="0" autoLine="0" autoPict="0" altText="_x000a_">
                <anchor moveWithCells="1">
                  <from>
                    <xdr:col>0</xdr:col>
                    <xdr:colOff>723900</xdr:colOff>
                    <xdr:row>22</xdr:row>
                    <xdr:rowOff>9525</xdr:rowOff>
                  </from>
                  <to>
                    <xdr:col>2</xdr:col>
                    <xdr:colOff>95250</xdr:colOff>
                    <xdr:row>23</xdr:row>
                    <xdr:rowOff>9525</xdr:rowOff>
                  </to>
                </anchor>
              </controlPr>
            </control>
          </mc:Choice>
        </mc:AlternateContent>
        <mc:AlternateContent xmlns:mc="http://schemas.openxmlformats.org/markup-compatibility/2006">
          <mc:Choice Requires="x14">
            <control shapeId="3084" r:id="rId17" name="Check Box 12">
              <controlPr defaultSize="0" autoFill="0" autoLine="0" autoPict="0" altText="_x000a_">
                <anchor moveWithCells="1">
                  <from>
                    <xdr:col>0</xdr:col>
                    <xdr:colOff>723900</xdr:colOff>
                    <xdr:row>23</xdr:row>
                    <xdr:rowOff>9525</xdr:rowOff>
                  </from>
                  <to>
                    <xdr:col>2</xdr:col>
                    <xdr:colOff>95250</xdr:colOff>
                    <xdr:row>24</xdr:row>
                    <xdr:rowOff>9525</xdr:rowOff>
                  </to>
                </anchor>
              </controlPr>
            </control>
          </mc:Choice>
        </mc:AlternateContent>
        <mc:AlternateContent xmlns:mc="http://schemas.openxmlformats.org/markup-compatibility/2006">
          <mc:Choice Requires="x14">
            <control shapeId="3085" r:id="rId18" name="Check Box 13">
              <controlPr defaultSize="0" autoFill="0" autoLine="0" autoPict="0" altText="_x000a_">
                <anchor moveWithCells="1">
                  <from>
                    <xdr:col>0</xdr:col>
                    <xdr:colOff>723900</xdr:colOff>
                    <xdr:row>24</xdr:row>
                    <xdr:rowOff>9525</xdr:rowOff>
                  </from>
                  <to>
                    <xdr:col>2</xdr:col>
                    <xdr:colOff>95250</xdr:colOff>
                    <xdr:row>25</xdr:row>
                    <xdr:rowOff>9525</xdr:rowOff>
                  </to>
                </anchor>
              </controlPr>
            </control>
          </mc:Choice>
        </mc:AlternateContent>
        <mc:AlternateContent xmlns:mc="http://schemas.openxmlformats.org/markup-compatibility/2006">
          <mc:Choice Requires="x14">
            <control shapeId="3086" r:id="rId19" name="Check Box 14">
              <controlPr defaultSize="0" autoFill="0" autoLine="0" autoPict="0" altText="_x000a_">
                <anchor moveWithCells="1">
                  <from>
                    <xdr:col>0</xdr:col>
                    <xdr:colOff>723900</xdr:colOff>
                    <xdr:row>25</xdr:row>
                    <xdr:rowOff>9525</xdr:rowOff>
                  </from>
                  <to>
                    <xdr:col>2</xdr:col>
                    <xdr:colOff>95250</xdr:colOff>
                    <xdr:row>26</xdr:row>
                    <xdr:rowOff>9525</xdr:rowOff>
                  </to>
                </anchor>
              </controlPr>
            </control>
          </mc:Choice>
        </mc:AlternateContent>
        <mc:AlternateContent xmlns:mc="http://schemas.openxmlformats.org/markup-compatibility/2006">
          <mc:Choice Requires="x14">
            <control shapeId="3087" r:id="rId20" name="Check Box 15">
              <controlPr defaultSize="0" autoFill="0" autoLine="0" autoPict="0" altText="_x000a_">
                <anchor moveWithCells="1">
                  <from>
                    <xdr:col>0</xdr:col>
                    <xdr:colOff>723900</xdr:colOff>
                    <xdr:row>26</xdr:row>
                    <xdr:rowOff>9525</xdr:rowOff>
                  </from>
                  <to>
                    <xdr:col>2</xdr:col>
                    <xdr:colOff>95250</xdr:colOff>
                    <xdr:row>27</xdr:row>
                    <xdr:rowOff>9525</xdr:rowOff>
                  </to>
                </anchor>
              </controlPr>
            </control>
          </mc:Choice>
        </mc:AlternateContent>
        <mc:AlternateContent xmlns:mc="http://schemas.openxmlformats.org/markup-compatibility/2006">
          <mc:Choice Requires="x14">
            <control shapeId="3088" r:id="rId21" name="Check Box 16">
              <controlPr defaultSize="0" autoFill="0" autoLine="0" autoPict="0" altText="_x000a_">
                <anchor moveWithCells="1">
                  <from>
                    <xdr:col>0</xdr:col>
                    <xdr:colOff>723900</xdr:colOff>
                    <xdr:row>27</xdr:row>
                    <xdr:rowOff>9525</xdr:rowOff>
                  </from>
                  <to>
                    <xdr:col>2</xdr:col>
                    <xdr:colOff>95250</xdr:colOff>
                    <xdr:row>28</xdr:row>
                    <xdr:rowOff>9525</xdr:rowOff>
                  </to>
                </anchor>
              </controlPr>
            </control>
          </mc:Choice>
        </mc:AlternateContent>
        <mc:AlternateContent xmlns:mc="http://schemas.openxmlformats.org/markup-compatibility/2006">
          <mc:Choice Requires="x14">
            <control shapeId="3089" r:id="rId22" name="Check Box 17">
              <controlPr defaultSize="0" autoFill="0" autoLine="0" autoPict="0" altText="_x000a_">
                <anchor moveWithCells="1">
                  <from>
                    <xdr:col>0</xdr:col>
                    <xdr:colOff>723900</xdr:colOff>
                    <xdr:row>28</xdr:row>
                    <xdr:rowOff>9525</xdr:rowOff>
                  </from>
                  <to>
                    <xdr:col>2</xdr:col>
                    <xdr:colOff>95250</xdr:colOff>
                    <xdr:row>29</xdr:row>
                    <xdr:rowOff>9525</xdr:rowOff>
                  </to>
                </anchor>
              </controlPr>
            </control>
          </mc:Choice>
        </mc:AlternateContent>
        <mc:AlternateContent xmlns:mc="http://schemas.openxmlformats.org/markup-compatibility/2006">
          <mc:Choice Requires="x14">
            <control shapeId="3090" r:id="rId23" name="Check Box 18">
              <controlPr defaultSize="0" autoFill="0" autoLine="0" autoPict="0" altText="_x000a_">
                <anchor moveWithCells="1">
                  <from>
                    <xdr:col>0</xdr:col>
                    <xdr:colOff>723900</xdr:colOff>
                    <xdr:row>29</xdr:row>
                    <xdr:rowOff>9525</xdr:rowOff>
                  </from>
                  <to>
                    <xdr:col>2</xdr:col>
                    <xdr:colOff>95250</xdr:colOff>
                    <xdr:row>30</xdr:row>
                    <xdr:rowOff>9525</xdr:rowOff>
                  </to>
                </anchor>
              </controlPr>
            </control>
          </mc:Choice>
        </mc:AlternateContent>
        <mc:AlternateContent xmlns:mc="http://schemas.openxmlformats.org/markup-compatibility/2006">
          <mc:Choice Requires="x14">
            <control shapeId="3091" r:id="rId24" name="Check Box 19">
              <controlPr defaultSize="0" autoFill="0" autoLine="0" autoPict="0" altText="_x000a_">
                <anchor moveWithCells="1">
                  <from>
                    <xdr:col>0</xdr:col>
                    <xdr:colOff>723900</xdr:colOff>
                    <xdr:row>30</xdr:row>
                    <xdr:rowOff>9525</xdr:rowOff>
                  </from>
                  <to>
                    <xdr:col>2</xdr:col>
                    <xdr:colOff>95250</xdr:colOff>
                    <xdr:row>31</xdr:row>
                    <xdr:rowOff>9525</xdr:rowOff>
                  </to>
                </anchor>
              </controlPr>
            </control>
          </mc:Choice>
        </mc:AlternateContent>
        <mc:AlternateContent xmlns:mc="http://schemas.openxmlformats.org/markup-compatibility/2006">
          <mc:Choice Requires="x14">
            <control shapeId="3092" r:id="rId25" name="Check Box 20">
              <controlPr defaultSize="0" autoFill="0" autoLine="0" autoPict="0" altText="_x000a_">
                <anchor moveWithCells="1">
                  <from>
                    <xdr:col>0</xdr:col>
                    <xdr:colOff>723900</xdr:colOff>
                    <xdr:row>31</xdr:row>
                    <xdr:rowOff>9525</xdr:rowOff>
                  </from>
                  <to>
                    <xdr:col>2</xdr:col>
                    <xdr:colOff>95250</xdr:colOff>
                    <xdr:row>32</xdr:row>
                    <xdr:rowOff>9525</xdr:rowOff>
                  </to>
                </anchor>
              </controlPr>
            </control>
          </mc:Choice>
        </mc:AlternateContent>
        <mc:AlternateContent xmlns:mc="http://schemas.openxmlformats.org/markup-compatibility/2006">
          <mc:Choice Requires="x14">
            <control shapeId="3093" r:id="rId26" name="Check Box 21">
              <controlPr defaultSize="0" autoFill="0" autoLine="0" autoPict="0" altText="_x000a_">
                <anchor moveWithCells="1">
                  <from>
                    <xdr:col>0</xdr:col>
                    <xdr:colOff>723900</xdr:colOff>
                    <xdr:row>13</xdr:row>
                    <xdr:rowOff>9525</xdr:rowOff>
                  </from>
                  <to>
                    <xdr:col>2</xdr:col>
                    <xdr:colOff>95250</xdr:colOff>
                    <xdr:row>14</xdr:row>
                    <xdr:rowOff>9525</xdr:rowOff>
                  </to>
                </anchor>
              </controlPr>
            </control>
          </mc:Choice>
        </mc:AlternateContent>
        <mc:AlternateContent xmlns:mc="http://schemas.openxmlformats.org/markup-compatibility/2006">
          <mc:Choice Requires="x14">
            <control shapeId="3094" r:id="rId27" name="Check Box 22">
              <controlPr defaultSize="0" autoFill="0" autoLine="0" autoPict="0" altText="_x000a_">
                <anchor moveWithCells="1">
                  <from>
                    <xdr:col>0</xdr:col>
                    <xdr:colOff>723900</xdr:colOff>
                    <xdr:row>14</xdr:row>
                    <xdr:rowOff>9525</xdr:rowOff>
                  </from>
                  <to>
                    <xdr:col>2</xdr:col>
                    <xdr:colOff>95250</xdr:colOff>
                    <xdr:row>15</xdr:row>
                    <xdr:rowOff>9525</xdr:rowOff>
                  </to>
                </anchor>
              </controlPr>
            </control>
          </mc:Choice>
        </mc:AlternateContent>
        <mc:AlternateContent xmlns:mc="http://schemas.openxmlformats.org/markup-compatibility/2006">
          <mc:Choice Requires="x14">
            <control shapeId="3095" r:id="rId28" name="Check Box 23">
              <controlPr defaultSize="0" autoFill="0" autoLine="0" autoPict="0" altText="_x000a_">
                <anchor moveWithCells="1">
                  <from>
                    <xdr:col>0</xdr:col>
                    <xdr:colOff>723900</xdr:colOff>
                    <xdr:row>15</xdr:row>
                    <xdr:rowOff>9525</xdr:rowOff>
                  </from>
                  <to>
                    <xdr:col>2</xdr:col>
                    <xdr:colOff>95250</xdr:colOff>
                    <xdr:row>16</xdr:row>
                    <xdr:rowOff>9525</xdr:rowOff>
                  </to>
                </anchor>
              </controlPr>
            </control>
          </mc:Choice>
        </mc:AlternateContent>
        <mc:AlternateContent xmlns:mc="http://schemas.openxmlformats.org/markup-compatibility/2006">
          <mc:Choice Requires="x14">
            <control shapeId="3096" r:id="rId29" name="Check Box 24">
              <controlPr defaultSize="0" autoFill="0" autoLine="0" autoPict="0" altText="_x000a_">
                <anchor moveWithCells="1">
                  <from>
                    <xdr:col>0</xdr:col>
                    <xdr:colOff>723900</xdr:colOff>
                    <xdr:row>16</xdr:row>
                    <xdr:rowOff>9525</xdr:rowOff>
                  </from>
                  <to>
                    <xdr:col>2</xdr:col>
                    <xdr:colOff>95250</xdr:colOff>
                    <xdr:row>17</xdr:row>
                    <xdr:rowOff>9525</xdr:rowOff>
                  </to>
                </anchor>
              </controlPr>
            </control>
          </mc:Choice>
        </mc:AlternateContent>
        <mc:AlternateContent xmlns:mc="http://schemas.openxmlformats.org/markup-compatibility/2006">
          <mc:Choice Requires="x14">
            <control shapeId="3097" r:id="rId30" name="Check Box 25">
              <controlPr defaultSize="0" autoFill="0" autoLine="0" autoPict="0" altText="_x000a_">
                <anchor moveWithCells="1">
                  <from>
                    <xdr:col>0</xdr:col>
                    <xdr:colOff>723900</xdr:colOff>
                    <xdr:row>17</xdr:row>
                    <xdr:rowOff>9525</xdr:rowOff>
                  </from>
                  <to>
                    <xdr:col>2</xdr:col>
                    <xdr:colOff>95250</xdr:colOff>
                    <xdr:row>18</xdr:row>
                    <xdr:rowOff>9525</xdr:rowOff>
                  </to>
                </anchor>
              </controlPr>
            </control>
          </mc:Choice>
        </mc:AlternateContent>
        <mc:AlternateContent xmlns:mc="http://schemas.openxmlformats.org/markup-compatibility/2006">
          <mc:Choice Requires="x14">
            <control shapeId="3098" r:id="rId31" name="Check Box 26">
              <controlPr defaultSize="0" autoFill="0" autoLine="0" autoPict="0" altText="_x000a_">
                <anchor moveWithCells="1">
                  <from>
                    <xdr:col>0</xdr:col>
                    <xdr:colOff>723900</xdr:colOff>
                    <xdr:row>18</xdr:row>
                    <xdr:rowOff>9525</xdr:rowOff>
                  </from>
                  <to>
                    <xdr:col>2</xdr:col>
                    <xdr:colOff>95250</xdr:colOff>
                    <xdr:row>19</xdr:row>
                    <xdr:rowOff>9525</xdr:rowOff>
                  </to>
                </anchor>
              </controlPr>
            </control>
          </mc:Choice>
        </mc:AlternateContent>
        <mc:AlternateContent xmlns:mc="http://schemas.openxmlformats.org/markup-compatibility/2006">
          <mc:Choice Requires="x14">
            <control shapeId="3099" r:id="rId32" name="Check Box 27">
              <controlPr defaultSize="0" autoFill="0" autoLine="0" autoPict="0" altText="_x000a_">
                <anchor moveWithCells="1">
                  <from>
                    <xdr:col>0</xdr:col>
                    <xdr:colOff>723900</xdr:colOff>
                    <xdr:row>19</xdr:row>
                    <xdr:rowOff>9525</xdr:rowOff>
                  </from>
                  <to>
                    <xdr:col>2</xdr:col>
                    <xdr:colOff>95250</xdr:colOff>
                    <xdr:row>20</xdr:row>
                    <xdr:rowOff>9525</xdr:rowOff>
                  </to>
                </anchor>
              </controlPr>
            </control>
          </mc:Choice>
        </mc:AlternateContent>
        <mc:AlternateContent xmlns:mc="http://schemas.openxmlformats.org/markup-compatibility/2006">
          <mc:Choice Requires="x14">
            <control shapeId="3100" r:id="rId33" name="Check Box 28">
              <controlPr defaultSize="0" autoFill="0" autoLine="0" autoPict="0" altText="_x000a_">
                <anchor moveWithCells="1">
                  <from>
                    <xdr:col>0</xdr:col>
                    <xdr:colOff>723900</xdr:colOff>
                    <xdr:row>20</xdr:row>
                    <xdr:rowOff>9525</xdr:rowOff>
                  </from>
                  <to>
                    <xdr:col>2</xdr:col>
                    <xdr:colOff>95250</xdr:colOff>
                    <xdr:row>21</xdr:row>
                    <xdr:rowOff>9525</xdr:rowOff>
                  </to>
                </anchor>
              </controlPr>
            </control>
          </mc:Choice>
        </mc:AlternateContent>
        <mc:AlternateContent xmlns:mc="http://schemas.openxmlformats.org/markup-compatibility/2006">
          <mc:Choice Requires="x14">
            <control shapeId="3101" r:id="rId34" name="Check Box 29">
              <controlPr defaultSize="0" autoFill="0" autoLine="0" autoPict="0" altText="_x000a_">
                <anchor moveWithCells="1">
                  <from>
                    <xdr:col>0</xdr:col>
                    <xdr:colOff>723900</xdr:colOff>
                    <xdr:row>21</xdr:row>
                    <xdr:rowOff>9525</xdr:rowOff>
                  </from>
                  <to>
                    <xdr:col>2</xdr:col>
                    <xdr:colOff>95250</xdr:colOff>
                    <xdr:row>22</xdr:row>
                    <xdr:rowOff>9525</xdr:rowOff>
                  </to>
                </anchor>
              </controlPr>
            </control>
          </mc:Choice>
        </mc:AlternateContent>
        <mc:AlternateContent xmlns:mc="http://schemas.openxmlformats.org/markup-compatibility/2006">
          <mc:Choice Requires="x14">
            <control shapeId="3102" r:id="rId35" name="Check Box 30">
              <controlPr defaultSize="0" autoFill="0" autoLine="0" autoPict="0" altText="_x000a_">
                <anchor moveWithCells="1">
                  <from>
                    <xdr:col>0</xdr:col>
                    <xdr:colOff>723900</xdr:colOff>
                    <xdr:row>22</xdr:row>
                    <xdr:rowOff>9525</xdr:rowOff>
                  </from>
                  <to>
                    <xdr:col>2</xdr:col>
                    <xdr:colOff>95250</xdr:colOff>
                    <xdr:row>23</xdr:row>
                    <xdr:rowOff>9525</xdr:rowOff>
                  </to>
                </anchor>
              </controlPr>
            </control>
          </mc:Choice>
        </mc:AlternateContent>
        <mc:AlternateContent xmlns:mc="http://schemas.openxmlformats.org/markup-compatibility/2006">
          <mc:Choice Requires="x14">
            <control shapeId="3103" r:id="rId36" name="Check Box 31">
              <controlPr defaultSize="0" autoFill="0" autoLine="0" autoPict="0" altText="_x000a_">
                <anchor moveWithCells="1">
                  <from>
                    <xdr:col>0</xdr:col>
                    <xdr:colOff>723900</xdr:colOff>
                    <xdr:row>23</xdr:row>
                    <xdr:rowOff>9525</xdr:rowOff>
                  </from>
                  <to>
                    <xdr:col>2</xdr:col>
                    <xdr:colOff>95250</xdr:colOff>
                    <xdr:row>24</xdr:row>
                    <xdr:rowOff>9525</xdr:rowOff>
                  </to>
                </anchor>
              </controlPr>
            </control>
          </mc:Choice>
        </mc:AlternateContent>
        <mc:AlternateContent xmlns:mc="http://schemas.openxmlformats.org/markup-compatibility/2006">
          <mc:Choice Requires="x14">
            <control shapeId="3104" r:id="rId37" name="Check Box 32">
              <controlPr defaultSize="0" autoFill="0" autoLine="0" autoPict="0" altText="_x000a_">
                <anchor moveWithCells="1">
                  <from>
                    <xdr:col>0</xdr:col>
                    <xdr:colOff>723900</xdr:colOff>
                    <xdr:row>24</xdr:row>
                    <xdr:rowOff>9525</xdr:rowOff>
                  </from>
                  <to>
                    <xdr:col>2</xdr:col>
                    <xdr:colOff>95250</xdr:colOff>
                    <xdr:row>25</xdr:row>
                    <xdr:rowOff>9525</xdr:rowOff>
                  </to>
                </anchor>
              </controlPr>
            </control>
          </mc:Choice>
        </mc:AlternateContent>
        <mc:AlternateContent xmlns:mc="http://schemas.openxmlformats.org/markup-compatibility/2006">
          <mc:Choice Requires="x14">
            <control shapeId="3105" r:id="rId38" name="Check Box 33">
              <controlPr defaultSize="0" autoFill="0" autoLine="0" autoPict="0" altText="_x000a_">
                <anchor moveWithCells="1">
                  <from>
                    <xdr:col>0</xdr:col>
                    <xdr:colOff>723900</xdr:colOff>
                    <xdr:row>25</xdr:row>
                    <xdr:rowOff>9525</xdr:rowOff>
                  </from>
                  <to>
                    <xdr:col>2</xdr:col>
                    <xdr:colOff>95250</xdr:colOff>
                    <xdr:row>26</xdr:row>
                    <xdr:rowOff>9525</xdr:rowOff>
                  </to>
                </anchor>
              </controlPr>
            </control>
          </mc:Choice>
        </mc:AlternateContent>
        <mc:AlternateContent xmlns:mc="http://schemas.openxmlformats.org/markup-compatibility/2006">
          <mc:Choice Requires="x14">
            <control shapeId="3106" r:id="rId39" name="Check Box 34">
              <controlPr defaultSize="0" autoFill="0" autoLine="0" autoPict="0" altText="_x000a_">
                <anchor moveWithCells="1">
                  <from>
                    <xdr:col>0</xdr:col>
                    <xdr:colOff>723900</xdr:colOff>
                    <xdr:row>26</xdr:row>
                    <xdr:rowOff>9525</xdr:rowOff>
                  </from>
                  <to>
                    <xdr:col>2</xdr:col>
                    <xdr:colOff>95250</xdr:colOff>
                    <xdr:row>27</xdr:row>
                    <xdr:rowOff>9525</xdr:rowOff>
                  </to>
                </anchor>
              </controlPr>
            </control>
          </mc:Choice>
        </mc:AlternateContent>
        <mc:AlternateContent xmlns:mc="http://schemas.openxmlformats.org/markup-compatibility/2006">
          <mc:Choice Requires="x14">
            <control shapeId="3107" r:id="rId40" name="Check Box 35">
              <controlPr defaultSize="0" autoFill="0" autoLine="0" autoPict="0" altText="_x000a_">
                <anchor moveWithCells="1">
                  <from>
                    <xdr:col>0</xdr:col>
                    <xdr:colOff>723900</xdr:colOff>
                    <xdr:row>27</xdr:row>
                    <xdr:rowOff>9525</xdr:rowOff>
                  </from>
                  <to>
                    <xdr:col>2</xdr:col>
                    <xdr:colOff>95250</xdr:colOff>
                    <xdr:row>28</xdr:row>
                    <xdr:rowOff>9525</xdr:rowOff>
                  </to>
                </anchor>
              </controlPr>
            </control>
          </mc:Choice>
        </mc:AlternateContent>
        <mc:AlternateContent xmlns:mc="http://schemas.openxmlformats.org/markup-compatibility/2006">
          <mc:Choice Requires="x14">
            <control shapeId="3108" r:id="rId41" name="Check Box 36">
              <controlPr defaultSize="0" autoFill="0" autoLine="0" autoPict="0" altText="_x000a_">
                <anchor moveWithCells="1">
                  <from>
                    <xdr:col>0</xdr:col>
                    <xdr:colOff>723900</xdr:colOff>
                    <xdr:row>28</xdr:row>
                    <xdr:rowOff>9525</xdr:rowOff>
                  </from>
                  <to>
                    <xdr:col>2</xdr:col>
                    <xdr:colOff>95250</xdr:colOff>
                    <xdr:row>29</xdr:row>
                    <xdr:rowOff>9525</xdr:rowOff>
                  </to>
                </anchor>
              </controlPr>
            </control>
          </mc:Choice>
        </mc:AlternateContent>
        <mc:AlternateContent xmlns:mc="http://schemas.openxmlformats.org/markup-compatibility/2006">
          <mc:Choice Requires="x14">
            <control shapeId="3109" r:id="rId42" name="Check Box 37">
              <controlPr defaultSize="0" autoFill="0" autoLine="0" autoPict="0" altText="_x000a_">
                <anchor moveWithCells="1">
                  <from>
                    <xdr:col>0</xdr:col>
                    <xdr:colOff>723900</xdr:colOff>
                    <xdr:row>29</xdr:row>
                    <xdr:rowOff>9525</xdr:rowOff>
                  </from>
                  <to>
                    <xdr:col>2</xdr:col>
                    <xdr:colOff>95250</xdr:colOff>
                    <xdr:row>30</xdr:row>
                    <xdr:rowOff>9525</xdr:rowOff>
                  </to>
                </anchor>
              </controlPr>
            </control>
          </mc:Choice>
        </mc:AlternateContent>
        <mc:AlternateContent xmlns:mc="http://schemas.openxmlformats.org/markup-compatibility/2006">
          <mc:Choice Requires="x14">
            <control shapeId="3110" r:id="rId43" name="Check Box 38">
              <controlPr defaultSize="0" autoFill="0" autoLine="0" autoPict="0" altText="_x000a_">
                <anchor moveWithCells="1">
                  <from>
                    <xdr:col>0</xdr:col>
                    <xdr:colOff>723900</xdr:colOff>
                    <xdr:row>30</xdr:row>
                    <xdr:rowOff>9525</xdr:rowOff>
                  </from>
                  <to>
                    <xdr:col>2</xdr:col>
                    <xdr:colOff>95250</xdr:colOff>
                    <xdr:row>31</xdr:row>
                    <xdr:rowOff>9525</xdr:rowOff>
                  </to>
                </anchor>
              </controlPr>
            </control>
          </mc:Choice>
        </mc:AlternateContent>
        <mc:AlternateContent xmlns:mc="http://schemas.openxmlformats.org/markup-compatibility/2006">
          <mc:Choice Requires="x14">
            <control shapeId="3111" r:id="rId44" name="Check Box 39">
              <controlPr defaultSize="0" autoFill="0" autoLine="0" autoPict="0" altText="_x000a_">
                <anchor moveWithCells="1">
                  <from>
                    <xdr:col>0</xdr:col>
                    <xdr:colOff>723900</xdr:colOff>
                    <xdr:row>31</xdr:row>
                    <xdr:rowOff>9525</xdr:rowOff>
                  </from>
                  <to>
                    <xdr:col>2</xdr:col>
                    <xdr:colOff>95250</xdr:colOff>
                    <xdr:row>32</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ltText="_x000a_">
                <anchor moveWithCells="1">
                  <from>
                    <xdr:col>0</xdr:col>
                    <xdr:colOff>723900</xdr:colOff>
                    <xdr:row>46</xdr:row>
                    <xdr:rowOff>9525</xdr:rowOff>
                  </from>
                  <to>
                    <xdr:col>2</xdr:col>
                    <xdr:colOff>95250</xdr:colOff>
                    <xdr:row>47</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ltText="_x000a_">
                <anchor moveWithCells="1">
                  <from>
                    <xdr:col>0</xdr:col>
                    <xdr:colOff>723900</xdr:colOff>
                    <xdr:row>46</xdr:row>
                    <xdr:rowOff>9525</xdr:rowOff>
                  </from>
                  <to>
                    <xdr:col>2</xdr:col>
                    <xdr:colOff>95250</xdr:colOff>
                    <xdr:row>47</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ltText="_x000a_">
                <anchor moveWithCells="1">
                  <from>
                    <xdr:col>0</xdr:col>
                    <xdr:colOff>723900</xdr:colOff>
                    <xdr:row>46</xdr:row>
                    <xdr:rowOff>9525</xdr:rowOff>
                  </from>
                  <to>
                    <xdr:col>2</xdr:col>
                    <xdr:colOff>95250</xdr:colOff>
                    <xdr:row>47</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ltText="_x000a_">
                <anchor moveWithCells="1">
                  <from>
                    <xdr:col>0</xdr:col>
                    <xdr:colOff>723900</xdr:colOff>
                    <xdr:row>47</xdr:row>
                    <xdr:rowOff>9525</xdr:rowOff>
                  </from>
                  <to>
                    <xdr:col>2</xdr:col>
                    <xdr:colOff>95250</xdr:colOff>
                    <xdr:row>48</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ltText="_x000a_">
                <anchor moveWithCells="1">
                  <from>
                    <xdr:col>0</xdr:col>
                    <xdr:colOff>723900</xdr:colOff>
                    <xdr:row>46</xdr:row>
                    <xdr:rowOff>9525</xdr:rowOff>
                  </from>
                  <to>
                    <xdr:col>2</xdr:col>
                    <xdr:colOff>95250</xdr:colOff>
                    <xdr:row>47</xdr:row>
                    <xdr:rowOff>9525</xdr:rowOff>
                  </to>
                </anchor>
              </controlPr>
            </control>
          </mc:Choice>
        </mc:AlternateContent>
        <mc:AlternateContent xmlns:mc="http://schemas.openxmlformats.org/markup-compatibility/2006">
          <mc:Choice Requires="x14">
            <control shapeId="3119" r:id="rId50" name="Check Box 47">
              <controlPr defaultSize="0" autoFill="0" autoLine="0" autoPict="0" altText="_x000a_">
                <anchor moveWithCells="1">
                  <from>
                    <xdr:col>0</xdr:col>
                    <xdr:colOff>723900</xdr:colOff>
                    <xdr:row>47</xdr:row>
                    <xdr:rowOff>9525</xdr:rowOff>
                  </from>
                  <to>
                    <xdr:col>2</xdr:col>
                    <xdr:colOff>95250</xdr:colOff>
                    <xdr:row>48</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ltText="_x000a_">
                <anchor moveWithCells="1">
                  <from>
                    <xdr:col>0</xdr:col>
                    <xdr:colOff>723900</xdr:colOff>
                    <xdr:row>47</xdr:row>
                    <xdr:rowOff>9525</xdr:rowOff>
                  </from>
                  <to>
                    <xdr:col>2</xdr:col>
                    <xdr:colOff>95250</xdr:colOff>
                    <xdr:row>48</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ltText="_x000a_">
                <anchor moveWithCells="1">
                  <from>
                    <xdr:col>0</xdr:col>
                    <xdr:colOff>723900</xdr:colOff>
                    <xdr:row>48</xdr:row>
                    <xdr:rowOff>9525</xdr:rowOff>
                  </from>
                  <to>
                    <xdr:col>2</xdr:col>
                    <xdr:colOff>95250</xdr:colOff>
                    <xdr:row>49</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ltText="_x000a_">
                <anchor moveWithCells="1">
                  <from>
                    <xdr:col>0</xdr:col>
                    <xdr:colOff>723900</xdr:colOff>
                    <xdr:row>47</xdr:row>
                    <xdr:rowOff>9525</xdr:rowOff>
                  </from>
                  <to>
                    <xdr:col>2</xdr:col>
                    <xdr:colOff>95250</xdr:colOff>
                    <xdr:row>48</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ltText="_x000a_">
                <anchor moveWithCells="1">
                  <from>
                    <xdr:col>0</xdr:col>
                    <xdr:colOff>723900</xdr:colOff>
                    <xdr:row>48</xdr:row>
                    <xdr:rowOff>9525</xdr:rowOff>
                  </from>
                  <to>
                    <xdr:col>2</xdr:col>
                    <xdr:colOff>95250</xdr:colOff>
                    <xdr:row>49</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ltText="_x000a_">
                <anchor moveWithCells="1">
                  <from>
                    <xdr:col>0</xdr:col>
                    <xdr:colOff>723900</xdr:colOff>
                    <xdr:row>48</xdr:row>
                    <xdr:rowOff>9525</xdr:rowOff>
                  </from>
                  <to>
                    <xdr:col>2</xdr:col>
                    <xdr:colOff>95250</xdr:colOff>
                    <xdr:row>49</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ltText="_x000a_">
                <anchor moveWithCells="1">
                  <from>
                    <xdr:col>0</xdr:col>
                    <xdr:colOff>723900</xdr:colOff>
                    <xdr:row>49</xdr:row>
                    <xdr:rowOff>9525</xdr:rowOff>
                  </from>
                  <to>
                    <xdr:col>2</xdr:col>
                    <xdr:colOff>95250</xdr:colOff>
                    <xdr:row>50</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ltText="_x000a_">
                <anchor moveWithCells="1">
                  <from>
                    <xdr:col>0</xdr:col>
                    <xdr:colOff>723900</xdr:colOff>
                    <xdr:row>48</xdr:row>
                    <xdr:rowOff>9525</xdr:rowOff>
                  </from>
                  <to>
                    <xdr:col>2</xdr:col>
                    <xdr:colOff>95250</xdr:colOff>
                    <xdr:row>49</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ltText="_x000a_">
                <anchor moveWithCells="1">
                  <from>
                    <xdr:col>0</xdr:col>
                    <xdr:colOff>723900</xdr:colOff>
                    <xdr:row>49</xdr:row>
                    <xdr:rowOff>9525</xdr:rowOff>
                  </from>
                  <to>
                    <xdr:col>2</xdr:col>
                    <xdr:colOff>95250</xdr:colOff>
                    <xdr:row>50</xdr:row>
                    <xdr:rowOff>9525</xdr:rowOff>
                  </to>
                </anchor>
              </controlPr>
            </control>
          </mc:Choice>
        </mc:AlternateContent>
        <mc:AlternateContent xmlns:mc="http://schemas.openxmlformats.org/markup-compatibility/2006">
          <mc:Choice Requires="x14">
            <control shapeId="3128" r:id="rId59" name="Check Box 56">
              <controlPr defaultSize="0" autoFill="0" autoLine="0" autoPict="0" altText="_x000a_">
                <anchor moveWithCells="1">
                  <from>
                    <xdr:col>0</xdr:col>
                    <xdr:colOff>723900</xdr:colOff>
                    <xdr:row>49</xdr:row>
                    <xdr:rowOff>9525</xdr:rowOff>
                  </from>
                  <to>
                    <xdr:col>2</xdr:col>
                    <xdr:colOff>95250</xdr:colOff>
                    <xdr:row>50</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ltText="_x000a_">
                <anchor moveWithCells="1">
                  <from>
                    <xdr:col>0</xdr:col>
                    <xdr:colOff>723900</xdr:colOff>
                    <xdr:row>50</xdr:row>
                    <xdr:rowOff>9525</xdr:rowOff>
                  </from>
                  <to>
                    <xdr:col>2</xdr:col>
                    <xdr:colOff>95250</xdr:colOff>
                    <xdr:row>51</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ltText="_x000a_">
                <anchor moveWithCells="1">
                  <from>
                    <xdr:col>0</xdr:col>
                    <xdr:colOff>723900</xdr:colOff>
                    <xdr:row>49</xdr:row>
                    <xdr:rowOff>9525</xdr:rowOff>
                  </from>
                  <to>
                    <xdr:col>2</xdr:col>
                    <xdr:colOff>95250</xdr:colOff>
                    <xdr:row>50</xdr:row>
                    <xdr:rowOff>9525</xdr:rowOff>
                  </to>
                </anchor>
              </controlPr>
            </control>
          </mc:Choice>
        </mc:AlternateContent>
        <mc:AlternateContent xmlns:mc="http://schemas.openxmlformats.org/markup-compatibility/2006">
          <mc:Choice Requires="x14">
            <control shapeId="3131" r:id="rId62" name="Check Box 59">
              <controlPr defaultSize="0" autoFill="0" autoLine="0" autoPict="0" altText="_x000a_">
                <anchor moveWithCells="1">
                  <from>
                    <xdr:col>0</xdr:col>
                    <xdr:colOff>723900</xdr:colOff>
                    <xdr:row>50</xdr:row>
                    <xdr:rowOff>9525</xdr:rowOff>
                  </from>
                  <to>
                    <xdr:col>2</xdr:col>
                    <xdr:colOff>95250</xdr:colOff>
                    <xdr:row>51</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ltText="_x000a_">
                <anchor moveWithCells="1">
                  <from>
                    <xdr:col>0</xdr:col>
                    <xdr:colOff>723900</xdr:colOff>
                    <xdr:row>50</xdr:row>
                    <xdr:rowOff>9525</xdr:rowOff>
                  </from>
                  <to>
                    <xdr:col>2</xdr:col>
                    <xdr:colOff>95250</xdr:colOff>
                    <xdr:row>51</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ltText="_x000a_">
                <anchor moveWithCells="1">
                  <from>
                    <xdr:col>0</xdr:col>
                    <xdr:colOff>723900</xdr:colOff>
                    <xdr:row>51</xdr:row>
                    <xdr:rowOff>9525</xdr:rowOff>
                  </from>
                  <to>
                    <xdr:col>2</xdr:col>
                    <xdr:colOff>95250</xdr:colOff>
                    <xdr:row>52</xdr:row>
                    <xdr:rowOff>9525</xdr:rowOff>
                  </to>
                </anchor>
              </controlPr>
            </control>
          </mc:Choice>
        </mc:AlternateContent>
        <mc:AlternateContent xmlns:mc="http://schemas.openxmlformats.org/markup-compatibility/2006">
          <mc:Choice Requires="x14">
            <control shapeId="3134" r:id="rId65" name="Check Box 62">
              <controlPr defaultSize="0" autoFill="0" autoLine="0" autoPict="0" altText="_x000a_">
                <anchor moveWithCells="1">
                  <from>
                    <xdr:col>0</xdr:col>
                    <xdr:colOff>723900</xdr:colOff>
                    <xdr:row>50</xdr:row>
                    <xdr:rowOff>9525</xdr:rowOff>
                  </from>
                  <to>
                    <xdr:col>2</xdr:col>
                    <xdr:colOff>95250</xdr:colOff>
                    <xdr:row>51</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ltText="_x000a_">
                <anchor moveWithCells="1">
                  <from>
                    <xdr:col>0</xdr:col>
                    <xdr:colOff>723900</xdr:colOff>
                    <xdr:row>51</xdr:row>
                    <xdr:rowOff>9525</xdr:rowOff>
                  </from>
                  <to>
                    <xdr:col>2</xdr:col>
                    <xdr:colOff>95250</xdr:colOff>
                    <xdr:row>52</xdr:row>
                    <xdr:rowOff>9525</xdr:rowOff>
                  </to>
                </anchor>
              </controlPr>
            </control>
          </mc:Choice>
        </mc:AlternateContent>
        <mc:AlternateContent xmlns:mc="http://schemas.openxmlformats.org/markup-compatibility/2006">
          <mc:Choice Requires="x14">
            <control shapeId="3136" r:id="rId67" name="Check Box 64">
              <controlPr defaultSize="0" autoFill="0" autoLine="0" autoPict="0" altText="_x000a_">
                <anchor moveWithCells="1">
                  <from>
                    <xdr:col>0</xdr:col>
                    <xdr:colOff>723900</xdr:colOff>
                    <xdr:row>51</xdr:row>
                    <xdr:rowOff>9525</xdr:rowOff>
                  </from>
                  <to>
                    <xdr:col>2</xdr:col>
                    <xdr:colOff>95250</xdr:colOff>
                    <xdr:row>52</xdr:row>
                    <xdr:rowOff>9525</xdr:rowOff>
                  </to>
                </anchor>
              </controlPr>
            </control>
          </mc:Choice>
        </mc:AlternateContent>
        <mc:AlternateContent xmlns:mc="http://schemas.openxmlformats.org/markup-compatibility/2006">
          <mc:Choice Requires="x14">
            <control shapeId="3137" r:id="rId68" name="Check Box 65">
              <controlPr defaultSize="0" autoFill="0" autoLine="0" autoPict="0" altText="_x000a_">
                <anchor moveWithCells="1">
                  <from>
                    <xdr:col>0</xdr:col>
                    <xdr:colOff>723900</xdr:colOff>
                    <xdr:row>52</xdr:row>
                    <xdr:rowOff>9525</xdr:rowOff>
                  </from>
                  <to>
                    <xdr:col>2</xdr:col>
                    <xdr:colOff>95250</xdr:colOff>
                    <xdr:row>53</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ltText="_x000a_">
                <anchor moveWithCells="1">
                  <from>
                    <xdr:col>0</xdr:col>
                    <xdr:colOff>723900</xdr:colOff>
                    <xdr:row>51</xdr:row>
                    <xdr:rowOff>9525</xdr:rowOff>
                  </from>
                  <to>
                    <xdr:col>2</xdr:col>
                    <xdr:colOff>95250</xdr:colOff>
                    <xdr:row>52</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ltText="_x000a_">
                <anchor moveWithCells="1">
                  <from>
                    <xdr:col>0</xdr:col>
                    <xdr:colOff>723900</xdr:colOff>
                    <xdr:row>52</xdr:row>
                    <xdr:rowOff>9525</xdr:rowOff>
                  </from>
                  <to>
                    <xdr:col>2</xdr:col>
                    <xdr:colOff>95250</xdr:colOff>
                    <xdr:row>53</xdr:row>
                    <xdr:rowOff>9525</xdr:rowOff>
                  </to>
                </anchor>
              </controlPr>
            </control>
          </mc:Choice>
        </mc:AlternateContent>
        <mc:AlternateContent xmlns:mc="http://schemas.openxmlformats.org/markup-compatibility/2006">
          <mc:Choice Requires="x14">
            <control shapeId="3140" r:id="rId71" name="Check Box 68">
              <controlPr defaultSize="0" autoFill="0" autoLine="0" autoPict="0" altText="_x000a_">
                <anchor moveWithCells="1">
                  <from>
                    <xdr:col>0</xdr:col>
                    <xdr:colOff>723900</xdr:colOff>
                    <xdr:row>52</xdr:row>
                    <xdr:rowOff>9525</xdr:rowOff>
                  </from>
                  <to>
                    <xdr:col>2</xdr:col>
                    <xdr:colOff>95250</xdr:colOff>
                    <xdr:row>53</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ltText="_x000a_">
                <anchor moveWithCells="1">
                  <from>
                    <xdr:col>0</xdr:col>
                    <xdr:colOff>723900</xdr:colOff>
                    <xdr:row>53</xdr:row>
                    <xdr:rowOff>9525</xdr:rowOff>
                  </from>
                  <to>
                    <xdr:col>2</xdr:col>
                    <xdr:colOff>95250</xdr:colOff>
                    <xdr:row>54</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ltText="_x000a_">
                <anchor moveWithCells="1">
                  <from>
                    <xdr:col>0</xdr:col>
                    <xdr:colOff>723900</xdr:colOff>
                    <xdr:row>52</xdr:row>
                    <xdr:rowOff>9525</xdr:rowOff>
                  </from>
                  <to>
                    <xdr:col>2</xdr:col>
                    <xdr:colOff>95250</xdr:colOff>
                    <xdr:row>53</xdr:row>
                    <xdr:rowOff>9525</xdr:rowOff>
                  </to>
                </anchor>
              </controlPr>
            </control>
          </mc:Choice>
        </mc:AlternateContent>
        <mc:AlternateContent xmlns:mc="http://schemas.openxmlformats.org/markup-compatibility/2006">
          <mc:Choice Requires="x14">
            <control shapeId="3143" r:id="rId74" name="Check Box 71">
              <controlPr defaultSize="0" autoFill="0" autoLine="0" autoPict="0" altText="_x000a_">
                <anchor moveWithCells="1">
                  <from>
                    <xdr:col>0</xdr:col>
                    <xdr:colOff>723900</xdr:colOff>
                    <xdr:row>53</xdr:row>
                    <xdr:rowOff>9525</xdr:rowOff>
                  </from>
                  <to>
                    <xdr:col>2</xdr:col>
                    <xdr:colOff>95250</xdr:colOff>
                    <xdr:row>54</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ltText="_x000a_">
                <anchor moveWithCells="1">
                  <from>
                    <xdr:col>0</xdr:col>
                    <xdr:colOff>723900</xdr:colOff>
                    <xdr:row>53</xdr:row>
                    <xdr:rowOff>9525</xdr:rowOff>
                  </from>
                  <to>
                    <xdr:col>2</xdr:col>
                    <xdr:colOff>95250</xdr:colOff>
                    <xdr:row>54</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ltText="_x000a_">
                <anchor moveWithCells="1">
                  <from>
                    <xdr:col>0</xdr:col>
                    <xdr:colOff>723900</xdr:colOff>
                    <xdr:row>54</xdr:row>
                    <xdr:rowOff>9525</xdr:rowOff>
                  </from>
                  <to>
                    <xdr:col>2</xdr:col>
                    <xdr:colOff>95250</xdr:colOff>
                    <xdr:row>55</xdr:row>
                    <xdr:rowOff>9525</xdr:rowOff>
                  </to>
                </anchor>
              </controlPr>
            </control>
          </mc:Choice>
        </mc:AlternateContent>
        <mc:AlternateContent xmlns:mc="http://schemas.openxmlformats.org/markup-compatibility/2006">
          <mc:Choice Requires="x14">
            <control shapeId="3146" r:id="rId77" name="Check Box 74">
              <controlPr defaultSize="0" autoFill="0" autoLine="0" autoPict="0" altText="_x000a_">
                <anchor moveWithCells="1">
                  <from>
                    <xdr:col>0</xdr:col>
                    <xdr:colOff>723900</xdr:colOff>
                    <xdr:row>53</xdr:row>
                    <xdr:rowOff>9525</xdr:rowOff>
                  </from>
                  <to>
                    <xdr:col>2</xdr:col>
                    <xdr:colOff>95250</xdr:colOff>
                    <xdr:row>54</xdr:row>
                    <xdr:rowOff>9525</xdr:rowOff>
                  </to>
                </anchor>
              </controlPr>
            </control>
          </mc:Choice>
        </mc:AlternateContent>
        <mc:AlternateContent xmlns:mc="http://schemas.openxmlformats.org/markup-compatibility/2006">
          <mc:Choice Requires="x14">
            <control shapeId="3147" r:id="rId78" name="Check Box 75">
              <controlPr defaultSize="0" autoFill="0" autoLine="0" autoPict="0" altText="_x000a_">
                <anchor moveWithCells="1">
                  <from>
                    <xdr:col>0</xdr:col>
                    <xdr:colOff>723900</xdr:colOff>
                    <xdr:row>54</xdr:row>
                    <xdr:rowOff>9525</xdr:rowOff>
                  </from>
                  <to>
                    <xdr:col>2</xdr:col>
                    <xdr:colOff>95250</xdr:colOff>
                    <xdr:row>55</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ltText="_x000a_">
                <anchor moveWithCells="1">
                  <from>
                    <xdr:col>0</xdr:col>
                    <xdr:colOff>723900</xdr:colOff>
                    <xdr:row>54</xdr:row>
                    <xdr:rowOff>9525</xdr:rowOff>
                  </from>
                  <to>
                    <xdr:col>2</xdr:col>
                    <xdr:colOff>95250</xdr:colOff>
                    <xdr:row>55</xdr:row>
                    <xdr:rowOff>9525</xdr:rowOff>
                  </to>
                </anchor>
              </controlPr>
            </control>
          </mc:Choice>
        </mc:AlternateContent>
        <mc:AlternateContent xmlns:mc="http://schemas.openxmlformats.org/markup-compatibility/2006">
          <mc:Choice Requires="x14">
            <control shapeId="3149" r:id="rId80" name="Check Box 77">
              <controlPr defaultSize="0" autoFill="0" autoLine="0" autoPict="0" altText="_x000a_">
                <anchor moveWithCells="1">
                  <from>
                    <xdr:col>0</xdr:col>
                    <xdr:colOff>723900</xdr:colOff>
                    <xdr:row>55</xdr:row>
                    <xdr:rowOff>9525</xdr:rowOff>
                  </from>
                  <to>
                    <xdr:col>2</xdr:col>
                    <xdr:colOff>95250</xdr:colOff>
                    <xdr:row>56</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ltText="_x000a_">
                <anchor moveWithCells="1">
                  <from>
                    <xdr:col>0</xdr:col>
                    <xdr:colOff>723900</xdr:colOff>
                    <xdr:row>54</xdr:row>
                    <xdr:rowOff>9525</xdr:rowOff>
                  </from>
                  <to>
                    <xdr:col>2</xdr:col>
                    <xdr:colOff>95250</xdr:colOff>
                    <xdr:row>55</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ltText="_x000a_">
                <anchor moveWithCells="1">
                  <from>
                    <xdr:col>0</xdr:col>
                    <xdr:colOff>723900</xdr:colOff>
                    <xdr:row>55</xdr:row>
                    <xdr:rowOff>9525</xdr:rowOff>
                  </from>
                  <to>
                    <xdr:col>2</xdr:col>
                    <xdr:colOff>95250</xdr:colOff>
                    <xdr:row>56</xdr:row>
                    <xdr:rowOff>9525</xdr:rowOff>
                  </to>
                </anchor>
              </controlPr>
            </control>
          </mc:Choice>
        </mc:AlternateContent>
        <mc:AlternateContent xmlns:mc="http://schemas.openxmlformats.org/markup-compatibility/2006">
          <mc:Choice Requires="x14">
            <control shapeId="3152" r:id="rId83" name="Check Box 80">
              <controlPr defaultSize="0" autoFill="0" autoLine="0" autoPict="0" altText="_x000a_">
                <anchor moveWithCells="1">
                  <from>
                    <xdr:col>0</xdr:col>
                    <xdr:colOff>723900</xdr:colOff>
                    <xdr:row>60</xdr:row>
                    <xdr:rowOff>9525</xdr:rowOff>
                  </from>
                  <to>
                    <xdr:col>2</xdr:col>
                    <xdr:colOff>95250</xdr:colOff>
                    <xdr:row>61</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ltText="_x000a_">
                <anchor moveWithCells="1">
                  <from>
                    <xdr:col>0</xdr:col>
                    <xdr:colOff>723900</xdr:colOff>
                    <xdr:row>60</xdr:row>
                    <xdr:rowOff>9525</xdr:rowOff>
                  </from>
                  <to>
                    <xdr:col>2</xdr:col>
                    <xdr:colOff>95250</xdr:colOff>
                    <xdr:row>61</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ltText="_x000a_">
                <anchor moveWithCells="1">
                  <from>
                    <xdr:col>0</xdr:col>
                    <xdr:colOff>723900</xdr:colOff>
                    <xdr:row>60</xdr:row>
                    <xdr:rowOff>9525</xdr:rowOff>
                  </from>
                  <to>
                    <xdr:col>2</xdr:col>
                    <xdr:colOff>95250</xdr:colOff>
                    <xdr:row>61</xdr:row>
                    <xdr:rowOff>9525</xdr:rowOff>
                  </to>
                </anchor>
              </controlPr>
            </control>
          </mc:Choice>
        </mc:AlternateContent>
        <mc:AlternateContent xmlns:mc="http://schemas.openxmlformats.org/markup-compatibility/2006">
          <mc:Choice Requires="x14">
            <control shapeId="3155" r:id="rId86" name="Check Box 83">
              <controlPr defaultSize="0" autoFill="0" autoLine="0" autoPict="0" altText="_x000a_">
                <anchor moveWithCells="1">
                  <from>
                    <xdr:col>0</xdr:col>
                    <xdr:colOff>723900</xdr:colOff>
                    <xdr:row>61</xdr:row>
                    <xdr:rowOff>9525</xdr:rowOff>
                  </from>
                  <to>
                    <xdr:col>2</xdr:col>
                    <xdr:colOff>95250</xdr:colOff>
                    <xdr:row>62</xdr:row>
                    <xdr:rowOff>9525</xdr:rowOff>
                  </to>
                </anchor>
              </controlPr>
            </control>
          </mc:Choice>
        </mc:AlternateContent>
        <mc:AlternateContent xmlns:mc="http://schemas.openxmlformats.org/markup-compatibility/2006">
          <mc:Choice Requires="x14">
            <control shapeId="3156" r:id="rId87" name="Check Box 84">
              <controlPr defaultSize="0" autoFill="0" autoLine="0" autoPict="0" altText="_x000a_">
                <anchor moveWithCells="1">
                  <from>
                    <xdr:col>0</xdr:col>
                    <xdr:colOff>723900</xdr:colOff>
                    <xdr:row>60</xdr:row>
                    <xdr:rowOff>9525</xdr:rowOff>
                  </from>
                  <to>
                    <xdr:col>2</xdr:col>
                    <xdr:colOff>95250</xdr:colOff>
                    <xdr:row>61</xdr:row>
                    <xdr:rowOff>9525</xdr:rowOff>
                  </to>
                </anchor>
              </controlPr>
            </control>
          </mc:Choice>
        </mc:AlternateContent>
        <mc:AlternateContent xmlns:mc="http://schemas.openxmlformats.org/markup-compatibility/2006">
          <mc:Choice Requires="x14">
            <control shapeId="3157" r:id="rId88" name="Check Box 85">
              <controlPr defaultSize="0" autoFill="0" autoLine="0" autoPict="0" altText="_x000a_">
                <anchor moveWithCells="1">
                  <from>
                    <xdr:col>0</xdr:col>
                    <xdr:colOff>723900</xdr:colOff>
                    <xdr:row>61</xdr:row>
                    <xdr:rowOff>9525</xdr:rowOff>
                  </from>
                  <to>
                    <xdr:col>2</xdr:col>
                    <xdr:colOff>95250</xdr:colOff>
                    <xdr:row>62</xdr:row>
                    <xdr:rowOff>9525</xdr:rowOff>
                  </to>
                </anchor>
              </controlPr>
            </control>
          </mc:Choice>
        </mc:AlternateContent>
        <mc:AlternateContent xmlns:mc="http://schemas.openxmlformats.org/markup-compatibility/2006">
          <mc:Choice Requires="x14">
            <control shapeId="3158" r:id="rId89" name="Check Box 86">
              <controlPr defaultSize="0" autoFill="0" autoLine="0" autoPict="0" altText="_x000a_">
                <anchor moveWithCells="1">
                  <from>
                    <xdr:col>0</xdr:col>
                    <xdr:colOff>723900</xdr:colOff>
                    <xdr:row>61</xdr:row>
                    <xdr:rowOff>9525</xdr:rowOff>
                  </from>
                  <to>
                    <xdr:col>2</xdr:col>
                    <xdr:colOff>95250</xdr:colOff>
                    <xdr:row>62</xdr:row>
                    <xdr:rowOff>9525</xdr:rowOff>
                  </to>
                </anchor>
              </controlPr>
            </control>
          </mc:Choice>
        </mc:AlternateContent>
        <mc:AlternateContent xmlns:mc="http://schemas.openxmlformats.org/markup-compatibility/2006">
          <mc:Choice Requires="x14">
            <control shapeId="3159" r:id="rId90" name="Check Box 87">
              <controlPr defaultSize="0" autoFill="0" autoLine="0" autoPict="0" altText="_x000a_">
                <anchor moveWithCells="1">
                  <from>
                    <xdr:col>0</xdr:col>
                    <xdr:colOff>723900</xdr:colOff>
                    <xdr:row>62</xdr:row>
                    <xdr:rowOff>9525</xdr:rowOff>
                  </from>
                  <to>
                    <xdr:col>2</xdr:col>
                    <xdr:colOff>95250</xdr:colOff>
                    <xdr:row>63</xdr:row>
                    <xdr:rowOff>9525</xdr:rowOff>
                  </to>
                </anchor>
              </controlPr>
            </control>
          </mc:Choice>
        </mc:AlternateContent>
        <mc:AlternateContent xmlns:mc="http://schemas.openxmlformats.org/markup-compatibility/2006">
          <mc:Choice Requires="x14">
            <control shapeId="3160" r:id="rId91" name="Check Box 88">
              <controlPr defaultSize="0" autoFill="0" autoLine="0" autoPict="0" altText="_x000a_">
                <anchor moveWithCells="1">
                  <from>
                    <xdr:col>0</xdr:col>
                    <xdr:colOff>723900</xdr:colOff>
                    <xdr:row>61</xdr:row>
                    <xdr:rowOff>9525</xdr:rowOff>
                  </from>
                  <to>
                    <xdr:col>2</xdr:col>
                    <xdr:colOff>95250</xdr:colOff>
                    <xdr:row>62</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ltText="_x000a_">
                <anchor moveWithCells="1">
                  <from>
                    <xdr:col>0</xdr:col>
                    <xdr:colOff>723900</xdr:colOff>
                    <xdr:row>62</xdr:row>
                    <xdr:rowOff>9525</xdr:rowOff>
                  </from>
                  <to>
                    <xdr:col>2</xdr:col>
                    <xdr:colOff>95250</xdr:colOff>
                    <xdr:row>63</xdr:row>
                    <xdr:rowOff>9525</xdr:rowOff>
                  </to>
                </anchor>
              </controlPr>
            </control>
          </mc:Choice>
        </mc:AlternateContent>
        <mc:AlternateContent xmlns:mc="http://schemas.openxmlformats.org/markup-compatibility/2006">
          <mc:Choice Requires="x14">
            <control shapeId="3162" r:id="rId93" name="Check Box 90">
              <controlPr defaultSize="0" autoFill="0" autoLine="0" autoPict="0" altText="_x000a_">
                <anchor moveWithCells="1">
                  <from>
                    <xdr:col>0</xdr:col>
                    <xdr:colOff>723900</xdr:colOff>
                    <xdr:row>62</xdr:row>
                    <xdr:rowOff>9525</xdr:rowOff>
                  </from>
                  <to>
                    <xdr:col>2</xdr:col>
                    <xdr:colOff>95250</xdr:colOff>
                    <xdr:row>63</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ltText="_x000a_">
                <anchor moveWithCells="1">
                  <from>
                    <xdr:col>0</xdr:col>
                    <xdr:colOff>723900</xdr:colOff>
                    <xdr:row>63</xdr:row>
                    <xdr:rowOff>9525</xdr:rowOff>
                  </from>
                  <to>
                    <xdr:col>2</xdr:col>
                    <xdr:colOff>95250</xdr:colOff>
                    <xdr:row>64</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ltText="_x000a_">
                <anchor moveWithCells="1">
                  <from>
                    <xdr:col>0</xdr:col>
                    <xdr:colOff>723900</xdr:colOff>
                    <xdr:row>62</xdr:row>
                    <xdr:rowOff>9525</xdr:rowOff>
                  </from>
                  <to>
                    <xdr:col>2</xdr:col>
                    <xdr:colOff>95250</xdr:colOff>
                    <xdr:row>63</xdr:row>
                    <xdr:rowOff>9525</xdr:rowOff>
                  </to>
                </anchor>
              </controlPr>
            </control>
          </mc:Choice>
        </mc:AlternateContent>
        <mc:AlternateContent xmlns:mc="http://schemas.openxmlformats.org/markup-compatibility/2006">
          <mc:Choice Requires="x14">
            <control shapeId="3165" r:id="rId96" name="Check Box 93">
              <controlPr defaultSize="0" autoFill="0" autoLine="0" autoPict="0" altText="_x000a_">
                <anchor moveWithCells="1">
                  <from>
                    <xdr:col>0</xdr:col>
                    <xdr:colOff>723900</xdr:colOff>
                    <xdr:row>63</xdr:row>
                    <xdr:rowOff>9525</xdr:rowOff>
                  </from>
                  <to>
                    <xdr:col>2</xdr:col>
                    <xdr:colOff>95250</xdr:colOff>
                    <xdr:row>64</xdr:row>
                    <xdr:rowOff>9525</xdr:rowOff>
                  </to>
                </anchor>
              </controlPr>
            </control>
          </mc:Choice>
        </mc:AlternateContent>
        <mc:AlternateContent xmlns:mc="http://schemas.openxmlformats.org/markup-compatibility/2006">
          <mc:Choice Requires="x14">
            <control shapeId="3166" r:id="rId97" name="Check Box 94">
              <controlPr defaultSize="0" autoFill="0" autoLine="0" autoPict="0" altText="_x000a_">
                <anchor moveWithCells="1">
                  <from>
                    <xdr:col>0</xdr:col>
                    <xdr:colOff>723900</xdr:colOff>
                    <xdr:row>63</xdr:row>
                    <xdr:rowOff>9525</xdr:rowOff>
                  </from>
                  <to>
                    <xdr:col>2</xdr:col>
                    <xdr:colOff>95250</xdr:colOff>
                    <xdr:row>64</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ltText="_x000a_">
                <anchor moveWithCells="1">
                  <from>
                    <xdr:col>0</xdr:col>
                    <xdr:colOff>723900</xdr:colOff>
                    <xdr:row>64</xdr:row>
                    <xdr:rowOff>9525</xdr:rowOff>
                  </from>
                  <to>
                    <xdr:col>2</xdr:col>
                    <xdr:colOff>95250</xdr:colOff>
                    <xdr:row>65</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ltText="_x000a_">
                <anchor moveWithCells="1">
                  <from>
                    <xdr:col>0</xdr:col>
                    <xdr:colOff>723900</xdr:colOff>
                    <xdr:row>63</xdr:row>
                    <xdr:rowOff>9525</xdr:rowOff>
                  </from>
                  <to>
                    <xdr:col>2</xdr:col>
                    <xdr:colOff>95250</xdr:colOff>
                    <xdr:row>64</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ltText="_x000a_">
                <anchor moveWithCells="1">
                  <from>
                    <xdr:col>0</xdr:col>
                    <xdr:colOff>723900</xdr:colOff>
                    <xdr:row>64</xdr:row>
                    <xdr:rowOff>9525</xdr:rowOff>
                  </from>
                  <to>
                    <xdr:col>2</xdr:col>
                    <xdr:colOff>95250</xdr:colOff>
                    <xdr:row>65</xdr:row>
                    <xdr:rowOff>9525</xdr:rowOff>
                  </to>
                </anchor>
              </controlPr>
            </control>
          </mc:Choice>
        </mc:AlternateContent>
        <mc:AlternateContent xmlns:mc="http://schemas.openxmlformats.org/markup-compatibility/2006">
          <mc:Choice Requires="x14">
            <control shapeId="3170" r:id="rId101" name="Check Box 98">
              <controlPr defaultSize="0" autoFill="0" autoLine="0" autoPict="0" altText="_x000a_">
                <anchor moveWithCells="1">
                  <from>
                    <xdr:col>0</xdr:col>
                    <xdr:colOff>723900</xdr:colOff>
                    <xdr:row>64</xdr:row>
                    <xdr:rowOff>9525</xdr:rowOff>
                  </from>
                  <to>
                    <xdr:col>2</xdr:col>
                    <xdr:colOff>95250</xdr:colOff>
                    <xdr:row>65</xdr:row>
                    <xdr:rowOff>9525</xdr:rowOff>
                  </to>
                </anchor>
              </controlPr>
            </control>
          </mc:Choice>
        </mc:AlternateContent>
        <mc:AlternateContent xmlns:mc="http://schemas.openxmlformats.org/markup-compatibility/2006">
          <mc:Choice Requires="x14">
            <control shapeId="3171" r:id="rId102" name="Check Box 99">
              <controlPr defaultSize="0" autoFill="0" autoLine="0" autoPict="0" altText="_x000a_">
                <anchor moveWithCells="1">
                  <from>
                    <xdr:col>0</xdr:col>
                    <xdr:colOff>723900</xdr:colOff>
                    <xdr:row>65</xdr:row>
                    <xdr:rowOff>9525</xdr:rowOff>
                  </from>
                  <to>
                    <xdr:col>2</xdr:col>
                    <xdr:colOff>95250</xdr:colOff>
                    <xdr:row>66</xdr:row>
                    <xdr:rowOff>9525</xdr:rowOff>
                  </to>
                </anchor>
              </controlPr>
            </control>
          </mc:Choice>
        </mc:AlternateContent>
        <mc:AlternateContent xmlns:mc="http://schemas.openxmlformats.org/markup-compatibility/2006">
          <mc:Choice Requires="x14">
            <control shapeId="3172" r:id="rId103" name="Check Box 100">
              <controlPr defaultSize="0" autoFill="0" autoLine="0" autoPict="0" altText="_x000a_">
                <anchor moveWithCells="1">
                  <from>
                    <xdr:col>0</xdr:col>
                    <xdr:colOff>723900</xdr:colOff>
                    <xdr:row>64</xdr:row>
                    <xdr:rowOff>9525</xdr:rowOff>
                  </from>
                  <to>
                    <xdr:col>2</xdr:col>
                    <xdr:colOff>95250</xdr:colOff>
                    <xdr:row>65</xdr:row>
                    <xdr:rowOff>9525</xdr:rowOff>
                  </to>
                </anchor>
              </controlPr>
            </control>
          </mc:Choice>
        </mc:AlternateContent>
        <mc:AlternateContent xmlns:mc="http://schemas.openxmlformats.org/markup-compatibility/2006">
          <mc:Choice Requires="x14">
            <control shapeId="3173" r:id="rId104" name="Check Box 101">
              <controlPr defaultSize="0" autoFill="0" autoLine="0" autoPict="0" altText="_x000a_">
                <anchor moveWithCells="1">
                  <from>
                    <xdr:col>0</xdr:col>
                    <xdr:colOff>723900</xdr:colOff>
                    <xdr:row>65</xdr:row>
                    <xdr:rowOff>9525</xdr:rowOff>
                  </from>
                  <to>
                    <xdr:col>2</xdr:col>
                    <xdr:colOff>95250</xdr:colOff>
                    <xdr:row>66</xdr:row>
                    <xdr:rowOff>9525</xdr:rowOff>
                  </to>
                </anchor>
              </controlPr>
            </control>
          </mc:Choice>
        </mc:AlternateContent>
        <mc:AlternateContent xmlns:mc="http://schemas.openxmlformats.org/markup-compatibility/2006">
          <mc:Choice Requires="x14">
            <control shapeId="3174" r:id="rId105" name="Check Box 102">
              <controlPr defaultSize="0" autoFill="0" autoLine="0" autoPict="0" altText="_x000a_">
                <anchor moveWithCells="1">
                  <from>
                    <xdr:col>0</xdr:col>
                    <xdr:colOff>723900</xdr:colOff>
                    <xdr:row>65</xdr:row>
                    <xdr:rowOff>9525</xdr:rowOff>
                  </from>
                  <to>
                    <xdr:col>2</xdr:col>
                    <xdr:colOff>95250</xdr:colOff>
                    <xdr:row>66</xdr:row>
                    <xdr:rowOff>9525</xdr:rowOff>
                  </to>
                </anchor>
              </controlPr>
            </control>
          </mc:Choice>
        </mc:AlternateContent>
        <mc:AlternateContent xmlns:mc="http://schemas.openxmlformats.org/markup-compatibility/2006">
          <mc:Choice Requires="x14">
            <control shapeId="3175" r:id="rId106" name="Check Box 103">
              <controlPr defaultSize="0" autoFill="0" autoLine="0" autoPict="0" altText="_x000a_">
                <anchor moveWithCells="1">
                  <from>
                    <xdr:col>0</xdr:col>
                    <xdr:colOff>723900</xdr:colOff>
                    <xdr:row>66</xdr:row>
                    <xdr:rowOff>9525</xdr:rowOff>
                  </from>
                  <to>
                    <xdr:col>2</xdr:col>
                    <xdr:colOff>95250</xdr:colOff>
                    <xdr:row>67</xdr:row>
                    <xdr:rowOff>9525</xdr:rowOff>
                  </to>
                </anchor>
              </controlPr>
            </control>
          </mc:Choice>
        </mc:AlternateContent>
        <mc:AlternateContent xmlns:mc="http://schemas.openxmlformats.org/markup-compatibility/2006">
          <mc:Choice Requires="x14">
            <control shapeId="3176" r:id="rId107" name="Check Box 104">
              <controlPr defaultSize="0" autoFill="0" autoLine="0" autoPict="0" altText="_x000a_">
                <anchor moveWithCells="1">
                  <from>
                    <xdr:col>0</xdr:col>
                    <xdr:colOff>723900</xdr:colOff>
                    <xdr:row>65</xdr:row>
                    <xdr:rowOff>9525</xdr:rowOff>
                  </from>
                  <to>
                    <xdr:col>2</xdr:col>
                    <xdr:colOff>95250</xdr:colOff>
                    <xdr:row>66</xdr:row>
                    <xdr:rowOff>9525</xdr:rowOff>
                  </to>
                </anchor>
              </controlPr>
            </control>
          </mc:Choice>
        </mc:AlternateContent>
        <mc:AlternateContent xmlns:mc="http://schemas.openxmlformats.org/markup-compatibility/2006">
          <mc:Choice Requires="x14">
            <control shapeId="3177" r:id="rId108" name="Check Box 105">
              <controlPr defaultSize="0" autoFill="0" autoLine="0" autoPict="0" altText="_x000a_">
                <anchor moveWithCells="1">
                  <from>
                    <xdr:col>0</xdr:col>
                    <xdr:colOff>723900</xdr:colOff>
                    <xdr:row>66</xdr:row>
                    <xdr:rowOff>9525</xdr:rowOff>
                  </from>
                  <to>
                    <xdr:col>2</xdr:col>
                    <xdr:colOff>95250</xdr:colOff>
                    <xdr:row>67</xdr:row>
                    <xdr:rowOff>9525</xdr:rowOff>
                  </to>
                </anchor>
              </controlPr>
            </control>
          </mc:Choice>
        </mc:AlternateContent>
        <mc:AlternateContent xmlns:mc="http://schemas.openxmlformats.org/markup-compatibility/2006">
          <mc:Choice Requires="x14">
            <control shapeId="3178" r:id="rId109" name="Check Box 106">
              <controlPr defaultSize="0" autoFill="0" autoLine="0" autoPict="0" altText="_x000a_">
                <anchor moveWithCells="1">
                  <from>
                    <xdr:col>0</xdr:col>
                    <xdr:colOff>723900</xdr:colOff>
                    <xdr:row>66</xdr:row>
                    <xdr:rowOff>9525</xdr:rowOff>
                  </from>
                  <to>
                    <xdr:col>2</xdr:col>
                    <xdr:colOff>95250</xdr:colOff>
                    <xdr:row>67</xdr:row>
                    <xdr:rowOff>9525</xdr:rowOff>
                  </to>
                </anchor>
              </controlPr>
            </control>
          </mc:Choice>
        </mc:AlternateContent>
        <mc:AlternateContent xmlns:mc="http://schemas.openxmlformats.org/markup-compatibility/2006">
          <mc:Choice Requires="x14">
            <control shapeId="3179" r:id="rId110" name="Check Box 107">
              <controlPr defaultSize="0" autoFill="0" autoLine="0" autoPict="0" altText="_x000a_">
                <anchor moveWithCells="1">
                  <from>
                    <xdr:col>0</xdr:col>
                    <xdr:colOff>723900</xdr:colOff>
                    <xdr:row>67</xdr:row>
                    <xdr:rowOff>9525</xdr:rowOff>
                  </from>
                  <to>
                    <xdr:col>2</xdr:col>
                    <xdr:colOff>95250</xdr:colOff>
                    <xdr:row>68</xdr:row>
                    <xdr:rowOff>9525</xdr:rowOff>
                  </to>
                </anchor>
              </controlPr>
            </control>
          </mc:Choice>
        </mc:AlternateContent>
        <mc:AlternateContent xmlns:mc="http://schemas.openxmlformats.org/markup-compatibility/2006">
          <mc:Choice Requires="x14">
            <control shapeId="3180" r:id="rId111" name="Check Box 108">
              <controlPr defaultSize="0" autoFill="0" autoLine="0" autoPict="0" altText="_x000a_">
                <anchor moveWithCells="1">
                  <from>
                    <xdr:col>0</xdr:col>
                    <xdr:colOff>723900</xdr:colOff>
                    <xdr:row>66</xdr:row>
                    <xdr:rowOff>9525</xdr:rowOff>
                  </from>
                  <to>
                    <xdr:col>2</xdr:col>
                    <xdr:colOff>95250</xdr:colOff>
                    <xdr:row>67</xdr:row>
                    <xdr:rowOff>9525</xdr:rowOff>
                  </to>
                </anchor>
              </controlPr>
            </control>
          </mc:Choice>
        </mc:AlternateContent>
        <mc:AlternateContent xmlns:mc="http://schemas.openxmlformats.org/markup-compatibility/2006">
          <mc:Choice Requires="x14">
            <control shapeId="3181" r:id="rId112" name="Check Box 109">
              <controlPr defaultSize="0" autoFill="0" autoLine="0" autoPict="0" altText="_x000a_">
                <anchor moveWithCells="1">
                  <from>
                    <xdr:col>0</xdr:col>
                    <xdr:colOff>723900</xdr:colOff>
                    <xdr:row>67</xdr:row>
                    <xdr:rowOff>9525</xdr:rowOff>
                  </from>
                  <to>
                    <xdr:col>2</xdr:col>
                    <xdr:colOff>95250</xdr:colOff>
                    <xdr:row>68</xdr:row>
                    <xdr:rowOff>9525</xdr:rowOff>
                  </to>
                </anchor>
              </controlPr>
            </control>
          </mc:Choice>
        </mc:AlternateContent>
        <mc:AlternateContent xmlns:mc="http://schemas.openxmlformats.org/markup-compatibility/2006">
          <mc:Choice Requires="x14">
            <control shapeId="3182" r:id="rId113" name="Check Box 110">
              <controlPr defaultSize="0" autoFill="0" autoLine="0" autoPict="0" altText="_x000a_">
                <anchor moveWithCells="1">
                  <from>
                    <xdr:col>0</xdr:col>
                    <xdr:colOff>723900</xdr:colOff>
                    <xdr:row>67</xdr:row>
                    <xdr:rowOff>9525</xdr:rowOff>
                  </from>
                  <to>
                    <xdr:col>2</xdr:col>
                    <xdr:colOff>95250</xdr:colOff>
                    <xdr:row>68</xdr:row>
                    <xdr:rowOff>9525</xdr:rowOff>
                  </to>
                </anchor>
              </controlPr>
            </control>
          </mc:Choice>
        </mc:AlternateContent>
        <mc:AlternateContent xmlns:mc="http://schemas.openxmlformats.org/markup-compatibility/2006">
          <mc:Choice Requires="x14">
            <control shapeId="3183" r:id="rId114" name="Check Box 111">
              <controlPr defaultSize="0" autoFill="0" autoLine="0" autoPict="0" altText="_x000a_">
                <anchor moveWithCells="1">
                  <from>
                    <xdr:col>0</xdr:col>
                    <xdr:colOff>723900</xdr:colOff>
                    <xdr:row>68</xdr:row>
                    <xdr:rowOff>9525</xdr:rowOff>
                  </from>
                  <to>
                    <xdr:col>2</xdr:col>
                    <xdr:colOff>95250</xdr:colOff>
                    <xdr:row>69</xdr:row>
                    <xdr:rowOff>9525</xdr:rowOff>
                  </to>
                </anchor>
              </controlPr>
            </control>
          </mc:Choice>
        </mc:AlternateContent>
        <mc:AlternateContent xmlns:mc="http://schemas.openxmlformats.org/markup-compatibility/2006">
          <mc:Choice Requires="x14">
            <control shapeId="3184" r:id="rId115" name="Check Box 112">
              <controlPr defaultSize="0" autoFill="0" autoLine="0" autoPict="0" altText="_x000a_">
                <anchor moveWithCells="1">
                  <from>
                    <xdr:col>0</xdr:col>
                    <xdr:colOff>723900</xdr:colOff>
                    <xdr:row>67</xdr:row>
                    <xdr:rowOff>9525</xdr:rowOff>
                  </from>
                  <to>
                    <xdr:col>2</xdr:col>
                    <xdr:colOff>95250</xdr:colOff>
                    <xdr:row>68</xdr:row>
                    <xdr:rowOff>9525</xdr:rowOff>
                  </to>
                </anchor>
              </controlPr>
            </control>
          </mc:Choice>
        </mc:AlternateContent>
        <mc:AlternateContent xmlns:mc="http://schemas.openxmlformats.org/markup-compatibility/2006">
          <mc:Choice Requires="x14">
            <control shapeId="3185" r:id="rId116" name="Check Box 113">
              <controlPr defaultSize="0" autoFill="0" autoLine="0" autoPict="0" altText="_x000a_">
                <anchor moveWithCells="1">
                  <from>
                    <xdr:col>0</xdr:col>
                    <xdr:colOff>723900</xdr:colOff>
                    <xdr:row>68</xdr:row>
                    <xdr:rowOff>9525</xdr:rowOff>
                  </from>
                  <to>
                    <xdr:col>2</xdr:col>
                    <xdr:colOff>95250</xdr:colOff>
                    <xdr:row>69</xdr:row>
                    <xdr:rowOff>9525</xdr:rowOff>
                  </to>
                </anchor>
              </controlPr>
            </control>
          </mc:Choice>
        </mc:AlternateContent>
        <mc:AlternateContent xmlns:mc="http://schemas.openxmlformats.org/markup-compatibility/2006">
          <mc:Choice Requires="x14">
            <control shapeId="3186" r:id="rId117" name="Check Box 114">
              <controlPr defaultSize="0" autoFill="0" autoLine="0" autoPict="0" altText="_x000a_">
                <anchor moveWithCells="1">
                  <from>
                    <xdr:col>0</xdr:col>
                    <xdr:colOff>723900</xdr:colOff>
                    <xdr:row>68</xdr:row>
                    <xdr:rowOff>9525</xdr:rowOff>
                  </from>
                  <to>
                    <xdr:col>2</xdr:col>
                    <xdr:colOff>95250</xdr:colOff>
                    <xdr:row>69</xdr:row>
                    <xdr:rowOff>9525</xdr:rowOff>
                  </to>
                </anchor>
              </controlPr>
            </control>
          </mc:Choice>
        </mc:AlternateContent>
        <mc:AlternateContent xmlns:mc="http://schemas.openxmlformats.org/markup-compatibility/2006">
          <mc:Choice Requires="x14">
            <control shapeId="3187" r:id="rId118" name="Check Box 115">
              <controlPr defaultSize="0" autoFill="0" autoLine="0" autoPict="0" altText="_x000a_">
                <anchor moveWithCells="1">
                  <from>
                    <xdr:col>0</xdr:col>
                    <xdr:colOff>723900</xdr:colOff>
                    <xdr:row>69</xdr:row>
                    <xdr:rowOff>9525</xdr:rowOff>
                  </from>
                  <to>
                    <xdr:col>2</xdr:col>
                    <xdr:colOff>95250</xdr:colOff>
                    <xdr:row>70</xdr:row>
                    <xdr:rowOff>9525</xdr:rowOff>
                  </to>
                </anchor>
              </controlPr>
            </control>
          </mc:Choice>
        </mc:AlternateContent>
        <mc:AlternateContent xmlns:mc="http://schemas.openxmlformats.org/markup-compatibility/2006">
          <mc:Choice Requires="x14">
            <control shapeId="3188" r:id="rId119" name="Check Box 116">
              <controlPr defaultSize="0" autoFill="0" autoLine="0" autoPict="0" altText="_x000a_">
                <anchor moveWithCells="1">
                  <from>
                    <xdr:col>0</xdr:col>
                    <xdr:colOff>723900</xdr:colOff>
                    <xdr:row>68</xdr:row>
                    <xdr:rowOff>9525</xdr:rowOff>
                  </from>
                  <to>
                    <xdr:col>2</xdr:col>
                    <xdr:colOff>95250</xdr:colOff>
                    <xdr:row>69</xdr:row>
                    <xdr:rowOff>9525</xdr:rowOff>
                  </to>
                </anchor>
              </controlPr>
            </control>
          </mc:Choice>
        </mc:AlternateContent>
        <mc:AlternateContent xmlns:mc="http://schemas.openxmlformats.org/markup-compatibility/2006">
          <mc:Choice Requires="x14">
            <control shapeId="3189" r:id="rId120" name="Check Box 117">
              <controlPr defaultSize="0" autoFill="0" autoLine="0" autoPict="0" altText="_x000a_">
                <anchor moveWithCells="1">
                  <from>
                    <xdr:col>0</xdr:col>
                    <xdr:colOff>723900</xdr:colOff>
                    <xdr:row>69</xdr:row>
                    <xdr:rowOff>9525</xdr:rowOff>
                  </from>
                  <to>
                    <xdr:col>2</xdr:col>
                    <xdr:colOff>95250</xdr:colOff>
                    <xdr:row>70</xdr:row>
                    <xdr:rowOff>9525</xdr:rowOff>
                  </to>
                </anchor>
              </controlPr>
            </control>
          </mc:Choice>
        </mc:AlternateContent>
        <mc:AlternateContent xmlns:mc="http://schemas.openxmlformats.org/markup-compatibility/2006">
          <mc:Choice Requires="x14">
            <control shapeId="3192" r:id="rId121" name="Option Button 120">
              <controlPr defaultSize="0" autoFill="0" autoLine="0" autoPict="0">
                <anchor moveWithCells="1">
                  <from>
                    <xdr:col>1</xdr:col>
                    <xdr:colOff>9525</xdr:colOff>
                    <xdr:row>35</xdr:row>
                    <xdr:rowOff>9525</xdr:rowOff>
                  </from>
                  <to>
                    <xdr:col>2</xdr:col>
                    <xdr:colOff>114300</xdr:colOff>
                    <xdr:row>36</xdr:row>
                    <xdr:rowOff>9525</xdr:rowOff>
                  </to>
                </anchor>
              </controlPr>
            </control>
          </mc:Choice>
        </mc:AlternateContent>
        <mc:AlternateContent xmlns:mc="http://schemas.openxmlformats.org/markup-compatibility/2006">
          <mc:Choice Requires="x14">
            <control shapeId="3198" r:id="rId122" name="Option Button 126">
              <controlPr defaultSize="0" autoFill="0" autoLine="0" autoPict="0">
                <anchor moveWithCells="1">
                  <from>
                    <xdr:col>1</xdr:col>
                    <xdr:colOff>9525</xdr:colOff>
                    <xdr:row>41</xdr:row>
                    <xdr:rowOff>0</xdr:rowOff>
                  </from>
                  <to>
                    <xdr:col>2</xdr:col>
                    <xdr:colOff>161925</xdr:colOff>
                    <xdr:row>42</xdr:row>
                    <xdr:rowOff>0</xdr:rowOff>
                  </to>
                </anchor>
              </controlPr>
            </control>
          </mc:Choice>
        </mc:AlternateContent>
        <mc:AlternateContent xmlns:mc="http://schemas.openxmlformats.org/markup-compatibility/2006">
          <mc:Choice Requires="x14">
            <control shapeId="3203" r:id="rId123" name="Group Box 131">
              <controlPr defaultSize="0" autoFill="0" autoPict="0">
                <anchor moveWithCells="1">
                  <from>
                    <xdr:col>0</xdr:col>
                    <xdr:colOff>714375</xdr:colOff>
                    <xdr:row>35</xdr:row>
                    <xdr:rowOff>0</xdr:rowOff>
                  </from>
                  <to>
                    <xdr:col>7</xdr:col>
                    <xdr:colOff>19050</xdr:colOff>
                    <xdr:row>38</xdr:row>
                    <xdr:rowOff>66675</xdr:rowOff>
                  </to>
                </anchor>
              </controlPr>
            </control>
          </mc:Choice>
        </mc:AlternateContent>
        <mc:AlternateContent xmlns:mc="http://schemas.openxmlformats.org/markup-compatibility/2006">
          <mc:Choice Requires="x14">
            <control shapeId="3205" r:id="rId124" name="Group Box 133">
              <controlPr defaultSize="0" autoFill="0" autoPict="0">
                <anchor moveWithCells="1">
                  <from>
                    <xdr:col>1</xdr:col>
                    <xdr:colOff>0</xdr:colOff>
                    <xdr:row>41</xdr:row>
                    <xdr:rowOff>0</xdr:rowOff>
                  </from>
                  <to>
                    <xdr:col>7</xdr:col>
                    <xdr:colOff>19050</xdr:colOff>
                    <xdr:row>43</xdr:row>
                    <xdr:rowOff>66675</xdr:rowOff>
                  </to>
                </anchor>
              </controlPr>
            </control>
          </mc:Choice>
        </mc:AlternateContent>
        <mc:AlternateContent xmlns:mc="http://schemas.openxmlformats.org/markup-compatibility/2006">
          <mc:Choice Requires="x14">
            <control shapeId="3206" r:id="rId125" name="Option Button 134">
              <controlPr defaultSize="0" autoFill="0" autoLine="0" autoPict="0">
                <anchor moveWithCells="1">
                  <from>
                    <xdr:col>1</xdr:col>
                    <xdr:colOff>0</xdr:colOff>
                    <xdr:row>75</xdr:row>
                    <xdr:rowOff>9525</xdr:rowOff>
                  </from>
                  <to>
                    <xdr:col>2</xdr:col>
                    <xdr:colOff>104775</xdr:colOff>
                    <xdr:row>76</xdr:row>
                    <xdr:rowOff>9525</xdr:rowOff>
                  </to>
                </anchor>
              </controlPr>
            </control>
          </mc:Choice>
        </mc:AlternateContent>
        <mc:AlternateContent xmlns:mc="http://schemas.openxmlformats.org/markup-compatibility/2006">
          <mc:Choice Requires="x14">
            <control shapeId="3208" r:id="rId126" name="Option Button 136">
              <controlPr defaultSize="0" autoFill="0" autoLine="0" autoPict="0">
                <anchor moveWithCells="1">
                  <from>
                    <xdr:col>4</xdr:col>
                    <xdr:colOff>0</xdr:colOff>
                    <xdr:row>75</xdr:row>
                    <xdr:rowOff>9525</xdr:rowOff>
                  </from>
                  <to>
                    <xdr:col>5</xdr:col>
                    <xdr:colOff>104775</xdr:colOff>
                    <xdr:row>76</xdr:row>
                    <xdr:rowOff>9525</xdr:rowOff>
                  </to>
                </anchor>
              </controlPr>
            </control>
          </mc:Choice>
        </mc:AlternateContent>
        <mc:AlternateContent xmlns:mc="http://schemas.openxmlformats.org/markup-compatibility/2006">
          <mc:Choice Requires="x14">
            <control shapeId="3209" r:id="rId127" name="Group Box 137">
              <controlPr defaultSize="0" autoFill="0" autoPict="0">
                <anchor moveWithCells="1">
                  <from>
                    <xdr:col>1</xdr:col>
                    <xdr:colOff>0</xdr:colOff>
                    <xdr:row>75</xdr:row>
                    <xdr:rowOff>19050</xdr:rowOff>
                  </from>
                  <to>
                    <xdr:col>7</xdr:col>
                    <xdr:colOff>28575</xdr:colOff>
                    <xdr:row>76</xdr:row>
                    <xdr:rowOff>76200</xdr:rowOff>
                  </to>
                </anchor>
              </controlPr>
            </control>
          </mc:Choice>
        </mc:AlternateContent>
        <mc:AlternateContent xmlns:mc="http://schemas.openxmlformats.org/markup-compatibility/2006">
          <mc:Choice Requires="x14">
            <control shapeId="3211" r:id="rId128" name="Option Button 139">
              <controlPr defaultSize="0" autoFill="0" autoLine="0" autoPict="0">
                <anchor moveWithCells="1">
                  <from>
                    <xdr:col>4</xdr:col>
                    <xdr:colOff>9525</xdr:colOff>
                    <xdr:row>35</xdr:row>
                    <xdr:rowOff>9525</xdr:rowOff>
                  </from>
                  <to>
                    <xdr:col>5</xdr:col>
                    <xdr:colOff>114300</xdr:colOff>
                    <xdr:row>36</xdr:row>
                    <xdr:rowOff>9525</xdr:rowOff>
                  </to>
                </anchor>
              </controlPr>
            </control>
          </mc:Choice>
        </mc:AlternateContent>
        <mc:AlternateContent xmlns:mc="http://schemas.openxmlformats.org/markup-compatibility/2006">
          <mc:Choice Requires="x14">
            <control shapeId="3212" r:id="rId129" name="Option Button 140">
              <controlPr defaultSize="0" autoFill="0" autoLine="0" autoPict="0">
                <anchor moveWithCells="1">
                  <from>
                    <xdr:col>1</xdr:col>
                    <xdr:colOff>9525</xdr:colOff>
                    <xdr:row>36</xdr:row>
                    <xdr:rowOff>9525</xdr:rowOff>
                  </from>
                  <to>
                    <xdr:col>2</xdr:col>
                    <xdr:colOff>114300</xdr:colOff>
                    <xdr:row>37</xdr:row>
                    <xdr:rowOff>9525</xdr:rowOff>
                  </to>
                </anchor>
              </controlPr>
            </control>
          </mc:Choice>
        </mc:AlternateContent>
        <mc:AlternateContent xmlns:mc="http://schemas.openxmlformats.org/markup-compatibility/2006">
          <mc:Choice Requires="x14">
            <control shapeId="3213" r:id="rId130" name="Option Button 141">
              <controlPr defaultSize="0" autoFill="0" autoLine="0" autoPict="0">
                <anchor moveWithCells="1">
                  <from>
                    <xdr:col>4</xdr:col>
                    <xdr:colOff>9525</xdr:colOff>
                    <xdr:row>36</xdr:row>
                    <xdr:rowOff>9525</xdr:rowOff>
                  </from>
                  <to>
                    <xdr:col>5</xdr:col>
                    <xdr:colOff>114300</xdr:colOff>
                    <xdr:row>37</xdr:row>
                    <xdr:rowOff>9525</xdr:rowOff>
                  </to>
                </anchor>
              </controlPr>
            </control>
          </mc:Choice>
        </mc:AlternateContent>
        <mc:AlternateContent xmlns:mc="http://schemas.openxmlformats.org/markup-compatibility/2006">
          <mc:Choice Requires="x14">
            <control shapeId="3214" r:id="rId131" name="Option Button 142">
              <controlPr defaultSize="0" autoFill="0" autoLine="0" autoPict="0">
                <anchor moveWithCells="1">
                  <from>
                    <xdr:col>1</xdr:col>
                    <xdr:colOff>9525</xdr:colOff>
                    <xdr:row>37</xdr:row>
                    <xdr:rowOff>9525</xdr:rowOff>
                  </from>
                  <to>
                    <xdr:col>2</xdr:col>
                    <xdr:colOff>114300</xdr:colOff>
                    <xdr:row>38</xdr:row>
                    <xdr:rowOff>9525</xdr:rowOff>
                  </to>
                </anchor>
              </controlPr>
            </control>
          </mc:Choice>
        </mc:AlternateContent>
        <mc:AlternateContent xmlns:mc="http://schemas.openxmlformats.org/markup-compatibility/2006">
          <mc:Choice Requires="x14">
            <control shapeId="3215" r:id="rId132" name="Option Button 143">
              <controlPr defaultSize="0" autoFill="0" autoLine="0" autoPict="0">
                <anchor moveWithCells="1">
                  <from>
                    <xdr:col>4</xdr:col>
                    <xdr:colOff>9525</xdr:colOff>
                    <xdr:row>37</xdr:row>
                    <xdr:rowOff>9525</xdr:rowOff>
                  </from>
                  <to>
                    <xdr:col>5</xdr:col>
                    <xdr:colOff>114300</xdr:colOff>
                    <xdr:row>38</xdr:row>
                    <xdr:rowOff>9525</xdr:rowOff>
                  </to>
                </anchor>
              </controlPr>
            </control>
          </mc:Choice>
        </mc:AlternateContent>
        <mc:AlternateContent xmlns:mc="http://schemas.openxmlformats.org/markup-compatibility/2006">
          <mc:Choice Requires="x14">
            <control shapeId="3216" r:id="rId133" name="Option Button 144">
              <controlPr defaultSize="0" autoFill="0" autoLine="0" autoPict="0">
                <anchor moveWithCells="1">
                  <from>
                    <xdr:col>4</xdr:col>
                    <xdr:colOff>9525</xdr:colOff>
                    <xdr:row>41</xdr:row>
                    <xdr:rowOff>0</xdr:rowOff>
                  </from>
                  <to>
                    <xdr:col>5</xdr:col>
                    <xdr:colOff>161925</xdr:colOff>
                    <xdr:row>42</xdr:row>
                    <xdr:rowOff>0</xdr:rowOff>
                  </to>
                </anchor>
              </controlPr>
            </control>
          </mc:Choice>
        </mc:AlternateContent>
        <mc:AlternateContent xmlns:mc="http://schemas.openxmlformats.org/markup-compatibility/2006">
          <mc:Choice Requires="x14">
            <control shapeId="3217" r:id="rId134" name="Option Button 145">
              <controlPr defaultSize="0" autoFill="0" autoLine="0" autoPict="0">
                <anchor moveWithCells="1">
                  <from>
                    <xdr:col>1</xdr:col>
                    <xdr:colOff>9525</xdr:colOff>
                    <xdr:row>42</xdr:row>
                    <xdr:rowOff>0</xdr:rowOff>
                  </from>
                  <to>
                    <xdr:col>2</xdr:col>
                    <xdr:colOff>161925</xdr:colOff>
                    <xdr:row>43</xdr:row>
                    <xdr:rowOff>0</xdr:rowOff>
                  </to>
                </anchor>
              </controlPr>
            </control>
          </mc:Choice>
        </mc:AlternateContent>
        <mc:AlternateContent xmlns:mc="http://schemas.openxmlformats.org/markup-compatibility/2006">
          <mc:Choice Requires="x14">
            <control shapeId="3218" r:id="rId135" name="Option Button 146">
              <controlPr defaultSize="0" autoFill="0" autoLine="0" autoPict="0">
                <anchor moveWithCells="1">
                  <from>
                    <xdr:col>4</xdr:col>
                    <xdr:colOff>9525</xdr:colOff>
                    <xdr:row>42</xdr:row>
                    <xdr:rowOff>0</xdr:rowOff>
                  </from>
                  <to>
                    <xdr:col>5</xdr:col>
                    <xdr:colOff>161925</xdr:colOff>
                    <xdr:row>43</xdr:row>
                    <xdr:rowOff>0</xdr:rowOff>
                  </to>
                </anchor>
              </controlPr>
            </control>
          </mc:Choice>
        </mc:AlternateContent>
        <mc:AlternateContent xmlns:mc="http://schemas.openxmlformats.org/markup-compatibility/2006">
          <mc:Choice Requires="x14">
            <control shapeId="3219" r:id="rId136" name="Option Button 147">
              <controlPr defaultSize="0" autoFill="0" autoLine="0" autoPict="0">
                <anchor moveWithCells="1">
                  <from>
                    <xdr:col>1</xdr:col>
                    <xdr:colOff>0</xdr:colOff>
                    <xdr:row>83</xdr:row>
                    <xdr:rowOff>19050</xdr:rowOff>
                  </from>
                  <to>
                    <xdr:col>2</xdr:col>
                    <xdr:colOff>104775</xdr:colOff>
                    <xdr:row>84</xdr:row>
                    <xdr:rowOff>19050</xdr:rowOff>
                  </to>
                </anchor>
              </controlPr>
            </control>
          </mc:Choice>
        </mc:AlternateContent>
        <mc:AlternateContent xmlns:mc="http://schemas.openxmlformats.org/markup-compatibility/2006">
          <mc:Choice Requires="x14">
            <control shapeId="3220" r:id="rId137" name="Option Button 148">
              <controlPr defaultSize="0" autoFill="0" autoLine="0" autoPict="0">
                <anchor moveWithCells="1">
                  <from>
                    <xdr:col>4</xdr:col>
                    <xdr:colOff>0</xdr:colOff>
                    <xdr:row>83</xdr:row>
                    <xdr:rowOff>19050</xdr:rowOff>
                  </from>
                  <to>
                    <xdr:col>5</xdr:col>
                    <xdr:colOff>104775</xdr:colOff>
                    <xdr:row>84</xdr:row>
                    <xdr:rowOff>19050</xdr:rowOff>
                  </to>
                </anchor>
              </controlPr>
            </control>
          </mc:Choice>
        </mc:AlternateContent>
        <mc:AlternateContent xmlns:mc="http://schemas.openxmlformats.org/markup-compatibility/2006">
          <mc:Choice Requires="x14">
            <control shapeId="3221" r:id="rId138" name="Option Button 149">
              <controlPr defaultSize="0" autoFill="0" autoLine="0" autoPict="0">
                <anchor moveWithCells="1">
                  <from>
                    <xdr:col>1</xdr:col>
                    <xdr:colOff>0</xdr:colOff>
                    <xdr:row>84</xdr:row>
                    <xdr:rowOff>19050</xdr:rowOff>
                  </from>
                  <to>
                    <xdr:col>2</xdr:col>
                    <xdr:colOff>104775</xdr:colOff>
                    <xdr:row>85</xdr:row>
                    <xdr:rowOff>19050</xdr:rowOff>
                  </to>
                </anchor>
              </controlPr>
            </control>
          </mc:Choice>
        </mc:AlternateContent>
        <mc:AlternateContent xmlns:mc="http://schemas.openxmlformats.org/markup-compatibility/2006">
          <mc:Choice Requires="x14">
            <control shapeId="3222" r:id="rId139" name="Option Button 150">
              <controlPr defaultSize="0" autoFill="0" autoLine="0" autoPict="0">
                <anchor moveWithCells="1">
                  <from>
                    <xdr:col>4</xdr:col>
                    <xdr:colOff>0</xdr:colOff>
                    <xdr:row>84</xdr:row>
                    <xdr:rowOff>19050</xdr:rowOff>
                  </from>
                  <to>
                    <xdr:col>5</xdr:col>
                    <xdr:colOff>104775</xdr:colOff>
                    <xdr:row>85</xdr:row>
                    <xdr:rowOff>19050</xdr:rowOff>
                  </to>
                </anchor>
              </controlPr>
            </control>
          </mc:Choice>
        </mc:AlternateContent>
        <mc:AlternateContent xmlns:mc="http://schemas.openxmlformats.org/markup-compatibility/2006">
          <mc:Choice Requires="x14">
            <control shapeId="3223" r:id="rId140" name="Option Button 151">
              <controlPr defaultSize="0" autoFill="0" autoLine="0" autoPict="0">
                <anchor moveWithCells="1">
                  <from>
                    <xdr:col>1</xdr:col>
                    <xdr:colOff>0</xdr:colOff>
                    <xdr:row>85</xdr:row>
                    <xdr:rowOff>19050</xdr:rowOff>
                  </from>
                  <to>
                    <xdr:col>2</xdr:col>
                    <xdr:colOff>104775</xdr:colOff>
                    <xdr:row>86</xdr:row>
                    <xdr:rowOff>19050</xdr:rowOff>
                  </to>
                </anchor>
              </controlPr>
            </control>
          </mc:Choice>
        </mc:AlternateContent>
        <mc:AlternateContent xmlns:mc="http://schemas.openxmlformats.org/markup-compatibility/2006">
          <mc:Choice Requires="x14">
            <control shapeId="3224" r:id="rId141" name="Option Button 152">
              <controlPr defaultSize="0" autoFill="0" autoLine="0" autoPict="0">
                <anchor moveWithCells="1">
                  <from>
                    <xdr:col>4</xdr:col>
                    <xdr:colOff>0</xdr:colOff>
                    <xdr:row>85</xdr:row>
                    <xdr:rowOff>19050</xdr:rowOff>
                  </from>
                  <to>
                    <xdr:col>5</xdr:col>
                    <xdr:colOff>104775</xdr:colOff>
                    <xdr:row>86</xdr:row>
                    <xdr:rowOff>19050</xdr:rowOff>
                  </to>
                </anchor>
              </controlPr>
            </control>
          </mc:Choice>
        </mc:AlternateContent>
        <mc:AlternateContent xmlns:mc="http://schemas.openxmlformats.org/markup-compatibility/2006">
          <mc:Choice Requires="x14">
            <control shapeId="3225" r:id="rId142" name="Option Button 153">
              <controlPr defaultSize="0" autoFill="0" autoLine="0" autoPict="0">
                <anchor moveWithCells="1">
                  <from>
                    <xdr:col>1</xdr:col>
                    <xdr:colOff>0</xdr:colOff>
                    <xdr:row>86</xdr:row>
                    <xdr:rowOff>19050</xdr:rowOff>
                  </from>
                  <to>
                    <xdr:col>2</xdr:col>
                    <xdr:colOff>104775</xdr:colOff>
                    <xdr:row>87</xdr:row>
                    <xdr:rowOff>19050</xdr:rowOff>
                  </to>
                </anchor>
              </controlPr>
            </control>
          </mc:Choice>
        </mc:AlternateContent>
        <mc:AlternateContent xmlns:mc="http://schemas.openxmlformats.org/markup-compatibility/2006">
          <mc:Choice Requires="x14">
            <control shapeId="3226" r:id="rId143" name="Group Box 154">
              <controlPr defaultSize="0" autoFill="0" autoPict="0">
                <anchor moveWithCells="1">
                  <from>
                    <xdr:col>0</xdr:col>
                    <xdr:colOff>704850</xdr:colOff>
                    <xdr:row>83</xdr:row>
                    <xdr:rowOff>0</xdr:rowOff>
                  </from>
                  <to>
                    <xdr:col>7</xdr:col>
                    <xdr:colOff>28575</xdr:colOff>
                    <xdr:row>88</xdr:row>
                    <xdr:rowOff>76200</xdr:rowOff>
                  </to>
                </anchor>
              </controlPr>
            </control>
          </mc:Choice>
        </mc:AlternateContent>
        <mc:AlternateContent xmlns:mc="http://schemas.openxmlformats.org/markup-compatibility/2006">
          <mc:Choice Requires="x14">
            <control shapeId="3227" r:id="rId144" name="Option Button 155">
              <controlPr defaultSize="0" autoFill="0" autoLine="0" autoPict="0">
                <anchor moveWithCells="1">
                  <from>
                    <xdr:col>1</xdr:col>
                    <xdr:colOff>0</xdr:colOff>
                    <xdr:row>91</xdr:row>
                    <xdr:rowOff>9525</xdr:rowOff>
                  </from>
                  <to>
                    <xdr:col>2</xdr:col>
                    <xdr:colOff>104775</xdr:colOff>
                    <xdr:row>92</xdr:row>
                    <xdr:rowOff>9525</xdr:rowOff>
                  </to>
                </anchor>
              </controlPr>
            </control>
          </mc:Choice>
        </mc:AlternateContent>
        <mc:AlternateContent xmlns:mc="http://schemas.openxmlformats.org/markup-compatibility/2006">
          <mc:Choice Requires="x14">
            <control shapeId="3228" r:id="rId145" name="Option Button 156">
              <controlPr defaultSize="0" autoFill="0" autoLine="0" autoPict="0">
                <anchor moveWithCells="1">
                  <from>
                    <xdr:col>4</xdr:col>
                    <xdr:colOff>0</xdr:colOff>
                    <xdr:row>91</xdr:row>
                    <xdr:rowOff>9525</xdr:rowOff>
                  </from>
                  <to>
                    <xdr:col>5</xdr:col>
                    <xdr:colOff>104775</xdr:colOff>
                    <xdr:row>92</xdr:row>
                    <xdr:rowOff>9525</xdr:rowOff>
                  </to>
                </anchor>
              </controlPr>
            </control>
          </mc:Choice>
        </mc:AlternateContent>
        <mc:AlternateContent xmlns:mc="http://schemas.openxmlformats.org/markup-compatibility/2006">
          <mc:Choice Requires="x14">
            <control shapeId="3229" r:id="rId146" name="Option Button 157">
              <controlPr defaultSize="0" autoFill="0" autoLine="0" autoPict="0">
                <anchor moveWithCells="1">
                  <from>
                    <xdr:col>1</xdr:col>
                    <xdr:colOff>0</xdr:colOff>
                    <xdr:row>92</xdr:row>
                    <xdr:rowOff>9525</xdr:rowOff>
                  </from>
                  <to>
                    <xdr:col>2</xdr:col>
                    <xdr:colOff>104775</xdr:colOff>
                    <xdr:row>93</xdr:row>
                    <xdr:rowOff>9525</xdr:rowOff>
                  </to>
                </anchor>
              </controlPr>
            </control>
          </mc:Choice>
        </mc:AlternateContent>
        <mc:AlternateContent xmlns:mc="http://schemas.openxmlformats.org/markup-compatibility/2006">
          <mc:Choice Requires="x14">
            <control shapeId="3230" r:id="rId147" name="Option Button 158">
              <controlPr defaultSize="0" autoFill="0" autoLine="0" autoPict="0">
                <anchor moveWithCells="1">
                  <from>
                    <xdr:col>4</xdr:col>
                    <xdr:colOff>0</xdr:colOff>
                    <xdr:row>92</xdr:row>
                    <xdr:rowOff>9525</xdr:rowOff>
                  </from>
                  <to>
                    <xdr:col>5</xdr:col>
                    <xdr:colOff>104775</xdr:colOff>
                    <xdr:row>93</xdr:row>
                    <xdr:rowOff>9525</xdr:rowOff>
                  </to>
                </anchor>
              </controlPr>
            </control>
          </mc:Choice>
        </mc:AlternateContent>
        <mc:AlternateContent xmlns:mc="http://schemas.openxmlformats.org/markup-compatibility/2006">
          <mc:Choice Requires="x14">
            <control shapeId="3231" r:id="rId148" name="Option Button 159">
              <controlPr defaultSize="0" autoFill="0" autoLine="0" autoPict="0">
                <anchor moveWithCells="1">
                  <from>
                    <xdr:col>1</xdr:col>
                    <xdr:colOff>0</xdr:colOff>
                    <xdr:row>93</xdr:row>
                    <xdr:rowOff>9525</xdr:rowOff>
                  </from>
                  <to>
                    <xdr:col>2</xdr:col>
                    <xdr:colOff>104775</xdr:colOff>
                    <xdr:row>94</xdr:row>
                    <xdr:rowOff>9525</xdr:rowOff>
                  </to>
                </anchor>
              </controlPr>
            </control>
          </mc:Choice>
        </mc:AlternateContent>
        <mc:AlternateContent xmlns:mc="http://schemas.openxmlformats.org/markup-compatibility/2006">
          <mc:Choice Requires="x14">
            <control shapeId="3232" r:id="rId149" name="Option Button 160">
              <controlPr defaultSize="0" autoFill="0" autoLine="0" autoPict="0">
                <anchor moveWithCells="1">
                  <from>
                    <xdr:col>4</xdr:col>
                    <xdr:colOff>0</xdr:colOff>
                    <xdr:row>93</xdr:row>
                    <xdr:rowOff>9525</xdr:rowOff>
                  </from>
                  <to>
                    <xdr:col>5</xdr:col>
                    <xdr:colOff>104775</xdr:colOff>
                    <xdr:row>94</xdr:row>
                    <xdr:rowOff>9525</xdr:rowOff>
                  </to>
                </anchor>
              </controlPr>
            </control>
          </mc:Choice>
        </mc:AlternateContent>
        <mc:AlternateContent xmlns:mc="http://schemas.openxmlformats.org/markup-compatibility/2006">
          <mc:Choice Requires="x14">
            <control shapeId="3233" r:id="rId150" name="Option Button 161">
              <controlPr defaultSize="0" autoFill="0" autoLine="0" autoPict="0">
                <anchor moveWithCells="1">
                  <from>
                    <xdr:col>1</xdr:col>
                    <xdr:colOff>0</xdr:colOff>
                    <xdr:row>94</xdr:row>
                    <xdr:rowOff>9525</xdr:rowOff>
                  </from>
                  <to>
                    <xdr:col>2</xdr:col>
                    <xdr:colOff>104775</xdr:colOff>
                    <xdr:row>95</xdr:row>
                    <xdr:rowOff>9525</xdr:rowOff>
                  </to>
                </anchor>
              </controlPr>
            </control>
          </mc:Choice>
        </mc:AlternateContent>
        <mc:AlternateContent xmlns:mc="http://schemas.openxmlformats.org/markup-compatibility/2006">
          <mc:Choice Requires="x14">
            <control shapeId="3234" r:id="rId151" name="Option Button 162">
              <controlPr defaultSize="0" autoFill="0" autoLine="0" autoPict="0">
                <anchor moveWithCells="1">
                  <from>
                    <xdr:col>4</xdr:col>
                    <xdr:colOff>0</xdr:colOff>
                    <xdr:row>94</xdr:row>
                    <xdr:rowOff>9525</xdr:rowOff>
                  </from>
                  <to>
                    <xdr:col>5</xdr:col>
                    <xdr:colOff>104775</xdr:colOff>
                    <xdr:row>95</xdr:row>
                    <xdr:rowOff>9525</xdr:rowOff>
                  </to>
                </anchor>
              </controlPr>
            </control>
          </mc:Choice>
        </mc:AlternateContent>
        <mc:AlternateContent xmlns:mc="http://schemas.openxmlformats.org/markup-compatibility/2006">
          <mc:Choice Requires="x14">
            <control shapeId="3235" r:id="rId152" name="Option Button 163">
              <controlPr defaultSize="0" autoFill="0" autoLine="0" autoPict="0">
                <anchor moveWithCells="1">
                  <from>
                    <xdr:col>1</xdr:col>
                    <xdr:colOff>0</xdr:colOff>
                    <xdr:row>95</xdr:row>
                    <xdr:rowOff>9525</xdr:rowOff>
                  </from>
                  <to>
                    <xdr:col>2</xdr:col>
                    <xdr:colOff>104775</xdr:colOff>
                    <xdr:row>96</xdr:row>
                    <xdr:rowOff>9525</xdr:rowOff>
                  </to>
                </anchor>
              </controlPr>
            </control>
          </mc:Choice>
        </mc:AlternateContent>
        <mc:AlternateContent xmlns:mc="http://schemas.openxmlformats.org/markup-compatibility/2006">
          <mc:Choice Requires="x14">
            <control shapeId="3237" r:id="rId153" name="Group Box 165">
              <controlPr defaultSize="0" autoFill="0" autoPict="0">
                <anchor moveWithCells="1">
                  <from>
                    <xdr:col>0</xdr:col>
                    <xdr:colOff>723900</xdr:colOff>
                    <xdr:row>90</xdr:row>
                    <xdr:rowOff>228600</xdr:rowOff>
                  </from>
                  <to>
                    <xdr:col>7</xdr:col>
                    <xdr:colOff>0</xdr:colOff>
                    <xdr:row>97</xdr:row>
                    <xdr:rowOff>76200</xdr:rowOff>
                  </to>
                </anchor>
              </controlPr>
            </control>
          </mc:Choice>
        </mc:AlternateContent>
        <mc:AlternateContent xmlns:mc="http://schemas.openxmlformats.org/markup-compatibility/2006">
          <mc:Choice Requires="x14">
            <control shapeId="3238" r:id="rId154" name="Option Button 166">
              <controlPr defaultSize="0" autoFill="0" autoLine="0" autoPict="0">
                <anchor moveWithCells="1">
                  <from>
                    <xdr:col>1</xdr:col>
                    <xdr:colOff>0</xdr:colOff>
                    <xdr:row>99</xdr:row>
                    <xdr:rowOff>238125</xdr:rowOff>
                  </from>
                  <to>
                    <xdr:col>2</xdr:col>
                    <xdr:colOff>104775</xdr:colOff>
                    <xdr:row>100</xdr:row>
                    <xdr:rowOff>238125</xdr:rowOff>
                  </to>
                </anchor>
              </controlPr>
            </control>
          </mc:Choice>
        </mc:AlternateContent>
        <mc:AlternateContent xmlns:mc="http://schemas.openxmlformats.org/markup-compatibility/2006">
          <mc:Choice Requires="x14">
            <control shapeId="3239" r:id="rId155" name="Option Button 167">
              <controlPr defaultSize="0" autoFill="0" autoLine="0" autoPict="0">
                <anchor moveWithCells="1">
                  <from>
                    <xdr:col>4</xdr:col>
                    <xdr:colOff>0</xdr:colOff>
                    <xdr:row>99</xdr:row>
                    <xdr:rowOff>238125</xdr:rowOff>
                  </from>
                  <to>
                    <xdr:col>5</xdr:col>
                    <xdr:colOff>104775</xdr:colOff>
                    <xdr:row>100</xdr:row>
                    <xdr:rowOff>238125</xdr:rowOff>
                  </to>
                </anchor>
              </controlPr>
            </control>
          </mc:Choice>
        </mc:AlternateContent>
        <mc:AlternateContent xmlns:mc="http://schemas.openxmlformats.org/markup-compatibility/2006">
          <mc:Choice Requires="x14">
            <control shapeId="3240" r:id="rId156" name="Group Box 168">
              <controlPr defaultSize="0" autoFill="0" autoPict="0">
                <anchor moveWithCells="1">
                  <from>
                    <xdr:col>0</xdr:col>
                    <xdr:colOff>723900</xdr:colOff>
                    <xdr:row>99</xdr:row>
                    <xdr:rowOff>238125</xdr:rowOff>
                  </from>
                  <to>
                    <xdr:col>7</xdr:col>
                    <xdr:colOff>9525</xdr:colOff>
                    <xdr:row>101</xdr:row>
                    <xdr:rowOff>57150</xdr:rowOff>
                  </to>
                </anchor>
              </controlPr>
            </control>
          </mc:Choice>
        </mc:AlternateContent>
        <mc:AlternateContent xmlns:mc="http://schemas.openxmlformats.org/markup-compatibility/2006">
          <mc:Choice Requires="x14">
            <control shapeId="3241" r:id="rId157" name="Check Box 169">
              <controlPr defaultSize="0" autoFill="0" autoLine="0" autoPict="0">
                <anchor moveWithCells="1">
                  <from>
                    <xdr:col>0</xdr:col>
                    <xdr:colOff>714375</xdr:colOff>
                    <xdr:row>104</xdr:row>
                    <xdr:rowOff>0</xdr:rowOff>
                  </from>
                  <to>
                    <xdr:col>2</xdr:col>
                    <xdr:colOff>85725</xdr:colOff>
                    <xdr:row>105</xdr:row>
                    <xdr:rowOff>0</xdr:rowOff>
                  </to>
                </anchor>
              </controlPr>
            </control>
          </mc:Choice>
        </mc:AlternateContent>
        <mc:AlternateContent xmlns:mc="http://schemas.openxmlformats.org/markup-compatibility/2006">
          <mc:Choice Requires="x14">
            <control shapeId="3243" r:id="rId158" name="Check Box 171">
              <controlPr defaultSize="0" autoFill="0" autoLine="0" autoPict="0">
                <anchor moveWithCells="1">
                  <from>
                    <xdr:col>0</xdr:col>
                    <xdr:colOff>714375</xdr:colOff>
                    <xdr:row>106</xdr:row>
                    <xdr:rowOff>0</xdr:rowOff>
                  </from>
                  <to>
                    <xdr:col>2</xdr:col>
                    <xdr:colOff>85725</xdr:colOff>
                    <xdr:row>107</xdr:row>
                    <xdr:rowOff>0</xdr:rowOff>
                  </to>
                </anchor>
              </controlPr>
            </control>
          </mc:Choice>
        </mc:AlternateContent>
        <mc:AlternateContent xmlns:mc="http://schemas.openxmlformats.org/markup-compatibility/2006">
          <mc:Choice Requires="x14">
            <control shapeId="3244" r:id="rId159" name="Check Box 172">
              <controlPr defaultSize="0" autoFill="0" autoLine="0" autoPict="0">
                <anchor moveWithCells="1">
                  <from>
                    <xdr:col>0</xdr:col>
                    <xdr:colOff>714375</xdr:colOff>
                    <xdr:row>108</xdr:row>
                    <xdr:rowOff>0</xdr:rowOff>
                  </from>
                  <to>
                    <xdr:col>2</xdr:col>
                    <xdr:colOff>85725</xdr:colOff>
                    <xdr:row>109</xdr:row>
                    <xdr:rowOff>0</xdr:rowOff>
                  </to>
                </anchor>
              </controlPr>
            </control>
          </mc:Choice>
        </mc:AlternateContent>
        <mc:AlternateContent xmlns:mc="http://schemas.openxmlformats.org/markup-compatibility/2006">
          <mc:Choice Requires="x14">
            <control shapeId="3251" r:id="rId160" name="Check Box 179">
              <controlPr defaultSize="0" autoFill="0" autoLine="0" autoPict="0">
                <anchor moveWithCells="1">
                  <from>
                    <xdr:col>0</xdr:col>
                    <xdr:colOff>714375</xdr:colOff>
                    <xdr:row>105</xdr:row>
                    <xdr:rowOff>0</xdr:rowOff>
                  </from>
                  <to>
                    <xdr:col>2</xdr:col>
                    <xdr:colOff>85725</xdr:colOff>
                    <xdr:row>106</xdr:row>
                    <xdr:rowOff>0</xdr:rowOff>
                  </to>
                </anchor>
              </controlPr>
            </control>
          </mc:Choice>
        </mc:AlternateContent>
        <mc:AlternateContent xmlns:mc="http://schemas.openxmlformats.org/markup-compatibility/2006">
          <mc:Choice Requires="x14">
            <control shapeId="3252" r:id="rId161" name="Check Box 180">
              <controlPr defaultSize="0" autoFill="0" autoLine="0" autoPict="0">
                <anchor moveWithCells="1">
                  <from>
                    <xdr:col>0</xdr:col>
                    <xdr:colOff>714375</xdr:colOff>
                    <xdr:row>107</xdr:row>
                    <xdr:rowOff>0</xdr:rowOff>
                  </from>
                  <to>
                    <xdr:col>2</xdr:col>
                    <xdr:colOff>85725</xdr:colOff>
                    <xdr:row>108</xdr:row>
                    <xdr:rowOff>0</xdr:rowOff>
                  </to>
                </anchor>
              </controlPr>
            </control>
          </mc:Choice>
        </mc:AlternateContent>
        <mc:AlternateContent xmlns:mc="http://schemas.openxmlformats.org/markup-compatibility/2006">
          <mc:Choice Requires="x14">
            <control shapeId="3253" r:id="rId162" name="Check Box 181">
              <controlPr defaultSize="0" autoFill="0" autoLine="0" autoPict="0">
                <anchor moveWithCells="1">
                  <from>
                    <xdr:col>0</xdr:col>
                    <xdr:colOff>714375</xdr:colOff>
                    <xdr:row>109</xdr:row>
                    <xdr:rowOff>0</xdr:rowOff>
                  </from>
                  <to>
                    <xdr:col>2</xdr:col>
                    <xdr:colOff>85725</xdr:colOff>
                    <xdr:row>110</xdr:row>
                    <xdr:rowOff>0</xdr:rowOff>
                  </to>
                </anchor>
              </controlPr>
            </control>
          </mc:Choice>
        </mc:AlternateContent>
        <mc:AlternateContent xmlns:mc="http://schemas.openxmlformats.org/markup-compatibility/2006">
          <mc:Choice Requires="x14">
            <control shapeId="3258" r:id="rId163" name="Group Box 186">
              <controlPr defaultSize="0" autoFill="0" autoPict="0">
                <anchor moveWithCells="1">
                  <from>
                    <xdr:col>0</xdr:col>
                    <xdr:colOff>723900</xdr:colOff>
                    <xdr:row>112</xdr:row>
                    <xdr:rowOff>228600</xdr:rowOff>
                  </from>
                  <to>
                    <xdr:col>7</xdr:col>
                    <xdr:colOff>0</xdr:colOff>
                    <xdr:row>114</xdr:row>
                    <xdr:rowOff>47625</xdr:rowOff>
                  </to>
                </anchor>
              </controlPr>
            </control>
          </mc:Choice>
        </mc:AlternateContent>
        <mc:AlternateContent xmlns:mc="http://schemas.openxmlformats.org/markup-compatibility/2006">
          <mc:Choice Requires="x14">
            <control shapeId="3259" r:id="rId164" name="Option Button 187">
              <controlPr defaultSize="0" autoFill="0" autoLine="0" autoPict="0">
                <anchor moveWithCells="1">
                  <from>
                    <xdr:col>1</xdr:col>
                    <xdr:colOff>9525</xdr:colOff>
                    <xdr:row>113</xdr:row>
                    <xdr:rowOff>19050</xdr:rowOff>
                  </from>
                  <to>
                    <xdr:col>2</xdr:col>
                    <xdr:colOff>114300</xdr:colOff>
                    <xdr:row>114</xdr:row>
                    <xdr:rowOff>19050</xdr:rowOff>
                  </to>
                </anchor>
              </controlPr>
            </control>
          </mc:Choice>
        </mc:AlternateContent>
        <mc:AlternateContent xmlns:mc="http://schemas.openxmlformats.org/markup-compatibility/2006">
          <mc:Choice Requires="x14">
            <control shapeId="3260" r:id="rId165" name="Option Button 188">
              <controlPr defaultSize="0" autoFill="0" autoLine="0" autoPict="0">
                <anchor moveWithCells="1">
                  <from>
                    <xdr:col>4</xdr:col>
                    <xdr:colOff>0</xdr:colOff>
                    <xdr:row>113</xdr:row>
                    <xdr:rowOff>9525</xdr:rowOff>
                  </from>
                  <to>
                    <xdr:col>5</xdr:col>
                    <xdr:colOff>104775</xdr:colOff>
                    <xdr:row>114</xdr:row>
                    <xdr:rowOff>9525</xdr:rowOff>
                  </to>
                </anchor>
              </controlPr>
            </control>
          </mc:Choice>
        </mc:AlternateContent>
        <mc:AlternateContent xmlns:mc="http://schemas.openxmlformats.org/markup-compatibility/2006">
          <mc:Choice Requires="x14">
            <control shapeId="3270" r:id="rId166" name="Check Box 198">
              <controlPr defaultSize="0" autoFill="0" autoLine="0" autoPict="0">
                <anchor moveWithCells="1">
                  <from>
                    <xdr:col>1</xdr:col>
                    <xdr:colOff>0</xdr:colOff>
                    <xdr:row>117</xdr:row>
                    <xdr:rowOff>19050</xdr:rowOff>
                  </from>
                  <to>
                    <xdr:col>2</xdr:col>
                    <xdr:colOff>104775</xdr:colOff>
                    <xdr:row>118</xdr:row>
                    <xdr:rowOff>19050</xdr:rowOff>
                  </to>
                </anchor>
              </controlPr>
            </control>
          </mc:Choice>
        </mc:AlternateContent>
        <mc:AlternateContent xmlns:mc="http://schemas.openxmlformats.org/markup-compatibility/2006">
          <mc:Choice Requires="x14">
            <control shapeId="3271" r:id="rId167" name="Check Box 199">
              <controlPr defaultSize="0" autoFill="0" autoLine="0" autoPict="0">
                <anchor moveWithCells="1">
                  <from>
                    <xdr:col>1</xdr:col>
                    <xdr:colOff>0</xdr:colOff>
                    <xdr:row>118</xdr:row>
                    <xdr:rowOff>19050</xdr:rowOff>
                  </from>
                  <to>
                    <xdr:col>2</xdr:col>
                    <xdr:colOff>104775</xdr:colOff>
                    <xdr:row>119</xdr:row>
                    <xdr:rowOff>19050</xdr:rowOff>
                  </to>
                </anchor>
              </controlPr>
            </control>
          </mc:Choice>
        </mc:AlternateContent>
        <mc:AlternateContent xmlns:mc="http://schemas.openxmlformats.org/markup-compatibility/2006">
          <mc:Choice Requires="x14">
            <control shapeId="3272" r:id="rId168" name="Check Box 200">
              <controlPr defaultSize="0" autoFill="0" autoLine="0" autoPict="0">
                <anchor moveWithCells="1">
                  <from>
                    <xdr:col>1</xdr:col>
                    <xdr:colOff>0</xdr:colOff>
                    <xdr:row>119</xdr:row>
                    <xdr:rowOff>19050</xdr:rowOff>
                  </from>
                  <to>
                    <xdr:col>2</xdr:col>
                    <xdr:colOff>104775</xdr:colOff>
                    <xdr:row>120</xdr:row>
                    <xdr:rowOff>19050</xdr:rowOff>
                  </to>
                </anchor>
              </controlPr>
            </control>
          </mc:Choice>
        </mc:AlternateContent>
        <mc:AlternateContent xmlns:mc="http://schemas.openxmlformats.org/markup-compatibility/2006">
          <mc:Choice Requires="x14">
            <control shapeId="3273" r:id="rId169" name="Check Box 201">
              <controlPr defaultSize="0" autoFill="0" autoLine="0" autoPict="0">
                <anchor moveWithCells="1">
                  <from>
                    <xdr:col>1</xdr:col>
                    <xdr:colOff>0</xdr:colOff>
                    <xdr:row>120</xdr:row>
                    <xdr:rowOff>19050</xdr:rowOff>
                  </from>
                  <to>
                    <xdr:col>2</xdr:col>
                    <xdr:colOff>104775</xdr:colOff>
                    <xdr:row>121</xdr:row>
                    <xdr:rowOff>19050</xdr:rowOff>
                  </to>
                </anchor>
              </controlPr>
            </control>
          </mc:Choice>
        </mc:AlternateContent>
        <mc:AlternateContent xmlns:mc="http://schemas.openxmlformats.org/markup-compatibility/2006">
          <mc:Choice Requires="x14">
            <control shapeId="3274" r:id="rId170" name="Check Box 202">
              <controlPr defaultSize="0" autoFill="0" autoLine="0" autoPict="0">
                <anchor moveWithCells="1">
                  <from>
                    <xdr:col>1</xdr:col>
                    <xdr:colOff>0</xdr:colOff>
                    <xdr:row>121</xdr:row>
                    <xdr:rowOff>19050</xdr:rowOff>
                  </from>
                  <to>
                    <xdr:col>2</xdr:col>
                    <xdr:colOff>104775</xdr:colOff>
                    <xdr:row>122</xdr:row>
                    <xdr:rowOff>19050</xdr:rowOff>
                  </to>
                </anchor>
              </controlPr>
            </control>
          </mc:Choice>
        </mc:AlternateContent>
        <mc:AlternateContent xmlns:mc="http://schemas.openxmlformats.org/markup-compatibility/2006">
          <mc:Choice Requires="x14">
            <control shapeId="3275" r:id="rId171" name="Check Box 203">
              <controlPr defaultSize="0" autoFill="0" autoLine="0" autoPict="0">
                <anchor moveWithCells="1">
                  <from>
                    <xdr:col>1</xdr:col>
                    <xdr:colOff>0</xdr:colOff>
                    <xdr:row>122</xdr:row>
                    <xdr:rowOff>19050</xdr:rowOff>
                  </from>
                  <to>
                    <xdr:col>2</xdr:col>
                    <xdr:colOff>104775</xdr:colOff>
                    <xdr:row>123</xdr:row>
                    <xdr:rowOff>19050</xdr:rowOff>
                  </to>
                </anchor>
              </controlPr>
            </control>
          </mc:Choice>
        </mc:AlternateContent>
        <mc:AlternateContent xmlns:mc="http://schemas.openxmlformats.org/markup-compatibility/2006">
          <mc:Choice Requires="x14">
            <control shapeId="3276" r:id="rId172" name="Option Button 204">
              <controlPr defaultSize="0" autoFill="0" autoLine="0" autoPict="0">
                <anchor moveWithCells="1">
                  <from>
                    <xdr:col>1</xdr:col>
                    <xdr:colOff>0</xdr:colOff>
                    <xdr:row>126</xdr:row>
                    <xdr:rowOff>28575</xdr:rowOff>
                  </from>
                  <to>
                    <xdr:col>2</xdr:col>
                    <xdr:colOff>104775</xdr:colOff>
                    <xdr:row>127</xdr:row>
                    <xdr:rowOff>28575</xdr:rowOff>
                  </to>
                </anchor>
              </controlPr>
            </control>
          </mc:Choice>
        </mc:AlternateContent>
        <mc:AlternateContent xmlns:mc="http://schemas.openxmlformats.org/markup-compatibility/2006">
          <mc:Choice Requires="x14">
            <control shapeId="3277" r:id="rId173" name="Option Button 205">
              <controlPr defaultSize="0" autoFill="0" autoLine="0" autoPict="0">
                <anchor moveWithCells="1">
                  <from>
                    <xdr:col>4</xdr:col>
                    <xdr:colOff>0</xdr:colOff>
                    <xdr:row>126</xdr:row>
                    <xdr:rowOff>28575</xdr:rowOff>
                  </from>
                  <to>
                    <xdr:col>5</xdr:col>
                    <xdr:colOff>104775</xdr:colOff>
                    <xdr:row>127</xdr:row>
                    <xdr:rowOff>28575</xdr:rowOff>
                  </to>
                </anchor>
              </controlPr>
            </control>
          </mc:Choice>
        </mc:AlternateContent>
        <mc:AlternateContent xmlns:mc="http://schemas.openxmlformats.org/markup-compatibility/2006">
          <mc:Choice Requires="x14">
            <control shapeId="3278" r:id="rId174" name="Group Box 206">
              <controlPr defaultSize="0" autoFill="0" autoPict="0">
                <anchor moveWithCells="1">
                  <from>
                    <xdr:col>0</xdr:col>
                    <xdr:colOff>714375</xdr:colOff>
                    <xdr:row>125</xdr:row>
                    <xdr:rowOff>228600</xdr:rowOff>
                  </from>
                  <to>
                    <xdr:col>7</xdr:col>
                    <xdr:colOff>9525</xdr:colOff>
                    <xdr:row>127</xdr:row>
                    <xdr:rowOff>76200</xdr:rowOff>
                  </to>
                </anchor>
              </controlPr>
            </control>
          </mc:Choice>
        </mc:AlternateContent>
        <mc:AlternateContent xmlns:mc="http://schemas.openxmlformats.org/markup-compatibility/2006">
          <mc:Choice Requires="x14">
            <control shapeId="3279" r:id="rId175" name="Option Button 207">
              <controlPr defaultSize="0" autoFill="0" autoLine="0" autoPict="0">
                <anchor moveWithCells="1">
                  <from>
                    <xdr:col>0</xdr:col>
                    <xdr:colOff>723900</xdr:colOff>
                    <xdr:row>130</xdr:row>
                    <xdr:rowOff>238125</xdr:rowOff>
                  </from>
                  <to>
                    <xdr:col>2</xdr:col>
                    <xdr:colOff>95250</xdr:colOff>
                    <xdr:row>131</xdr:row>
                    <xdr:rowOff>238125</xdr:rowOff>
                  </to>
                </anchor>
              </controlPr>
            </control>
          </mc:Choice>
        </mc:AlternateContent>
        <mc:AlternateContent xmlns:mc="http://schemas.openxmlformats.org/markup-compatibility/2006">
          <mc:Choice Requires="x14">
            <control shapeId="3281" r:id="rId176" name="Option Button 209">
              <controlPr defaultSize="0" autoFill="0" autoLine="0" autoPict="0">
                <anchor moveWithCells="1">
                  <from>
                    <xdr:col>4</xdr:col>
                    <xdr:colOff>9525</xdr:colOff>
                    <xdr:row>131</xdr:row>
                    <xdr:rowOff>19050</xdr:rowOff>
                  </from>
                  <to>
                    <xdr:col>5</xdr:col>
                    <xdr:colOff>123825</xdr:colOff>
                    <xdr:row>132</xdr:row>
                    <xdr:rowOff>19050</xdr:rowOff>
                  </to>
                </anchor>
              </controlPr>
            </control>
          </mc:Choice>
        </mc:AlternateContent>
        <mc:AlternateContent xmlns:mc="http://schemas.openxmlformats.org/markup-compatibility/2006">
          <mc:Choice Requires="x14">
            <control shapeId="3282" r:id="rId177" name="Group Box 210">
              <controlPr defaultSize="0" autoFill="0" autoPict="0">
                <anchor moveWithCells="1">
                  <from>
                    <xdr:col>0</xdr:col>
                    <xdr:colOff>723900</xdr:colOff>
                    <xdr:row>130</xdr:row>
                    <xdr:rowOff>238125</xdr:rowOff>
                  </from>
                  <to>
                    <xdr:col>7</xdr:col>
                    <xdr:colOff>9525</xdr:colOff>
                    <xdr:row>132</xdr:row>
                    <xdr:rowOff>66675</xdr:rowOff>
                  </to>
                </anchor>
              </controlPr>
            </control>
          </mc:Choice>
        </mc:AlternateContent>
        <mc:AlternateContent xmlns:mc="http://schemas.openxmlformats.org/markup-compatibility/2006">
          <mc:Choice Requires="x14">
            <control shapeId="3283" r:id="rId178" name="Option Button 211">
              <controlPr defaultSize="0" autoFill="0" autoLine="0" autoPict="0">
                <anchor moveWithCells="1">
                  <from>
                    <xdr:col>1</xdr:col>
                    <xdr:colOff>0</xdr:colOff>
                    <xdr:row>140</xdr:row>
                    <xdr:rowOff>0</xdr:rowOff>
                  </from>
                  <to>
                    <xdr:col>2</xdr:col>
                    <xdr:colOff>104775</xdr:colOff>
                    <xdr:row>141</xdr:row>
                    <xdr:rowOff>0</xdr:rowOff>
                  </to>
                </anchor>
              </controlPr>
            </control>
          </mc:Choice>
        </mc:AlternateContent>
        <mc:AlternateContent xmlns:mc="http://schemas.openxmlformats.org/markup-compatibility/2006">
          <mc:Choice Requires="x14">
            <control shapeId="3284" r:id="rId179" name="Option Button 212">
              <controlPr defaultSize="0" autoFill="0" autoLine="0" autoPict="0">
                <anchor moveWithCells="1">
                  <from>
                    <xdr:col>4</xdr:col>
                    <xdr:colOff>0</xdr:colOff>
                    <xdr:row>140</xdr:row>
                    <xdr:rowOff>0</xdr:rowOff>
                  </from>
                  <to>
                    <xdr:col>5</xdr:col>
                    <xdr:colOff>104775</xdr:colOff>
                    <xdr:row>141</xdr:row>
                    <xdr:rowOff>0</xdr:rowOff>
                  </to>
                </anchor>
              </controlPr>
            </control>
          </mc:Choice>
        </mc:AlternateContent>
        <mc:AlternateContent xmlns:mc="http://schemas.openxmlformats.org/markup-compatibility/2006">
          <mc:Choice Requires="x14">
            <control shapeId="3285" r:id="rId180" name="Option Button 213">
              <controlPr defaultSize="0" autoFill="0" autoLine="0" autoPict="0">
                <anchor moveWithCells="1">
                  <from>
                    <xdr:col>1</xdr:col>
                    <xdr:colOff>0</xdr:colOff>
                    <xdr:row>141</xdr:row>
                    <xdr:rowOff>0</xdr:rowOff>
                  </from>
                  <to>
                    <xdr:col>2</xdr:col>
                    <xdr:colOff>104775</xdr:colOff>
                    <xdr:row>142</xdr:row>
                    <xdr:rowOff>0</xdr:rowOff>
                  </to>
                </anchor>
              </controlPr>
            </control>
          </mc:Choice>
        </mc:AlternateContent>
        <mc:AlternateContent xmlns:mc="http://schemas.openxmlformats.org/markup-compatibility/2006">
          <mc:Choice Requires="x14">
            <control shapeId="3286" r:id="rId181" name="Option Button 214">
              <controlPr defaultSize="0" autoFill="0" autoLine="0" autoPict="0">
                <anchor moveWithCells="1">
                  <from>
                    <xdr:col>4</xdr:col>
                    <xdr:colOff>0</xdr:colOff>
                    <xdr:row>141</xdr:row>
                    <xdr:rowOff>0</xdr:rowOff>
                  </from>
                  <to>
                    <xdr:col>5</xdr:col>
                    <xdr:colOff>104775</xdr:colOff>
                    <xdr:row>142</xdr:row>
                    <xdr:rowOff>0</xdr:rowOff>
                  </to>
                </anchor>
              </controlPr>
            </control>
          </mc:Choice>
        </mc:AlternateContent>
        <mc:AlternateContent xmlns:mc="http://schemas.openxmlformats.org/markup-compatibility/2006">
          <mc:Choice Requires="x14">
            <control shapeId="3289" r:id="rId182" name="Group Box 217">
              <controlPr defaultSize="0" autoFill="0" autoPict="0">
                <anchor moveWithCells="1">
                  <from>
                    <xdr:col>0</xdr:col>
                    <xdr:colOff>723900</xdr:colOff>
                    <xdr:row>139</xdr:row>
                    <xdr:rowOff>228600</xdr:rowOff>
                  </from>
                  <to>
                    <xdr:col>7</xdr:col>
                    <xdr:colOff>0</xdr:colOff>
                    <xdr:row>142</xdr:row>
                    <xdr:rowOff>66675</xdr:rowOff>
                  </to>
                </anchor>
              </controlPr>
            </control>
          </mc:Choice>
        </mc:AlternateContent>
        <mc:AlternateContent xmlns:mc="http://schemas.openxmlformats.org/markup-compatibility/2006">
          <mc:Choice Requires="x14">
            <control shapeId="3290" r:id="rId183" name="Check Box 218">
              <controlPr defaultSize="0" autoFill="0" autoLine="0" autoPict="0">
                <anchor moveWithCells="1">
                  <from>
                    <xdr:col>1</xdr:col>
                    <xdr:colOff>0</xdr:colOff>
                    <xdr:row>145</xdr:row>
                    <xdr:rowOff>19050</xdr:rowOff>
                  </from>
                  <to>
                    <xdr:col>2</xdr:col>
                    <xdr:colOff>104775</xdr:colOff>
                    <xdr:row>146</xdr:row>
                    <xdr:rowOff>28575</xdr:rowOff>
                  </to>
                </anchor>
              </controlPr>
            </control>
          </mc:Choice>
        </mc:AlternateContent>
        <mc:AlternateContent xmlns:mc="http://schemas.openxmlformats.org/markup-compatibility/2006">
          <mc:Choice Requires="x14">
            <control shapeId="3291" r:id="rId184" name="Check Box 219">
              <controlPr defaultSize="0" autoFill="0" autoLine="0" autoPict="0">
                <anchor moveWithCells="1">
                  <from>
                    <xdr:col>1</xdr:col>
                    <xdr:colOff>0</xdr:colOff>
                    <xdr:row>146</xdr:row>
                    <xdr:rowOff>19050</xdr:rowOff>
                  </from>
                  <to>
                    <xdr:col>2</xdr:col>
                    <xdr:colOff>104775</xdr:colOff>
                    <xdr:row>147</xdr:row>
                    <xdr:rowOff>28575</xdr:rowOff>
                  </to>
                </anchor>
              </controlPr>
            </control>
          </mc:Choice>
        </mc:AlternateContent>
        <mc:AlternateContent xmlns:mc="http://schemas.openxmlformats.org/markup-compatibility/2006">
          <mc:Choice Requires="x14">
            <control shapeId="3292" r:id="rId185" name="Check Box 220">
              <controlPr defaultSize="0" autoFill="0" autoLine="0" autoPict="0">
                <anchor moveWithCells="1">
                  <from>
                    <xdr:col>1</xdr:col>
                    <xdr:colOff>0</xdr:colOff>
                    <xdr:row>147</xdr:row>
                    <xdr:rowOff>19050</xdr:rowOff>
                  </from>
                  <to>
                    <xdr:col>2</xdr:col>
                    <xdr:colOff>104775</xdr:colOff>
                    <xdr:row>148</xdr:row>
                    <xdr:rowOff>28575</xdr:rowOff>
                  </to>
                </anchor>
              </controlPr>
            </control>
          </mc:Choice>
        </mc:AlternateContent>
        <mc:AlternateContent xmlns:mc="http://schemas.openxmlformats.org/markup-compatibility/2006">
          <mc:Choice Requires="x14">
            <control shapeId="3293" r:id="rId186" name="Check Box 221">
              <controlPr defaultSize="0" autoFill="0" autoLine="0" autoPict="0">
                <anchor moveWithCells="1">
                  <from>
                    <xdr:col>1</xdr:col>
                    <xdr:colOff>0</xdr:colOff>
                    <xdr:row>148</xdr:row>
                    <xdr:rowOff>19050</xdr:rowOff>
                  </from>
                  <to>
                    <xdr:col>2</xdr:col>
                    <xdr:colOff>104775</xdr:colOff>
                    <xdr:row>149</xdr:row>
                    <xdr:rowOff>28575</xdr:rowOff>
                  </to>
                </anchor>
              </controlPr>
            </control>
          </mc:Choice>
        </mc:AlternateContent>
        <mc:AlternateContent xmlns:mc="http://schemas.openxmlformats.org/markup-compatibility/2006">
          <mc:Choice Requires="x14">
            <control shapeId="3294" r:id="rId187" name="Check Box 222">
              <controlPr defaultSize="0" autoFill="0" autoLine="0" autoPict="0">
                <anchor moveWithCells="1">
                  <from>
                    <xdr:col>1</xdr:col>
                    <xdr:colOff>0</xdr:colOff>
                    <xdr:row>149</xdr:row>
                    <xdr:rowOff>19050</xdr:rowOff>
                  </from>
                  <to>
                    <xdr:col>2</xdr:col>
                    <xdr:colOff>104775</xdr:colOff>
                    <xdr:row>150</xdr:row>
                    <xdr:rowOff>28575</xdr:rowOff>
                  </to>
                </anchor>
              </controlPr>
            </control>
          </mc:Choice>
        </mc:AlternateContent>
        <mc:AlternateContent xmlns:mc="http://schemas.openxmlformats.org/markup-compatibility/2006">
          <mc:Choice Requires="x14">
            <control shapeId="3295" r:id="rId188" name="Check Box 223">
              <controlPr defaultSize="0" autoFill="0" autoLine="0" autoPict="0">
                <anchor moveWithCells="1">
                  <from>
                    <xdr:col>1</xdr:col>
                    <xdr:colOff>0</xdr:colOff>
                    <xdr:row>150</xdr:row>
                    <xdr:rowOff>19050</xdr:rowOff>
                  </from>
                  <to>
                    <xdr:col>2</xdr:col>
                    <xdr:colOff>104775</xdr:colOff>
                    <xdr:row>151</xdr:row>
                    <xdr:rowOff>28575</xdr:rowOff>
                  </to>
                </anchor>
              </controlPr>
            </control>
          </mc:Choice>
        </mc:AlternateContent>
        <mc:AlternateContent xmlns:mc="http://schemas.openxmlformats.org/markup-compatibility/2006">
          <mc:Choice Requires="x14">
            <control shapeId="3296" r:id="rId189" name="Check Box 224">
              <controlPr defaultSize="0" autoFill="0" autoLine="0" autoPict="0">
                <anchor moveWithCells="1">
                  <from>
                    <xdr:col>1</xdr:col>
                    <xdr:colOff>0</xdr:colOff>
                    <xdr:row>151</xdr:row>
                    <xdr:rowOff>19050</xdr:rowOff>
                  </from>
                  <to>
                    <xdr:col>2</xdr:col>
                    <xdr:colOff>104775</xdr:colOff>
                    <xdr:row>152</xdr:row>
                    <xdr:rowOff>28575</xdr:rowOff>
                  </to>
                </anchor>
              </controlPr>
            </control>
          </mc:Choice>
        </mc:AlternateContent>
        <mc:AlternateContent xmlns:mc="http://schemas.openxmlformats.org/markup-compatibility/2006">
          <mc:Choice Requires="x14">
            <control shapeId="3297" r:id="rId190" name="Check Box 225">
              <controlPr defaultSize="0" autoFill="0" autoLine="0" autoPict="0">
                <anchor moveWithCells="1">
                  <from>
                    <xdr:col>1</xdr:col>
                    <xdr:colOff>0</xdr:colOff>
                    <xdr:row>152</xdr:row>
                    <xdr:rowOff>19050</xdr:rowOff>
                  </from>
                  <to>
                    <xdr:col>2</xdr:col>
                    <xdr:colOff>104775</xdr:colOff>
                    <xdr:row>153</xdr:row>
                    <xdr:rowOff>28575</xdr:rowOff>
                  </to>
                </anchor>
              </controlPr>
            </control>
          </mc:Choice>
        </mc:AlternateContent>
        <mc:AlternateContent xmlns:mc="http://schemas.openxmlformats.org/markup-compatibility/2006">
          <mc:Choice Requires="x14">
            <control shapeId="3298" r:id="rId191" name="Check Box 226">
              <controlPr defaultSize="0" autoFill="0" autoLine="0" autoPict="0">
                <anchor moveWithCells="1">
                  <from>
                    <xdr:col>1</xdr:col>
                    <xdr:colOff>0</xdr:colOff>
                    <xdr:row>153</xdr:row>
                    <xdr:rowOff>19050</xdr:rowOff>
                  </from>
                  <to>
                    <xdr:col>2</xdr:col>
                    <xdr:colOff>104775</xdr:colOff>
                    <xdr:row>154</xdr:row>
                    <xdr:rowOff>28575</xdr:rowOff>
                  </to>
                </anchor>
              </controlPr>
            </control>
          </mc:Choice>
        </mc:AlternateContent>
        <mc:AlternateContent xmlns:mc="http://schemas.openxmlformats.org/markup-compatibility/2006">
          <mc:Choice Requires="x14">
            <control shapeId="3299" r:id="rId192" name="Check Box 227">
              <controlPr defaultSize="0" autoFill="0" autoLine="0" autoPict="0">
                <anchor moveWithCells="1">
                  <from>
                    <xdr:col>1</xdr:col>
                    <xdr:colOff>0</xdr:colOff>
                    <xdr:row>154</xdr:row>
                    <xdr:rowOff>19050</xdr:rowOff>
                  </from>
                  <to>
                    <xdr:col>2</xdr:col>
                    <xdr:colOff>104775</xdr:colOff>
                    <xdr:row>155</xdr:row>
                    <xdr:rowOff>28575</xdr:rowOff>
                  </to>
                </anchor>
              </controlPr>
            </control>
          </mc:Choice>
        </mc:AlternateContent>
        <mc:AlternateContent xmlns:mc="http://schemas.openxmlformats.org/markup-compatibility/2006">
          <mc:Choice Requires="x14">
            <control shapeId="3320" r:id="rId193" name="Check Box 248">
              <controlPr defaultSize="0" autoFill="0" autoLine="0" autoPict="0">
                <anchor moveWithCells="1">
                  <from>
                    <xdr:col>1</xdr:col>
                    <xdr:colOff>0</xdr:colOff>
                    <xdr:row>159</xdr:row>
                    <xdr:rowOff>19050</xdr:rowOff>
                  </from>
                  <to>
                    <xdr:col>2</xdr:col>
                    <xdr:colOff>104775</xdr:colOff>
                    <xdr:row>160</xdr:row>
                    <xdr:rowOff>19050</xdr:rowOff>
                  </to>
                </anchor>
              </controlPr>
            </control>
          </mc:Choice>
        </mc:AlternateContent>
        <mc:AlternateContent xmlns:mc="http://schemas.openxmlformats.org/markup-compatibility/2006">
          <mc:Choice Requires="x14">
            <control shapeId="3321" r:id="rId194" name="Check Box 249">
              <controlPr defaultSize="0" autoFill="0" autoLine="0" autoPict="0">
                <anchor moveWithCells="1">
                  <from>
                    <xdr:col>1</xdr:col>
                    <xdr:colOff>0</xdr:colOff>
                    <xdr:row>160</xdr:row>
                    <xdr:rowOff>19050</xdr:rowOff>
                  </from>
                  <to>
                    <xdr:col>2</xdr:col>
                    <xdr:colOff>104775</xdr:colOff>
                    <xdr:row>161</xdr:row>
                    <xdr:rowOff>19050</xdr:rowOff>
                  </to>
                </anchor>
              </controlPr>
            </control>
          </mc:Choice>
        </mc:AlternateContent>
        <mc:AlternateContent xmlns:mc="http://schemas.openxmlformats.org/markup-compatibility/2006">
          <mc:Choice Requires="x14">
            <control shapeId="3322" r:id="rId195" name="Check Box 250">
              <controlPr defaultSize="0" autoFill="0" autoLine="0" autoPict="0">
                <anchor moveWithCells="1">
                  <from>
                    <xdr:col>1</xdr:col>
                    <xdr:colOff>0</xdr:colOff>
                    <xdr:row>161</xdr:row>
                    <xdr:rowOff>19050</xdr:rowOff>
                  </from>
                  <to>
                    <xdr:col>2</xdr:col>
                    <xdr:colOff>104775</xdr:colOff>
                    <xdr:row>162</xdr:row>
                    <xdr:rowOff>19050</xdr:rowOff>
                  </to>
                </anchor>
              </controlPr>
            </control>
          </mc:Choice>
        </mc:AlternateContent>
        <mc:AlternateContent xmlns:mc="http://schemas.openxmlformats.org/markup-compatibility/2006">
          <mc:Choice Requires="x14">
            <control shapeId="3323" r:id="rId196" name="Check Box 251">
              <controlPr defaultSize="0" autoFill="0" autoLine="0" autoPict="0">
                <anchor moveWithCells="1">
                  <from>
                    <xdr:col>1</xdr:col>
                    <xdr:colOff>0</xdr:colOff>
                    <xdr:row>162</xdr:row>
                    <xdr:rowOff>19050</xdr:rowOff>
                  </from>
                  <to>
                    <xdr:col>2</xdr:col>
                    <xdr:colOff>104775</xdr:colOff>
                    <xdr:row>163</xdr:row>
                    <xdr:rowOff>19050</xdr:rowOff>
                  </to>
                </anchor>
              </controlPr>
            </control>
          </mc:Choice>
        </mc:AlternateContent>
        <mc:AlternateContent xmlns:mc="http://schemas.openxmlformats.org/markup-compatibility/2006">
          <mc:Choice Requires="x14">
            <control shapeId="3324" r:id="rId197" name="Check Box 252">
              <controlPr defaultSize="0" autoFill="0" autoLine="0" autoPict="0">
                <anchor moveWithCells="1">
                  <from>
                    <xdr:col>1</xdr:col>
                    <xdr:colOff>0</xdr:colOff>
                    <xdr:row>163</xdr:row>
                    <xdr:rowOff>19050</xdr:rowOff>
                  </from>
                  <to>
                    <xdr:col>2</xdr:col>
                    <xdr:colOff>104775</xdr:colOff>
                    <xdr:row>164</xdr:row>
                    <xdr:rowOff>19050</xdr:rowOff>
                  </to>
                </anchor>
              </controlPr>
            </control>
          </mc:Choice>
        </mc:AlternateContent>
        <mc:AlternateContent xmlns:mc="http://schemas.openxmlformats.org/markup-compatibility/2006">
          <mc:Choice Requires="x14">
            <control shapeId="3325" r:id="rId198" name="Check Box 253">
              <controlPr defaultSize="0" autoFill="0" autoLine="0" autoPict="0">
                <anchor moveWithCells="1">
                  <from>
                    <xdr:col>1</xdr:col>
                    <xdr:colOff>0</xdr:colOff>
                    <xdr:row>164</xdr:row>
                    <xdr:rowOff>19050</xdr:rowOff>
                  </from>
                  <to>
                    <xdr:col>2</xdr:col>
                    <xdr:colOff>104775</xdr:colOff>
                    <xdr:row>165</xdr:row>
                    <xdr:rowOff>19050</xdr:rowOff>
                  </to>
                </anchor>
              </controlPr>
            </control>
          </mc:Choice>
        </mc:AlternateContent>
        <mc:AlternateContent xmlns:mc="http://schemas.openxmlformats.org/markup-compatibility/2006">
          <mc:Choice Requires="x14">
            <control shapeId="3326" r:id="rId199" name="Check Box 254">
              <controlPr defaultSize="0" autoFill="0" autoLine="0" autoPict="0">
                <anchor moveWithCells="1">
                  <from>
                    <xdr:col>1</xdr:col>
                    <xdr:colOff>0</xdr:colOff>
                    <xdr:row>165</xdr:row>
                    <xdr:rowOff>19050</xdr:rowOff>
                  </from>
                  <to>
                    <xdr:col>2</xdr:col>
                    <xdr:colOff>104775</xdr:colOff>
                    <xdr:row>166</xdr:row>
                    <xdr:rowOff>19050</xdr:rowOff>
                  </to>
                </anchor>
              </controlPr>
            </control>
          </mc:Choice>
        </mc:AlternateContent>
        <mc:AlternateContent xmlns:mc="http://schemas.openxmlformats.org/markup-compatibility/2006">
          <mc:Choice Requires="x14">
            <control shapeId="3327" r:id="rId200" name="Check Box 255">
              <controlPr defaultSize="0" autoFill="0" autoLine="0" autoPict="0">
                <anchor moveWithCells="1">
                  <from>
                    <xdr:col>1</xdr:col>
                    <xdr:colOff>0</xdr:colOff>
                    <xdr:row>166</xdr:row>
                    <xdr:rowOff>19050</xdr:rowOff>
                  </from>
                  <to>
                    <xdr:col>2</xdr:col>
                    <xdr:colOff>104775</xdr:colOff>
                    <xdr:row>167</xdr:row>
                    <xdr:rowOff>19050</xdr:rowOff>
                  </to>
                </anchor>
              </controlPr>
            </control>
          </mc:Choice>
        </mc:AlternateContent>
        <mc:AlternateContent xmlns:mc="http://schemas.openxmlformats.org/markup-compatibility/2006">
          <mc:Choice Requires="x14">
            <control shapeId="3328" r:id="rId201" name="Check Box 256">
              <controlPr defaultSize="0" autoFill="0" autoLine="0" autoPict="0">
                <anchor moveWithCells="1">
                  <from>
                    <xdr:col>1</xdr:col>
                    <xdr:colOff>0</xdr:colOff>
                    <xdr:row>167</xdr:row>
                    <xdr:rowOff>19050</xdr:rowOff>
                  </from>
                  <to>
                    <xdr:col>2</xdr:col>
                    <xdr:colOff>104775</xdr:colOff>
                    <xdr:row>168</xdr:row>
                    <xdr:rowOff>19050</xdr:rowOff>
                  </to>
                </anchor>
              </controlPr>
            </control>
          </mc:Choice>
        </mc:AlternateContent>
        <mc:AlternateContent xmlns:mc="http://schemas.openxmlformats.org/markup-compatibility/2006">
          <mc:Choice Requires="x14">
            <control shapeId="3329" r:id="rId202" name="Check Box 257">
              <controlPr defaultSize="0" autoFill="0" autoLine="0" autoPict="0">
                <anchor moveWithCells="1">
                  <from>
                    <xdr:col>1</xdr:col>
                    <xdr:colOff>0</xdr:colOff>
                    <xdr:row>168</xdr:row>
                    <xdr:rowOff>19050</xdr:rowOff>
                  </from>
                  <to>
                    <xdr:col>2</xdr:col>
                    <xdr:colOff>104775</xdr:colOff>
                    <xdr:row>169</xdr:row>
                    <xdr:rowOff>19050</xdr:rowOff>
                  </to>
                </anchor>
              </controlPr>
            </control>
          </mc:Choice>
        </mc:AlternateContent>
        <mc:AlternateContent xmlns:mc="http://schemas.openxmlformats.org/markup-compatibility/2006">
          <mc:Choice Requires="x14">
            <control shapeId="3338" r:id="rId203" name="Option Button 266">
              <controlPr defaultSize="0" autoFill="0" autoLine="0" autoPict="0">
                <anchor moveWithCells="1">
                  <from>
                    <xdr:col>1</xdr:col>
                    <xdr:colOff>0</xdr:colOff>
                    <xdr:row>173</xdr:row>
                    <xdr:rowOff>238125</xdr:rowOff>
                  </from>
                  <to>
                    <xdr:col>2</xdr:col>
                    <xdr:colOff>104775</xdr:colOff>
                    <xdr:row>174</xdr:row>
                    <xdr:rowOff>238125</xdr:rowOff>
                  </to>
                </anchor>
              </controlPr>
            </control>
          </mc:Choice>
        </mc:AlternateContent>
        <mc:AlternateContent xmlns:mc="http://schemas.openxmlformats.org/markup-compatibility/2006">
          <mc:Choice Requires="x14">
            <control shapeId="3339" r:id="rId204" name="Option Button 267">
              <controlPr defaultSize="0" autoFill="0" autoLine="0" autoPict="0">
                <anchor moveWithCells="1">
                  <from>
                    <xdr:col>4</xdr:col>
                    <xdr:colOff>0</xdr:colOff>
                    <xdr:row>173</xdr:row>
                    <xdr:rowOff>238125</xdr:rowOff>
                  </from>
                  <to>
                    <xdr:col>5</xdr:col>
                    <xdr:colOff>104775</xdr:colOff>
                    <xdr:row>174</xdr:row>
                    <xdr:rowOff>238125</xdr:rowOff>
                  </to>
                </anchor>
              </controlPr>
            </control>
          </mc:Choice>
        </mc:AlternateContent>
        <mc:AlternateContent xmlns:mc="http://schemas.openxmlformats.org/markup-compatibility/2006">
          <mc:Choice Requires="x14">
            <control shapeId="3340" r:id="rId205" name="Group Box 268">
              <controlPr defaultSize="0" autoFill="0" autoPict="0">
                <anchor moveWithCells="1">
                  <from>
                    <xdr:col>0</xdr:col>
                    <xdr:colOff>723900</xdr:colOff>
                    <xdr:row>173</xdr:row>
                    <xdr:rowOff>228600</xdr:rowOff>
                  </from>
                  <to>
                    <xdr:col>7</xdr:col>
                    <xdr:colOff>0</xdr:colOff>
                    <xdr:row>175</xdr:row>
                    <xdr:rowOff>66675</xdr:rowOff>
                  </to>
                </anchor>
              </controlPr>
            </control>
          </mc:Choice>
        </mc:AlternateContent>
        <mc:AlternateContent xmlns:mc="http://schemas.openxmlformats.org/markup-compatibility/2006">
          <mc:Choice Requires="x14">
            <control shapeId="3341" r:id="rId206" name="Option Button 269">
              <controlPr defaultSize="0" autoFill="0" autoLine="0" autoPict="0">
                <anchor moveWithCells="1">
                  <from>
                    <xdr:col>1</xdr:col>
                    <xdr:colOff>0</xdr:colOff>
                    <xdr:row>182</xdr:row>
                    <xdr:rowOff>19050</xdr:rowOff>
                  </from>
                  <to>
                    <xdr:col>2</xdr:col>
                    <xdr:colOff>104775</xdr:colOff>
                    <xdr:row>183</xdr:row>
                    <xdr:rowOff>19050</xdr:rowOff>
                  </to>
                </anchor>
              </controlPr>
            </control>
          </mc:Choice>
        </mc:AlternateContent>
        <mc:AlternateContent xmlns:mc="http://schemas.openxmlformats.org/markup-compatibility/2006">
          <mc:Choice Requires="x14">
            <control shapeId="3342" r:id="rId207" name="Option Button 270">
              <controlPr defaultSize="0" autoFill="0" autoLine="0" autoPict="0">
                <anchor moveWithCells="1">
                  <from>
                    <xdr:col>4</xdr:col>
                    <xdr:colOff>0</xdr:colOff>
                    <xdr:row>182</xdr:row>
                    <xdr:rowOff>19050</xdr:rowOff>
                  </from>
                  <to>
                    <xdr:col>5</xdr:col>
                    <xdr:colOff>104775</xdr:colOff>
                    <xdr:row>183</xdr:row>
                    <xdr:rowOff>19050</xdr:rowOff>
                  </to>
                </anchor>
              </controlPr>
            </control>
          </mc:Choice>
        </mc:AlternateContent>
        <mc:AlternateContent xmlns:mc="http://schemas.openxmlformats.org/markup-compatibility/2006">
          <mc:Choice Requires="x14">
            <control shapeId="3343" r:id="rId208" name="Option Button 271">
              <controlPr defaultSize="0" autoFill="0" autoLine="0" autoPict="0">
                <anchor moveWithCells="1">
                  <from>
                    <xdr:col>1</xdr:col>
                    <xdr:colOff>0</xdr:colOff>
                    <xdr:row>183</xdr:row>
                    <xdr:rowOff>19050</xdr:rowOff>
                  </from>
                  <to>
                    <xdr:col>2</xdr:col>
                    <xdr:colOff>104775</xdr:colOff>
                    <xdr:row>184</xdr:row>
                    <xdr:rowOff>19050</xdr:rowOff>
                  </to>
                </anchor>
              </controlPr>
            </control>
          </mc:Choice>
        </mc:AlternateContent>
        <mc:AlternateContent xmlns:mc="http://schemas.openxmlformats.org/markup-compatibility/2006">
          <mc:Choice Requires="x14">
            <control shapeId="3344" r:id="rId209" name="Option Button 272">
              <controlPr defaultSize="0" autoFill="0" autoLine="0" autoPict="0">
                <anchor moveWithCells="1">
                  <from>
                    <xdr:col>4</xdr:col>
                    <xdr:colOff>0</xdr:colOff>
                    <xdr:row>183</xdr:row>
                    <xdr:rowOff>19050</xdr:rowOff>
                  </from>
                  <to>
                    <xdr:col>5</xdr:col>
                    <xdr:colOff>104775</xdr:colOff>
                    <xdr:row>184</xdr:row>
                    <xdr:rowOff>19050</xdr:rowOff>
                  </to>
                </anchor>
              </controlPr>
            </control>
          </mc:Choice>
        </mc:AlternateContent>
        <mc:AlternateContent xmlns:mc="http://schemas.openxmlformats.org/markup-compatibility/2006">
          <mc:Choice Requires="x14">
            <control shapeId="3345" r:id="rId210" name="Option Button 273">
              <controlPr defaultSize="0" autoFill="0" autoLine="0" autoPict="0">
                <anchor moveWithCells="1">
                  <from>
                    <xdr:col>1</xdr:col>
                    <xdr:colOff>0</xdr:colOff>
                    <xdr:row>184</xdr:row>
                    <xdr:rowOff>19050</xdr:rowOff>
                  </from>
                  <to>
                    <xdr:col>2</xdr:col>
                    <xdr:colOff>104775</xdr:colOff>
                    <xdr:row>185</xdr:row>
                    <xdr:rowOff>19050</xdr:rowOff>
                  </to>
                </anchor>
              </controlPr>
            </control>
          </mc:Choice>
        </mc:AlternateContent>
        <mc:AlternateContent xmlns:mc="http://schemas.openxmlformats.org/markup-compatibility/2006">
          <mc:Choice Requires="x14">
            <control shapeId="3346" r:id="rId211" name="Option Button 274">
              <controlPr defaultSize="0" autoFill="0" autoLine="0" autoPict="0">
                <anchor moveWithCells="1">
                  <from>
                    <xdr:col>4</xdr:col>
                    <xdr:colOff>0</xdr:colOff>
                    <xdr:row>184</xdr:row>
                    <xdr:rowOff>19050</xdr:rowOff>
                  </from>
                  <to>
                    <xdr:col>5</xdr:col>
                    <xdr:colOff>104775</xdr:colOff>
                    <xdr:row>185</xdr:row>
                    <xdr:rowOff>19050</xdr:rowOff>
                  </to>
                </anchor>
              </controlPr>
            </control>
          </mc:Choice>
        </mc:AlternateContent>
        <mc:AlternateContent xmlns:mc="http://schemas.openxmlformats.org/markup-compatibility/2006">
          <mc:Choice Requires="x14">
            <control shapeId="3347" r:id="rId212" name="Option Button 275">
              <controlPr defaultSize="0" autoFill="0" autoLine="0" autoPict="0">
                <anchor moveWithCells="1">
                  <from>
                    <xdr:col>1</xdr:col>
                    <xdr:colOff>0</xdr:colOff>
                    <xdr:row>185</xdr:row>
                    <xdr:rowOff>19050</xdr:rowOff>
                  </from>
                  <to>
                    <xdr:col>2</xdr:col>
                    <xdr:colOff>104775</xdr:colOff>
                    <xdr:row>186</xdr:row>
                    <xdr:rowOff>19050</xdr:rowOff>
                  </to>
                </anchor>
              </controlPr>
            </control>
          </mc:Choice>
        </mc:AlternateContent>
        <mc:AlternateContent xmlns:mc="http://schemas.openxmlformats.org/markup-compatibility/2006">
          <mc:Choice Requires="x14">
            <control shapeId="3348" r:id="rId213" name="Group Box 276">
              <controlPr defaultSize="0" autoFill="0" autoPict="0">
                <anchor moveWithCells="1">
                  <from>
                    <xdr:col>1</xdr:col>
                    <xdr:colOff>0</xdr:colOff>
                    <xdr:row>181</xdr:row>
                    <xdr:rowOff>228600</xdr:rowOff>
                  </from>
                  <to>
                    <xdr:col>7</xdr:col>
                    <xdr:colOff>9525</xdr:colOff>
                    <xdr:row>187</xdr:row>
                    <xdr:rowOff>76200</xdr:rowOff>
                  </to>
                </anchor>
              </controlPr>
            </control>
          </mc:Choice>
        </mc:AlternateContent>
        <mc:AlternateContent xmlns:mc="http://schemas.openxmlformats.org/markup-compatibility/2006">
          <mc:Choice Requires="x14">
            <control shapeId="3349" r:id="rId214" name="Option Button 277">
              <controlPr defaultSize="0" autoFill="0" autoLine="0" autoPict="0">
                <anchor moveWithCells="1">
                  <from>
                    <xdr:col>1</xdr:col>
                    <xdr:colOff>0</xdr:colOff>
                    <xdr:row>190</xdr:row>
                    <xdr:rowOff>9525</xdr:rowOff>
                  </from>
                  <to>
                    <xdr:col>2</xdr:col>
                    <xdr:colOff>104775</xdr:colOff>
                    <xdr:row>191</xdr:row>
                    <xdr:rowOff>9525</xdr:rowOff>
                  </to>
                </anchor>
              </controlPr>
            </control>
          </mc:Choice>
        </mc:AlternateContent>
        <mc:AlternateContent xmlns:mc="http://schemas.openxmlformats.org/markup-compatibility/2006">
          <mc:Choice Requires="x14">
            <control shapeId="3350" r:id="rId215" name="Option Button 278">
              <controlPr defaultSize="0" autoFill="0" autoLine="0" autoPict="0">
                <anchor moveWithCells="1">
                  <from>
                    <xdr:col>4</xdr:col>
                    <xdr:colOff>0</xdr:colOff>
                    <xdr:row>190</xdr:row>
                    <xdr:rowOff>9525</xdr:rowOff>
                  </from>
                  <to>
                    <xdr:col>5</xdr:col>
                    <xdr:colOff>104775</xdr:colOff>
                    <xdr:row>191</xdr:row>
                    <xdr:rowOff>9525</xdr:rowOff>
                  </to>
                </anchor>
              </controlPr>
            </control>
          </mc:Choice>
        </mc:AlternateContent>
        <mc:AlternateContent xmlns:mc="http://schemas.openxmlformats.org/markup-compatibility/2006">
          <mc:Choice Requires="x14">
            <control shapeId="3351" r:id="rId216" name="Option Button 279">
              <controlPr defaultSize="0" autoFill="0" autoLine="0" autoPict="0">
                <anchor moveWithCells="1">
                  <from>
                    <xdr:col>1</xdr:col>
                    <xdr:colOff>0</xdr:colOff>
                    <xdr:row>191</xdr:row>
                    <xdr:rowOff>9525</xdr:rowOff>
                  </from>
                  <to>
                    <xdr:col>2</xdr:col>
                    <xdr:colOff>104775</xdr:colOff>
                    <xdr:row>192</xdr:row>
                    <xdr:rowOff>9525</xdr:rowOff>
                  </to>
                </anchor>
              </controlPr>
            </control>
          </mc:Choice>
        </mc:AlternateContent>
        <mc:AlternateContent xmlns:mc="http://schemas.openxmlformats.org/markup-compatibility/2006">
          <mc:Choice Requires="x14">
            <control shapeId="3352" r:id="rId217" name="Option Button 280">
              <controlPr defaultSize="0" autoFill="0" autoLine="0" autoPict="0">
                <anchor moveWithCells="1">
                  <from>
                    <xdr:col>4</xdr:col>
                    <xdr:colOff>0</xdr:colOff>
                    <xdr:row>191</xdr:row>
                    <xdr:rowOff>9525</xdr:rowOff>
                  </from>
                  <to>
                    <xdr:col>5</xdr:col>
                    <xdr:colOff>104775</xdr:colOff>
                    <xdr:row>192</xdr:row>
                    <xdr:rowOff>9525</xdr:rowOff>
                  </to>
                </anchor>
              </controlPr>
            </control>
          </mc:Choice>
        </mc:AlternateContent>
        <mc:AlternateContent xmlns:mc="http://schemas.openxmlformats.org/markup-compatibility/2006">
          <mc:Choice Requires="x14">
            <control shapeId="3353" r:id="rId218" name="Option Button 281">
              <controlPr defaultSize="0" autoFill="0" autoLine="0" autoPict="0">
                <anchor moveWithCells="1">
                  <from>
                    <xdr:col>1</xdr:col>
                    <xdr:colOff>0</xdr:colOff>
                    <xdr:row>192</xdr:row>
                    <xdr:rowOff>9525</xdr:rowOff>
                  </from>
                  <to>
                    <xdr:col>2</xdr:col>
                    <xdr:colOff>104775</xdr:colOff>
                    <xdr:row>193</xdr:row>
                    <xdr:rowOff>9525</xdr:rowOff>
                  </to>
                </anchor>
              </controlPr>
            </control>
          </mc:Choice>
        </mc:AlternateContent>
        <mc:AlternateContent xmlns:mc="http://schemas.openxmlformats.org/markup-compatibility/2006">
          <mc:Choice Requires="x14">
            <control shapeId="3354" r:id="rId219" name="Option Button 282">
              <controlPr defaultSize="0" autoFill="0" autoLine="0" autoPict="0">
                <anchor moveWithCells="1">
                  <from>
                    <xdr:col>4</xdr:col>
                    <xdr:colOff>0</xdr:colOff>
                    <xdr:row>192</xdr:row>
                    <xdr:rowOff>9525</xdr:rowOff>
                  </from>
                  <to>
                    <xdr:col>5</xdr:col>
                    <xdr:colOff>104775</xdr:colOff>
                    <xdr:row>193</xdr:row>
                    <xdr:rowOff>9525</xdr:rowOff>
                  </to>
                </anchor>
              </controlPr>
            </control>
          </mc:Choice>
        </mc:AlternateContent>
        <mc:AlternateContent xmlns:mc="http://schemas.openxmlformats.org/markup-compatibility/2006">
          <mc:Choice Requires="x14">
            <control shapeId="3355" r:id="rId220" name="Option Button 283">
              <controlPr defaultSize="0" autoFill="0" autoLine="0" autoPict="0">
                <anchor moveWithCells="1">
                  <from>
                    <xdr:col>1</xdr:col>
                    <xdr:colOff>0</xdr:colOff>
                    <xdr:row>193</xdr:row>
                    <xdr:rowOff>9525</xdr:rowOff>
                  </from>
                  <to>
                    <xdr:col>2</xdr:col>
                    <xdr:colOff>104775</xdr:colOff>
                    <xdr:row>194</xdr:row>
                    <xdr:rowOff>9525</xdr:rowOff>
                  </to>
                </anchor>
              </controlPr>
            </control>
          </mc:Choice>
        </mc:AlternateContent>
        <mc:AlternateContent xmlns:mc="http://schemas.openxmlformats.org/markup-compatibility/2006">
          <mc:Choice Requires="x14">
            <control shapeId="3356" r:id="rId221" name="Option Button 284">
              <controlPr defaultSize="0" autoFill="0" autoLine="0" autoPict="0">
                <anchor moveWithCells="1">
                  <from>
                    <xdr:col>4</xdr:col>
                    <xdr:colOff>0</xdr:colOff>
                    <xdr:row>193</xdr:row>
                    <xdr:rowOff>9525</xdr:rowOff>
                  </from>
                  <to>
                    <xdr:col>5</xdr:col>
                    <xdr:colOff>104775</xdr:colOff>
                    <xdr:row>194</xdr:row>
                    <xdr:rowOff>9525</xdr:rowOff>
                  </to>
                </anchor>
              </controlPr>
            </control>
          </mc:Choice>
        </mc:AlternateContent>
        <mc:AlternateContent xmlns:mc="http://schemas.openxmlformats.org/markup-compatibility/2006">
          <mc:Choice Requires="x14">
            <control shapeId="3357" r:id="rId222" name="Option Button 285">
              <controlPr defaultSize="0" autoFill="0" autoLine="0" autoPict="0">
                <anchor moveWithCells="1">
                  <from>
                    <xdr:col>1</xdr:col>
                    <xdr:colOff>0</xdr:colOff>
                    <xdr:row>194</xdr:row>
                    <xdr:rowOff>9525</xdr:rowOff>
                  </from>
                  <to>
                    <xdr:col>2</xdr:col>
                    <xdr:colOff>104775</xdr:colOff>
                    <xdr:row>195</xdr:row>
                    <xdr:rowOff>9525</xdr:rowOff>
                  </to>
                </anchor>
              </controlPr>
            </control>
          </mc:Choice>
        </mc:AlternateContent>
        <mc:AlternateContent xmlns:mc="http://schemas.openxmlformats.org/markup-compatibility/2006">
          <mc:Choice Requires="x14">
            <control shapeId="3359" r:id="rId223" name="Group Box 287">
              <controlPr defaultSize="0" autoFill="0" autoPict="0">
                <anchor moveWithCells="1">
                  <from>
                    <xdr:col>1</xdr:col>
                    <xdr:colOff>0</xdr:colOff>
                    <xdr:row>189</xdr:row>
                    <xdr:rowOff>247650</xdr:rowOff>
                  </from>
                  <to>
                    <xdr:col>7</xdr:col>
                    <xdr:colOff>0</xdr:colOff>
                    <xdr:row>196</xdr:row>
                    <xdr:rowOff>66675</xdr:rowOff>
                  </to>
                </anchor>
              </controlPr>
            </control>
          </mc:Choice>
        </mc:AlternateContent>
        <mc:AlternateContent xmlns:mc="http://schemas.openxmlformats.org/markup-compatibility/2006">
          <mc:Choice Requires="x14">
            <control shapeId="3360" r:id="rId224" name="Option Button 288">
              <controlPr defaultSize="0" autoFill="0" autoLine="0" autoPict="0">
                <anchor moveWithCells="1">
                  <from>
                    <xdr:col>1</xdr:col>
                    <xdr:colOff>0</xdr:colOff>
                    <xdr:row>198</xdr:row>
                    <xdr:rowOff>238125</xdr:rowOff>
                  </from>
                  <to>
                    <xdr:col>2</xdr:col>
                    <xdr:colOff>104775</xdr:colOff>
                    <xdr:row>199</xdr:row>
                    <xdr:rowOff>238125</xdr:rowOff>
                  </to>
                </anchor>
              </controlPr>
            </control>
          </mc:Choice>
        </mc:AlternateContent>
        <mc:AlternateContent xmlns:mc="http://schemas.openxmlformats.org/markup-compatibility/2006">
          <mc:Choice Requires="x14">
            <control shapeId="3361" r:id="rId225" name="Option Button 289">
              <controlPr defaultSize="0" autoFill="0" autoLine="0" autoPict="0">
                <anchor moveWithCells="1">
                  <from>
                    <xdr:col>4</xdr:col>
                    <xdr:colOff>0</xdr:colOff>
                    <xdr:row>198</xdr:row>
                    <xdr:rowOff>238125</xdr:rowOff>
                  </from>
                  <to>
                    <xdr:col>5</xdr:col>
                    <xdr:colOff>104775</xdr:colOff>
                    <xdr:row>199</xdr:row>
                    <xdr:rowOff>238125</xdr:rowOff>
                  </to>
                </anchor>
              </controlPr>
            </control>
          </mc:Choice>
        </mc:AlternateContent>
        <mc:AlternateContent xmlns:mc="http://schemas.openxmlformats.org/markup-compatibility/2006">
          <mc:Choice Requires="x14">
            <control shapeId="3362" r:id="rId226" name="Group Box 290">
              <controlPr defaultSize="0" autoFill="0" autoPict="0">
                <anchor moveWithCells="1">
                  <from>
                    <xdr:col>0</xdr:col>
                    <xdr:colOff>723900</xdr:colOff>
                    <xdr:row>198</xdr:row>
                    <xdr:rowOff>228600</xdr:rowOff>
                  </from>
                  <to>
                    <xdr:col>7</xdr:col>
                    <xdr:colOff>9525</xdr:colOff>
                    <xdr:row>200</xdr:row>
                    <xdr:rowOff>66675</xdr:rowOff>
                  </to>
                </anchor>
              </controlPr>
            </control>
          </mc:Choice>
        </mc:AlternateContent>
        <mc:AlternateContent xmlns:mc="http://schemas.openxmlformats.org/markup-compatibility/2006">
          <mc:Choice Requires="x14">
            <control shapeId="3363" r:id="rId227" name="Check Box 291">
              <controlPr defaultSize="0" autoFill="0" autoLine="0" autoPict="0">
                <anchor moveWithCells="1">
                  <from>
                    <xdr:col>1</xdr:col>
                    <xdr:colOff>0</xdr:colOff>
                    <xdr:row>203</xdr:row>
                    <xdr:rowOff>9525</xdr:rowOff>
                  </from>
                  <to>
                    <xdr:col>2</xdr:col>
                    <xdr:colOff>104775</xdr:colOff>
                    <xdr:row>204</xdr:row>
                    <xdr:rowOff>9525</xdr:rowOff>
                  </to>
                </anchor>
              </controlPr>
            </control>
          </mc:Choice>
        </mc:AlternateContent>
        <mc:AlternateContent xmlns:mc="http://schemas.openxmlformats.org/markup-compatibility/2006">
          <mc:Choice Requires="x14">
            <control shapeId="3364" r:id="rId228" name="Check Box 292">
              <controlPr defaultSize="0" autoFill="0" autoLine="0" autoPict="0">
                <anchor moveWithCells="1">
                  <from>
                    <xdr:col>1</xdr:col>
                    <xdr:colOff>0</xdr:colOff>
                    <xdr:row>204</xdr:row>
                    <xdr:rowOff>9525</xdr:rowOff>
                  </from>
                  <to>
                    <xdr:col>2</xdr:col>
                    <xdr:colOff>104775</xdr:colOff>
                    <xdr:row>205</xdr:row>
                    <xdr:rowOff>9525</xdr:rowOff>
                  </to>
                </anchor>
              </controlPr>
            </control>
          </mc:Choice>
        </mc:AlternateContent>
        <mc:AlternateContent xmlns:mc="http://schemas.openxmlformats.org/markup-compatibility/2006">
          <mc:Choice Requires="x14">
            <control shapeId="3366" r:id="rId229" name="Check Box 294">
              <controlPr defaultSize="0" autoFill="0" autoLine="0" autoPict="0">
                <anchor moveWithCells="1">
                  <from>
                    <xdr:col>1</xdr:col>
                    <xdr:colOff>0</xdr:colOff>
                    <xdr:row>209</xdr:row>
                    <xdr:rowOff>9525</xdr:rowOff>
                  </from>
                  <to>
                    <xdr:col>2</xdr:col>
                    <xdr:colOff>104775</xdr:colOff>
                    <xdr:row>210</xdr:row>
                    <xdr:rowOff>9525</xdr:rowOff>
                  </to>
                </anchor>
              </controlPr>
            </control>
          </mc:Choice>
        </mc:AlternateContent>
        <mc:AlternateContent xmlns:mc="http://schemas.openxmlformats.org/markup-compatibility/2006">
          <mc:Choice Requires="x14">
            <control shapeId="3367" r:id="rId230" name="Check Box 295">
              <controlPr defaultSize="0" autoFill="0" autoLine="0" autoPict="0">
                <anchor moveWithCells="1">
                  <from>
                    <xdr:col>1</xdr:col>
                    <xdr:colOff>0</xdr:colOff>
                    <xdr:row>209</xdr:row>
                    <xdr:rowOff>9525</xdr:rowOff>
                  </from>
                  <to>
                    <xdr:col>2</xdr:col>
                    <xdr:colOff>104775</xdr:colOff>
                    <xdr:row>210</xdr:row>
                    <xdr:rowOff>9525</xdr:rowOff>
                  </to>
                </anchor>
              </controlPr>
            </control>
          </mc:Choice>
        </mc:AlternateContent>
        <mc:AlternateContent xmlns:mc="http://schemas.openxmlformats.org/markup-compatibility/2006">
          <mc:Choice Requires="x14">
            <control shapeId="3368" r:id="rId231" name="Check Box 296">
              <controlPr defaultSize="0" autoFill="0" autoLine="0" autoPict="0">
                <anchor moveWithCells="1">
                  <from>
                    <xdr:col>1</xdr:col>
                    <xdr:colOff>0</xdr:colOff>
                    <xdr:row>210</xdr:row>
                    <xdr:rowOff>9525</xdr:rowOff>
                  </from>
                  <to>
                    <xdr:col>2</xdr:col>
                    <xdr:colOff>104775</xdr:colOff>
                    <xdr:row>211</xdr:row>
                    <xdr:rowOff>9525</xdr:rowOff>
                  </to>
                </anchor>
              </controlPr>
            </control>
          </mc:Choice>
        </mc:AlternateContent>
        <mc:AlternateContent xmlns:mc="http://schemas.openxmlformats.org/markup-compatibility/2006">
          <mc:Choice Requires="x14">
            <control shapeId="3369" r:id="rId232" name="Check Box 297">
              <controlPr defaultSize="0" autoFill="0" autoLine="0" autoPict="0">
                <anchor moveWithCells="1">
                  <from>
                    <xdr:col>1</xdr:col>
                    <xdr:colOff>0</xdr:colOff>
                    <xdr:row>210</xdr:row>
                    <xdr:rowOff>9525</xdr:rowOff>
                  </from>
                  <to>
                    <xdr:col>2</xdr:col>
                    <xdr:colOff>104775</xdr:colOff>
                    <xdr:row>211</xdr:row>
                    <xdr:rowOff>9525</xdr:rowOff>
                  </to>
                </anchor>
              </controlPr>
            </control>
          </mc:Choice>
        </mc:AlternateContent>
        <mc:AlternateContent xmlns:mc="http://schemas.openxmlformats.org/markup-compatibility/2006">
          <mc:Choice Requires="x14">
            <control shapeId="3370" r:id="rId233" name="Check Box 298">
              <controlPr defaultSize="0" autoFill="0" autoLine="0" autoPict="0">
                <anchor moveWithCells="1">
                  <from>
                    <xdr:col>1</xdr:col>
                    <xdr:colOff>0</xdr:colOff>
                    <xdr:row>211</xdr:row>
                    <xdr:rowOff>9525</xdr:rowOff>
                  </from>
                  <to>
                    <xdr:col>2</xdr:col>
                    <xdr:colOff>104775</xdr:colOff>
                    <xdr:row>212</xdr:row>
                    <xdr:rowOff>9525</xdr:rowOff>
                  </to>
                </anchor>
              </controlPr>
            </control>
          </mc:Choice>
        </mc:AlternateContent>
        <mc:AlternateContent xmlns:mc="http://schemas.openxmlformats.org/markup-compatibility/2006">
          <mc:Choice Requires="x14">
            <control shapeId="3371" r:id="rId234" name="Check Box 299">
              <controlPr defaultSize="0" autoFill="0" autoLine="0" autoPict="0">
                <anchor moveWithCells="1">
                  <from>
                    <xdr:col>1</xdr:col>
                    <xdr:colOff>0</xdr:colOff>
                    <xdr:row>219</xdr:row>
                    <xdr:rowOff>19050</xdr:rowOff>
                  </from>
                  <to>
                    <xdr:col>2</xdr:col>
                    <xdr:colOff>104775</xdr:colOff>
                    <xdr:row>220</xdr:row>
                    <xdr:rowOff>19050</xdr:rowOff>
                  </to>
                </anchor>
              </controlPr>
            </control>
          </mc:Choice>
        </mc:AlternateContent>
        <mc:AlternateContent xmlns:mc="http://schemas.openxmlformats.org/markup-compatibility/2006">
          <mc:Choice Requires="x14">
            <control shapeId="3372" r:id="rId235" name="Check Box 300">
              <controlPr defaultSize="0" autoFill="0" autoLine="0" autoPict="0">
                <anchor moveWithCells="1">
                  <from>
                    <xdr:col>1</xdr:col>
                    <xdr:colOff>0</xdr:colOff>
                    <xdr:row>215</xdr:row>
                    <xdr:rowOff>19050</xdr:rowOff>
                  </from>
                  <to>
                    <xdr:col>2</xdr:col>
                    <xdr:colOff>104775</xdr:colOff>
                    <xdr:row>216</xdr:row>
                    <xdr:rowOff>19050</xdr:rowOff>
                  </to>
                </anchor>
              </controlPr>
            </control>
          </mc:Choice>
        </mc:AlternateContent>
        <mc:AlternateContent xmlns:mc="http://schemas.openxmlformats.org/markup-compatibility/2006">
          <mc:Choice Requires="x14">
            <control shapeId="3373" r:id="rId236" name="Check Box 301">
              <controlPr defaultSize="0" autoFill="0" autoLine="0" autoPict="0">
                <anchor moveWithCells="1">
                  <from>
                    <xdr:col>1</xdr:col>
                    <xdr:colOff>0</xdr:colOff>
                    <xdr:row>216</xdr:row>
                    <xdr:rowOff>19050</xdr:rowOff>
                  </from>
                  <to>
                    <xdr:col>2</xdr:col>
                    <xdr:colOff>104775</xdr:colOff>
                    <xdr:row>217</xdr:row>
                    <xdr:rowOff>19050</xdr:rowOff>
                  </to>
                </anchor>
              </controlPr>
            </control>
          </mc:Choice>
        </mc:AlternateContent>
        <mc:AlternateContent xmlns:mc="http://schemas.openxmlformats.org/markup-compatibility/2006">
          <mc:Choice Requires="x14">
            <control shapeId="3374" r:id="rId237" name="Check Box 302">
              <controlPr defaultSize="0" autoFill="0" autoLine="0" autoPict="0">
                <anchor moveWithCells="1">
                  <from>
                    <xdr:col>1</xdr:col>
                    <xdr:colOff>0</xdr:colOff>
                    <xdr:row>217</xdr:row>
                    <xdr:rowOff>19050</xdr:rowOff>
                  </from>
                  <to>
                    <xdr:col>2</xdr:col>
                    <xdr:colOff>104775</xdr:colOff>
                    <xdr:row>218</xdr:row>
                    <xdr:rowOff>19050</xdr:rowOff>
                  </to>
                </anchor>
              </controlPr>
            </control>
          </mc:Choice>
        </mc:AlternateContent>
        <mc:AlternateContent xmlns:mc="http://schemas.openxmlformats.org/markup-compatibility/2006">
          <mc:Choice Requires="x14">
            <control shapeId="3375" r:id="rId238" name="Check Box 303">
              <controlPr defaultSize="0" autoFill="0" autoLine="0" autoPict="0">
                <anchor moveWithCells="1">
                  <from>
                    <xdr:col>1</xdr:col>
                    <xdr:colOff>0</xdr:colOff>
                    <xdr:row>218</xdr:row>
                    <xdr:rowOff>19050</xdr:rowOff>
                  </from>
                  <to>
                    <xdr:col>2</xdr:col>
                    <xdr:colOff>104775</xdr:colOff>
                    <xdr:row>219</xdr:row>
                    <xdr:rowOff>19050</xdr:rowOff>
                  </to>
                </anchor>
              </controlPr>
            </control>
          </mc:Choice>
        </mc:AlternateContent>
        <mc:AlternateContent xmlns:mc="http://schemas.openxmlformats.org/markup-compatibility/2006">
          <mc:Choice Requires="x14">
            <control shapeId="3376" r:id="rId239" name="Check Box 304">
              <controlPr defaultSize="0" autoFill="0" autoLine="0" autoPict="0">
                <anchor moveWithCells="1">
                  <from>
                    <xdr:col>1</xdr:col>
                    <xdr:colOff>0</xdr:colOff>
                    <xdr:row>224</xdr:row>
                    <xdr:rowOff>9525</xdr:rowOff>
                  </from>
                  <to>
                    <xdr:col>2</xdr:col>
                    <xdr:colOff>104775</xdr:colOff>
                    <xdr:row>225</xdr:row>
                    <xdr:rowOff>9525</xdr:rowOff>
                  </to>
                </anchor>
              </controlPr>
            </control>
          </mc:Choice>
        </mc:AlternateContent>
        <mc:AlternateContent xmlns:mc="http://schemas.openxmlformats.org/markup-compatibility/2006">
          <mc:Choice Requires="x14">
            <control shapeId="3377" r:id="rId240" name="Check Box 305">
              <controlPr defaultSize="0" autoFill="0" autoLine="0" autoPict="0">
                <anchor moveWithCells="1">
                  <from>
                    <xdr:col>1</xdr:col>
                    <xdr:colOff>0</xdr:colOff>
                    <xdr:row>225</xdr:row>
                    <xdr:rowOff>9525</xdr:rowOff>
                  </from>
                  <to>
                    <xdr:col>2</xdr:col>
                    <xdr:colOff>104775</xdr:colOff>
                    <xdr:row>226</xdr:row>
                    <xdr:rowOff>9525</xdr:rowOff>
                  </to>
                </anchor>
              </controlPr>
            </control>
          </mc:Choice>
        </mc:AlternateContent>
        <mc:AlternateContent xmlns:mc="http://schemas.openxmlformats.org/markup-compatibility/2006">
          <mc:Choice Requires="x14">
            <control shapeId="3378" r:id="rId241" name="Check Box 306">
              <controlPr defaultSize="0" autoFill="0" autoLine="0" autoPict="0">
                <anchor moveWithCells="1">
                  <from>
                    <xdr:col>1</xdr:col>
                    <xdr:colOff>0</xdr:colOff>
                    <xdr:row>237</xdr:row>
                    <xdr:rowOff>19050</xdr:rowOff>
                  </from>
                  <to>
                    <xdr:col>2</xdr:col>
                    <xdr:colOff>104775</xdr:colOff>
                    <xdr:row>238</xdr:row>
                    <xdr:rowOff>19050</xdr:rowOff>
                  </to>
                </anchor>
              </controlPr>
            </control>
          </mc:Choice>
        </mc:AlternateContent>
        <mc:AlternateContent xmlns:mc="http://schemas.openxmlformats.org/markup-compatibility/2006">
          <mc:Choice Requires="x14">
            <control shapeId="3379" r:id="rId242" name="Check Box 307">
              <controlPr defaultSize="0" autoFill="0" autoLine="0" autoPict="0">
                <anchor moveWithCells="1">
                  <from>
                    <xdr:col>1</xdr:col>
                    <xdr:colOff>0</xdr:colOff>
                    <xdr:row>231</xdr:row>
                    <xdr:rowOff>28575</xdr:rowOff>
                  </from>
                  <to>
                    <xdr:col>2</xdr:col>
                    <xdr:colOff>104775</xdr:colOff>
                    <xdr:row>232</xdr:row>
                    <xdr:rowOff>28575</xdr:rowOff>
                  </to>
                </anchor>
              </controlPr>
            </control>
          </mc:Choice>
        </mc:AlternateContent>
        <mc:AlternateContent xmlns:mc="http://schemas.openxmlformats.org/markup-compatibility/2006">
          <mc:Choice Requires="x14">
            <control shapeId="3380" r:id="rId243" name="Check Box 308">
              <controlPr defaultSize="0" autoFill="0" autoLine="0" autoPict="0">
                <anchor moveWithCells="1">
                  <from>
                    <xdr:col>1</xdr:col>
                    <xdr:colOff>0</xdr:colOff>
                    <xdr:row>232</xdr:row>
                    <xdr:rowOff>19050</xdr:rowOff>
                  </from>
                  <to>
                    <xdr:col>2</xdr:col>
                    <xdr:colOff>104775</xdr:colOff>
                    <xdr:row>233</xdr:row>
                    <xdr:rowOff>19050</xdr:rowOff>
                  </to>
                </anchor>
              </controlPr>
            </control>
          </mc:Choice>
        </mc:AlternateContent>
        <mc:AlternateContent xmlns:mc="http://schemas.openxmlformats.org/markup-compatibility/2006">
          <mc:Choice Requires="x14">
            <control shapeId="3381" r:id="rId244" name="Check Box 309">
              <controlPr defaultSize="0" autoFill="0" autoLine="0" autoPict="0">
                <anchor moveWithCells="1">
                  <from>
                    <xdr:col>1</xdr:col>
                    <xdr:colOff>0</xdr:colOff>
                    <xdr:row>233</xdr:row>
                    <xdr:rowOff>19050</xdr:rowOff>
                  </from>
                  <to>
                    <xdr:col>2</xdr:col>
                    <xdr:colOff>104775</xdr:colOff>
                    <xdr:row>234</xdr:row>
                    <xdr:rowOff>19050</xdr:rowOff>
                  </to>
                </anchor>
              </controlPr>
            </control>
          </mc:Choice>
        </mc:AlternateContent>
        <mc:AlternateContent xmlns:mc="http://schemas.openxmlformats.org/markup-compatibility/2006">
          <mc:Choice Requires="x14">
            <control shapeId="3382" r:id="rId245" name="Check Box 310">
              <controlPr defaultSize="0" autoFill="0" autoLine="0" autoPict="0">
                <anchor moveWithCells="1">
                  <from>
                    <xdr:col>1</xdr:col>
                    <xdr:colOff>0</xdr:colOff>
                    <xdr:row>234</xdr:row>
                    <xdr:rowOff>19050</xdr:rowOff>
                  </from>
                  <to>
                    <xdr:col>2</xdr:col>
                    <xdr:colOff>104775</xdr:colOff>
                    <xdr:row>235</xdr:row>
                    <xdr:rowOff>19050</xdr:rowOff>
                  </to>
                </anchor>
              </controlPr>
            </control>
          </mc:Choice>
        </mc:AlternateContent>
        <mc:AlternateContent xmlns:mc="http://schemas.openxmlformats.org/markup-compatibility/2006">
          <mc:Choice Requires="x14">
            <control shapeId="3383" r:id="rId246" name="Check Box 311">
              <controlPr defaultSize="0" autoFill="0" autoLine="0" autoPict="0">
                <anchor moveWithCells="1">
                  <from>
                    <xdr:col>1</xdr:col>
                    <xdr:colOff>0</xdr:colOff>
                    <xdr:row>235</xdr:row>
                    <xdr:rowOff>19050</xdr:rowOff>
                  </from>
                  <to>
                    <xdr:col>2</xdr:col>
                    <xdr:colOff>104775</xdr:colOff>
                    <xdr:row>236</xdr:row>
                    <xdr:rowOff>19050</xdr:rowOff>
                  </to>
                </anchor>
              </controlPr>
            </control>
          </mc:Choice>
        </mc:AlternateContent>
        <mc:AlternateContent xmlns:mc="http://schemas.openxmlformats.org/markup-compatibility/2006">
          <mc:Choice Requires="x14">
            <control shapeId="3384" r:id="rId247" name="Check Box 312">
              <controlPr defaultSize="0" autoFill="0" autoLine="0" autoPict="0">
                <anchor moveWithCells="1">
                  <from>
                    <xdr:col>1</xdr:col>
                    <xdr:colOff>0</xdr:colOff>
                    <xdr:row>236</xdr:row>
                    <xdr:rowOff>19050</xdr:rowOff>
                  </from>
                  <to>
                    <xdr:col>2</xdr:col>
                    <xdr:colOff>104775</xdr:colOff>
                    <xdr:row>237</xdr:row>
                    <xdr:rowOff>19050</xdr:rowOff>
                  </to>
                </anchor>
              </controlPr>
            </control>
          </mc:Choice>
        </mc:AlternateContent>
        <mc:AlternateContent xmlns:mc="http://schemas.openxmlformats.org/markup-compatibility/2006">
          <mc:Choice Requires="x14">
            <control shapeId="3385" r:id="rId248" name="Check Box 313">
              <controlPr defaultSize="0" autoFill="0" autoLine="0" autoPict="0">
                <anchor moveWithCells="1">
                  <from>
                    <xdr:col>1</xdr:col>
                    <xdr:colOff>0</xdr:colOff>
                    <xdr:row>247</xdr:row>
                    <xdr:rowOff>19050</xdr:rowOff>
                  </from>
                  <to>
                    <xdr:col>2</xdr:col>
                    <xdr:colOff>104775</xdr:colOff>
                    <xdr:row>248</xdr:row>
                    <xdr:rowOff>19050</xdr:rowOff>
                  </to>
                </anchor>
              </controlPr>
            </control>
          </mc:Choice>
        </mc:AlternateContent>
        <mc:AlternateContent xmlns:mc="http://schemas.openxmlformats.org/markup-compatibility/2006">
          <mc:Choice Requires="x14">
            <control shapeId="3386" r:id="rId249" name="Check Box 314">
              <controlPr defaultSize="0" autoFill="0" autoLine="0" autoPict="0">
                <anchor moveWithCells="1">
                  <from>
                    <xdr:col>1</xdr:col>
                    <xdr:colOff>0</xdr:colOff>
                    <xdr:row>242</xdr:row>
                    <xdr:rowOff>28575</xdr:rowOff>
                  </from>
                  <to>
                    <xdr:col>2</xdr:col>
                    <xdr:colOff>104775</xdr:colOff>
                    <xdr:row>243</xdr:row>
                    <xdr:rowOff>28575</xdr:rowOff>
                  </to>
                </anchor>
              </controlPr>
            </control>
          </mc:Choice>
        </mc:AlternateContent>
        <mc:AlternateContent xmlns:mc="http://schemas.openxmlformats.org/markup-compatibility/2006">
          <mc:Choice Requires="x14">
            <control shapeId="3387" r:id="rId250" name="Check Box 315">
              <controlPr defaultSize="0" autoFill="0" autoLine="0" autoPict="0">
                <anchor moveWithCells="1">
                  <from>
                    <xdr:col>1</xdr:col>
                    <xdr:colOff>0</xdr:colOff>
                    <xdr:row>243</xdr:row>
                    <xdr:rowOff>19050</xdr:rowOff>
                  </from>
                  <to>
                    <xdr:col>2</xdr:col>
                    <xdr:colOff>104775</xdr:colOff>
                    <xdr:row>244</xdr:row>
                    <xdr:rowOff>19050</xdr:rowOff>
                  </to>
                </anchor>
              </controlPr>
            </control>
          </mc:Choice>
        </mc:AlternateContent>
        <mc:AlternateContent xmlns:mc="http://schemas.openxmlformats.org/markup-compatibility/2006">
          <mc:Choice Requires="x14">
            <control shapeId="3388" r:id="rId251" name="Check Box 316">
              <controlPr defaultSize="0" autoFill="0" autoLine="0" autoPict="0">
                <anchor moveWithCells="1">
                  <from>
                    <xdr:col>1</xdr:col>
                    <xdr:colOff>0</xdr:colOff>
                    <xdr:row>244</xdr:row>
                    <xdr:rowOff>19050</xdr:rowOff>
                  </from>
                  <to>
                    <xdr:col>2</xdr:col>
                    <xdr:colOff>104775</xdr:colOff>
                    <xdr:row>245</xdr:row>
                    <xdr:rowOff>19050</xdr:rowOff>
                  </to>
                </anchor>
              </controlPr>
            </control>
          </mc:Choice>
        </mc:AlternateContent>
        <mc:AlternateContent xmlns:mc="http://schemas.openxmlformats.org/markup-compatibility/2006">
          <mc:Choice Requires="x14">
            <control shapeId="3389" r:id="rId252" name="Check Box 317">
              <controlPr defaultSize="0" autoFill="0" autoLine="0" autoPict="0">
                <anchor moveWithCells="1">
                  <from>
                    <xdr:col>1</xdr:col>
                    <xdr:colOff>0</xdr:colOff>
                    <xdr:row>245</xdr:row>
                    <xdr:rowOff>19050</xdr:rowOff>
                  </from>
                  <to>
                    <xdr:col>2</xdr:col>
                    <xdr:colOff>104775</xdr:colOff>
                    <xdr:row>246</xdr:row>
                    <xdr:rowOff>19050</xdr:rowOff>
                  </to>
                </anchor>
              </controlPr>
            </control>
          </mc:Choice>
        </mc:AlternateContent>
        <mc:AlternateContent xmlns:mc="http://schemas.openxmlformats.org/markup-compatibility/2006">
          <mc:Choice Requires="x14">
            <control shapeId="3390" r:id="rId253" name="Check Box 318">
              <controlPr defaultSize="0" autoFill="0" autoLine="0" autoPict="0">
                <anchor moveWithCells="1">
                  <from>
                    <xdr:col>1</xdr:col>
                    <xdr:colOff>0</xdr:colOff>
                    <xdr:row>246</xdr:row>
                    <xdr:rowOff>19050</xdr:rowOff>
                  </from>
                  <to>
                    <xdr:col>2</xdr:col>
                    <xdr:colOff>104775</xdr:colOff>
                    <xdr:row>247</xdr:row>
                    <xdr:rowOff>19050</xdr:rowOff>
                  </to>
                </anchor>
              </controlPr>
            </control>
          </mc:Choice>
        </mc:AlternateContent>
        <mc:AlternateContent xmlns:mc="http://schemas.openxmlformats.org/markup-compatibility/2006">
          <mc:Choice Requires="x14">
            <control shapeId="3392" r:id="rId254" name="Check Box 320">
              <controlPr defaultSize="0" autoFill="0" autoLine="0" autoPict="0">
                <anchor moveWithCells="1">
                  <from>
                    <xdr:col>1</xdr:col>
                    <xdr:colOff>0</xdr:colOff>
                    <xdr:row>241</xdr:row>
                    <xdr:rowOff>28575</xdr:rowOff>
                  </from>
                  <to>
                    <xdr:col>2</xdr:col>
                    <xdr:colOff>104775</xdr:colOff>
                    <xdr:row>242</xdr:row>
                    <xdr:rowOff>28575</xdr:rowOff>
                  </to>
                </anchor>
              </controlPr>
            </control>
          </mc:Choice>
        </mc:AlternateContent>
        <mc:AlternateContent xmlns:mc="http://schemas.openxmlformats.org/markup-compatibility/2006">
          <mc:Choice Requires="x14">
            <control shapeId="3393" r:id="rId255" name="Check Box 321">
              <controlPr defaultSize="0" autoFill="0" autoLine="0" autoPict="0">
                <anchor moveWithCells="1">
                  <from>
                    <xdr:col>1</xdr:col>
                    <xdr:colOff>0</xdr:colOff>
                    <xdr:row>230</xdr:row>
                    <xdr:rowOff>19050</xdr:rowOff>
                  </from>
                  <to>
                    <xdr:col>2</xdr:col>
                    <xdr:colOff>104775</xdr:colOff>
                    <xdr:row>231</xdr:row>
                    <xdr:rowOff>19050</xdr:rowOff>
                  </to>
                </anchor>
              </controlPr>
            </control>
          </mc:Choice>
        </mc:AlternateContent>
        <mc:AlternateContent xmlns:mc="http://schemas.openxmlformats.org/markup-compatibility/2006">
          <mc:Choice Requires="x14">
            <control shapeId="3395" r:id="rId256" name="Option Button 323">
              <controlPr defaultSize="0" autoFill="0" autoLine="0" autoPict="0">
                <anchor moveWithCells="1">
                  <from>
                    <xdr:col>1</xdr:col>
                    <xdr:colOff>0</xdr:colOff>
                    <xdr:row>253</xdr:row>
                    <xdr:rowOff>19050</xdr:rowOff>
                  </from>
                  <to>
                    <xdr:col>2</xdr:col>
                    <xdr:colOff>104775</xdr:colOff>
                    <xdr:row>254</xdr:row>
                    <xdr:rowOff>19050</xdr:rowOff>
                  </to>
                </anchor>
              </controlPr>
            </control>
          </mc:Choice>
        </mc:AlternateContent>
        <mc:AlternateContent xmlns:mc="http://schemas.openxmlformats.org/markup-compatibility/2006">
          <mc:Choice Requires="x14">
            <control shapeId="3396" r:id="rId257" name="Option Button 324">
              <controlPr defaultSize="0" autoFill="0" autoLine="0" autoPict="0">
                <anchor moveWithCells="1">
                  <from>
                    <xdr:col>4</xdr:col>
                    <xdr:colOff>0</xdr:colOff>
                    <xdr:row>253</xdr:row>
                    <xdr:rowOff>19050</xdr:rowOff>
                  </from>
                  <to>
                    <xdr:col>5</xdr:col>
                    <xdr:colOff>104775</xdr:colOff>
                    <xdr:row>254</xdr:row>
                    <xdr:rowOff>19050</xdr:rowOff>
                  </to>
                </anchor>
              </controlPr>
            </control>
          </mc:Choice>
        </mc:AlternateContent>
        <mc:AlternateContent xmlns:mc="http://schemas.openxmlformats.org/markup-compatibility/2006">
          <mc:Choice Requires="x14">
            <control shapeId="3397" r:id="rId258" name="Option Button 325">
              <controlPr defaultSize="0" autoFill="0" autoLine="0" autoPict="0">
                <anchor moveWithCells="1">
                  <from>
                    <xdr:col>1</xdr:col>
                    <xdr:colOff>0</xdr:colOff>
                    <xdr:row>254</xdr:row>
                    <xdr:rowOff>19050</xdr:rowOff>
                  </from>
                  <to>
                    <xdr:col>2</xdr:col>
                    <xdr:colOff>104775</xdr:colOff>
                    <xdr:row>255</xdr:row>
                    <xdr:rowOff>19050</xdr:rowOff>
                  </to>
                </anchor>
              </controlPr>
            </control>
          </mc:Choice>
        </mc:AlternateContent>
        <mc:AlternateContent xmlns:mc="http://schemas.openxmlformats.org/markup-compatibility/2006">
          <mc:Choice Requires="x14">
            <control shapeId="3398" r:id="rId259" name="Group Box 326">
              <controlPr defaultSize="0" autoFill="0" autoPict="0">
                <anchor moveWithCells="1">
                  <from>
                    <xdr:col>1</xdr:col>
                    <xdr:colOff>0</xdr:colOff>
                    <xdr:row>253</xdr:row>
                    <xdr:rowOff>0</xdr:rowOff>
                  </from>
                  <to>
                    <xdr:col>6</xdr:col>
                    <xdr:colOff>2057400</xdr:colOff>
                    <xdr:row>255</xdr:row>
                    <xdr:rowOff>66675</xdr:rowOff>
                  </to>
                </anchor>
              </controlPr>
            </control>
          </mc:Choice>
        </mc:AlternateContent>
        <mc:AlternateContent xmlns:mc="http://schemas.openxmlformats.org/markup-compatibility/2006">
          <mc:Choice Requires="x14">
            <control shapeId="3399" r:id="rId260" name="Option Button 327">
              <controlPr defaultSize="0" autoFill="0" autoLine="0" autoPict="0">
                <anchor moveWithCells="1">
                  <from>
                    <xdr:col>0</xdr:col>
                    <xdr:colOff>723900</xdr:colOff>
                    <xdr:row>258</xdr:row>
                    <xdr:rowOff>0</xdr:rowOff>
                  </from>
                  <to>
                    <xdr:col>2</xdr:col>
                    <xdr:colOff>95250</xdr:colOff>
                    <xdr:row>259</xdr:row>
                    <xdr:rowOff>0</xdr:rowOff>
                  </to>
                </anchor>
              </controlPr>
            </control>
          </mc:Choice>
        </mc:AlternateContent>
        <mc:AlternateContent xmlns:mc="http://schemas.openxmlformats.org/markup-compatibility/2006">
          <mc:Choice Requires="x14">
            <control shapeId="3400" r:id="rId261" name="Option Button 328">
              <controlPr defaultSize="0" autoFill="0" autoLine="0" autoPict="0">
                <anchor moveWithCells="1">
                  <from>
                    <xdr:col>3</xdr:col>
                    <xdr:colOff>2057400</xdr:colOff>
                    <xdr:row>258</xdr:row>
                    <xdr:rowOff>0</xdr:rowOff>
                  </from>
                  <to>
                    <xdr:col>5</xdr:col>
                    <xdr:colOff>95250</xdr:colOff>
                    <xdr:row>259</xdr:row>
                    <xdr:rowOff>0</xdr:rowOff>
                  </to>
                </anchor>
              </controlPr>
            </control>
          </mc:Choice>
        </mc:AlternateContent>
        <mc:AlternateContent xmlns:mc="http://schemas.openxmlformats.org/markup-compatibility/2006">
          <mc:Choice Requires="x14">
            <control shapeId="3401" r:id="rId262" name="Option Button 329">
              <controlPr defaultSize="0" autoFill="0" autoLine="0" autoPict="0">
                <anchor moveWithCells="1">
                  <from>
                    <xdr:col>0</xdr:col>
                    <xdr:colOff>723900</xdr:colOff>
                    <xdr:row>259</xdr:row>
                    <xdr:rowOff>0</xdr:rowOff>
                  </from>
                  <to>
                    <xdr:col>2</xdr:col>
                    <xdr:colOff>95250</xdr:colOff>
                    <xdr:row>259</xdr:row>
                    <xdr:rowOff>247650</xdr:rowOff>
                  </to>
                </anchor>
              </controlPr>
            </control>
          </mc:Choice>
        </mc:AlternateContent>
        <mc:AlternateContent xmlns:mc="http://schemas.openxmlformats.org/markup-compatibility/2006">
          <mc:Choice Requires="x14">
            <control shapeId="3402" r:id="rId263" name="Option Button 330">
              <controlPr defaultSize="0" autoFill="0" autoLine="0" autoPict="0">
                <anchor moveWithCells="1">
                  <from>
                    <xdr:col>3</xdr:col>
                    <xdr:colOff>2057400</xdr:colOff>
                    <xdr:row>259</xdr:row>
                    <xdr:rowOff>9525</xdr:rowOff>
                  </from>
                  <to>
                    <xdr:col>5</xdr:col>
                    <xdr:colOff>95250</xdr:colOff>
                    <xdr:row>260</xdr:row>
                    <xdr:rowOff>9525</xdr:rowOff>
                  </to>
                </anchor>
              </controlPr>
            </control>
          </mc:Choice>
        </mc:AlternateContent>
        <mc:AlternateContent xmlns:mc="http://schemas.openxmlformats.org/markup-compatibility/2006">
          <mc:Choice Requires="x14">
            <control shapeId="3403" r:id="rId264" name="Group Box 331">
              <controlPr defaultSize="0" autoFill="0" autoPict="0">
                <anchor moveWithCells="1">
                  <from>
                    <xdr:col>0</xdr:col>
                    <xdr:colOff>723900</xdr:colOff>
                    <xdr:row>257</xdr:row>
                    <xdr:rowOff>228600</xdr:rowOff>
                  </from>
                  <to>
                    <xdr:col>7</xdr:col>
                    <xdr:colOff>0</xdr:colOff>
                    <xdr:row>260</xdr:row>
                    <xdr:rowOff>57150</xdr:rowOff>
                  </to>
                </anchor>
              </controlPr>
            </control>
          </mc:Choice>
        </mc:AlternateContent>
        <mc:AlternateContent xmlns:mc="http://schemas.openxmlformats.org/markup-compatibility/2006">
          <mc:Choice Requires="x14">
            <control shapeId="3404" r:id="rId265" name="Check Box 332">
              <controlPr defaultSize="0" autoFill="0" autoLine="0" autoPict="0">
                <anchor moveWithCells="1">
                  <from>
                    <xdr:col>1</xdr:col>
                    <xdr:colOff>0</xdr:colOff>
                    <xdr:row>266</xdr:row>
                    <xdr:rowOff>19050</xdr:rowOff>
                  </from>
                  <to>
                    <xdr:col>2</xdr:col>
                    <xdr:colOff>104775</xdr:colOff>
                    <xdr:row>267</xdr:row>
                    <xdr:rowOff>19050</xdr:rowOff>
                  </to>
                </anchor>
              </controlPr>
            </control>
          </mc:Choice>
        </mc:AlternateContent>
        <mc:AlternateContent xmlns:mc="http://schemas.openxmlformats.org/markup-compatibility/2006">
          <mc:Choice Requires="x14">
            <control shapeId="3405" r:id="rId266" name="Check Box 333">
              <controlPr defaultSize="0" autoFill="0" autoLine="0" autoPict="0">
                <anchor moveWithCells="1">
                  <from>
                    <xdr:col>1</xdr:col>
                    <xdr:colOff>0</xdr:colOff>
                    <xdr:row>262</xdr:row>
                    <xdr:rowOff>19050</xdr:rowOff>
                  </from>
                  <to>
                    <xdr:col>2</xdr:col>
                    <xdr:colOff>104775</xdr:colOff>
                    <xdr:row>263</xdr:row>
                    <xdr:rowOff>19050</xdr:rowOff>
                  </to>
                </anchor>
              </controlPr>
            </control>
          </mc:Choice>
        </mc:AlternateContent>
        <mc:AlternateContent xmlns:mc="http://schemas.openxmlformats.org/markup-compatibility/2006">
          <mc:Choice Requires="x14">
            <control shapeId="3406" r:id="rId267" name="Check Box 334">
              <controlPr defaultSize="0" autoFill="0" autoLine="0" autoPict="0">
                <anchor moveWithCells="1">
                  <from>
                    <xdr:col>1</xdr:col>
                    <xdr:colOff>0</xdr:colOff>
                    <xdr:row>263</xdr:row>
                    <xdr:rowOff>19050</xdr:rowOff>
                  </from>
                  <to>
                    <xdr:col>2</xdr:col>
                    <xdr:colOff>104775</xdr:colOff>
                    <xdr:row>264</xdr:row>
                    <xdr:rowOff>19050</xdr:rowOff>
                  </to>
                </anchor>
              </controlPr>
            </control>
          </mc:Choice>
        </mc:AlternateContent>
        <mc:AlternateContent xmlns:mc="http://schemas.openxmlformats.org/markup-compatibility/2006">
          <mc:Choice Requires="x14">
            <control shapeId="3407" r:id="rId268" name="Check Box 335">
              <controlPr defaultSize="0" autoFill="0" autoLine="0" autoPict="0">
                <anchor moveWithCells="1">
                  <from>
                    <xdr:col>1</xdr:col>
                    <xdr:colOff>0</xdr:colOff>
                    <xdr:row>264</xdr:row>
                    <xdr:rowOff>19050</xdr:rowOff>
                  </from>
                  <to>
                    <xdr:col>2</xdr:col>
                    <xdr:colOff>104775</xdr:colOff>
                    <xdr:row>265</xdr:row>
                    <xdr:rowOff>19050</xdr:rowOff>
                  </to>
                </anchor>
              </controlPr>
            </control>
          </mc:Choice>
        </mc:AlternateContent>
        <mc:AlternateContent xmlns:mc="http://schemas.openxmlformats.org/markup-compatibility/2006">
          <mc:Choice Requires="x14">
            <control shapeId="3408" r:id="rId269" name="Check Box 336">
              <controlPr defaultSize="0" autoFill="0" autoLine="0" autoPict="0">
                <anchor moveWithCells="1">
                  <from>
                    <xdr:col>1</xdr:col>
                    <xdr:colOff>0</xdr:colOff>
                    <xdr:row>265</xdr:row>
                    <xdr:rowOff>19050</xdr:rowOff>
                  </from>
                  <to>
                    <xdr:col>2</xdr:col>
                    <xdr:colOff>104775</xdr:colOff>
                    <xdr:row>266</xdr:row>
                    <xdr:rowOff>19050</xdr:rowOff>
                  </to>
                </anchor>
              </controlPr>
            </control>
          </mc:Choice>
        </mc:AlternateContent>
        <mc:AlternateContent xmlns:mc="http://schemas.openxmlformats.org/markup-compatibility/2006">
          <mc:Choice Requires="x14">
            <control shapeId="3409" r:id="rId270" name="Option Button 337">
              <controlPr defaultSize="0" autoFill="0" autoLine="0" autoPict="0">
                <anchor moveWithCells="1">
                  <from>
                    <xdr:col>1</xdr:col>
                    <xdr:colOff>0</xdr:colOff>
                    <xdr:row>273</xdr:row>
                    <xdr:rowOff>9525</xdr:rowOff>
                  </from>
                  <to>
                    <xdr:col>2</xdr:col>
                    <xdr:colOff>104775</xdr:colOff>
                    <xdr:row>274</xdr:row>
                    <xdr:rowOff>9525</xdr:rowOff>
                  </to>
                </anchor>
              </controlPr>
            </control>
          </mc:Choice>
        </mc:AlternateContent>
        <mc:AlternateContent xmlns:mc="http://schemas.openxmlformats.org/markup-compatibility/2006">
          <mc:Choice Requires="x14">
            <control shapeId="3410" r:id="rId271" name="Option Button 338">
              <controlPr defaultSize="0" autoFill="0" autoLine="0" autoPict="0">
                <anchor moveWithCells="1">
                  <from>
                    <xdr:col>4</xdr:col>
                    <xdr:colOff>0</xdr:colOff>
                    <xdr:row>273</xdr:row>
                    <xdr:rowOff>9525</xdr:rowOff>
                  </from>
                  <to>
                    <xdr:col>5</xdr:col>
                    <xdr:colOff>104775</xdr:colOff>
                    <xdr:row>274</xdr:row>
                    <xdr:rowOff>9525</xdr:rowOff>
                  </to>
                </anchor>
              </controlPr>
            </control>
          </mc:Choice>
        </mc:AlternateContent>
        <mc:AlternateContent xmlns:mc="http://schemas.openxmlformats.org/markup-compatibility/2006">
          <mc:Choice Requires="x14">
            <control shapeId="3411" r:id="rId272" name="Group Box 339">
              <controlPr defaultSize="0" autoFill="0" autoPict="0">
                <anchor moveWithCells="1">
                  <from>
                    <xdr:col>1</xdr:col>
                    <xdr:colOff>0</xdr:colOff>
                    <xdr:row>272</xdr:row>
                    <xdr:rowOff>238125</xdr:rowOff>
                  </from>
                  <to>
                    <xdr:col>7</xdr:col>
                    <xdr:colOff>0</xdr:colOff>
                    <xdr:row>274</xdr:row>
                    <xdr:rowOff>66675</xdr:rowOff>
                  </to>
                </anchor>
              </controlPr>
            </control>
          </mc:Choice>
        </mc:AlternateContent>
        <mc:AlternateContent xmlns:mc="http://schemas.openxmlformats.org/markup-compatibility/2006">
          <mc:Choice Requires="x14">
            <control shapeId="3412" r:id="rId273" name="Option Button 340">
              <controlPr defaultSize="0" autoFill="0" autoLine="0" autoPict="0">
                <anchor moveWithCells="1">
                  <from>
                    <xdr:col>1</xdr:col>
                    <xdr:colOff>0</xdr:colOff>
                    <xdr:row>294</xdr:row>
                    <xdr:rowOff>19050</xdr:rowOff>
                  </from>
                  <to>
                    <xdr:col>2</xdr:col>
                    <xdr:colOff>104775</xdr:colOff>
                    <xdr:row>295</xdr:row>
                    <xdr:rowOff>28575</xdr:rowOff>
                  </to>
                </anchor>
              </controlPr>
            </control>
          </mc:Choice>
        </mc:AlternateContent>
        <mc:AlternateContent xmlns:mc="http://schemas.openxmlformats.org/markup-compatibility/2006">
          <mc:Choice Requires="x14">
            <control shapeId="3413" r:id="rId274" name="Option Button 341">
              <controlPr defaultSize="0" autoFill="0" autoLine="0" autoPict="0">
                <anchor moveWithCells="1">
                  <from>
                    <xdr:col>4</xdr:col>
                    <xdr:colOff>0</xdr:colOff>
                    <xdr:row>294</xdr:row>
                    <xdr:rowOff>19050</xdr:rowOff>
                  </from>
                  <to>
                    <xdr:col>5</xdr:col>
                    <xdr:colOff>104775</xdr:colOff>
                    <xdr:row>295</xdr:row>
                    <xdr:rowOff>28575</xdr:rowOff>
                  </to>
                </anchor>
              </controlPr>
            </control>
          </mc:Choice>
        </mc:AlternateContent>
        <mc:AlternateContent xmlns:mc="http://schemas.openxmlformats.org/markup-compatibility/2006">
          <mc:Choice Requires="x14">
            <control shapeId="3414" r:id="rId275" name="Group Box 342">
              <controlPr defaultSize="0" autoFill="0" autoPict="0">
                <anchor moveWithCells="1">
                  <from>
                    <xdr:col>1</xdr:col>
                    <xdr:colOff>0</xdr:colOff>
                    <xdr:row>293</xdr:row>
                    <xdr:rowOff>228600</xdr:rowOff>
                  </from>
                  <to>
                    <xdr:col>7</xdr:col>
                    <xdr:colOff>0</xdr:colOff>
                    <xdr:row>295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1FC3-2171-4F9A-A734-E17EE342AAED}">
  <sheetPr codeName="Sheet2">
    <pageSetUpPr fitToPage="1"/>
  </sheetPr>
  <dimension ref="A1:R10"/>
  <sheetViews>
    <sheetView view="pageBreakPreview" zoomScaleNormal="100" zoomScaleSheetLayoutView="100" workbookViewId="0">
      <selection activeCell="D18" sqref="D18"/>
    </sheetView>
  </sheetViews>
  <sheetFormatPr defaultRowHeight="14.25" x14ac:dyDescent="0.15"/>
  <cols>
    <col min="1" max="1" width="14" style="30" bestFit="1" customWidth="1"/>
    <col min="2" max="2" width="22.25" style="30" bestFit="1" customWidth="1"/>
    <col min="3" max="3" width="19.125" style="30" bestFit="1" customWidth="1"/>
    <col min="4" max="4" width="13" style="30" bestFit="1" customWidth="1"/>
    <col min="5" max="5" width="9" style="30"/>
    <col min="6" max="6" width="8.375" style="30" bestFit="1" customWidth="1"/>
    <col min="7" max="7" width="19.125" style="30" bestFit="1" customWidth="1"/>
    <col min="8" max="8" width="21.25" style="30" bestFit="1" customWidth="1"/>
    <col min="9" max="9" width="30.25" style="30" bestFit="1" customWidth="1"/>
    <col min="10" max="10" width="20" style="30" bestFit="1" customWidth="1"/>
    <col min="11" max="11" width="19.125" style="30" bestFit="1" customWidth="1"/>
    <col min="12" max="12" width="13" style="30" bestFit="1" customWidth="1"/>
    <col min="13" max="13" width="9" style="30"/>
    <col min="14" max="14" width="8.375" style="30" bestFit="1" customWidth="1"/>
    <col min="15" max="15" width="37" style="30" bestFit="1" customWidth="1"/>
    <col min="16" max="16" width="26.625" style="30" bestFit="1" customWidth="1"/>
    <col min="17" max="18" width="11.25" style="30" bestFit="1" customWidth="1"/>
    <col min="19" max="16384" width="9" style="30"/>
  </cols>
  <sheetData>
    <row r="1" spans="1:18" x14ac:dyDescent="0.15">
      <c r="A1" s="40" t="s">
        <v>277</v>
      </c>
      <c r="B1" s="40" t="s">
        <v>216</v>
      </c>
      <c r="C1" s="40" t="s">
        <v>276</v>
      </c>
      <c r="D1" s="40" t="s">
        <v>273</v>
      </c>
      <c r="E1" s="40" t="s">
        <v>274</v>
      </c>
      <c r="F1" s="40" t="s">
        <v>275</v>
      </c>
      <c r="G1" s="40" t="s">
        <v>272</v>
      </c>
      <c r="H1" s="40" t="s">
        <v>278</v>
      </c>
      <c r="I1" s="40" t="s">
        <v>283</v>
      </c>
      <c r="J1" s="40" t="s">
        <v>293</v>
      </c>
      <c r="K1" s="40" t="s">
        <v>295</v>
      </c>
      <c r="L1" s="40" t="s">
        <v>297</v>
      </c>
      <c r="M1" s="40" t="s">
        <v>298</v>
      </c>
      <c r="N1" s="40" t="s">
        <v>299</v>
      </c>
      <c r="O1" s="40" t="s">
        <v>328</v>
      </c>
      <c r="P1" s="40" t="s">
        <v>336</v>
      </c>
      <c r="Q1" s="40" t="s">
        <v>348</v>
      </c>
      <c r="R1" s="40" t="s">
        <v>373</v>
      </c>
    </row>
    <row r="2" spans="1:18" x14ac:dyDescent="0.15">
      <c r="A2" s="12" t="s">
        <v>208</v>
      </c>
      <c r="B2" s="40" t="s">
        <v>217</v>
      </c>
      <c r="C2" s="12" t="s">
        <v>230</v>
      </c>
      <c r="D2" s="40" t="s">
        <v>231</v>
      </c>
      <c r="E2" s="40" t="s">
        <v>254</v>
      </c>
      <c r="F2" s="40" t="s">
        <v>265</v>
      </c>
      <c r="G2" s="12" t="s">
        <v>230</v>
      </c>
      <c r="H2" s="12" t="s">
        <v>279</v>
      </c>
      <c r="I2" s="40" t="s">
        <v>282</v>
      </c>
      <c r="J2" s="40" t="s">
        <v>289</v>
      </c>
      <c r="K2" s="12" t="s">
        <v>230</v>
      </c>
      <c r="L2" s="40" t="s">
        <v>231</v>
      </c>
      <c r="M2" s="40" t="s">
        <v>254</v>
      </c>
      <c r="N2" s="40" t="s">
        <v>265</v>
      </c>
      <c r="O2" s="40" t="s">
        <v>323</v>
      </c>
      <c r="P2" s="40" t="s">
        <v>325</v>
      </c>
      <c r="Q2" s="40" t="s">
        <v>346</v>
      </c>
      <c r="R2" s="40" t="s">
        <v>346</v>
      </c>
    </row>
    <row r="3" spans="1:18" x14ac:dyDescent="0.15">
      <c r="A3" s="12" t="s">
        <v>209</v>
      </c>
      <c r="B3" s="40" t="s">
        <v>214</v>
      </c>
      <c r="C3" s="12" t="s">
        <v>215</v>
      </c>
      <c r="D3" s="40" t="s">
        <v>232</v>
      </c>
      <c r="E3" s="40" t="s">
        <v>261</v>
      </c>
      <c r="F3" s="40" t="s">
        <v>264</v>
      </c>
      <c r="G3" s="12" t="s">
        <v>215</v>
      </c>
      <c r="H3" s="12" t="s">
        <v>280</v>
      </c>
      <c r="I3" s="40" t="s">
        <v>281</v>
      </c>
      <c r="J3" s="40" t="s">
        <v>292</v>
      </c>
      <c r="K3" s="12" t="s">
        <v>215</v>
      </c>
      <c r="L3" s="40" t="s">
        <v>232</v>
      </c>
      <c r="M3" s="40" t="s">
        <v>261</v>
      </c>
      <c r="N3" s="40" t="s">
        <v>264</v>
      </c>
      <c r="O3" s="40" t="s">
        <v>326</v>
      </c>
      <c r="P3" s="40" t="s">
        <v>332</v>
      </c>
      <c r="Q3" s="40" t="s">
        <v>344</v>
      </c>
      <c r="R3" s="40" t="s">
        <v>344</v>
      </c>
    </row>
    <row r="4" spans="1:18" x14ac:dyDescent="0.15">
      <c r="A4" s="12" t="s">
        <v>210</v>
      </c>
      <c r="B4" s="40" t="s">
        <v>219</v>
      </c>
      <c r="C4" s="12"/>
      <c r="D4" s="40" t="s">
        <v>233</v>
      </c>
      <c r="E4" s="40" t="s">
        <v>258</v>
      </c>
      <c r="F4" s="40"/>
      <c r="G4" s="40"/>
      <c r="H4" s="40"/>
      <c r="I4" s="40"/>
      <c r="J4" s="40" t="s">
        <v>291</v>
      </c>
      <c r="K4" s="40"/>
      <c r="L4" s="40" t="s">
        <v>233</v>
      </c>
      <c r="M4" s="40" t="s">
        <v>258</v>
      </c>
      <c r="N4" s="40"/>
      <c r="O4" s="40" t="s">
        <v>321</v>
      </c>
      <c r="P4" s="40" t="s">
        <v>334</v>
      </c>
      <c r="Q4" s="40"/>
      <c r="R4" s="40"/>
    </row>
    <row r="5" spans="1:18" x14ac:dyDescent="0.15">
      <c r="A5" s="12" t="s">
        <v>211</v>
      </c>
      <c r="B5" s="40" t="s">
        <v>218</v>
      </c>
      <c r="C5" s="40"/>
      <c r="D5" s="40" t="s">
        <v>234</v>
      </c>
      <c r="E5" s="40" t="s">
        <v>260</v>
      </c>
      <c r="F5" s="40"/>
      <c r="G5" s="40"/>
      <c r="H5" s="40"/>
      <c r="I5" s="40"/>
      <c r="J5" s="40" t="s">
        <v>290</v>
      </c>
      <c r="K5" s="40"/>
      <c r="L5" s="40" t="s">
        <v>234</v>
      </c>
      <c r="M5" s="40" t="s">
        <v>260</v>
      </c>
      <c r="N5" s="40"/>
      <c r="O5" s="40"/>
      <c r="P5" s="40" t="s">
        <v>330</v>
      </c>
      <c r="Q5" s="40"/>
      <c r="R5" s="40"/>
    </row>
    <row r="6" spans="1:18" x14ac:dyDescent="0.15">
      <c r="A6" s="12" t="s">
        <v>213</v>
      </c>
      <c r="B6" s="40"/>
      <c r="C6" s="40"/>
      <c r="D6" s="40" t="s">
        <v>236</v>
      </c>
      <c r="E6" s="40" t="s">
        <v>257</v>
      </c>
      <c r="F6" s="40"/>
      <c r="G6" s="40"/>
      <c r="H6" s="40"/>
      <c r="I6" s="40"/>
      <c r="J6" s="40"/>
      <c r="K6" s="40"/>
      <c r="L6" s="40" t="s">
        <v>236</v>
      </c>
      <c r="M6" s="40" t="s">
        <v>257</v>
      </c>
      <c r="N6" s="40"/>
      <c r="O6" s="40"/>
      <c r="P6" s="40"/>
      <c r="Q6" s="40"/>
      <c r="R6" s="40"/>
    </row>
    <row r="7" spans="1:18" x14ac:dyDescent="0.15">
      <c r="A7" s="12" t="s">
        <v>212</v>
      </c>
      <c r="B7" s="40"/>
      <c r="C7" s="40"/>
      <c r="D7" s="40" t="s">
        <v>235</v>
      </c>
      <c r="E7" s="40" t="s">
        <v>259</v>
      </c>
      <c r="F7" s="40"/>
      <c r="G7" s="40"/>
      <c r="H7" s="40"/>
      <c r="I7" s="40"/>
      <c r="J7" s="40"/>
      <c r="K7" s="40"/>
      <c r="L7" s="40" t="s">
        <v>235</v>
      </c>
      <c r="M7" s="40" t="s">
        <v>259</v>
      </c>
      <c r="N7" s="40"/>
      <c r="O7" s="40"/>
      <c r="P7" s="40"/>
      <c r="Q7" s="40"/>
      <c r="R7" s="40"/>
    </row>
    <row r="8" spans="1:18" x14ac:dyDescent="0.15">
      <c r="A8" s="40"/>
      <c r="B8" s="40"/>
      <c r="C8" s="40"/>
      <c r="D8" s="40" t="s">
        <v>237</v>
      </c>
      <c r="E8" s="40" t="s">
        <v>256</v>
      </c>
      <c r="F8" s="40"/>
      <c r="G8" s="40"/>
      <c r="H8" s="40"/>
      <c r="I8" s="40"/>
      <c r="J8" s="40"/>
      <c r="K8" s="40"/>
      <c r="L8" s="40" t="s">
        <v>237</v>
      </c>
      <c r="M8" s="40" t="s">
        <v>256</v>
      </c>
      <c r="N8" s="40"/>
      <c r="O8" s="40"/>
      <c r="P8" s="40"/>
      <c r="Q8" s="40"/>
      <c r="R8" s="40"/>
    </row>
    <row r="9" spans="1:18" x14ac:dyDescent="0.15">
      <c r="A9" s="40"/>
      <c r="B9" s="40"/>
      <c r="C9" s="40"/>
      <c r="D9" s="40"/>
      <c r="E9" s="40" t="s">
        <v>255</v>
      </c>
      <c r="F9" s="40"/>
      <c r="G9" s="40"/>
      <c r="H9" s="40"/>
      <c r="I9" s="40"/>
      <c r="J9" s="40"/>
      <c r="K9" s="40"/>
      <c r="L9" s="40"/>
      <c r="M9" s="40" t="s">
        <v>255</v>
      </c>
      <c r="N9" s="40"/>
      <c r="O9" s="40"/>
      <c r="P9" s="40"/>
      <c r="Q9" s="40"/>
      <c r="R9" s="40"/>
    </row>
    <row r="10" spans="1:18" x14ac:dyDescent="0.15">
      <c r="A10" s="40"/>
      <c r="B10" s="40"/>
      <c r="C10" s="40"/>
      <c r="D10" s="40"/>
      <c r="E10" s="40" t="s">
        <v>237</v>
      </c>
      <c r="F10" s="40"/>
      <c r="G10" s="40"/>
      <c r="H10" s="40"/>
      <c r="I10" s="40"/>
      <c r="J10" s="40"/>
      <c r="K10" s="40"/>
      <c r="L10" s="40"/>
      <c r="M10" s="40" t="s">
        <v>237</v>
      </c>
      <c r="N10" s="40"/>
      <c r="O10" s="40"/>
      <c r="P10" s="40"/>
      <c r="Q10" s="40"/>
      <c r="R10" s="40"/>
    </row>
  </sheetData>
  <phoneticPr fontId="2"/>
  <pageMargins left="0.7" right="0.7" top="0.75" bottom="0.75" header="0.3" footer="0.3"/>
  <pageSetup paperSize="9"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13EB-631A-4D92-8167-C092B6C46456}">
  <sheetPr codeName="Sheet4"/>
  <dimension ref="A1:AQ2"/>
  <sheetViews>
    <sheetView workbookViewId="0">
      <selection activeCell="E29" sqref="E29"/>
    </sheetView>
  </sheetViews>
  <sheetFormatPr defaultRowHeight="13.5" x14ac:dyDescent="0.15"/>
  <cols>
    <col min="1" max="16384" width="9" style="29"/>
  </cols>
  <sheetData>
    <row r="1" spans="1:43" ht="14.25" x14ac:dyDescent="0.15">
      <c r="A1" s="31" t="s">
        <v>287</v>
      </c>
      <c r="B1" s="11">
        <v>1</v>
      </c>
      <c r="C1" s="11">
        <v>1</v>
      </c>
      <c r="D1" s="11">
        <v>1</v>
      </c>
      <c r="E1" s="11">
        <v>1</v>
      </c>
      <c r="F1" s="11">
        <v>1</v>
      </c>
      <c r="G1" s="11">
        <v>1</v>
      </c>
      <c r="H1" s="11">
        <v>2</v>
      </c>
      <c r="I1" s="11">
        <v>3</v>
      </c>
      <c r="J1" s="11">
        <v>4</v>
      </c>
      <c r="K1" s="11">
        <v>5</v>
      </c>
      <c r="L1" s="11">
        <v>6</v>
      </c>
      <c r="M1" s="11">
        <v>7</v>
      </c>
      <c r="N1" s="11">
        <v>8</v>
      </c>
      <c r="O1" s="11">
        <v>9</v>
      </c>
      <c r="P1" s="11">
        <v>10</v>
      </c>
      <c r="Q1" s="11">
        <v>11</v>
      </c>
      <c r="R1" s="11">
        <v>12</v>
      </c>
      <c r="S1" s="11">
        <v>13</v>
      </c>
      <c r="T1" s="11">
        <v>14</v>
      </c>
      <c r="U1" s="11">
        <v>15</v>
      </c>
      <c r="V1" s="11">
        <v>16</v>
      </c>
      <c r="W1" s="11">
        <v>17</v>
      </c>
      <c r="X1" s="11">
        <v>18</v>
      </c>
      <c r="Y1" s="11">
        <v>19</v>
      </c>
      <c r="Z1" s="11">
        <v>20</v>
      </c>
      <c r="AA1" s="11">
        <v>21</v>
      </c>
      <c r="AB1" s="11">
        <v>22</v>
      </c>
      <c r="AC1" s="11">
        <v>23</v>
      </c>
      <c r="AD1" s="11">
        <v>24</v>
      </c>
      <c r="AE1" s="11">
        <v>25</v>
      </c>
      <c r="AF1" s="11">
        <v>26</v>
      </c>
      <c r="AG1" s="11">
        <v>27</v>
      </c>
      <c r="AH1" s="11">
        <v>28</v>
      </c>
      <c r="AI1" s="11">
        <v>29</v>
      </c>
      <c r="AJ1" s="11">
        <v>30</v>
      </c>
      <c r="AK1" s="11">
        <v>31</v>
      </c>
      <c r="AL1" s="11">
        <v>32</v>
      </c>
      <c r="AM1" s="11">
        <v>33</v>
      </c>
      <c r="AN1" s="11">
        <v>34</v>
      </c>
      <c r="AO1" s="11">
        <v>35</v>
      </c>
      <c r="AP1" s="11">
        <v>36</v>
      </c>
      <c r="AQ1" s="11">
        <v>37</v>
      </c>
    </row>
    <row r="2" spans="1:43" x14ac:dyDescent="0.15">
      <c r="A2" s="31" t="s">
        <v>288</v>
      </c>
      <c r="B2" s="31" t="str">
        <f>調査票イメージ!L5</f>
        <v>福井県庁</v>
      </c>
      <c r="C2" s="31" t="str">
        <f>調査票イメージ!L6</f>
        <v>福井市大手3丁目17－1</v>
      </c>
      <c r="D2" s="31" t="str">
        <f>調査票イメージ!L7</f>
        <v>産業労働部　商業・市場開拓課</v>
      </c>
      <c r="E2" s="31" t="str">
        <f>調査票イメージ!L8</f>
        <v>市場　拓</v>
      </c>
      <c r="F2" s="31" t="str">
        <f>調査票イメージ!L9</f>
        <v>0776-20-0366</v>
      </c>
      <c r="G2" s="31" t="str">
        <f>調査票イメージ!L10</f>
        <v>syokai@pref.fukui.lg.jp</v>
      </c>
      <c r="H2" s="31" t="str">
        <f>調査票イメージ!L12</f>
        <v>動物 植物 飲料・酒等 (飲食店経営)</v>
      </c>
      <c r="I2" s="31" t="str">
        <f>調査票イメージ!L35</f>
        <v>３００名以上</v>
      </c>
      <c r="J2" s="31" t="str">
        <f>調査票イメージ!L41</f>
        <v>継続的に輸出している</v>
      </c>
      <c r="K2" s="31" t="str">
        <f>調査票イメージ!L45</f>
        <v>中国 東南アジア（ASEAN10ヶ国） 欧州 北米 その他(中東)</v>
      </c>
      <c r="L2" s="31" t="str">
        <f>調査票イメージ!L59</f>
        <v xml:space="preserve">東南アジア（ASEAN10ヶ国） 欧州 北米 </v>
      </c>
      <c r="M2" s="31" t="str">
        <f>調査票イメージ!L73</f>
        <v>利用したことがある</v>
      </c>
      <c r="N2" s="31" t="str">
        <f>調査票イメージ!L78</f>
        <v>現地のお客様の紹介</v>
      </c>
      <c r="O2" s="31" t="str">
        <f>調査票イメージ!L82</f>
        <v>その他(ミャンマー)</v>
      </c>
      <c r="P2" s="31" t="str">
        <f>調査票イメージ!L90</f>
        <v>その他(ルクセンブルク)</v>
      </c>
      <c r="Q2" s="31" t="str">
        <f>調査票イメージ!L99</f>
        <v>カナダ</v>
      </c>
      <c r="R2" s="31" t="str">
        <f>調査票イメージ!L103</f>
        <v xml:space="preserve">現地小売店へ販売 現地消費者へ販売 </v>
      </c>
      <c r="S2" s="31" t="str">
        <f>調査票イメージ!L112</f>
        <v>利用したことがある</v>
      </c>
      <c r="T2" s="31" t="str">
        <f>調査票イメージ!L116</f>
        <v xml:space="preserve">現地小売店へ販売 現地消費者へ販売 国内で商社を通して販売 </v>
      </c>
      <c r="U2" s="31" t="str">
        <f>調査票イメージ!L125</f>
        <v>利用したい</v>
      </c>
      <c r="V2" s="31" t="str">
        <f>調査票イメージ!L129</f>
        <v>回答していない</v>
      </c>
      <c r="W2" s="31" t="str">
        <f>調査票イメージ!L134</f>
        <v>複数の事業所が、複数の品目を、複数の国・地域に輸出しており、集計が煩雑</v>
      </c>
      <c r="X2" s="31" t="str">
        <f>調査票イメージ!L140</f>
        <v>設置している</v>
      </c>
      <c r="Y2" s="31" t="str">
        <f>調査票イメージ!L144</f>
        <v xml:space="preserve">中国 東南アジア（ASEAN10ヶ国） </v>
      </c>
      <c r="Z2" s="31" t="str">
        <f>調査票イメージ!L158</f>
        <v xml:space="preserve">中国 東南アジア（ASEAN10ヶ国） </v>
      </c>
      <c r="AA2" s="31" t="str">
        <f>調査票イメージ!L172</f>
        <v>利用したことがある</v>
      </c>
      <c r="AB2" s="31" t="str">
        <f>調査票イメージ!L177</f>
        <v>現地のお客様の紹介</v>
      </c>
      <c r="AC2" s="31" t="str">
        <f>調査票イメージ!L181</f>
        <v>その他(ミャンマー)</v>
      </c>
      <c r="AD2" s="31" t="str">
        <f>調査票イメージ!L189</f>
        <v>イタリアスペインドイツオランダフランスイギリススイスロシアその他(ルクセンブルク)</v>
      </c>
      <c r="AE2" s="31" t="str">
        <f>調査票イメージ!L198</f>
        <v>カナダ</v>
      </c>
      <c r="AF2" s="31" t="str">
        <f>調査票イメージ!L202</f>
        <v xml:space="preserve">製造拠点 営業・販売拠点 </v>
      </c>
      <c r="AG2" s="31" t="str">
        <f>調査票イメージ!L208</f>
        <v>現地客先へ出荷 日本へ出荷 第三国へ出荷</v>
      </c>
      <c r="AH2" s="31" t="str">
        <f>調査票イメージ!L214</f>
        <v xml:space="preserve">納入・営業・販売先が現地ないしはその周辺にあるから </v>
      </c>
      <c r="AI2" s="31" t="str">
        <f>調査票イメージ!L223</f>
        <v xml:space="preserve">製造拠点 営業・販売拠点 </v>
      </c>
      <c r="AJ2" s="31" t="str">
        <f>調査票イメージ!L230</f>
        <v>海外のお客様とつながるきっかけがない その他(資金が足りない)</v>
      </c>
      <c r="AK2" s="31" t="str">
        <f>調査票イメージ!L241</f>
        <v>海外のお客様とつながるきっかけ提供その他(資金繰支援)</v>
      </c>
      <c r="AL2" s="31" t="str">
        <f>調査票イメージ!L251</f>
        <v>利用してみたい</v>
      </c>
      <c r="AM2" s="31" t="str">
        <f>調査票イメージ!L258</f>
        <v>影響あり</v>
      </c>
      <c r="AN2" s="31" t="str">
        <f>調査票イメージ!L262</f>
        <v xml:space="preserve">米国以外の国・地域への販路開拓 </v>
      </c>
      <c r="AO2" s="31" t="str">
        <f>調査票イメージ!L271</f>
        <v>希望する</v>
      </c>
      <c r="AP2" s="31"/>
      <c r="AQ2" s="31" t="str">
        <f>調査票イメージ!L294</f>
        <v>希望する</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別紙４概要</vt:lpstr>
      <vt:lpstr>調査項目一覧</vt:lpstr>
      <vt:lpstr>調査票イメージ</vt:lpstr>
      <vt:lpstr>選択肢リスト</vt:lpstr>
      <vt:lpstr>データベース転記用</vt:lpstr>
      <vt:lpstr>調査項目一覧!Print_Area</vt:lpstr>
      <vt:lpstr>調査票イメージ!Print_Area</vt:lpstr>
      <vt:lpstr>別紙４概要!Print_Area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松田 優拓</cp:lastModifiedBy>
  <cp:revision/>
  <cp:lastPrinted>2025-07-07T04:42:06Z</cp:lastPrinted>
  <dcterms:created xsi:type="dcterms:W3CDTF">2025-02-13T02:26:05Z</dcterms:created>
  <dcterms:modified xsi:type="dcterms:W3CDTF">2025-07-09T09:19:30Z</dcterms:modified>
  <cp:category/>
  <cp:contentStatus/>
</cp:coreProperties>
</file>