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180416\Desktop\物価高騰対応重点支援地方創生臨時交付金\R7.12月補正要求分\入札関係資料（12.24～）\★申請書確認\"/>
    </mc:Choice>
  </mc:AlternateContent>
  <xr:revisionPtr revIDLastSave="0" documentId="13_ncr:1_{8EBD5780-B904-43DE-8EDC-34BCB28D5358}" xr6:coauthVersionLast="47" xr6:coauthVersionMax="47" xr10:uidLastSave="{00000000-0000-0000-0000-000000000000}"/>
  <bookViews>
    <workbookView xWindow="-28920" yWindow="-900" windowWidth="29040" windowHeight="15720" xr2:uid="{5B3A1D7B-7FD2-4142-BEAD-60D41E5269F6}"/>
  </bookViews>
  <sheets>
    <sheet name="（様式１）交付申請書" sheetId="2" r:id="rId1"/>
    <sheet name="（様式２①）保育所・幼稚園・福祉施設【メール申請】_電気料" sheetId="1" r:id="rId2"/>
    <sheet name="（様式２①）保育所・幼稚園・福祉施設【メール申請】_食材料費" sheetId="10" r:id="rId3"/>
    <sheet name="Sheet1" sheetId="9" state="hidden" r:id="rId4"/>
    <sheet name="Sheet2" sheetId="11" state="hidden" r:id="rId5"/>
  </sheets>
  <definedNames>
    <definedName name="_xlnm.Print_Area" localSheetId="0">'（様式１）交付申請書'!$A$1:$I$37</definedName>
    <definedName name="_xlnm.Print_Area" localSheetId="2">'（様式２①）保育所・幼稚園・福祉施設【メール申請】_食材料費'!$A$1:$M$78</definedName>
    <definedName name="_xlnm.Print_Area" localSheetId="1">'（様式２①）保育所・幼稚園・福祉施設【メール申請】_電気料'!$A$1:$M$77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1" i="10" l="1"/>
  <c r="I72" i="10"/>
  <c r="I73" i="10"/>
  <c r="K73" i="10" s="1"/>
  <c r="I74" i="10"/>
  <c r="K74" i="10" s="1"/>
  <c r="I70" i="10"/>
  <c r="I27" i="10"/>
  <c r="I28" i="10"/>
  <c r="K28" i="10" s="1"/>
  <c r="I29" i="10"/>
  <c r="K29" i="10" s="1"/>
  <c r="I30" i="10"/>
  <c r="K30" i="10" s="1"/>
  <c r="M30" i="10" s="1"/>
  <c r="I31" i="10"/>
  <c r="I32" i="10"/>
  <c r="K32" i="10" s="1"/>
  <c r="M32" i="10" s="1"/>
  <c r="I33" i="10"/>
  <c r="K33" i="10" s="1"/>
  <c r="M33" i="10" s="1"/>
  <c r="I34" i="10"/>
  <c r="K34" i="10" s="1"/>
  <c r="M34" i="10" s="1"/>
  <c r="I35" i="10"/>
  <c r="K35" i="10" s="1"/>
  <c r="I26" i="10"/>
  <c r="K26" i="10" s="1"/>
  <c r="I63" i="10"/>
  <c r="K63" i="10" s="1"/>
  <c r="M18" i="10"/>
  <c r="K13" i="10"/>
  <c r="I17" i="10"/>
  <c r="K20" i="10"/>
  <c r="M20" i="10" s="1"/>
  <c r="I11" i="10"/>
  <c r="I41" i="10"/>
  <c r="K41" i="10" s="1"/>
  <c r="I44" i="10"/>
  <c r="K44" i="10" s="1"/>
  <c r="M44" i="10" s="1"/>
  <c r="I47" i="10"/>
  <c r="K47" i="10" s="1"/>
  <c r="M47" i="10" s="1"/>
  <c r="I48" i="10"/>
  <c r="K48" i="10" s="1"/>
  <c r="I49" i="10"/>
  <c r="I40" i="10"/>
  <c r="K40" i="10" s="1"/>
  <c r="I42" i="10"/>
  <c r="K42" i="10" s="1"/>
  <c r="I43" i="10"/>
  <c r="K43" i="10" s="1"/>
  <c r="M43" i="10" s="1"/>
  <c r="I45" i="10"/>
  <c r="K45" i="10" s="1"/>
  <c r="I46" i="10"/>
  <c r="K46" i="10" s="1"/>
  <c r="I56" i="10"/>
  <c r="K56" i="10" s="1"/>
  <c r="I57" i="10"/>
  <c r="K57" i="10" s="1"/>
  <c r="I58" i="10"/>
  <c r="K58" i="10" s="1"/>
  <c r="I59" i="10"/>
  <c r="K59" i="10" s="1"/>
  <c r="M59" i="10" s="1"/>
  <c r="I60" i="10"/>
  <c r="K60" i="10" s="1"/>
  <c r="I61" i="10"/>
  <c r="K61" i="10" s="1"/>
  <c r="M61" i="10" s="1"/>
  <c r="I62" i="10"/>
  <c r="K62" i="10" s="1"/>
  <c r="M62" i="10" s="1"/>
  <c r="I55" i="10"/>
  <c r="K55" i="10" s="1"/>
  <c r="I64" i="10"/>
  <c r="K64" i="10" s="1"/>
  <c r="I6" i="10"/>
  <c r="H6" i="10"/>
  <c r="F6" i="10"/>
  <c r="D6" i="10"/>
  <c r="D4" i="10"/>
  <c r="K19" i="10"/>
  <c r="I19" i="10"/>
  <c r="K18" i="10"/>
  <c r="I18" i="10"/>
  <c r="K17" i="10"/>
  <c r="M17" i="10" s="1"/>
  <c r="K16" i="10"/>
  <c r="M16" i="10" s="1"/>
  <c r="I16" i="10"/>
  <c r="K15" i="10"/>
  <c r="M15" i="10" s="1"/>
  <c r="I15" i="10"/>
  <c r="K14" i="10"/>
  <c r="I14" i="10"/>
  <c r="K12" i="10"/>
  <c r="I12" i="10"/>
  <c r="I74" i="1"/>
  <c r="I73" i="1"/>
  <c r="I72" i="1"/>
  <c r="I71" i="1"/>
  <c r="I55" i="1"/>
  <c r="I64" i="1"/>
  <c r="I70" i="1"/>
  <c r="K70" i="1" s="1"/>
  <c r="K31" i="10" l="1"/>
  <c r="M31" i="10" s="1"/>
  <c r="K27" i="10"/>
  <c r="M27" i="10" s="1"/>
  <c r="M28" i="10"/>
  <c r="K11" i="10"/>
  <c r="M11" i="10" s="1"/>
  <c r="M40" i="10"/>
  <c r="M48" i="10"/>
  <c r="M45" i="10"/>
  <c r="M42" i="10"/>
  <c r="M41" i="10"/>
  <c r="M35" i="10"/>
  <c r="M29" i="10"/>
  <c r="M26" i="10"/>
  <c r="M12" i="10"/>
  <c r="M14" i="10"/>
  <c r="M13" i="10"/>
  <c r="M19" i="10"/>
  <c r="I13" i="10"/>
  <c r="I20" i="10"/>
  <c r="K49" i="10"/>
  <c r="M49" i="10" s="1"/>
  <c r="M46" i="10"/>
  <c r="M74" i="10"/>
  <c r="M73" i="10"/>
  <c r="M58" i="10"/>
  <c r="M57" i="10"/>
  <c r="M60" i="10"/>
  <c r="M64" i="10"/>
  <c r="M56" i="10"/>
  <c r="M63" i="10"/>
  <c r="M55" i="10"/>
  <c r="I26" i="1"/>
  <c r="K26" i="1" s="1"/>
  <c r="I27" i="1"/>
  <c r="K27" i="1" s="1"/>
  <c r="I28" i="1"/>
  <c r="K28" i="1" s="1"/>
  <c r="I29" i="1"/>
  <c r="K29" i="1" s="1"/>
  <c r="I30" i="1"/>
  <c r="K30" i="1" s="1"/>
  <c r="I31" i="1"/>
  <c r="K31" i="1" s="1"/>
  <c r="I32" i="1"/>
  <c r="K32" i="1" s="1"/>
  <c r="I33" i="1"/>
  <c r="K33" i="1" s="1"/>
  <c r="I34" i="1"/>
  <c r="K34" i="1" s="1"/>
  <c r="I35" i="1"/>
  <c r="K35" i="1" s="1"/>
  <c r="K72" i="10" l="1"/>
  <c r="M72" i="10" s="1"/>
  <c r="M36" i="10"/>
  <c r="M21" i="10"/>
  <c r="M50" i="10"/>
  <c r="M65" i="10"/>
  <c r="I56" i="1"/>
  <c r="K56" i="1" s="1"/>
  <c r="I57" i="1"/>
  <c r="K57" i="1" s="1"/>
  <c r="I58" i="1"/>
  <c r="K58" i="1" s="1"/>
  <c r="I59" i="1"/>
  <c r="K59" i="1" s="1"/>
  <c r="M59" i="1" s="1"/>
  <c r="I60" i="1"/>
  <c r="K60" i="1" s="1"/>
  <c r="M60" i="1" s="1"/>
  <c r="I61" i="1"/>
  <c r="K61" i="1" s="1"/>
  <c r="M61" i="1" s="1"/>
  <c r="I62" i="1"/>
  <c r="K62" i="1" s="1"/>
  <c r="M62" i="1" s="1"/>
  <c r="I63" i="1"/>
  <c r="K63" i="1" s="1"/>
  <c r="M63" i="1" s="1"/>
  <c r="K64" i="1"/>
  <c r="K55" i="1"/>
  <c r="K71" i="1"/>
  <c r="K72" i="1"/>
  <c r="K73" i="1"/>
  <c r="K74" i="1"/>
  <c r="K70" i="10" l="1"/>
  <c r="M70" i="10" s="1"/>
  <c r="K71" i="10"/>
  <c r="M71" i="10" s="1"/>
  <c r="I47" i="1"/>
  <c r="K47" i="1" s="1"/>
  <c r="M47" i="1" s="1"/>
  <c r="M35" i="1"/>
  <c r="M34" i="1"/>
  <c r="M33" i="1"/>
  <c r="M32" i="1"/>
  <c r="M31" i="1"/>
  <c r="M30" i="1"/>
  <c r="M29" i="1"/>
  <c r="M28" i="1"/>
  <c r="M27" i="1"/>
  <c r="M26" i="1"/>
  <c r="I11" i="1"/>
  <c r="K11" i="1"/>
  <c r="M11" i="1" s="1"/>
  <c r="I12" i="1"/>
  <c r="K12" i="1"/>
  <c r="M12" i="1" s="1"/>
  <c r="I13" i="1"/>
  <c r="K13" i="1"/>
  <c r="M13" i="1" s="1"/>
  <c r="I14" i="1"/>
  <c r="K14" i="1"/>
  <c r="M14" i="1" s="1"/>
  <c r="I15" i="1"/>
  <c r="K15" i="1"/>
  <c r="M15" i="1" s="1"/>
  <c r="I16" i="1"/>
  <c r="K16" i="1"/>
  <c r="M16" i="1" s="1"/>
  <c r="I17" i="1"/>
  <c r="K17" i="1"/>
  <c r="M17" i="1" s="1"/>
  <c r="I18" i="1"/>
  <c r="K18" i="1"/>
  <c r="M18" i="1" s="1"/>
  <c r="I41" i="1"/>
  <c r="K41" i="1" s="1"/>
  <c r="M41" i="1" s="1"/>
  <c r="I42" i="1"/>
  <c r="K42" i="1" s="1"/>
  <c r="M42" i="1" s="1"/>
  <c r="I43" i="1"/>
  <c r="K43" i="1" s="1"/>
  <c r="M43" i="1" s="1"/>
  <c r="I44" i="1"/>
  <c r="K44" i="1" s="1"/>
  <c r="M44" i="1" s="1"/>
  <c r="I45" i="1"/>
  <c r="K45" i="1" s="1"/>
  <c r="M45" i="1" s="1"/>
  <c r="I46" i="1"/>
  <c r="K46" i="1" s="1"/>
  <c r="M46" i="1" s="1"/>
  <c r="I48" i="1"/>
  <c r="K48" i="1" s="1"/>
  <c r="M48" i="1" s="1"/>
  <c r="I49" i="1"/>
  <c r="K49" i="1" s="1"/>
  <c r="M49" i="1" s="1"/>
  <c r="I40" i="1"/>
  <c r="K40" i="1" s="1"/>
  <c r="M55" i="1"/>
  <c r="M74" i="1"/>
  <c r="M73" i="1"/>
  <c r="M72" i="1"/>
  <c r="M71" i="1"/>
  <c r="M70" i="1"/>
  <c r="M64" i="1"/>
  <c r="M58" i="1"/>
  <c r="M57" i="1"/>
  <c r="M56" i="1"/>
  <c r="I19" i="1"/>
  <c r="I20" i="1"/>
  <c r="K19" i="1"/>
  <c r="M19" i="1" s="1"/>
  <c r="K20" i="1"/>
  <c r="M20" i="1" s="1"/>
  <c r="M75" i="10" l="1"/>
  <c r="D77" i="10" s="1"/>
  <c r="M65" i="1"/>
  <c r="M36" i="1"/>
  <c r="M40" i="1"/>
  <c r="M50" i="1" s="1"/>
  <c r="M75" i="1"/>
  <c r="D77" i="1" l="1"/>
  <c r="D22" i="2" s="1"/>
  <c r="M21" i="1"/>
</calcChain>
</file>

<file path=xl/sharedStrings.xml><?xml version="1.0" encoding="utf-8"?>
<sst xmlns="http://schemas.openxmlformats.org/spreadsheetml/2006/main" count="417" uniqueCount="167">
  <si>
    <t>＜様式第１号＞</t>
    <rPh sb="1" eb="3">
      <t>ヨウシキ</t>
    </rPh>
    <rPh sb="3" eb="4">
      <t>ダイ</t>
    </rPh>
    <rPh sb="5" eb="6">
      <t>ゴウ</t>
    </rPh>
    <phoneticPr fontId="2"/>
  </si>
  <si>
    <t>（所在地）</t>
    <rPh sb="1" eb="4">
      <t>ショザイチ</t>
    </rPh>
    <phoneticPr fontId="2"/>
  </si>
  <si>
    <t>円</t>
    <rPh sb="0" eb="1">
      <t>エン</t>
    </rPh>
    <phoneticPr fontId="2"/>
  </si>
  <si>
    <t>（添付書類）</t>
    <rPh sb="1" eb="3">
      <t>テンプ</t>
    </rPh>
    <rPh sb="3" eb="5">
      <t>ショルイ</t>
    </rPh>
    <phoneticPr fontId="2"/>
  </si>
  <si>
    <t>　２　（様式第３号）誓約書</t>
    <rPh sb="4" eb="6">
      <t>ヨウシキ</t>
    </rPh>
    <rPh sb="6" eb="7">
      <t>ダイ</t>
    </rPh>
    <rPh sb="8" eb="9">
      <t>ゴウ</t>
    </rPh>
    <rPh sb="10" eb="13">
      <t>セイヤクショ</t>
    </rPh>
    <phoneticPr fontId="2"/>
  </si>
  <si>
    <t>　３　（様式第４号）振込先金融機関口座確認書類の写し</t>
    <rPh sb="4" eb="6">
      <t>ヨウシキ</t>
    </rPh>
    <rPh sb="6" eb="7">
      <t>ダイ</t>
    </rPh>
    <rPh sb="8" eb="9">
      <t>ゴウ</t>
    </rPh>
    <rPh sb="10" eb="13">
      <t>フリコミサキ</t>
    </rPh>
    <rPh sb="13" eb="15">
      <t>キンユウ</t>
    </rPh>
    <rPh sb="15" eb="17">
      <t>キカン</t>
    </rPh>
    <rPh sb="17" eb="19">
      <t>コウザ</t>
    </rPh>
    <rPh sb="19" eb="21">
      <t>カクニン</t>
    </rPh>
    <rPh sb="21" eb="23">
      <t>ショルイ</t>
    </rPh>
    <rPh sb="24" eb="25">
      <t>ウツ</t>
    </rPh>
    <phoneticPr fontId="2"/>
  </si>
  <si>
    <t>施設名称</t>
    <rPh sb="0" eb="2">
      <t>シセツ</t>
    </rPh>
    <rPh sb="2" eb="4">
      <t>メイショウ</t>
    </rPh>
    <phoneticPr fontId="2"/>
  </si>
  <si>
    <t>所在地</t>
    <rPh sb="0" eb="3">
      <t>ショザイチ</t>
    </rPh>
    <phoneticPr fontId="2"/>
  </si>
  <si>
    <t>担当部署</t>
    <rPh sb="0" eb="2">
      <t>タントウ</t>
    </rPh>
    <rPh sb="2" eb="4">
      <t>ブショ</t>
    </rPh>
    <phoneticPr fontId="2"/>
  </si>
  <si>
    <t>担当者氏名</t>
    <rPh sb="0" eb="3">
      <t>タントウシャ</t>
    </rPh>
    <rPh sb="3" eb="5">
      <t>シメイ</t>
    </rPh>
    <phoneticPr fontId="2"/>
  </si>
  <si>
    <t>施設区分</t>
    <rPh sb="0" eb="2">
      <t>シセツ</t>
    </rPh>
    <rPh sb="2" eb="4">
      <t>クブン</t>
    </rPh>
    <phoneticPr fontId="2"/>
  </si>
  <si>
    <t>支給要件</t>
    <rPh sb="0" eb="4">
      <t>シキュウヨウケン</t>
    </rPh>
    <phoneticPr fontId="2"/>
  </si>
  <si>
    <t>助産所（分娩取扱あり）</t>
    <rPh sb="0" eb="3">
      <t>ジョサンショ</t>
    </rPh>
    <rPh sb="4" eb="8">
      <t>ブンベントリアツカイ</t>
    </rPh>
    <phoneticPr fontId="2"/>
  </si>
  <si>
    <t>施設名称</t>
    <rPh sb="0" eb="2">
      <t>シセツ</t>
    </rPh>
    <rPh sb="2" eb="4">
      <t>メイショウ</t>
    </rPh>
    <phoneticPr fontId="2"/>
  </si>
  <si>
    <t>所在地</t>
    <rPh sb="0" eb="3">
      <t>ショザイチ</t>
    </rPh>
    <phoneticPr fontId="2"/>
  </si>
  <si>
    <t>申請担当者連絡先</t>
    <rPh sb="0" eb="2">
      <t>シンセイ</t>
    </rPh>
    <rPh sb="2" eb="5">
      <t>タントウシャ</t>
    </rPh>
    <rPh sb="5" eb="8">
      <t>レンラクサキ</t>
    </rPh>
    <phoneticPr fontId="2"/>
  </si>
  <si>
    <t>電話番号</t>
    <rPh sb="0" eb="2">
      <t>デンワ</t>
    </rPh>
    <rPh sb="2" eb="4">
      <t>バンゴウ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</si>
  <si>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</si>
  <si>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</si>
  <si>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管理者</t>
    <rPh sb="0" eb="3">
      <t>カンリシャ</t>
    </rPh>
    <phoneticPr fontId="2"/>
  </si>
  <si>
    <t>役職</t>
    <rPh sb="0" eb="2">
      <t>ヤクショク</t>
    </rPh>
    <phoneticPr fontId="2"/>
  </si>
  <si>
    <t>氏名</t>
    <rPh sb="0" eb="2">
      <t>シメイ</t>
    </rPh>
    <phoneticPr fontId="2"/>
  </si>
  <si>
    <t>支援単価</t>
    <rPh sb="0" eb="2">
      <t>シエン</t>
    </rPh>
    <rPh sb="2" eb="4">
      <t>タンカ</t>
    </rPh>
    <phoneticPr fontId="2"/>
  </si>
  <si>
    <t>支給額</t>
    <rPh sb="0" eb="3">
      <t>シキュウガク</t>
    </rPh>
    <phoneticPr fontId="2"/>
  </si>
  <si>
    <t>病院　</t>
  </si>
  <si>
    <t>施術所</t>
  </si>
  <si>
    <t>薬局</t>
  </si>
  <si>
    <t>歯科技工所</t>
  </si>
  <si>
    <t>介護老人福祉施設 </t>
  </si>
  <si>
    <t>地域密着型介護老人福祉施設 </t>
  </si>
  <si>
    <t>介護老人保健施設 </t>
  </si>
  <si>
    <t>介護医療院 </t>
  </si>
  <si>
    <t>認知症対応型共同生活介護 </t>
  </si>
  <si>
    <t>短期入所生活介護 </t>
  </si>
  <si>
    <t>養護老人ホーム </t>
  </si>
  <si>
    <t>通所介護 </t>
  </si>
  <si>
    <t>地域密着型通所介護 </t>
  </si>
  <si>
    <t>認知症対応型通所介護 </t>
  </si>
  <si>
    <t>小規模多機能型居宅介護 </t>
  </si>
  <si>
    <t>看護小規模多機能型居宅介護 </t>
  </si>
  <si>
    <t>訪問介護 </t>
    <phoneticPr fontId="2"/>
  </si>
  <si>
    <t>訪問入浴介護 </t>
    <phoneticPr fontId="2"/>
  </si>
  <si>
    <t>訪問看護（みなし指定除く）</t>
    <phoneticPr fontId="2"/>
  </si>
  <si>
    <t>訪問リハビリテーション（みなし指定除く）</t>
    <phoneticPr fontId="2"/>
  </si>
  <si>
    <t>定期巡回随時対応訪問介護看護</t>
    <phoneticPr fontId="2"/>
  </si>
  <si>
    <t>居宅介護支援</t>
    <phoneticPr fontId="2"/>
  </si>
  <si>
    <t>福祉用具貸与</t>
    <phoneticPr fontId="2"/>
  </si>
  <si>
    <t>支給要件</t>
    <rPh sb="0" eb="4">
      <t>シキュウヨウケン</t>
    </rPh>
    <phoneticPr fontId="2"/>
  </si>
  <si>
    <t>助産所（分娩取扱なし）</t>
    <phoneticPr fontId="2"/>
  </si>
  <si>
    <t>軽費老人ホーム</t>
    <rPh sb="0" eb="2">
      <t>ケイヒ</t>
    </rPh>
    <rPh sb="2" eb="4">
      <t>ロウジン</t>
    </rPh>
    <phoneticPr fontId="2"/>
  </si>
  <si>
    <t>有料老人ホーム</t>
    <rPh sb="0" eb="2">
      <t>ユウリョウ</t>
    </rPh>
    <rPh sb="2" eb="4">
      <t>ロウジン</t>
    </rPh>
    <phoneticPr fontId="2"/>
  </si>
  <si>
    <t>サービス付高齢者向け住宅</t>
    <rPh sb="4" eb="5">
      <t>ツ</t>
    </rPh>
    <rPh sb="5" eb="8">
      <t>コウレイシャ</t>
    </rPh>
    <rPh sb="8" eb="9">
      <t>ム</t>
    </rPh>
    <rPh sb="10" eb="12">
      <t>ジュウタク</t>
    </rPh>
    <phoneticPr fontId="2"/>
  </si>
  <si>
    <t>―</t>
    <phoneticPr fontId="2"/>
  </si>
  <si>
    <t>定員数
（施設数）</t>
    <rPh sb="0" eb="2">
      <t>テイイン</t>
    </rPh>
    <rPh sb="2" eb="3">
      <t>カズ</t>
    </rPh>
    <rPh sb="5" eb="7">
      <t>シセツ</t>
    </rPh>
    <rPh sb="7" eb="8">
      <t>カズ</t>
    </rPh>
    <phoneticPr fontId="2"/>
  </si>
  <si>
    <t>メールアドレス</t>
    <phoneticPr fontId="2"/>
  </si>
  <si>
    <t>①支給額　小計</t>
    <rPh sb="1" eb="4">
      <t>シキュウガク</t>
    </rPh>
    <rPh sb="5" eb="7">
      <t>ショウケイ</t>
    </rPh>
    <phoneticPr fontId="2"/>
  </si>
  <si>
    <t>②支給額　小計</t>
    <rPh sb="1" eb="4">
      <t>シキュウガク</t>
    </rPh>
    <rPh sb="5" eb="7">
      <t>ショウケイ</t>
    </rPh>
    <phoneticPr fontId="2"/>
  </si>
  <si>
    <t>申請日(年月日)　</t>
    <rPh sb="0" eb="2">
      <t>シンセイ</t>
    </rPh>
    <rPh sb="2" eb="3">
      <t>ビ</t>
    </rPh>
    <rPh sb="4" eb="7">
      <t>ネンガッピ</t>
    </rPh>
    <phoneticPr fontId="2"/>
  </si>
  <si>
    <t>　　支給申請額</t>
    <rPh sb="2" eb="6">
      <t>シキュウシンセイ</t>
    </rPh>
    <rPh sb="6" eb="7">
      <t>ガク</t>
    </rPh>
    <phoneticPr fontId="6"/>
  </si>
  <si>
    <t>（許可病床数-休止病床数）×8,250円。ただし、最低18,750円。</t>
    <phoneticPr fontId="2"/>
  </si>
  <si>
    <t xml:space="preserve"> 療養ベット×8,250円。ただし、最低18,750円。</t>
    <rPh sb="1" eb="3">
      <t>リョウヨウ</t>
    </rPh>
    <rPh sb="12" eb="13">
      <t>エン</t>
    </rPh>
    <rPh sb="18" eb="20">
      <t>サイテイ</t>
    </rPh>
    <phoneticPr fontId="2"/>
  </si>
  <si>
    <t>③支給額　小計</t>
    <rPh sb="1" eb="4">
      <t>シキュウガク</t>
    </rPh>
    <rPh sb="5" eb="7">
      <t>ショウケイ</t>
    </rPh>
    <phoneticPr fontId="2"/>
  </si>
  <si>
    <t>施設数</t>
    <rPh sb="0" eb="2">
      <t>シセツ</t>
    </rPh>
    <rPh sb="2" eb="3">
      <t>カズ</t>
    </rPh>
    <phoneticPr fontId="2"/>
  </si>
  <si>
    <t>（法人名）</t>
    <rPh sb="1" eb="3">
      <t>ホウジン</t>
    </rPh>
    <rPh sb="3" eb="4">
      <t>メイ</t>
    </rPh>
    <phoneticPr fontId="2"/>
  </si>
  <si>
    <t>（代表者役職）</t>
    <rPh sb="1" eb="4">
      <t>ダイヒョウシャ</t>
    </rPh>
    <rPh sb="4" eb="6">
      <t>ヤクショク</t>
    </rPh>
    <phoneticPr fontId="2"/>
  </si>
  <si>
    <t>（代表者氏名）</t>
    <rPh sb="1" eb="4">
      <t>ダイヒョウシャ</t>
    </rPh>
    <rPh sb="4" eb="6">
      <t>シメイ</t>
    </rPh>
    <phoneticPr fontId="2"/>
  </si>
  <si>
    <t>施設入所支援</t>
    <rPh sb="0" eb="6">
      <t>シセツニュウショシエン</t>
    </rPh>
    <phoneticPr fontId="2"/>
  </si>
  <si>
    <t>入所系（定員１名あたり 1,800円）</t>
    <rPh sb="0" eb="3">
      <t>ニュウショケイ</t>
    </rPh>
    <rPh sb="4" eb="6">
      <t>テイイン</t>
    </rPh>
    <rPh sb="7" eb="8">
      <t>メイ</t>
    </rPh>
    <rPh sb="17" eb="18">
      <t>エン</t>
    </rPh>
    <phoneticPr fontId="2"/>
  </si>
  <si>
    <t>共同生活支援</t>
    <rPh sb="0" eb="6">
      <t>キョウドウセイカツシエン</t>
    </rPh>
    <phoneticPr fontId="2"/>
  </si>
  <si>
    <t>福祉型障害児入所施設</t>
    <rPh sb="0" eb="3">
      <t>フクシガタ</t>
    </rPh>
    <rPh sb="3" eb="6">
      <t>ショウガイジ</t>
    </rPh>
    <rPh sb="6" eb="10">
      <t>ニュウショシセツ</t>
    </rPh>
    <phoneticPr fontId="2"/>
  </si>
  <si>
    <t>短期入所</t>
    <rPh sb="0" eb="4">
      <t>タンキニュウショ</t>
    </rPh>
    <phoneticPr fontId="2"/>
  </si>
  <si>
    <t>通所系（定員１名あたり 1,440円）</t>
    <rPh sb="0" eb="3">
      <t>ツウショケイ</t>
    </rPh>
    <rPh sb="4" eb="6">
      <t>テイイン</t>
    </rPh>
    <rPh sb="7" eb="8">
      <t>メイ</t>
    </rPh>
    <rPh sb="17" eb="18">
      <t>エン</t>
    </rPh>
    <phoneticPr fontId="2"/>
  </si>
  <si>
    <t>生活介護</t>
    <rPh sb="0" eb="4">
      <t>セイカツカイゴ</t>
    </rPh>
    <phoneticPr fontId="2"/>
  </si>
  <si>
    <t>自立訓練（機能訓練、生活訓練）</t>
    <rPh sb="0" eb="4">
      <t>ジリツクンレン</t>
    </rPh>
    <rPh sb="5" eb="9">
      <t>キノウクンレン</t>
    </rPh>
    <rPh sb="10" eb="14">
      <t>セイカツクンレン</t>
    </rPh>
    <phoneticPr fontId="2"/>
  </si>
  <si>
    <t>就労移行支援</t>
    <rPh sb="0" eb="6">
      <t>シュウロウイコウシエン</t>
    </rPh>
    <phoneticPr fontId="2"/>
  </si>
  <si>
    <t>就労継続支援A型</t>
    <rPh sb="0" eb="6">
      <t>シュウロウケイゾクシエン</t>
    </rPh>
    <rPh sb="7" eb="8">
      <t>ガタ</t>
    </rPh>
    <phoneticPr fontId="2"/>
  </si>
  <si>
    <t>就労継続支援B型</t>
    <rPh sb="0" eb="6">
      <t>シュウロウケイゾクシエン</t>
    </rPh>
    <rPh sb="7" eb="8">
      <t>ガタ</t>
    </rPh>
    <phoneticPr fontId="2"/>
  </si>
  <si>
    <t>児童発達支援</t>
    <rPh sb="0" eb="6">
      <t>ジドウハッタツシエン</t>
    </rPh>
    <phoneticPr fontId="2"/>
  </si>
  <si>
    <t>放課後等デイサービス</t>
    <rPh sb="0" eb="4">
      <t>ホウカゴトウ</t>
    </rPh>
    <phoneticPr fontId="2"/>
  </si>
  <si>
    <t>居宅介護</t>
  </si>
  <si>
    <t>重度訪問介護</t>
    <rPh sb="0" eb="6">
      <t>ジュウドホウモンカイゴ</t>
    </rPh>
    <phoneticPr fontId="2"/>
  </si>
  <si>
    <t>同行援護</t>
    <rPh sb="0" eb="2">
      <t>ドウコウ</t>
    </rPh>
    <rPh sb="2" eb="4">
      <t>エンゴ</t>
    </rPh>
    <phoneticPr fontId="2"/>
  </si>
  <si>
    <t>行動援護</t>
    <rPh sb="0" eb="4">
      <t>コウドウエンゴ</t>
    </rPh>
    <phoneticPr fontId="2"/>
  </si>
  <si>
    <t>地域移行支援</t>
    <rPh sb="0" eb="6">
      <t>チイキイコウシエン</t>
    </rPh>
    <phoneticPr fontId="2"/>
  </si>
  <si>
    <t>地域定着支援</t>
    <rPh sb="0" eb="6">
      <t>チイキテイチャクシエン</t>
    </rPh>
    <phoneticPr fontId="2"/>
  </si>
  <si>
    <t>計画相談支援</t>
    <rPh sb="0" eb="6">
      <t>ケイカクソウダンシエン</t>
    </rPh>
    <phoneticPr fontId="2"/>
  </si>
  <si>
    <t>障害児相談支援</t>
    <rPh sb="0" eb="7">
      <t>ショウガイジソウダンシエン</t>
    </rPh>
    <phoneticPr fontId="2"/>
  </si>
  <si>
    <t>私立保育所等【低圧】</t>
    <rPh sb="0" eb="2">
      <t>シリツ</t>
    </rPh>
    <rPh sb="2" eb="5">
      <t>ホイクショ</t>
    </rPh>
    <rPh sb="5" eb="6">
      <t>トウ</t>
    </rPh>
    <rPh sb="7" eb="9">
      <t>テイアツ</t>
    </rPh>
    <phoneticPr fontId="2"/>
  </si>
  <si>
    <t>私立幼稚園【高圧】</t>
    <rPh sb="0" eb="2">
      <t>シリツ</t>
    </rPh>
    <rPh sb="2" eb="5">
      <t>ヨウチエン</t>
    </rPh>
    <rPh sb="6" eb="8">
      <t>コウアツ</t>
    </rPh>
    <phoneticPr fontId="2"/>
  </si>
  <si>
    <t>私立幼稚園【低圧】</t>
    <rPh sb="0" eb="2">
      <t>シリツ</t>
    </rPh>
    <rPh sb="2" eb="5">
      <t>ヨウチエン</t>
    </rPh>
    <rPh sb="6" eb="8">
      <t>テイアツ</t>
    </rPh>
    <phoneticPr fontId="2"/>
  </si>
  <si>
    <t>定員1名あたり 420円</t>
    <rPh sb="0" eb="2">
      <t>テイイン</t>
    </rPh>
    <rPh sb="3" eb="4">
      <t>メイ</t>
    </rPh>
    <rPh sb="11" eb="12">
      <t>エン</t>
    </rPh>
    <phoneticPr fontId="2"/>
  </si>
  <si>
    <t>定員1名あたり 350円</t>
    <rPh sb="0" eb="2">
      <t>テイイン</t>
    </rPh>
    <rPh sb="3" eb="4">
      <t>メイ</t>
    </rPh>
    <rPh sb="11" eb="12">
      <t>エン</t>
    </rPh>
    <phoneticPr fontId="2"/>
  </si>
  <si>
    <t>定員1名あたり 830円</t>
    <rPh sb="0" eb="2">
      <t>テイイン</t>
    </rPh>
    <rPh sb="3" eb="4">
      <t>メイ</t>
    </rPh>
    <rPh sb="11" eb="12">
      <t>エン</t>
    </rPh>
    <phoneticPr fontId="2"/>
  </si>
  <si>
    <t>定員1名あたり 690円</t>
    <rPh sb="0" eb="2">
      <t>テイイン</t>
    </rPh>
    <rPh sb="3" eb="4">
      <t>メイ</t>
    </rPh>
    <rPh sb="11" eb="12">
      <t>エン</t>
    </rPh>
    <phoneticPr fontId="2"/>
  </si>
  <si>
    <t>定員1名あたり 4,510円</t>
    <rPh sb="0" eb="2">
      <t>テイイン</t>
    </rPh>
    <rPh sb="3" eb="4">
      <t>メイ</t>
    </rPh>
    <rPh sb="13" eb="14">
      <t>エン</t>
    </rPh>
    <phoneticPr fontId="2"/>
  </si>
  <si>
    <t>定員1名あたり 1,760円</t>
    <rPh sb="0" eb="2">
      <t>テイイン</t>
    </rPh>
    <rPh sb="3" eb="4">
      <t>メイ</t>
    </rPh>
    <rPh sb="13" eb="14">
      <t>エン</t>
    </rPh>
    <phoneticPr fontId="2"/>
  </si>
  <si>
    <t>入所系（定員１名あたり 1,800円）</t>
    <rPh sb="0" eb="2">
      <t>ニュウショ</t>
    </rPh>
    <rPh sb="2" eb="3">
      <t>ケイ</t>
    </rPh>
    <phoneticPr fontId="2"/>
  </si>
  <si>
    <t>通所系（定員１名あたり 1,440円）</t>
    <rPh sb="0" eb="2">
      <t>ツウショ</t>
    </rPh>
    <rPh sb="2" eb="3">
      <t>ケイ</t>
    </rPh>
    <phoneticPr fontId="2"/>
  </si>
  <si>
    <t>訪問系（１施設あたり 11,850円）※定員数（施設数）に１を記載してください</t>
    <rPh sb="0" eb="3">
      <t>ホウモンケイ</t>
    </rPh>
    <rPh sb="20" eb="22">
      <t>テイイン</t>
    </rPh>
    <rPh sb="22" eb="23">
      <t>カズ</t>
    </rPh>
    <rPh sb="24" eb="26">
      <t>シセツ</t>
    </rPh>
    <rPh sb="26" eb="27">
      <t>カズ</t>
    </rPh>
    <rPh sb="31" eb="33">
      <t>キサイ</t>
    </rPh>
    <phoneticPr fontId="2"/>
  </si>
  <si>
    <t>訪問・相談系（１施設あたり 11,850円）※定員数（施設数）に１を記載してください</t>
    <rPh sb="0" eb="2">
      <t>ホウモン</t>
    </rPh>
    <rPh sb="3" eb="6">
      <t>ソウダンケイ</t>
    </rPh>
    <rPh sb="8" eb="10">
      <t>シセツ</t>
    </rPh>
    <rPh sb="20" eb="21">
      <t>エン</t>
    </rPh>
    <phoneticPr fontId="2"/>
  </si>
  <si>
    <t>歯科診療所</t>
    <rPh sb="2" eb="5">
      <t>シンリョウショ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</si>
  <si>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</si>
  <si>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無床診療所</t>
    <phoneticPr fontId="2"/>
  </si>
  <si>
    <t>有床診療所</t>
    <phoneticPr fontId="2"/>
  </si>
  <si>
    <t>①支給額【病院・有床診療所・助産所（分娩取扱あり）】</t>
    <rPh sb="1" eb="4">
      <t>シキュウガク</t>
    </rPh>
    <rPh sb="5" eb="7">
      <t>ビョウイン</t>
    </rPh>
    <rPh sb="8" eb="13">
      <t>ユウショウシンリョウショ</t>
    </rPh>
    <rPh sb="14" eb="17">
      <t>ジョサンショ</t>
    </rPh>
    <rPh sb="18" eb="20">
      <t>ブンベン</t>
    </rPh>
    <rPh sb="20" eb="22">
      <t>トリアツカ</t>
    </rPh>
    <phoneticPr fontId="2"/>
  </si>
  <si>
    <t>※１</t>
    <phoneticPr fontId="2"/>
  </si>
  <si>
    <t>※１：太枠内（所在地・法人名・代表者役職・代表者氏名）を記載してください。</t>
    <rPh sb="3" eb="6">
      <t>フトワクナイ</t>
    </rPh>
    <rPh sb="7" eb="10">
      <t>ショザイチ</t>
    </rPh>
    <rPh sb="11" eb="14">
      <t>ホウジンメイ</t>
    </rPh>
    <rPh sb="15" eb="18">
      <t>ダイヒョウシャ</t>
    </rPh>
    <rPh sb="18" eb="20">
      <t>ヤクショク</t>
    </rPh>
    <rPh sb="21" eb="24">
      <t>ダイヒョウシャ</t>
    </rPh>
    <rPh sb="24" eb="26">
      <t>シメイ</t>
    </rPh>
    <rPh sb="28" eb="30">
      <t>キサイ</t>
    </rPh>
    <phoneticPr fontId="2"/>
  </si>
  <si>
    <t>※２：支給申請額の点線枠内は自動転記されますので、記載不要です。</t>
    <rPh sb="3" eb="5">
      <t>シキュウ</t>
    </rPh>
    <rPh sb="5" eb="7">
      <t>シンセイ</t>
    </rPh>
    <rPh sb="7" eb="8">
      <t>ガク</t>
    </rPh>
    <rPh sb="9" eb="11">
      <t>テンセン</t>
    </rPh>
    <rPh sb="11" eb="13">
      <t>ワクナイ</t>
    </rPh>
    <rPh sb="14" eb="16">
      <t>ジドウ</t>
    </rPh>
    <rPh sb="16" eb="18">
      <t>テンキ</t>
    </rPh>
    <rPh sb="25" eb="27">
      <t>キサイ</t>
    </rPh>
    <rPh sb="27" eb="29">
      <t>フヨウ</t>
    </rPh>
    <phoneticPr fontId="2"/>
  </si>
  <si>
    <t>※２</t>
    <phoneticPr fontId="2"/>
  </si>
  <si>
    <t>※紙（手書き）申請する場合は、太枠内、点線枠内を手書きしてください。</t>
    <rPh sb="11" eb="13">
      <t>バアイ</t>
    </rPh>
    <rPh sb="15" eb="18">
      <t>フトワクナイ</t>
    </rPh>
    <rPh sb="19" eb="23">
      <t>テンセンワクナイ</t>
    </rPh>
    <rPh sb="24" eb="26">
      <t>テガ</t>
    </rPh>
    <phoneticPr fontId="2"/>
  </si>
  <si>
    <t>私立保育所【高圧】</t>
    <rPh sb="0" eb="2">
      <t>シリツ</t>
    </rPh>
    <rPh sb="2" eb="5">
      <t>ホイクショ</t>
    </rPh>
    <rPh sb="6" eb="8">
      <t>コウアツ</t>
    </rPh>
    <phoneticPr fontId="2"/>
  </si>
  <si>
    <t>私立認定こども園【高圧】</t>
    <rPh sb="0" eb="2">
      <t>シリツ</t>
    </rPh>
    <rPh sb="2" eb="4">
      <t>ニンテイ</t>
    </rPh>
    <rPh sb="7" eb="8">
      <t>エン</t>
    </rPh>
    <rPh sb="9" eb="11">
      <t>コウアツ</t>
    </rPh>
    <phoneticPr fontId="2"/>
  </si>
  <si>
    <t>私立地域型保育事業【高圧】</t>
    <rPh sb="0" eb="2">
      <t>シリツ</t>
    </rPh>
    <rPh sb="2" eb="5">
      <t>チイキガタ</t>
    </rPh>
    <rPh sb="5" eb="7">
      <t>ホイク</t>
    </rPh>
    <rPh sb="7" eb="9">
      <t>ジギョウ</t>
    </rPh>
    <rPh sb="10" eb="12">
      <t>コウアツ</t>
    </rPh>
    <phoneticPr fontId="2"/>
  </si>
  <si>
    <t>私立認定こども園【低圧】</t>
    <rPh sb="0" eb="2">
      <t>シリツ</t>
    </rPh>
    <rPh sb="2" eb="4">
      <t>ニンテイ</t>
    </rPh>
    <rPh sb="7" eb="8">
      <t>エン</t>
    </rPh>
    <phoneticPr fontId="2"/>
  </si>
  <si>
    <t>私立地域型保育事業【低圧】</t>
    <rPh sb="0" eb="2">
      <t>シリツ</t>
    </rPh>
    <rPh sb="2" eb="5">
      <t>チイキガタ</t>
    </rPh>
    <rPh sb="5" eb="7">
      <t>ホイク</t>
    </rPh>
    <rPh sb="7" eb="9">
      <t>ジギョウ</t>
    </rPh>
    <phoneticPr fontId="2"/>
  </si>
  <si>
    <t>乳児院【高圧】</t>
    <rPh sb="0" eb="2">
      <t>ニュウジ</t>
    </rPh>
    <rPh sb="2" eb="3">
      <t>イン</t>
    </rPh>
    <rPh sb="4" eb="6">
      <t>コウアツ</t>
    </rPh>
    <phoneticPr fontId="2"/>
  </si>
  <si>
    <t>児童養護施設【高圧】</t>
    <rPh sb="7" eb="9">
      <t>コウアツ</t>
    </rPh>
    <phoneticPr fontId="2"/>
  </si>
  <si>
    <t>母子生活支援施設【高圧】</t>
    <rPh sb="9" eb="11">
      <t>コウアツ</t>
    </rPh>
    <phoneticPr fontId="2"/>
  </si>
  <si>
    <t>自立援助ホーム（Ⅰ型）【高圧】</t>
    <rPh sb="12" eb="14">
      <t>コウアツ</t>
    </rPh>
    <phoneticPr fontId="2"/>
  </si>
  <si>
    <t>ファミリーホーム【高圧】</t>
    <rPh sb="9" eb="11">
      <t>コウアツ</t>
    </rPh>
    <phoneticPr fontId="2"/>
  </si>
  <si>
    <t>乳児院【低圧】</t>
    <rPh sb="0" eb="2">
      <t>ニュウジ</t>
    </rPh>
    <rPh sb="2" eb="3">
      <t>イン</t>
    </rPh>
    <phoneticPr fontId="2"/>
  </si>
  <si>
    <t>児童養護施設【低圧】</t>
    <phoneticPr fontId="2"/>
  </si>
  <si>
    <t>母子生活支援施設【低圧】</t>
    <phoneticPr fontId="2"/>
  </si>
  <si>
    <t>自立援助ホーム（Ⅰ型）【低圧】</t>
    <phoneticPr fontId="2"/>
  </si>
  <si>
    <t>ファミリーホーム【低圧】</t>
    <phoneticPr fontId="2"/>
  </si>
  <si>
    <t>通所リハビリテーション（みなし指定除く） </t>
    <phoneticPr fontId="2"/>
  </si>
  <si>
    <t>短期入所療養介護 （みなし指定除く） </t>
    <phoneticPr fontId="2"/>
  </si>
  <si>
    <t>（食材料費）</t>
    <rPh sb="1" eb="5">
      <t>ショクザイリョウヒ</t>
    </rPh>
    <phoneticPr fontId="2"/>
  </si>
  <si>
    <t>（電気料）</t>
    <rPh sb="1" eb="4">
      <t>デンキリョウ</t>
    </rPh>
    <phoneticPr fontId="2"/>
  </si>
  <si>
    <t>対象外</t>
    <rPh sb="0" eb="3">
      <t>タイショウガイ</t>
    </rPh>
    <phoneticPr fontId="2"/>
  </si>
  <si>
    <t>定員1名あたり 2,700円</t>
    <rPh sb="0" eb="2">
      <t>テイイン</t>
    </rPh>
    <rPh sb="3" eb="4">
      <t>メイ</t>
    </rPh>
    <rPh sb="13" eb="14">
      <t>エン</t>
    </rPh>
    <phoneticPr fontId="2"/>
  </si>
  <si>
    <t>入所系（定員１名あたり 6,100円）</t>
    <rPh sb="0" eb="2">
      <t>ニュウショ</t>
    </rPh>
    <rPh sb="2" eb="3">
      <t>ケイ</t>
    </rPh>
    <phoneticPr fontId="2"/>
  </si>
  <si>
    <t>通所系（定員１名あたり 1,400円）</t>
    <rPh sb="0" eb="2">
      <t>ツウショ</t>
    </rPh>
    <rPh sb="2" eb="3">
      <t>ケイ</t>
    </rPh>
    <phoneticPr fontId="2"/>
  </si>
  <si>
    <t>入所系（定員１名あたり 3,800円）</t>
    <rPh sb="0" eb="3">
      <t>ニュウショケイ</t>
    </rPh>
    <rPh sb="4" eb="6">
      <t>テイイン</t>
    </rPh>
    <rPh sb="7" eb="8">
      <t>メイ</t>
    </rPh>
    <rPh sb="17" eb="18">
      <t>エン</t>
    </rPh>
    <phoneticPr fontId="2"/>
  </si>
  <si>
    <t>通所系（定員１名あたり 1,400円）</t>
    <rPh sb="0" eb="3">
      <t>ツウショケイ</t>
    </rPh>
    <rPh sb="4" eb="6">
      <t>テイイン</t>
    </rPh>
    <rPh sb="7" eb="8">
      <t>メイ</t>
    </rPh>
    <rPh sb="17" eb="18">
      <t>エン</t>
    </rPh>
    <phoneticPr fontId="2"/>
  </si>
  <si>
    <t>※食材料費の物価高騰の影響額相当分は、食事の提供をしている施設に限ります。</t>
    <rPh sb="1" eb="5">
      <t>ショクザイリョウヒ</t>
    </rPh>
    <rPh sb="6" eb="10">
      <t>ブッカコウトウ</t>
    </rPh>
    <rPh sb="11" eb="14">
      <t>エイキョウガク</t>
    </rPh>
    <rPh sb="14" eb="17">
      <t>ソウトウブン</t>
    </rPh>
    <rPh sb="19" eb="21">
      <t>ショクジ</t>
    </rPh>
    <rPh sb="22" eb="24">
      <t>テイキョウ</t>
    </rPh>
    <rPh sb="29" eb="31">
      <t>シセツ</t>
    </rPh>
    <rPh sb="32" eb="33">
      <t>カギ</t>
    </rPh>
    <phoneticPr fontId="2"/>
  </si>
  <si>
    <t>乳児院</t>
    <rPh sb="0" eb="2">
      <t>ニュウジ</t>
    </rPh>
    <rPh sb="2" eb="3">
      <t>イン</t>
    </rPh>
    <phoneticPr fontId="2"/>
  </si>
  <si>
    <t>児童養護施設</t>
    <phoneticPr fontId="2"/>
  </si>
  <si>
    <t>母子生活支援施設</t>
    <phoneticPr fontId="2"/>
  </si>
  <si>
    <t>自立援助ホーム（Ⅰ型）</t>
    <phoneticPr fontId="2"/>
  </si>
  <si>
    <t>ファミリーホーム</t>
    <phoneticPr fontId="2"/>
  </si>
  <si>
    <t>福井県知事　様</t>
    <rPh sb="0" eb="2">
      <t>フクイ</t>
    </rPh>
    <rPh sb="2" eb="5">
      <t>ケンチジ</t>
    </rPh>
    <rPh sb="6" eb="7">
      <t>サマ</t>
    </rPh>
    <phoneticPr fontId="2"/>
  </si>
  <si>
    <t>　４　（高齢者福祉施設）定員の数が分かる資料（運営規定等）</t>
    <rPh sb="4" eb="7">
      <t>コウレイシャ</t>
    </rPh>
    <rPh sb="7" eb="9">
      <t>フクシ</t>
    </rPh>
    <rPh sb="9" eb="11">
      <t>シセツ</t>
    </rPh>
    <rPh sb="12" eb="14">
      <t>テイイン</t>
    </rPh>
    <rPh sb="15" eb="16">
      <t>カズ</t>
    </rPh>
    <rPh sb="17" eb="18">
      <t>ワ</t>
    </rPh>
    <rPh sb="20" eb="22">
      <t>シリョウ</t>
    </rPh>
    <rPh sb="23" eb="25">
      <t>ウンエイ</t>
    </rPh>
    <rPh sb="25" eb="27">
      <t>キテイ</t>
    </rPh>
    <rPh sb="27" eb="28">
      <t>ナド</t>
    </rPh>
    <phoneticPr fontId="2"/>
  </si>
  <si>
    <t>　５　（高齢者福祉施設）食事提供の実施が分かる資料（運営規定等）</t>
    <rPh sb="4" eb="7">
      <t>コウレイシャ</t>
    </rPh>
    <rPh sb="7" eb="9">
      <t>フクシ</t>
    </rPh>
    <rPh sb="9" eb="11">
      <t>シセツ</t>
    </rPh>
    <rPh sb="12" eb="14">
      <t>ショクジ</t>
    </rPh>
    <rPh sb="14" eb="16">
      <t>テイキョウ</t>
    </rPh>
    <rPh sb="17" eb="19">
      <t>ジッシ</t>
    </rPh>
    <rPh sb="20" eb="21">
      <t>ワ</t>
    </rPh>
    <rPh sb="23" eb="25">
      <t>シリョウ</t>
    </rPh>
    <rPh sb="26" eb="28">
      <t>ウンエイ</t>
    </rPh>
    <rPh sb="28" eb="30">
      <t>キテイ</t>
    </rPh>
    <rPh sb="30" eb="31">
      <t>ナド</t>
    </rPh>
    <phoneticPr fontId="2"/>
  </si>
  <si>
    <t>　６　（障がい者福祉施設）定員の数が分かる資料（運営規定等）</t>
    <rPh sb="4" eb="5">
      <t>ショウ</t>
    </rPh>
    <rPh sb="7" eb="8">
      <t>シャ</t>
    </rPh>
    <rPh sb="8" eb="10">
      <t>フクシ</t>
    </rPh>
    <rPh sb="10" eb="12">
      <t>シセツ</t>
    </rPh>
    <phoneticPr fontId="2"/>
  </si>
  <si>
    <t>　７　（障がい者福祉施設）食事提供の実施が分かる資料（運営規定等）</t>
    <rPh sb="4" eb="5">
      <t>ショウ</t>
    </rPh>
    <rPh sb="8" eb="10">
      <t>フクシ</t>
    </rPh>
    <rPh sb="10" eb="12">
      <t>シセツ</t>
    </rPh>
    <rPh sb="13" eb="15">
      <t>ショクジ</t>
    </rPh>
    <rPh sb="15" eb="17">
      <t>テイキョウ</t>
    </rPh>
    <rPh sb="18" eb="20">
      <t>ジッシ</t>
    </rPh>
    <rPh sb="21" eb="22">
      <t>ワ</t>
    </rPh>
    <rPh sb="24" eb="26">
      <t>シリョウ</t>
    </rPh>
    <rPh sb="27" eb="29">
      <t>ウンエイ</t>
    </rPh>
    <rPh sb="29" eb="31">
      <t>キテイ</t>
    </rPh>
    <rPh sb="31" eb="32">
      <t>ナド</t>
    </rPh>
    <phoneticPr fontId="2"/>
  </si>
  <si>
    <t>①支給額【薬局】</t>
    <rPh sb="1" eb="4">
      <t>シキュウガク</t>
    </rPh>
    <rPh sb="5" eb="7">
      <t>ヤッキョク</t>
    </rPh>
    <phoneticPr fontId="2"/>
  </si>
  <si>
    <r>
      <t>④支給額【</t>
    </r>
    <r>
      <rPr>
        <sz val="24"/>
        <rFont val="UD デジタル 教科書体 NK-R"/>
        <family val="1"/>
        <charset val="128"/>
      </rPr>
      <t>私立保育所等・私立幼稚園・児童入所施設</t>
    </r>
    <r>
      <rPr>
        <sz val="24"/>
        <color theme="1"/>
        <rFont val="UD デジタル 教科書体 NK-R"/>
        <family val="1"/>
        <charset val="128"/>
      </rPr>
      <t>】</t>
    </r>
    <rPh sb="1" eb="4">
      <t>シキュウガク</t>
    </rPh>
    <rPh sb="5" eb="7">
      <t>シリツ</t>
    </rPh>
    <rPh sb="7" eb="10">
      <t>ホイクショ</t>
    </rPh>
    <rPh sb="10" eb="11">
      <t>トウ</t>
    </rPh>
    <rPh sb="12" eb="14">
      <t>シリツ</t>
    </rPh>
    <rPh sb="14" eb="17">
      <t>ヨウチエン</t>
    </rPh>
    <rPh sb="18" eb="20">
      <t>ジドウ</t>
    </rPh>
    <rPh sb="20" eb="22">
      <t>ニュウショ</t>
    </rPh>
    <rPh sb="22" eb="24">
      <t>シセツ</t>
    </rPh>
    <phoneticPr fontId="2"/>
  </si>
  <si>
    <t xml:space="preserve"> 1施設あたり18,750円</t>
    <rPh sb="2" eb="4">
      <t>シセツ</t>
    </rPh>
    <rPh sb="13" eb="14">
      <t>エン</t>
    </rPh>
    <phoneticPr fontId="2"/>
  </si>
  <si>
    <t>私立保育所</t>
    <rPh sb="0" eb="2">
      <t>シリツ</t>
    </rPh>
    <rPh sb="2" eb="5">
      <t>ホイクショ</t>
    </rPh>
    <phoneticPr fontId="2"/>
  </si>
  <si>
    <t>私立認定こども園</t>
    <rPh sb="0" eb="2">
      <t>シリツ</t>
    </rPh>
    <rPh sb="2" eb="4">
      <t>ニンテイ</t>
    </rPh>
    <rPh sb="7" eb="8">
      <t>エン</t>
    </rPh>
    <phoneticPr fontId="2"/>
  </si>
  <si>
    <t>私立地域型保育事業</t>
    <rPh sb="0" eb="2">
      <t>シリツ</t>
    </rPh>
    <rPh sb="2" eb="5">
      <t>チイキガタ</t>
    </rPh>
    <rPh sb="5" eb="7">
      <t>ホイク</t>
    </rPh>
    <rPh sb="7" eb="9">
      <t>ジギョウ</t>
    </rPh>
    <phoneticPr fontId="2"/>
  </si>
  <si>
    <t>私立幼稚園</t>
    <rPh sb="0" eb="2">
      <t>シリツ</t>
    </rPh>
    <rPh sb="2" eb="5">
      <t>ヨウチエン</t>
    </rPh>
    <phoneticPr fontId="2"/>
  </si>
  <si>
    <t>定員1名あたり 1,400円</t>
    <rPh sb="0" eb="2">
      <t>テイイン</t>
    </rPh>
    <rPh sb="3" eb="4">
      <t>メイ</t>
    </rPh>
    <rPh sb="13" eb="14">
      <t>エン</t>
    </rPh>
    <phoneticPr fontId="2"/>
  </si>
  <si>
    <t>定員1名あたり 2,800円</t>
    <rPh sb="0" eb="2">
      <t>テイイン</t>
    </rPh>
    <rPh sb="3" eb="4">
      <t>メイ</t>
    </rPh>
    <rPh sb="13" eb="14">
      <t>エン</t>
    </rPh>
    <phoneticPr fontId="2"/>
  </si>
  <si>
    <t>①支給額【高齢者福祉施設】</t>
    <rPh sb="1" eb="4">
      <t>シキュウガク</t>
    </rPh>
    <rPh sb="5" eb="8">
      <t>コウレイシャ</t>
    </rPh>
    <rPh sb="8" eb="10">
      <t>フクシ</t>
    </rPh>
    <rPh sb="10" eb="12">
      <t>シセツ</t>
    </rPh>
    <phoneticPr fontId="2"/>
  </si>
  <si>
    <t>保育所・幼稚園・福祉施設等情報（電気料支援・メール申請者用）</t>
    <rPh sb="0" eb="3">
      <t>ホイクショ</t>
    </rPh>
    <rPh sb="4" eb="7">
      <t>ヨウチエン</t>
    </rPh>
    <rPh sb="16" eb="19">
      <t>デンキリョウ</t>
    </rPh>
    <rPh sb="19" eb="21">
      <t>シエン</t>
    </rPh>
    <phoneticPr fontId="2"/>
  </si>
  <si>
    <t>②支給額【障がい者福祉施設】</t>
    <rPh sb="1" eb="4">
      <t>シキュウガク</t>
    </rPh>
    <rPh sb="5" eb="6">
      <t>ショウ</t>
    </rPh>
    <rPh sb="8" eb="9">
      <t>シャ</t>
    </rPh>
    <rPh sb="9" eb="11">
      <t>フクシ</t>
    </rPh>
    <rPh sb="11" eb="13">
      <t>シセツ</t>
    </rPh>
    <phoneticPr fontId="2"/>
  </si>
  <si>
    <r>
      <t>③支給額【</t>
    </r>
    <r>
      <rPr>
        <sz val="24"/>
        <rFont val="UD デジタル 教科書体 NK-R"/>
        <family val="1"/>
        <charset val="128"/>
      </rPr>
      <t>私立保育所等・私立幼稚園・児童入所施設</t>
    </r>
    <r>
      <rPr>
        <sz val="24"/>
        <color theme="1"/>
        <rFont val="UD デジタル 教科書体 NK-R"/>
        <family val="1"/>
        <charset val="128"/>
      </rPr>
      <t>】</t>
    </r>
    <rPh sb="1" eb="4">
      <t>シキュウガク</t>
    </rPh>
    <rPh sb="5" eb="7">
      <t>シリツ</t>
    </rPh>
    <rPh sb="7" eb="10">
      <t>ホイクショ</t>
    </rPh>
    <rPh sb="10" eb="11">
      <t>トウ</t>
    </rPh>
    <rPh sb="12" eb="14">
      <t>シリツ</t>
    </rPh>
    <rPh sb="14" eb="17">
      <t>ヨウチエン</t>
    </rPh>
    <rPh sb="18" eb="20">
      <t>ジドウ</t>
    </rPh>
    <rPh sb="20" eb="22">
      <t>ニュウショ</t>
    </rPh>
    <rPh sb="22" eb="24">
      <t>シセツ</t>
    </rPh>
    <phoneticPr fontId="2"/>
  </si>
  <si>
    <t>　福井県物価高騰対策支援金（保育所・幼稚園・福祉施設等）交付事業について、支援金の交付を受けたいので、関係書類を添えて、下記のとおり申請します。</t>
    <rPh sb="14" eb="17">
      <t>ホイクショ</t>
    </rPh>
    <rPh sb="18" eb="21">
      <t>ヨウチエン</t>
    </rPh>
    <rPh sb="28" eb="30">
      <t>コウフ</t>
    </rPh>
    <rPh sb="30" eb="32">
      <t>ジギョウ</t>
    </rPh>
    <rPh sb="37" eb="40">
      <t>シエンキン</t>
    </rPh>
    <rPh sb="41" eb="43">
      <t>コウフ</t>
    </rPh>
    <rPh sb="44" eb="45">
      <t>ウ</t>
    </rPh>
    <rPh sb="51" eb="53">
      <t>カンケイ</t>
    </rPh>
    <rPh sb="53" eb="55">
      <t>ショルイ</t>
    </rPh>
    <rPh sb="56" eb="57">
      <t>ソ</t>
    </rPh>
    <rPh sb="60" eb="62">
      <t>カキ</t>
    </rPh>
    <rPh sb="66" eb="68">
      <t>シンセイ</t>
    </rPh>
    <phoneticPr fontId="6"/>
  </si>
  <si>
    <t>　福井県物価高騰対策支援金（保育所・幼稚園・福祉施設等）交付申請書</t>
    <rPh sb="14" eb="17">
      <t>ホイクショ</t>
    </rPh>
    <rPh sb="18" eb="21">
      <t>ヨウチエン</t>
    </rPh>
    <rPh sb="28" eb="30">
      <t>コウフ</t>
    </rPh>
    <phoneticPr fontId="6"/>
  </si>
  <si>
    <t>　１　（様式第２号①）保育所・幼稚園・福祉施設等情報（メール申請者用）</t>
    <rPh sb="4" eb="6">
      <t>ヨウシキ</t>
    </rPh>
    <rPh sb="6" eb="7">
      <t>ダイ</t>
    </rPh>
    <rPh sb="8" eb="9">
      <t>ゴウ</t>
    </rPh>
    <rPh sb="11" eb="14">
      <t>ホイクショ</t>
    </rPh>
    <rPh sb="15" eb="18">
      <t>ヨウチエン</t>
    </rPh>
    <rPh sb="19" eb="21">
      <t>フクシ</t>
    </rPh>
    <rPh sb="21" eb="23">
      <t>シセツ</t>
    </rPh>
    <rPh sb="23" eb="24">
      <t>ナド</t>
    </rPh>
    <rPh sb="24" eb="26">
      <t>ジョウホウ</t>
    </rPh>
    <rPh sb="30" eb="32">
      <t>シンセイ</t>
    </rPh>
    <rPh sb="32" eb="33">
      <t>シャ</t>
    </rPh>
    <rPh sb="33" eb="34">
      <t>ヨウ</t>
    </rPh>
    <phoneticPr fontId="2"/>
  </si>
  <si>
    <t>　　　（様式第２号②）保育所・幼稚園・福祉施設等情報（紙（※手書き）申請者用）</t>
    <rPh sb="4" eb="6">
      <t>ヨウシキ</t>
    </rPh>
    <rPh sb="6" eb="7">
      <t>ダイ</t>
    </rPh>
    <rPh sb="8" eb="9">
      <t>ゴウ</t>
    </rPh>
    <rPh sb="11" eb="14">
      <t>ホイクショ</t>
    </rPh>
    <rPh sb="15" eb="18">
      <t>ヨウチエン</t>
    </rPh>
    <rPh sb="19" eb="21">
      <t>フクシ</t>
    </rPh>
    <rPh sb="21" eb="23">
      <t>シセツ</t>
    </rPh>
    <rPh sb="23" eb="24">
      <t>ナド</t>
    </rPh>
    <rPh sb="24" eb="26">
      <t>ジョウホウ</t>
    </rPh>
    <rPh sb="27" eb="28">
      <t>カミ</t>
    </rPh>
    <rPh sb="30" eb="32">
      <t>テガ</t>
    </rPh>
    <rPh sb="34" eb="36">
      <t>シンセイ</t>
    </rPh>
    <rPh sb="36" eb="37">
      <t>シャ</t>
    </rPh>
    <rPh sb="37" eb="38">
      <t>ヨウ</t>
    </rPh>
    <phoneticPr fontId="2"/>
  </si>
  <si>
    <t>保育所・幼稚園・福祉施設等情報（食材料費支援・メール申請者用）</t>
    <rPh sb="0" eb="3">
      <t>ホイクショ</t>
    </rPh>
    <rPh sb="4" eb="7">
      <t>ヨウチエン</t>
    </rPh>
    <rPh sb="16" eb="20">
      <t>ショクザイリョウヒ</t>
    </rPh>
    <rPh sb="20" eb="22">
      <t>シエン</t>
    </rPh>
    <phoneticPr fontId="2"/>
  </si>
  <si>
    <t>支給申請額
（①＋②＋③）</t>
    <rPh sb="0" eb="2">
      <t>シキュウ</t>
    </rPh>
    <rPh sb="2" eb="4">
      <t>シンセイ</t>
    </rPh>
    <rPh sb="4" eb="5">
      <t>ガク</t>
    </rPh>
    <phoneticPr fontId="2"/>
  </si>
  <si>
    <t>※私立保育園等、私立幼稚園については、副食を提供する児童数を定員数に記載すること。</t>
    <rPh sb="1" eb="3">
      <t>シリツ</t>
    </rPh>
    <rPh sb="3" eb="6">
      <t>ホイクエン</t>
    </rPh>
    <rPh sb="6" eb="7">
      <t>トウ</t>
    </rPh>
    <rPh sb="8" eb="13">
      <t>シリツヨウチエン</t>
    </rPh>
    <rPh sb="19" eb="21">
      <t>フクショク</t>
    </rPh>
    <rPh sb="22" eb="24">
      <t>テイキョウ</t>
    </rPh>
    <rPh sb="26" eb="29">
      <t>ジドウスウ</t>
    </rPh>
    <rPh sb="30" eb="33">
      <t>テイインスウ</t>
    </rPh>
    <rPh sb="34" eb="36">
      <t>キサイ</t>
    </rPh>
    <phoneticPr fontId="2"/>
  </si>
  <si>
    <t>＜様式第２号①＞</t>
    <rPh sb="1" eb="3">
      <t>ヨウシキ</t>
    </rPh>
    <rPh sb="3" eb="4">
      <t>ダイ</t>
    </rPh>
    <rPh sb="5" eb="6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</si>
</sst>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#,##0&quot;円&quot;_ ;[Red]\-#,##0\ "/>
    <numFmt numFmtId="178" formatCode="[$]ggge&quot;年&quot;m&quot;月&quot;d&quot;日&quot;;@" x16r2:formatCode16="[$-ja-JP-x-gannen]ggge&quot;年&quot;m&quot;月&quot;d&quot;日&quot;;@"/>
    <numFmt numFmtId="179" formatCode="#,##0_ "/>
    <numFmt numFmtId="180" formatCode="#,##0_);[Red]\(#,##0\)"/>
  </numFmts>
  <fonts count="3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b/>
      <sz val="24"/>
      <name val="UD デジタル 教科書体 NK-R"/>
      <family val="1"/>
      <charset val="128"/>
    </font>
    <font>
      <b/>
      <sz val="20"/>
      <name val="UD デジタル 教科書体 NK-R"/>
      <family val="1"/>
      <charset val="128"/>
    </font>
    <font>
      <b/>
      <sz val="16"/>
      <name val="UD デジタル 教科書体 NK-R"/>
      <family val="1"/>
      <charset val="128"/>
    </font>
    <font>
      <sz val="16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b/>
      <sz val="16"/>
      <color theme="1"/>
      <name val="UD デジタル 教科書体 NK-R"/>
      <family val="1"/>
      <charset val="128"/>
    </font>
    <font>
      <sz val="20"/>
      <name val="UD デジタル 教科書体 NK-R"/>
      <family val="1"/>
      <charset val="128"/>
    </font>
    <font>
      <sz val="20"/>
      <color theme="1"/>
      <name val="UD デジタル 教科書体 NK-R"/>
      <family val="1"/>
      <charset val="128"/>
    </font>
    <font>
      <sz val="24"/>
      <color theme="1"/>
      <name val="UD デジタル 教科書体 NK-R"/>
      <family val="1"/>
      <charset val="128"/>
    </font>
    <font>
      <sz val="20"/>
      <color theme="1"/>
      <name val="游ゴシック"/>
      <family val="2"/>
      <charset val="128"/>
      <scheme val="minor"/>
    </font>
    <font>
      <b/>
      <sz val="28"/>
      <color theme="1"/>
      <name val="UD デジタル 教科書体 NK-R"/>
      <family val="1"/>
      <charset val="128"/>
    </font>
    <font>
      <b/>
      <sz val="48"/>
      <name val="UD デジタル 教科書体 NK-R"/>
      <family val="1"/>
      <charset val="128"/>
    </font>
    <font>
      <sz val="48"/>
      <color theme="1"/>
      <name val="游ゴシック"/>
      <family val="2"/>
      <charset val="128"/>
      <scheme val="minor"/>
    </font>
    <font>
      <sz val="11"/>
      <name val="ＭＳ 明朝"/>
      <family val="1"/>
    </font>
    <font>
      <b/>
      <sz val="14"/>
      <name val="ＭＳ 明朝"/>
      <family val="1"/>
      <charset val="128"/>
    </font>
    <font>
      <sz val="20"/>
      <name val="UD デジタル 教科書体 NK-R"/>
      <family val="1"/>
    </font>
    <font>
      <sz val="16"/>
      <color theme="1"/>
      <name val="UD デジタル 教科書体 NK-R"/>
      <family val="1"/>
    </font>
    <font>
      <sz val="20"/>
      <color theme="1"/>
      <name val="UD デジタル 教科書体 NK-R"/>
      <family val="1"/>
    </font>
    <font>
      <sz val="16"/>
      <name val="UD デジタル 教科書体 NK-R"/>
      <family val="1"/>
    </font>
    <font>
      <b/>
      <sz val="16"/>
      <name val="UD デジタル 教科書体 NK-R"/>
      <family val="1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24"/>
      <name val="UD デジタル 教科書体 NK-R"/>
      <family val="1"/>
      <charset val="128"/>
    </font>
    <font>
      <sz val="11"/>
      <color theme="1" tint="4.9989318521683403E-2"/>
      <name val="ＭＳ 明朝"/>
      <family val="1"/>
      <charset val="128"/>
    </font>
    <font>
      <sz val="11"/>
      <color theme="1" tint="4.9989318521683403E-2"/>
      <name val="ＭＳ 明朝"/>
      <family val="1"/>
    </font>
    <font>
      <b/>
      <sz val="16"/>
      <color theme="1" tint="4.9989318521683403E-2"/>
      <name val="UD デジタル 教科書体 NK-R"/>
      <family val="1"/>
      <charset val="128"/>
    </font>
    <font>
      <sz val="16"/>
      <color theme="1" tint="4.9989318521683403E-2"/>
      <name val="UD デジタル 教科書体 NK-R"/>
      <family val="1"/>
      <charset val="128"/>
    </font>
    <font>
      <sz val="20"/>
      <color theme="1" tint="4.9989318521683403E-2"/>
      <name val="UD デジタル 教科書体 NK-R"/>
      <family val="1"/>
      <charset val="128"/>
    </font>
    <font>
      <sz val="20"/>
      <color theme="1" tint="4.9989318521683403E-2"/>
      <name val="UD デジタル 教科書体 NK-R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/>
  </cellStyleXfs>
  <cellXfs count="153">
    <xf numFmtId="0" fontId="0" fillId="0" borderId="0" xfId="0">
      <alignment vertical="center"/>
    </xf>
    <xf numFmtId="0" fontId="4" fillId="0" borderId="0" xfId="3" applyFont="1" applyAlignment="1" applyProtection="1">
      <alignment vertical="center"/>
      <protection hidden="1"/>
    </xf>
    <xf numFmtId="0" fontId="4" fillId="0" borderId="0" xfId="3" applyFont="1" applyAlignment="1" applyProtection="1">
      <alignment horizontal="right" vertical="center"/>
      <protection hidden="1"/>
    </xf>
    <xf numFmtId="0" fontId="1" fillId="0" borderId="0" xfId="0" applyFont="1">
      <alignment vertical="center"/>
    </xf>
    <xf numFmtId="0" fontId="4" fillId="0" borderId="0" xfId="3" applyFont="1" applyAlignment="1" applyProtection="1">
      <alignment vertical="center"/>
      <protection locked="0"/>
    </xf>
    <xf numFmtId="0" fontId="4" fillId="0" borderId="0" xfId="3" applyFont="1" applyAlignment="1" applyProtection="1">
      <alignment horizontal="center" vertical="center"/>
      <protection hidden="1"/>
    </xf>
    <xf numFmtId="0" fontId="4" fillId="0" borderId="0" xfId="3" applyFont="1" applyAlignment="1" applyProtection="1">
      <alignment vertical="center" wrapText="1"/>
      <protection locked="0"/>
    </xf>
    <xf numFmtId="177" fontId="5" fillId="0" borderId="0" xfId="3" applyNumberFormat="1" applyFont="1" applyAlignment="1" applyProtection="1">
      <alignment vertical="center"/>
      <protection hidden="1"/>
    </xf>
    <xf numFmtId="0" fontId="8" fillId="0" borderId="0" xfId="0" applyFont="1" applyFill="1">
      <alignment vertical="center"/>
    </xf>
    <xf numFmtId="0" fontId="8" fillId="0" borderId="0" xfId="0" applyFont="1" applyFill="1" applyProtection="1">
      <alignment vertical="center"/>
      <protection hidden="1"/>
    </xf>
    <xf numFmtId="0" fontId="10" fillId="0" borderId="0" xfId="0" applyFont="1" applyFill="1" applyAlignment="1" applyProtection="1">
      <alignment horizontal="center" vertical="center" wrapText="1"/>
      <protection hidden="1"/>
    </xf>
    <xf numFmtId="0" fontId="7" fillId="0" borderId="0" xfId="0" applyFont="1" applyFill="1" applyAlignment="1" applyProtection="1">
      <alignment horizontal="center" vertical="center"/>
      <protection hidden="1"/>
    </xf>
    <xf numFmtId="0" fontId="8" fillId="0" borderId="0" xfId="0" applyFont="1" applyFill="1" applyBorder="1" applyAlignment="1">
      <alignment horizontal="center" vertical="center" wrapText="1"/>
    </xf>
    <xf numFmtId="178" fontId="12" fillId="0" borderId="0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Alignment="1" applyProtection="1">
      <alignment horizontal="center" vertical="center"/>
      <protection hidden="1"/>
    </xf>
    <xf numFmtId="0" fontId="13" fillId="0" borderId="0" xfId="0" applyFont="1" applyFill="1" applyProtection="1">
      <alignment vertical="center"/>
      <protection hidden="1"/>
    </xf>
    <xf numFmtId="0" fontId="11" fillId="0" borderId="0" xfId="0" applyFont="1" applyFill="1" applyAlignment="1" applyProtection="1">
      <alignment horizontal="center" vertical="center" wrapText="1"/>
      <protection hidden="1"/>
    </xf>
    <xf numFmtId="0" fontId="13" fillId="0" borderId="0" xfId="0" applyFont="1" applyFill="1">
      <alignment vertical="center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179" fontId="12" fillId="0" borderId="0" xfId="0" applyNumberFormat="1" applyFont="1" applyFill="1" applyBorder="1" applyAlignment="1" applyProtection="1">
      <alignment horizontal="center" vertical="center"/>
      <protection hidden="1"/>
    </xf>
    <xf numFmtId="0" fontId="13" fillId="0" borderId="0" xfId="0" applyFont="1" applyFill="1" applyBorder="1" applyProtection="1">
      <alignment vertical="center"/>
      <protection hidden="1"/>
    </xf>
    <xf numFmtId="178" fontId="15" fillId="0" borderId="0" xfId="0" applyNumberFormat="1" applyFont="1" applyFill="1" applyBorder="1" applyAlignment="1" applyProtection="1">
      <alignment horizontal="center" vertical="center"/>
      <protection locked="0"/>
    </xf>
    <xf numFmtId="178" fontId="15" fillId="3" borderId="11" xfId="0" applyNumberFormat="1" applyFont="1" applyFill="1" applyBorder="1" applyAlignment="1" applyProtection="1">
      <alignment horizontal="center" vertical="center"/>
      <protection locked="0"/>
    </xf>
    <xf numFmtId="0" fontId="16" fillId="3" borderId="1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Protection="1">
      <alignment vertical="center"/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9" fillId="0" borderId="0" xfId="0" applyFont="1" applyFill="1" applyAlignment="1" applyProtection="1">
      <alignment horizontal="center" vertical="top" wrapText="1"/>
      <protection hidden="1"/>
    </xf>
    <xf numFmtId="0" fontId="16" fillId="3" borderId="1" xfId="0" applyFont="1" applyFill="1" applyBorder="1" applyAlignment="1" applyProtection="1">
      <alignment horizontal="center" vertical="center"/>
      <protection hidden="1"/>
    </xf>
    <xf numFmtId="0" fontId="15" fillId="3" borderId="1" xfId="0" applyFont="1" applyFill="1" applyBorder="1" applyAlignment="1" applyProtection="1">
      <alignment horizontal="center" vertical="center"/>
      <protection hidden="1"/>
    </xf>
    <xf numFmtId="0" fontId="15" fillId="2" borderId="1" xfId="0" applyFont="1" applyFill="1" applyBorder="1" applyAlignment="1" applyProtection="1">
      <alignment horizontal="center" vertical="center"/>
      <protection hidden="1"/>
    </xf>
    <xf numFmtId="179" fontId="15" fillId="5" borderId="1" xfId="0" applyNumberFormat="1" applyFont="1" applyFill="1" applyBorder="1" applyAlignment="1" applyProtection="1">
      <alignment horizontal="center" vertical="center"/>
      <protection hidden="1"/>
    </xf>
    <xf numFmtId="0" fontId="15" fillId="2" borderId="9" xfId="0" applyFont="1" applyFill="1" applyBorder="1" applyAlignment="1" applyProtection="1">
      <alignment horizontal="center" vertical="center"/>
      <protection hidden="1"/>
    </xf>
    <xf numFmtId="0" fontId="15" fillId="0" borderId="0" xfId="0" applyFont="1" applyFill="1" applyBorder="1" applyAlignment="1" applyProtection="1">
      <alignment horizontal="center" vertical="center"/>
      <protection hidden="1"/>
    </xf>
    <xf numFmtId="179" fontId="15" fillId="0" borderId="0" xfId="0" applyNumberFormat="1" applyFont="1" applyFill="1" applyBorder="1" applyAlignment="1" applyProtection="1">
      <alignment horizontal="center" vertical="center"/>
      <protection hidden="1"/>
    </xf>
    <xf numFmtId="0" fontId="15" fillId="0" borderId="1" xfId="0" applyFont="1" applyFill="1" applyBorder="1" applyAlignment="1" applyProtection="1">
      <alignment horizontal="center" vertical="center"/>
      <protection hidden="1"/>
    </xf>
    <xf numFmtId="179" fontId="15" fillId="5" borderId="9" xfId="0" applyNumberFormat="1" applyFont="1" applyFill="1" applyBorder="1" applyAlignment="1" applyProtection="1">
      <alignment horizontal="center" vertical="center"/>
      <protection hidden="1"/>
    </xf>
    <xf numFmtId="179" fontId="15" fillId="5" borderId="13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38" fontId="15" fillId="5" borderId="1" xfId="1" applyFont="1" applyFill="1" applyBorder="1" applyAlignment="1" applyProtection="1">
      <alignment horizontal="center" vertical="center"/>
      <protection hidden="1"/>
    </xf>
    <xf numFmtId="38" fontId="15" fillId="5" borderId="9" xfId="1" applyFont="1" applyFill="1" applyBorder="1" applyAlignment="1" applyProtection="1">
      <alignment horizontal="center" vertical="center"/>
      <protection hidden="1"/>
    </xf>
    <xf numFmtId="38" fontId="15" fillId="5" borderId="11" xfId="1" applyFont="1" applyFill="1" applyBorder="1" applyAlignment="1" applyProtection="1">
      <alignment horizontal="center" vertical="center"/>
      <protection hidden="1"/>
    </xf>
    <xf numFmtId="0" fontId="16" fillId="3" borderId="1" xfId="0" applyFont="1" applyFill="1" applyBorder="1" applyAlignment="1" applyProtection="1">
      <alignment horizontal="center" vertical="center"/>
      <protection hidden="1"/>
    </xf>
    <xf numFmtId="0" fontId="15" fillId="3" borderId="1" xfId="0" applyFont="1" applyFill="1" applyBorder="1" applyAlignment="1" applyProtection="1">
      <alignment horizontal="center" vertical="center"/>
      <protection hidden="1"/>
    </xf>
    <xf numFmtId="0" fontId="15" fillId="4" borderId="1" xfId="0" applyFont="1" applyFill="1" applyBorder="1" applyAlignment="1" applyProtection="1">
      <alignment horizontal="center" vertical="center" shrinkToFit="1"/>
      <protection hidden="1"/>
    </xf>
    <xf numFmtId="0" fontId="0" fillId="2" borderId="0" xfId="0" applyFill="1">
      <alignment vertical="center"/>
    </xf>
    <xf numFmtId="0" fontId="0" fillId="0" borderId="0" xfId="0" applyFont="1">
      <alignment vertical="center"/>
    </xf>
    <xf numFmtId="0" fontId="4" fillId="0" borderId="0" xfId="3" applyFont="1" applyAlignment="1" applyProtection="1">
      <alignment vertical="center"/>
      <protection hidden="1"/>
    </xf>
    <xf numFmtId="0" fontId="12" fillId="0" borderId="5" xfId="0" applyFont="1" applyFill="1" applyBorder="1" applyAlignment="1" applyProtection="1">
      <alignment horizontal="center" vertical="center"/>
      <protection hidden="1"/>
    </xf>
    <xf numFmtId="0" fontId="22" fillId="0" borderId="0" xfId="3" applyFont="1" applyAlignment="1" applyProtection="1">
      <alignment vertical="center"/>
      <protection hidden="1"/>
    </xf>
    <xf numFmtId="0" fontId="15" fillId="2" borderId="1" xfId="0" applyFont="1" applyFill="1" applyBorder="1" applyAlignment="1" applyProtection="1">
      <alignment horizontal="left" vertical="center" shrinkToFit="1"/>
      <protection hidden="1"/>
    </xf>
    <xf numFmtId="0" fontId="16" fillId="2" borderId="1" xfId="0" applyFont="1" applyFill="1" applyBorder="1" applyAlignment="1" applyProtection="1">
      <alignment horizontal="left" vertical="center" shrinkToFit="1"/>
      <protection hidden="1"/>
    </xf>
    <xf numFmtId="0" fontId="24" fillId="2" borderId="1" xfId="0" applyFont="1" applyFill="1" applyBorder="1" applyAlignment="1" applyProtection="1">
      <alignment horizontal="left" vertical="center" shrinkToFit="1"/>
      <protection hidden="1"/>
    </xf>
    <xf numFmtId="0" fontId="26" fillId="2" borderId="1" xfId="0" applyFont="1" applyFill="1" applyBorder="1" applyAlignment="1" applyProtection="1">
      <alignment horizontal="left" vertical="center" shrinkToFit="1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24" fillId="4" borderId="1" xfId="0" applyFont="1" applyFill="1" applyBorder="1" applyAlignment="1" applyProtection="1">
      <alignment horizontal="center" vertical="center" shrinkToFit="1"/>
      <protection hidden="1"/>
    </xf>
    <xf numFmtId="0" fontId="28" fillId="0" borderId="0" xfId="0" applyFont="1" applyAlignment="1" applyProtection="1">
      <alignment horizontal="center" vertical="center" wrapText="1"/>
      <protection hidden="1"/>
    </xf>
    <xf numFmtId="0" fontId="25" fillId="0" borderId="0" xfId="0" applyFont="1" applyProtection="1">
      <alignment vertical="center"/>
      <protection hidden="1"/>
    </xf>
    <xf numFmtId="179" fontId="27" fillId="0" borderId="0" xfId="0" applyNumberFormat="1" applyFont="1" applyAlignment="1" applyProtection="1">
      <alignment horizontal="center" vertical="center"/>
      <protection hidden="1"/>
    </xf>
    <xf numFmtId="0" fontId="4" fillId="0" borderId="15" xfId="3" applyFont="1" applyFill="1" applyBorder="1" applyAlignment="1" applyProtection="1">
      <alignment vertical="center"/>
      <protection hidden="1"/>
    </xf>
    <xf numFmtId="0" fontId="1" fillId="0" borderId="16" xfId="0" applyFont="1" applyFill="1" applyBorder="1">
      <alignment vertical="center"/>
    </xf>
    <xf numFmtId="0" fontId="4" fillId="0" borderId="21" xfId="3" applyFont="1" applyFill="1" applyBorder="1" applyAlignment="1" applyProtection="1">
      <alignment vertical="center"/>
      <protection hidden="1"/>
    </xf>
    <xf numFmtId="0" fontId="1" fillId="0" borderId="0" xfId="0" applyFont="1" applyFill="1" applyBorder="1">
      <alignment vertical="center"/>
    </xf>
    <xf numFmtId="0" fontId="4" fillId="0" borderId="18" xfId="3" applyFont="1" applyFill="1" applyBorder="1" applyAlignment="1" applyProtection="1">
      <alignment vertical="center"/>
      <protection hidden="1"/>
    </xf>
    <xf numFmtId="0" fontId="1" fillId="0" borderId="19" xfId="0" applyFont="1" applyFill="1" applyBorder="1">
      <alignment vertical="center"/>
    </xf>
    <xf numFmtId="0" fontId="30" fillId="0" borderId="0" xfId="3" applyFont="1" applyAlignment="1" applyProtection="1">
      <alignment vertical="center"/>
      <protection hidden="1"/>
    </xf>
    <xf numFmtId="0" fontId="30" fillId="0" borderId="0" xfId="3" applyFont="1" applyFill="1" applyAlignment="1" applyProtection="1">
      <alignment vertical="center"/>
      <protection hidden="1"/>
    </xf>
    <xf numFmtId="0" fontId="31" fillId="0" borderId="0" xfId="3" applyFont="1" applyAlignment="1" applyProtection="1">
      <alignment horizontal="left"/>
      <protection hidden="1"/>
    </xf>
    <xf numFmtId="0" fontId="31" fillId="0" borderId="0" xfId="3" applyFont="1" applyAlignment="1" applyProtection="1">
      <protection hidden="1"/>
    </xf>
    <xf numFmtId="0" fontId="15" fillId="3" borderId="1" xfId="0" applyFont="1" applyFill="1" applyBorder="1" applyAlignment="1" applyProtection="1">
      <alignment horizontal="center" vertical="center"/>
      <protection hidden="1"/>
    </xf>
    <xf numFmtId="0" fontId="16" fillId="3" borderId="1" xfId="0" applyFont="1" applyFill="1" applyBorder="1" applyAlignment="1" applyProtection="1">
      <alignment horizontal="center" vertical="center"/>
      <protection hidden="1"/>
    </xf>
    <xf numFmtId="49" fontId="15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15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0" fillId="6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15" fillId="0" borderId="0" xfId="0" applyFont="1" applyFill="1" applyBorder="1" applyAlignment="1" applyProtection="1">
      <alignment horizontal="left" vertical="center"/>
      <protection hidden="1"/>
    </xf>
    <xf numFmtId="0" fontId="0" fillId="7" borderId="0" xfId="0" applyFill="1">
      <alignment vertical="center"/>
    </xf>
    <xf numFmtId="0" fontId="4" fillId="0" borderId="0" xfId="3" applyFont="1" applyAlignment="1" applyProtection="1">
      <alignment vertical="center"/>
      <protection hidden="1"/>
    </xf>
    <xf numFmtId="0" fontId="33" fillId="0" borderId="0" xfId="3" applyFont="1" applyAlignment="1" applyProtection="1">
      <alignment vertical="center"/>
      <protection hidden="1"/>
    </xf>
    <xf numFmtId="0" fontId="16" fillId="3" borderId="13" xfId="0" applyFont="1" applyFill="1" applyBorder="1" applyAlignment="1">
      <alignment horizontal="center" vertical="center"/>
    </xf>
    <xf numFmtId="0" fontId="33" fillId="0" borderId="0" xfId="3" applyFont="1" applyFill="1" applyAlignment="1" applyProtection="1">
      <alignment vertical="center"/>
      <protection hidden="1"/>
    </xf>
    <xf numFmtId="0" fontId="34" fillId="0" borderId="0" xfId="3" applyFont="1" applyAlignment="1" applyProtection="1">
      <alignment vertical="center"/>
      <protection hidden="1"/>
    </xf>
    <xf numFmtId="0" fontId="35" fillId="0" borderId="0" xfId="0" applyFont="1" applyFill="1" applyAlignment="1" applyProtection="1">
      <alignment horizontal="center" vertical="center" wrapText="1"/>
      <protection hidden="1"/>
    </xf>
    <xf numFmtId="0" fontId="36" fillId="0" borderId="0" xfId="0" applyFont="1" applyFill="1" applyAlignment="1" applyProtection="1">
      <alignment horizontal="center" vertical="center"/>
      <protection hidden="1"/>
    </xf>
    <xf numFmtId="0" fontId="37" fillId="4" borderId="1" xfId="0" applyFont="1" applyFill="1" applyBorder="1" applyAlignment="1" applyProtection="1">
      <alignment horizontal="center" vertical="center" shrinkToFit="1"/>
      <protection hidden="1"/>
    </xf>
    <xf numFmtId="0" fontId="38" fillId="2" borderId="1" xfId="0" applyFont="1" applyFill="1" applyBorder="1" applyAlignment="1" applyProtection="1">
      <alignment horizontal="left" vertical="center" shrinkToFit="1"/>
      <protection hidden="1"/>
    </xf>
    <xf numFmtId="0" fontId="37" fillId="0" borderId="5" xfId="0" applyFont="1" applyFill="1" applyBorder="1" applyAlignment="1" applyProtection="1">
      <alignment horizontal="left" vertical="center"/>
      <protection hidden="1"/>
    </xf>
    <xf numFmtId="0" fontId="0" fillId="8" borderId="0" xfId="0" applyFill="1">
      <alignment vertical="center"/>
    </xf>
    <xf numFmtId="0" fontId="0" fillId="9" borderId="0" xfId="0" applyFill="1">
      <alignment vertical="center"/>
    </xf>
    <xf numFmtId="0" fontId="4" fillId="0" borderId="0" xfId="3" applyFont="1" applyAlignment="1" applyProtection="1">
      <alignment vertical="center"/>
      <protection hidden="1"/>
    </xf>
    <xf numFmtId="176" fontId="4" fillId="0" borderId="0" xfId="3" applyNumberFormat="1" applyFont="1" applyAlignment="1" applyProtection="1">
      <alignment horizontal="center" vertical="center"/>
      <protection hidden="1"/>
    </xf>
    <xf numFmtId="0" fontId="22" fillId="0" borderId="16" xfId="3" applyFont="1" applyFill="1" applyBorder="1" applyAlignment="1" applyProtection="1">
      <alignment horizontal="left" vertical="center" shrinkToFit="1"/>
      <protection hidden="1"/>
    </xf>
    <xf numFmtId="0" fontId="22" fillId="0" borderId="17" xfId="3" applyFont="1" applyFill="1" applyBorder="1" applyAlignment="1" applyProtection="1">
      <alignment horizontal="left" vertical="center" shrinkToFit="1"/>
      <protection hidden="1"/>
    </xf>
    <xf numFmtId="0" fontId="22" fillId="0" borderId="0" xfId="3" applyFont="1" applyFill="1" applyBorder="1" applyAlignment="1" applyProtection="1">
      <alignment horizontal="left" vertical="center" shrinkToFit="1"/>
      <protection hidden="1"/>
    </xf>
    <xf numFmtId="0" fontId="22" fillId="0" borderId="22" xfId="3" applyFont="1" applyFill="1" applyBorder="1" applyAlignment="1" applyProtection="1">
      <alignment horizontal="left" vertical="center" shrinkToFit="1"/>
      <protection hidden="1"/>
    </xf>
    <xf numFmtId="0" fontId="4" fillId="0" borderId="0" xfId="3" applyFont="1" applyAlignment="1" applyProtection="1">
      <alignment vertical="center" wrapText="1"/>
      <protection locked="0"/>
    </xf>
    <xf numFmtId="0" fontId="29" fillId="0" borderId="0" xfId="3" applyFont="1" applyAlignment="1" applyProtection="1">
      <alignment horizontal="center" vertical="center" wrapText="1"/>
      <protection locked="0"/>
    </xf>
    <xf numFmtId="180" fontId="23" fillId="0" borderId="23" xfId="3" applyNumberFormat="1" applyFont="1" applyFill="1" applyBorder="1" applyAlignment="1" applyProtection="1">
      <alignment vertical="center" shrinkToFit="1"/>
      <protection hidden="1"/>
    </xf>
    <xf numFmtId="180" fontId="23" fillId="0" borderId="24" xfId="3" applyNumberFormat="1" applyFont="1" applyFill="1" applyBorder="1" applyAlignment="1" applyProtection="1">
      <alignment vertical="center" shrinkToFit="1"/>
      <protection hidden="1"/>
    </xf>
    <xf numFmtId="180" fontId="23" fillId="0" borderId="25" xfId="3" applyNumberFormat="1" applyFont="1" applyFill="1" applyBorder="1" applyAlignment="1" applyProtection="1">
      <alignment vertical="center" shrinkToFit="1"/>
      <protection hidden="1"/>
    </xf>
    <xf numFmtId="0" fontId="4" fillId="0" borderId="0" xfId="3" applyFont="1" applyAlignment="1" applyProtection="1">
      <alignment horizontal="left" vertical="center"/>
      <protection hidden="1"/>
    </xf>
    <xf numFmtId="0" fontId="22" fillId="0" borderId="0" xfId="3" applyFont="1" applyAlignment="1" applyProtection="1">
      <alignment horizontal="left" vertical="center"/>
      <protection hidden="1"/>
    </xf>
    <xf numFmtId="0" fontId="22" fillId="0" borderId="19" xfId="3" applyFont="1" applyFill="1" applyBorder="1" applyAlignment="1" applyProtection="1">
      <alignment horizontal="left" vertical="center" shrinkToFit="1"/>
      <protection hidden="1"/>
    </xf>
    <xf numFmtId="0" fontId="22" fillId="0" borderId="20" xfId="3" applyFont="1" applyFill="1" applyBorder="1" applyAlignment="1" applyProtection="1">
      <alignment horizontal="left" vertical="center" shrinkToFit="1"/>
      <protection hidden="1"/>
    </xf>
    <xf numFmtId="0" fontId="16" fillId="3" borderId="1" xfId="0" applyFont="1" applyFill="1" applyBorder="1" applyAlignment="1" applyProtection="1">
      <alignment horizontal="center" vertical="center"/>
      <protection hidden="1"/>
    </xf>
    <xf numFmtId="0" fontId="16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center"/>
      <protection hidden="1"/>
    </xf>
    <xf numFmtId="0" fontId="15" fillId="3" borderId="13" xfId="0" applyFont="1" applyFill="1" applyBorder="1" applyAlignment="1" applyProtection="1">
      <alignment horizontal="center" vertical="center"/>
      <protection hidden="1"/>
    </xf>
    <xf numFmtId="0" fontId="15" fillId="3" borderId="1" xfId="0" applyFont="1" applyFill="1" applyBorder="1" applyAlignment="1" applyProtection="1">
      <alignment horizontal="center" vertical="center" wrapText="1"/>
      <protection hidden="1"/>
    </xf>
    <xf numFmtId="0" fontId="24" fillId="5" borderId="2" xfId="0" applyFont="1" applyFill="1" applyBorder="1" applyAlignment="1" applyProtection="1">
      <alignment horizontal="center" vertical="center" shrinkToFit="1"/>
      <protection hidden="1"/>
    </xf>
    <xf numFmtId="0" fontId="24" fillId="5" borderId="3" xfId="0" applyFont="1" applyFill="1" applyBorder="1" applyAlignment="1" applyProtection="1">
      <alignment horizontal="center" vertical="center" shrinkToFit="1"/>
      <protection hidden="1"/>
    </xf>
    <xf numFmtId="0" fontId="15" fillId="5" borderId="2" xfId="0" applyFont="1" applyFill="1" applyBorder="1" applyAlignment="1" applyProtection="1">
      <alignment horizontal="center" vertical="center" shrinkToFit="1"/>
      <protection hidden="1"/>
    </xf>
    <xf numFmtId="0" fontId="0" fillId="5" borderId="3" xfId="0" applyFill="1" applyBorder="1" applyAlignment="1">
      <alignment horizontal="center" vertical="center" shrinkToFit="1"/>
    </xf>
    <xf numFmtId="0" fontId="16" fillId="3" borderId="4" xfId="0" applyFont="1" applyFill="1" applyBorder="1" applyAlignment="1" applyProtection="1">
      <alignment horizontal="center" vertical="center"/>
      <protection hidden="1"/>
    </xf>
    <xf numFmtId="0" fontId="18" fillId="3" borderId="7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24" fillId="5" borderId="2" xfId="0" applyFont="1" applyFill="1" applyBorder="1" applyAlignment="1" applyProtection="1">
      <alignment horizontal="center" vertical="center"/>
      <protection hidden="1"/>
    </xf>
    <xf numFmtId="0" fontId="0" fillId="5" borderId="3" xfId="0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 shrinkToFit="1"/>
    </xf>
    <xf numFmtId="0" fontId="15" fillId="3" borderId="12" xfId="0" applyFont="1" applyFill="1" applyBorder="1" applyAlignment="1" applyProtection="1">
      <alignment horizontal="center" vertical="center" wrapText="1"/>
      <protection hidden="1"/>
    </xf>
    <xf numFmtId="0" fontId="15" fillId="3" borderId="14" xfId="0" applyFont="1" applyFill="1" applyBorder="1" applyAlignment="1" applyProtection="1">
      <alignment horizontal="center" vertical="center" wrapText="1"/>
      <protection hidden="1"/>
    </xf>
    <xf numFmtId="0" fontId="15" fillId="3" borderId="13" xfId="0" applyFont="1" applyFill="1" applyBorder="1" applyAlignment="1" applyProtection="1">
      <alignment horizontal="center" vertical="center" wrapText="1"/>
      <protection hidden="1"/>
    </xf>
    <xf numFmtId="0" fontId="14" fillId="0" borderId="0" xfId="2" applyFont="1" applyFill="1" applyAlignment="1" applyProtection="1">
      <alignment horizontal="left" vertical="center" wrapText="1" indent="1"/>
      <protection hidden="1"/>
    </xf>
    <xf numFmtId="0" fontId="15" fillId="3" borderId="9" xfId="0" applyFont="1" applyFill="1" applyBorder="1" applyAlignment="1" applyProtection="1">
      <alignment horizontal="center" vertical="center"/>
      <protection hidden="1"/>
    </xf>
    <xf numFmtId="0" fontId="16" fillId="3" borderId="1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left" vertical="center"/>
    </xf>
    <xf numFmtId="0" fontId="15" fillId="5" borderId="3" xfId="0" applyFont="1" applyFill="1" applyBorder="1" applyAlignment="1" applyProtection="1">
      <alignment horizontal="center" vertical="center" shrinkToFit="1"/>
      <protection hidden="1"/>
    </xf>
    <xf numFmtId="0" fontId="19" fillId="0" borderId="0" xfId="0" applyFont="1" applyFill="1" applyAlignment="1">
      <alignment horizontal="center" vertical="center"/>
    </xf>
    <xf numFmtId="178" fontId="15" fillId="3" borderId="12" xfId="0" applyNumberFormat="1" applyFont="1" applyFill="1" applyBorder="1" applyAlignment="1" applyProtection="1">
      <alignment horizontal="center" vertical="center"/>
      <protection locked="0"/>
    </xf>
    <xf numFmtId="0" fontId="16" fillId="3" borderId="13" xfId="0" applyFont="1" applyFill="1" applyBorder="1" applyAlignment="1">
      <alignment horizontal="center" vertical="center"/>
    </xf>
    <xf numFmtId="0" fontId="15" fillId="2" borderId="12" xfId="0" applyNumberFormat="1" applyFont="1" applyFill="1" applyBorder="1" applyAlignment="1" applyProtection="1">
      <alignment horizontal="center" vertical="center" shrinkToFit="1"/>
      <protection locked="0"/>
    </xf>
    <xf numFmtId="0" fontId="16" fillId="2" borderId="13" xfId="0" applyNumberFormat="1" applyFont="1" applyFill="1" applyBorder="1" applyAlignment="1">
      <alignment horizontal="center" vertical="center" shrinkToFit="1"/>
    </xf>
    <xf numFmtId="0" fontId="15" fillId="3" borderId="15" xfId="0" applyFont="1" applyFill="1" applyBorder="1" applyAlignment="1" applyProtection="1">
      <alignment horizontal="center" vertical="center" wrapText="1"/>
      <protection hidden="1"/>
    </xf>
    <xf numFmtId="0" fontId="16" fillId="3" borderId="16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16" fillId="3" borderId="20" xfId="0" applyFont="1" applyFill="1" applyBorder="1" applyAlignment="1">
      <alignment horizontal="center" vertical="center" wrapText="1"/>
    </xf>
    <xf numFmtId="0" fontId="16" fillId="0" borderId="0" xfId="2" applyFont="1" applyFill="1" applyAlignment="1" applyProtection="1">
      <alignment horizontal="left" vertical="center" wrapText="1" indent="1"/>
      <protection hidden="1"/>
    </xf>
    <xf numFmtId="180" fontId="15" fillId="5" borderId="12" xfId="0" applyNumberFormat="1" applyFont="1" applyFill="1" applyBorder="1" applyAlignment="1" applyProtection="1">
      <alignment horizontal="center" vertical="center"/>
      <protection locked="0"/>
    </xf>
    <xf numFmtId="180" fontId="0" fillId="0" borderId="13" xfId="0" applyNumberFormat="1" applyBorder="1" applyAlignment="1">
      <alignment horizontal="center" vertical="center"/>
    </xf>
    <xf numFmtId="0" fontId="20" fillId="0" borderId="0" xfId="0" applyFont="1" applyFill="1" applyAlignment="1" applyProtection="1">
      <alignment horizontal="center" vertical="center" wrapText="1"/>
      <protection hidden="1"/>
    </xf>
    <xf numFmtId="0" fontId="21" fillId="0" borderId="0" xfId="0" applyFont="1" applyAlignment="1">
      <alignment horizontal="center" vertical="center" wrapText="1"/>
    </xf>
    <xf numFmtId="0" fontId="0" fillId="0" borderId="13" xfId="0" applyNumberFormat="1" applyFont="1" applyBorder="1" applyAlignment="1">
      <alignment horizontal="center" vertical="center" shrinkToFit="1"/>
    </xf>
    <xf numFmtId="49" fontId="15" fillId="2" borderId="12" xfId="0" applyNumberFormat="1" applyFont="1" applyFill="1" applyBorder="1" applyAlignment="1" applyProtection="1">
      <alignment horizontal="center" vertical="center" shrinkToFit="1"/>
      <protection locked="0"/>
    </xf>
    <xf numFmtId="49" fontId="16" fillId="2" borderId="13" xfId="0" applyNumberFormat="1" applyFont="1" applyFill="1" applyBorder="1" applyAlignment="1">
      <alignment horizontal="center" vertical="center" shrinkToFit="1"/>
    </xf>
    <xf numFmtId="176" fontId="15" fillId="2" borderId="12" xfId="0" applyNumberFormat="1" applyFont="1" applyFill="1" applyBorder="1" applyAlignment="1" applyProtection="1">
      <alignment horizontal="center" vertical="center" shrinkToFit="1"/>
      <protection locked="0"/>
    </xf>
    <xf numFmtId="176" fontId="0" fillId="0" borderId="13" xfId="0" applyNumberFormat="1" applyFont="1" applyBorder="1" applyAlignment="1">
      <alignment horizontal="center" vertical="center" shrinkToFit="1"/>
    </xf>
  </cellXfs>
  <cellStyles count="4">
    <cellStyle name="桁区切り" xfId="1" builtinId="6"/>
    <cellStyle name="標準" xfId="0" builtinId="0"/>
    <cellStyle name="標準 2" xfId="3" xr:uid="{5ECE70A6-4414-4122-BA11-A8BA0D08F9F9}"/>
    <cellStyle name="標準 2 2" xfId="2" xr:uid="{83225C02-A63B-4EF8-BA03-E02DBDAD24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304800</xdr:colOff>
      <xdr:row>3</xdr:row>
      <xdr:rowOff>552449</xdr:rowOff>
    </xdr:from>
    <xdr:to>
      <xdr:col>12</xdr:col>
      <xdr:colOff>2266950</xdr:colOff>
      <xdr:row>21</xdr:row>
      <xdr:rowOff>333374</xdr:rowOff>
    </xdr:to>
    <xdr:sp macro="" textlink="">
      <xdr:nvSpPr>
        <xdr:cNvPr id="5" name="テキスト ボックス 1">
          <a:extLst>
            <a:ext uri="{FF2B5EF4-FFF2-40B4-BE49-F238E27FC236}">
              <a16:creationId xmlns:a16="http://schemas.microsoft.com/office/drawing/2014/main" id="{1444E645-A24E-6F14-7C41-638AF73B6F62}"/>
            </a:ext>
          </a:extLst>
        </xdr:cNvPr>
        <xdr:cNvSpPr txBox="1"/>
      </xdr:nvSpPr>
      <xdr:spPr>
        <a:xfrm>
          <a:off x="20664488" y="1909762"/>
          <a:ext cx="8343900" cy="266223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【</a:t>
          </a:r>
          <a:r>
            <a:rPr kumimoji="1" lang="ja-JP" altLang="en-US" sz="2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記載上の注意</a:t>
          </a:r>
          <a:r>
            <a:rPr kumimoji="1" lang="en-US" altLang="ja-JP" sz="2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】</a:t>
          </a:r>
        </a:p>
        <a:p>
          <a:r>
            <a:rPr kumimoji="1" lang="ja-JP" altLang="en-US" sz="2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黄色セルについては、必要事項を記載してください。</a:t>
          </a:r>
          <a:endParaRPr kumimoji="1" lang="en-US" altLang="ja-JP" sz="2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2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オレンジセルについては、プルダウンリストから選択してください。</a:t>
          </a:r>
          <a:endParaRPr kumimoji="1" lang="en-US" altLang="ja-JP" sz="2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2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青色セルについては、自動記載されますので、記載不要です。</a:t>
          </a:r>
          <a:endParaRPr kumimoji="1" lang="en-US" altLang="ja-JP" sz="2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2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内容に誤りがないかを確認してください。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304800</xdr:colOff>
      <xdr:row>3</xdr:row>
      <xdr:rowOff>552450</xdr:rowOff>
    </xdr:from>
    <xdr:to>
      <xdr:col>12</xdr:col>
      <xdr:colOff>2266950</xdr:colOff>
      <xdr:row>21</xdr:row>
      <xdr:rowOff>335138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01A1C4-B669-421D-9B62-943997536A58}"/>
            </a:ext>
          </a:extLst>
        </xdr:cNvPr>
        <xdr:cNvSpPr txBox="1"/>
      </xdr:nvSpPr>
      <xdr:spPr>
        <a:xfrm>
          <a:off x="20664488" y="1909763"/>
          <a:ext cx="8343900" cy="26640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【</a:t>
          </a:r>
          <a:r>
            <a:rPr kumimoji="1" lang="ja-JP" altLang="en-US" sz="2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記載上の注意</a:t>
          </a:r>
          <a:r>
            <a:rPr kumimoji="1" lang="en-US" altLang="ja-JP" sz="2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】</a:t>
          </a:r>
        </a:p>
        <a:p>
          <a:r>
            <a:rPr kumimoji="1" lang="ja-JP" altLang="en-US" sz="2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黄色セルについては、必要事項を記載してください。</a:t>
          </a:r>
          <a:endParaRPr kumimoji="1" lang="en-US" altLang="ja-JP" sz="2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2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オレンジセルについては、プルダウンリストから選択してください。</a:t>
          </a:r>
          <a:endParaRPr kumimoji="1" lang="en-US" altLang="ja-JP" sz="2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2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青色セルについては、自動記載されますので、記載不要です。</a:t>
          </a:r>
          <a:endParaRPr kumimoji="1" lang="en-US" altLang="ja-JP" sz="2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2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内容に誤りがないかを確認してください。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512D3-6057-4F48-8AE8-031D324027FD}">
  <sheetPr codeName="Sheet1"/>
  <dimension ref="A1:K110"/>
  <sheetViews>
    <sheetView tabSelected="1" view="pageBreakPreview" zoomScaleNormal="100" zoomScaleSheetLayoutView="100" workbookViewId="0">
      <selection activeCell="D22" sqref="D22:F22"/>
    </sheetView>
  </sheetViews>
  <sheetFormatPr defaultColWidth="9" defaultRowHeight="18.75" x14ac:dyDescent="0.4"/>
  <cols>
    <col min="1" max="9" width="8.75" style="3" customWidth="1"/>
    <col min="10" max="16384" width="9" style="3"/>
  </cols>
  <sheetData>
    <row r="1" spans="1:9" x14ac:dyDescent="0.4">
      <c r="B1" s="1"/>
      <c r="C1" s="1"/>
      <c r="D1" s="1"/>
      <c r="E1" s="1"/>
      <c r="F1" s="1"/>
      <c r="G1" s="1"/>
      <c r="H1" s="1"/>
      <c r="I1" s="2" t="s">
        <v>0</v>
      </c>
    </row>
    <row r="2" spans="1:9" x14ac:dyDescent="0.4">
      <c r="A2" s="1"/>
      <c r="B2" s="1"/>
      <c r="C2" s="1"/>
      <c r="D2" s="1"/>
      <c r="E2" s="1"/>
      <c r="F2" s="1"/>
      <c r="G2" s="1"/>
      <c r="H2" s="1"/>
      <c r="I2" s="1"/>
    </row>
    <row r="3" spans="1:9" x14ac:dyDescent="0.4">
      <c r="A3" s="1"/>
      <c r="B3" s="1"/>
      <c r="C3" s="1"/>
      <c r="D3" s="1"/>
      <c r="E3" s="1"/>
      <c r="F3" s="1"/>
    </row>
    <row r="4" spans="1:9" x14ac:dyDescent="0.4">
      <c r="A4" s="1"/>
      <c r="B4" s="1"/>
      <c r="C4" s="1"/>
      <c r="D4" s="1"/>
      <c r="E4" s="1"/>
      <c r="F4" s="1"/>
      <c r="G4" s="92" t="s">
        <v>101</v>
      </c>
      <c r="H4" s="92"/>
      <c r="I4" s="92"/>
    </row>
    <row r="5" spans="1:9" x14ac:dyDescent="0.4">
      <c r="A5" s="1"/>
      <c r="B5" s="1"/>
      <c r="C5" s="1"/>
      <c r="D5" s="1"/>
      <c r="E5" s="1"/>
      <c r="F5" s="1"/>
      <c r="G5" s="1"/>
      <c r="H5" s="1"/>
      <c r="I5" s="1"/>
    </row>
    <row r="6" spans="1:9" x14ac:dyDescent="0.4">
      <c r="A6" s="80" t="s">
        <v>141</v>
      </c>
      <c r="B6" s="1"/>
      <c r="C6" s="1"/>
      <c r="D6" s="1"/>
      <c r="E6" s="1"/>
      <c r="F6" s="1"/>
      <c r="G6" s="1"/>
      <c r="H6" s="1"/>
      <c r="I6" s="1"/>
    </row>
    <row r="7" spans="1:9" ht="19.5" thickBot="1" x14ac:dyDescent="0.2">
      <c r="A7" s="1"/>
      <c r="B7" s="1"/>
      <c r="C7" s="1"/>
      <c r="D7" s="68" t="s">
        <v>105</v>
      </c>
      <c r="E7" s="1"/>
      <c r="F7" s="1"/>
      <c r="G7" s="1"/>
      <c r="H7" s="1"/>
      <c r="I7" s="1"/>
    </row>
    <row r="8" spans="1:9" ht="24" customHeight="1" x14ac:dyDescent="0.4">
      <c r="A8" s="1"/>
      <c r="B8" s="1"/>
      <c r="C8" s="1"/>
      <c r="D8" s="60" t="s">
        <v>1</v>
      </c>
      <c r="E8" s="61"/>
      <c r="F8" s="93"/>
      <c r="G8" s="93"/>
      <c r="H8" s="93"/>
      <c r="I8" s="94"/>
    </row>
    <row r="9" spans="1:9" ht="24" customHeight="1" x14ac:dyDescent="0.4">
      <c r="A9" s="1"/>
      <c r="B9" s="1"/>
      <c r="C9" s="1"/>
      <c r="D9" s="62" t="s">
        <v>63</v>
      </c>
      <c r="E9" s="63"/>
      <c r="F9" s="95"/>
      <c r="G9" s="95"/>
      <c r="H9" s="95"/>
      <c r="I9" s="96"/>
    </row>
    <row r="10" spans="1:9" ht="24" customHeight="1" x14ac:dyDescent="0.4">
      <c r="A10" s="1"/>
      <c r="B10" s="1"/>
      <c r="C10" s="1"/>
      <c r="D10" s="62" t="s">
        <v>64</v>
      </c>
      <c r="E10" s="63"/>
      <c r="F10" s="95"/>
      <c r="G10" s="95"/>
      <c r="H10" s="95"/>
      <c r="I10" s="96"/>
    </row>
    <row r="11" spans="1:9" ht="24" customHeight="1" thickBot="1" x14ac:dyDescent="0.45">
      <c r="A11" s="1"/>
      <c r="B11" s="1"/>
      <c r="C11" s="2"/>
      <c r="D11" s="64" t="s">
        <v>65</v>
      </c>
      <c r="E11" s="65"/>
      <c r="F11" s="104"/>
      <c r="G11" s="104"/>
      <c r="H11" s="104"/>
      <c r="I11" s="105"/>
    </row>
    <row r="12" spans="1:9" x14ac:dyDescent="0.4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">
      <c r="A14" s="98" t="s">
        <v>160</v>
      </c>
      <c r="B14" s="98"/>
      <c r="C14" s="98"/>
      <c r="D14" s="98"/>
      <c r="E14" s="98"/>
      <c r="F14" s="98"/>
      <c r="G14" s="98"/>
      <c r="H14" s="98"/>
      <c r="I14" s="98"/>
    </row>
    <row r="15" spans="1:9" x14ac:dyDescent="0.4">
      <c r="A15" s="98"/>
      <c r="B15" s="98"/>
      <c r="C15" s="98"/>
      <c r="D15" s="98"/>
      <c r="E15" s="98"/>
      <c r="F15" s="98"/>
      <c r="G15" s="98"/>
      <c r="H15" s="98"/>
      <c r="I15" s="98"/>
    </row>
    <row r="16" spans="1:9" x14ac:dyDescent="0.4">
      <c r="A16" s="1"/>
      <c r="B16" s="1"/>
      <c r="C16" s="1"/>
      <c r="D16" s="1"/>
      <c r="E16" s="1"/>
      <c r="F16" s="1"/>
      <c r="G16" s="1"/>
      <c r="H16" s="1"/>
      <c r="I16" s="1"/>
    </row>
    <row r="17" spans="1:11" x14ac:dyDescent="0.4">
      <c r="A17" s="97" t="s">
        <v>159</v>
      </c>
      <c r="B17" s="97"/>
      <c r="C17" s="97"/>
      <c r="D17" s="97"/>
      <c r="E17" s="97"/>
      <c r="F17" s="97"/>
      <c r="G17" s="97"/>
      <c r="H17" s="97"/>
      <c r="I17" s="97"/>
    </row>
    <row r="18" spans="1:11" x14ac:dyDescent="0.4">
      <c r="A18" s="97"/>
      <c r="B18" s="97"/>
      <c r="C18" s="97"/>
      <c r="D18" s="97"/>
      <c r="E18" s="97"/>
      <c r="F18" s="97"/>
      <c r="G18" s="97"/>
      <c r="H18" s="97"/>
      <c r="I18" s="97"/>
    </row>
    <row r="19" spans="1:11" x14ac:dyDescent="0.4">
      <c r="A19" s="97"/>
      <c r="B19" s="97"/>
      <c r="C19" s="97"/>
      <c r="D19" s="97"/>
      <c r="E19" s="97"/>
      <c r="F19" s="97"/>
      <c r="G19" s="97"/>
      <c r="H19" s="97"/>
      <c r="I19" s="97"/>
    </row>
    <row r="20" spans="1:11" x14ac:dyDescent="0.4">
      <c r="A20" s="1"/>
      <c r="B20" s="1"/>
      <c r="C20" s="1"/>
      <c r="D20" s="1"/>
      <c r="E20" s="1"/>
      <c r="F20" s="1"/>
      <c r="G20" s="1"/>
      <c r="H20" s="1"/>
      <c r="I20" s="1"/>
    </row>
    <row r="21" spans="1:11" ht="19.5" thickBot="1" x14ac:dyDescent="0.2">
      <c r="A21" s="1"/>
      <c r="B21" s="1"/>
      <c r="C21" s="1"/>
      <c r="D21" s="69" t="s">
        <v>108</v>
      </c>
      <c r="E21" s="1"/>
      <c r="F21" s="1"/>
      <c r="G21" s="1"/>
      <c r="H21" s="1"/>
      <c r="I21" s="1"/>
    </row>
    <row r="22" spans="1:11" ht="19.5" thickBot="1" x14ac:dyDescent="0.45">
      <c r="B22" s="4" t="s">
        <v>58</v>
      </c>
      <c r="D22" s="99">
        <f>'（様式２①）保育所・幼稚園・福祉施設【メール申請】_電気料'!D77:E77+'（様式２①）保育所・幼稚園・福祉施設【メール申請】_食材料費'!D77:E77</f>
        <v>0</v>
      </c>
      <c r="E22" s="100"/>
      <c r="F22" s="101"/>
      <c r="G22" s="7" t="s">
        <v>2</v>
      </c>
      <c r="I22" s="1"/>
    </row>
    <row r="23" spans="1:11" x14ac:dyDescent="0.4">
      <c r="A23" s="1"/>
      <c r="B23" s="1"/>
      <c r="C23" s="5"/>
      <c r="D23" s="5"/>
      <c r="E23" s="5"/>
      <c r="F23" s="5"/>
      <c r="G23" s="1"/>
      <c r="H23" s="1"/>
      <c r="I23" s="1"/>
      <c r="K23"/>
    </row>
    <row r="24" spans="1:11" ht="18.75" customHeight="1" x14ac:dyDescent="0.4">
      <c r="A24" s="6"/>
      <c r="B24" s="6"/>
      <c r="C24" s="6"/>
      <c r="D24" s="6"/>
      <c r="E24" s="6"/>
      <c r="F24" s="6"/>
      <c r="G24" s="6"/>
      <c r="H24" s="6"/>
      <c r="I24" s="6"/>
    </row>
    <row r="25" spans="1:11" x14ac:dyDescent="0.4">
      <c r="A25" s="1" t="s">
        <v>3</v>
      </c>
      <c r="B25" s="1"/>
      <c r="C25" s="1"/>
      <c r="D25" s="1"/>
      <c r="E25" s="1"/>
      <c r="F25" s="1"/>
      <c r="G25" s="1"/>
      <c r="H25" s="1"/>
      <c r="I25" s="2"/>
    </row>
    <row r="26" spans="1:11" x14ac:dyDescent="0.4">
      <c r="A26" s="102" t="s">
        <v>161</v>
      </c>
      <c r="B26" s="102"/>
      <c r="C26" s="102"/>
      <c r="D26" s="102"/>
      <c r="E26" s="102"/>
      <c r="F26" s="102"/>
      <c r="G26" s="102"/>
      <c r="H26" s="102"/>
      <c r="I26" s="102"/>
    </row>
    <row r="27" spans="1:11" x14ac:dyDescent="0.4">
      <c r="A27" s="103" t="s">
        <v>162</v>
      </c>
      <c r="B27" s="103"/>
      <c r="C27" s="103"/>
      <c r="D27" s="103"/>
      <c r="E27" s="103"/>
      <c r="F27" s="103"/>
      <c r="G27" s="103"/>
      <c r="H27" s="103"/>
      <c r="I27" s="103"/>
    </row>
    <row r="28" spans="1:11" x14ac:dyDescent="0.4">
      <c r="A28" s="91" t="s">
        <v>4</v>
      </c>
      <c r="B28" s="91"/>
      <c r="C28" s="91"/>
      <c r="D28" s="91"/>
      <c r="E28" s="91"/>
      <c r="F28" s="1"/>
      <c r="G28" s="1"/>
      <c r="H28" s="1"/>
      <c r="I28" s="1"/>
    </row>
    <row r="29" spans="1:11" x14ac:dyDescent="0.4">
      <c r="A29" s="1" t="s">
        <v>5</v>
      </c>
      <c r="B29" s="1"/>
      <c r="C29" s="1"/>
      <c r="D29" s="1"/>
      <c r="E29" s="1"/>
      <c r="F29" s="1"/>
      <c r="G29" s="1"/>
      <c r="H29" s="1"/>
      <c r="I29" s="1"/>
    </row>
    <row r="30" spans="1:11" x14ac:dyDescent="0.4">
      <c r="A30" s="82" t="s">
        <v>142</v>
      </c>
      <c r="B30" s="80"/>
      <c r="C30" s="80"/>
      <c r="D30" s="80"/>
      <c r="E30" s="80"/>
      <c r="F30" s="80"/>
      <c r="G30" s="80"/>
      <c r="H30" s="80"/>
      <c r="I30" s="1"/>
    </row>
    <row r="31" spans="1:11" x14ac:dyDescent="0.4">
      <c r="A31" s="82" t="s">
        <v>143</v>
      </c>
      <c r="B31" s="80"/>
      <c r="C31" s="80"/>
      <c r="D31" s="80"/>
      <c r="E31" s="80"/>
      <c r="F31" s="80"/>
      <c r="G31" s="80"/>
      <c r="H31" s="80"/>
      <c r="I31" s="79"/>
    </row>
    <row r="32" spans="1:11" customFormat="1" x14ac:dyDescent="0.4">
      <c r="A32" s="82" t="s">
        <v>144</v>
      </c>
      <c r="B32" s="83"/>
      <c r="C32" s="83"/>
      <c r="D32" s="83"/>
      <c r="E32" s="83"/>
      <c r="F32" s="83"/>
      <c r="G32" s="83"/>
      <c r="H32" s="83"/>
      <c r="I32" s="50"/>
    </row>
    <row r="33" spans="1:10" customFormat="1" x14ac:dyDescent="0.4">
      <c r="A33" s="82" t="s">
        <v>145</v>
      </c>
      <c r="B33" s="83"/>
      <c r="C33" s="83"/>
      <c r="D33" s="83"/>
      <c r="E33" s="83"/>
      <c r="F33" s="83"/>
      <c r="G33" s="83"/>
      <c r="H33" s="83"/>
      <c r="I33" s="50"/>
    </row>
    <row r="34" spans="1:10" ht="7.15" customHeight="1" x14ac:dyDescent="0.4">
      <c r="A34" s="1"/>
      <c r="B34" s="1"/>
      <c r="C34" s="1"/>
      <c r="D34" s="1"/>
      <c r="E34" s="1"/>
      <c r="F34" s="1"/>
      <c r="G34" s="1"/>
      <c r="H34" s="1"/>
      <c r="I34" s="1"/>
    </row>
    <row r="35" spans="1:10" x14ac:dyDescent="0.4">
      <c r="A35" s="66" t="s">
        <v>106</v>
      </c>
      <c r="B35" s="48"/>
      <c r="C35" s="48"/>
      <c r="D35" s="48"/>
      <c r="E35" s="48"/>
      <c r="F35" s="48"/>
      <c r="G35" s="48"/>
      <c r="H35" s="1"/>
      <c r="I35" s="1"/>
    </row>
    <row r="36" spans="1:10" x14ac:dyDescent="0.4">
      <c r="A36" s="66" t="s">
        <v>107</v>
      </c>
      <c r="B36" s="48"/>
      <c r="C36" s="48"/>
      <c r="D36" s="48"/>
      <c r="E36" s="48"/>
      <c r="F36" s="48"/>
      <c r="G36" s="48"/>
      <c r="H36" s="1"/>
      <c r="I36" s="1"/>
      <c r="J36" s="47"/>
    </row>
    <row r="37" spans="1:10" x14ac:dyDescent="0.4">
      <c r="A37" s="67" t="s">
        <v>109</v>
      </c>
      <c r="B37" s="48"/>
      <c r="C37" s="48"/>
      <c r="D37" s="48"/>
      <c r="E37" s="48"/>
      <c r="F37" s="48"/>
      <c r="G37" s="48"/>
      <c r="H37" s="1"/>
      <c r="I37" s="1"/>
    </row>
    <row r="38" spans="1:10" x14ac:dyDescent="0.4">
      <c r="A38" s="1"/>
      <c r="B38" s="1"/>
      <c r="C38" s="1"/>
      <c r="D38" s="1"/>
      <c r="E38" s="1"/>
      <c r="F38" s="1"/>
      <c r="G38" s="1"/>
      <c r="H38" s="1"/>
      <c r="I38" s="1"/>
    </row>
    <row r="39" spans="1:10" x14ac:dyDescent="0.4">
      <c r="A39" s="1"/>
      <c r="B39" s="1"/>
      <c r="C39" s="1"/>
      <c r="D39" s="1"/>
      <c r="E39" s="1"/>
      <c r="F39" s="1"/>
      <c r="G39" s="1"/>
      <c r="H39" s="1"/>
      <c r="I39" s="1"/>
    </row>
    <row r="40" spans="1:10" x14ac:dyDescent="0.4">
      <c r="A40" s="1"/>
      <c r="B40" s="1"/>
      <c r="C40" s="1"/>
      <c r="D40" s="1"/>
      <c r="E40" s="1"/>
      <c r="F40" s="1"/>
      <c r="G40" s="1"/>
      <c r="H40" s="1"/>
      <c r="I40" s="1"/>
    </row>
    <row r="41" spans="1:10" x14ac:dyDescent="0.4">
      <c r="A41" s="1"/>
      <c r="B41" s="1"/>
      <c r="C41" s="1"/>
      <c r="D41" s="1"/>
      <c r="E41" s="1"/>
      <c r="F41" s="1"/>
      <c r="G41" s="1"/>
      <c r="H41" s="1"/>
      <c r="I41" s="1"/>
    </row>
    <row r="42" spans="1:10" x14ac:dyDescent="0.4">
      <c r="A42" s="1"/>
      <c r="B42" s="1"/>
      <c r="C42" s="1"/>
      <c r="D42" s="1"/>
      <c r="E42" s="1"/>
      <c r="F42" s="1"/>
      <c r="G42" s="1"/>
      <c r="H42" s="1"/>
      <c r="I42" s="1"/>
    </row>
    <row r="43" spans="1:10" x14ac:dyDescent="0.4">
      <c r="A43" s="1"/>
      <c r="B43" s="1"/>
      <c r="C43" s="1"/>
      <c r="D43" s="1"/>
      <c r="E43" s="1"/>
      <c r="F43" s="1"/>
      <c r="G43" s="1"/>
      <c r="H43" s="1"/>
      <c r="I43" s="1"/>
    </row>
    <row r="44" spans="1:10" x14ac:dyDescent="0.4">
      <c r="A44" s="1"/>
      <c r="B44" s="1"/>
      <c r="C44" s="1"/>
      <c r="D44" s="1"/>
      <c r="E44" s="1"/>
      <c r="F44" s="1"/>
      <c r="G44" s="1"/>
      <c r="H44" s="1"/>
      <c r="I44" s="1"/>
    </row>
    <row r="45" spans="1:10" x14ac:dyDescent="0.4">
      <c r="A45" s="1"/>
      <c r="B45" s="1"/>
      <c r="C45" s="1"/>
      <c r="D45" s="1"/>
      <c r="E45" s="1"/>
      <c r="F45" s="1"/>
      <c r="G45" s="1"/>
      <c r="H45" s="1"/>
      <c r="I45" s="1"/>
    </row>
    <row r="46" spans="1:10" x14ac:dyDescent="0.4">
      <c r="A46" s="1"/>
      <c r="B46" s="1"/>
      <c r="C46" s="1"/>
      <c r="D46" s="1"/>
      <c r="E46" s="1"/>
      <c r="F46" s="1"/>
      <c r="G46" s="1"/>
      <c r="H46" s="1"/>
      <c r="I46" s="1"/>
    </row>
    <row r="47" spans="1:10" x14ac:dyDescent="0.4">
      <c r="A47" s="1"/>
      <c r="B47" s="1"/>
      <c r="C47" s="1"/>
      <c r="D47" s="1"/>
      <c r="E47" s="1"/>
      <c r="F47" s="1"/>
      <c r="G47" s="1"/>
      <c r="H47" s="1"/>
      <c r="I47" s="1"/>
    </row>
    <row r="48" spans="1:10" x14ac:dyDescent="0.4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4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4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4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4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4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4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4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4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4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4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4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4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4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4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4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4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4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4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4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4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4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4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4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4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4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4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4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4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4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4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4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4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4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4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4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4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4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4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4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4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4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4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4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4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4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4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4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4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4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4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4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4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4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4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4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4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4">
      <c r="A110" s="1"/>
      <c r="B110" s="1"/>
      <c r="C110" s="1"/>
      <c r="D110" s="1"/>
      <c r="E110" s="1"/>
      <c r="F110" s="1"/>
      <c r="G110" s="1"/>
      <c r="H110" s="1"/>
      <c r="I110" s="1"/>
    </row>
  </sheetData>
  <mergeCells count="11">
    <mergeCell ref="A28:E28"/>
    <mergeCell ref="G4:I4"/>
    <mergeCell ref="F8:I8"/>
    <mergeCell ref="F9:I9"/>
    <mergeCell ref="A17:I19"/>
    <mergeCell ref="A14:I15"/>
    <mergeCell ref="D22:F22"/>
    <mergeCell ref="A26:I26"/>
    <mergeCell ref="A27:I27"/>
    <mergeCell ref="F10:I10"/>
    <mergeCell ref="F11:I11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8E51B-9064-4608-B0F9-50900FA3BD28}">
  <sheetPr codeName="Sheet2"/>
  <dimension ref="A1:T94"/>
  <sheetViews>
    <sheetView view="pageBreakPreview" topLeftCell="A53" zoomScale="40" zoomScaleNormal="60" zoomScaleSheetLayoutView="40" workbookViewId="0">
      <selection activeCell="G22" sqref="G22"/>
    </sheetView>
  </sheetViews>
  <sheetFormatPr defaultColWidth="8.75" defaultRowHeight="15" x14ac:dyDescent="0.4"/>
  <cols>
    <col min="1" max="1" width="1.75" style="8" customWidth="1"/>
    <col min="2" max="2" width="1.875" style="8" customWidth="1"/>
    <col min="3" max="4" width="50.75" style="8" customWidth="1"/>
    <col min="5" max="5" width="18.75" style="8" customWidth="1"/>
    <col min="6" max="6" width="25.375" style="8" customWidth="1"/>
    <col min="7" max="7" width="16.875" style="8" customWidth="1"/>
    <col min="8" max="9" width="50.75" style="8" customWidth="1"/>
    <col min="10" max="10" width="43.25" style="8" customWidth="1"/>
    <col min="11" max="11" width="23.25" style="8" customWidth="1"/>
    <col min="12" max="12" width="17.5" style="8" customWidth="1"/>
    <col min="13" max="13" width="31.125" style="8" customWidth="1"/>
    <col min="14" max="21" width="8.75" style="8"/>
    <col min="22" max="22" width="17.875" style="8" customWidth="1"/>
    <col min="23" max="16384" width="8.75" style="8"/>
  </cols>
  <sheetData>
    <row r="1" spans="1:20" ht="45.6" customHeight="1" x14ac:dyDescent="0.4">
      <c r="L1" s="132" t="s">
        <v>166</v>
      </c>
      <c r="M1" s="132"/>
    </row>
    <row r="2" spans="1:20" s="9" customFormat="1" ht="54" customHeight="1" x14ac:dyDescent="0.4">
      <c r="A2" s="27"/>
      <c r="B2" s="27"/>
      <c r="C2" s="146" t="s">
        <v>156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27"/>
      <c r="O2" s="27"/>
      <c r="P2" s="27"/>
      <c r="Q2" s="27"/>
      <c r="R2" s="27"/>
      <c r="S2" s="27"/>
      <c r="T2" s="27"/>
    </row>
    <row r="3" spans="1:20" s="9" customFormat="1" ht="7.5" customHeight="1" thickBot="1" x14ac:dyDescent="0.45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1:20" s="9" customFormat="1" ht="53.25" customHeight="1" thickBot="1" x14ac:dyDescent="0.45">
      <c r="A4" s="123" t="s">
        <v>57</v>
      </c>
      <c r="B4" s="124"/>
      <c r="C4" s="125"/>
      <c r="D4" s="151"/>
      <c r="E4" s="152"/>
      <c r="F4" s="21"/>
      <c r="G4" s="21"/>
      <c r="H4" s="143"/>
      <c r="I4" s="143"/>
      <c r="J4" s="143"/>
      <c r="K4" s="143"/>
      <c r="L4" s="143"/>
      <c r="M4" s="143"/>
      <c r="N4" s="11"/>
      <c r="O4" s="11"/>
      <c r="P4" s="11"/>
      <c r="Q4" s="11"/>
      <c r="R4" s="11"/>
      <c r="S4" s="11"/>
      <c r="T4" s="11"/>
    </row>
    <row r="5" spans="1:20" s="9" customFormat="1" ht="28.15" customHeight="1" thickBot="1" x14ac:dyDescent="0.45">
      <c r="A5" s="137" t="s">
        <v>15</v>
      </c>
      <c r="B5" s="138"/>
      <c r="C5" s="139"/>
      <c r="D5" s="133" t="s">
        <v>8</v>
      </c>
      <c r="E5" s="134"/>
      <c r="F5" s="133" t="s">
        <v>9</v>
      </c>
      <c r="G5" s="134"/>
      <c r="H5" s="22" t="s">
        <v>16</v>
      </c>
      <c r="I5" s="23" t="s">
        <v>54</v>
      </c>
      <c r="J5" s="24"/>
      <c r="K5" s="24"/>
      <c r="L5" s="24"/>
      <c r="M5" s="24"/>
      <c r="N5" s="26"/>
      <c r="O5" s="11"/>
      <c r="P5" s="11"/>
      <c r="Q5" s="11"/>
      <c r="R5" s="11"/>
      <c r="S5" s="11"/>
      <c r="T5" s="11"/>
    </row>
    <row r="6" spans="1:20" s="9" customFormat="1" ht="66" customHeight="1" thickBot="1" x14ac:dyDescent="0.45">
      <c r="A6" s="140"/>
      <c r="B6" s="141"/>
      <c r="C6" s="142"/>
      <c r="D6" s="135"/>
      <c r="E6" s="136"/>
      <c r="F6" s="135"/>
      <c r="G6" s="136"/>
      <c r="H6" s="73"/>
      <c r="I6" s="73"/>
      <c r="J6" s="21"/>
      <c r="K6" s="21"/>
      <c r="L6" s="21"/>
      <c r="M6" s="21"/>
      <c r="N6" s="26"/>
      <c r="O6" s="11"/>
      <c r="P6" s="11"/>
      <c r="Q6" s="11"/>
      <c r="R6" s="11"/>
      <c r="S6" s="11"/>
      <c r="T6" s="11"/>
    </row>
    <row r="7" spans="1:20" s="9" customFormat="1" ht="80.25" customHeight="1" x14ac:dyDescent="0.4">
      <c r="A7" s="12"/>
      <c r="B7" s="12"/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  <c r="N7" s="26"/>
      <c r="O7" s="11"/>
      <c r="P7" s="11"/>
      <c r="Q7" s="11"/>
      <c r="R7" s="11"/>
      <c r="S7" s="11"/>
      <c r="T7" s="11"/>
    </row>
    <row r="8" spans="1:20" s="15" customFormat="1" ht="42" hidden="1" customHeight="1" x14ac:dyDescent="0.4">
      <c r="A8" s="129" t="s">
        <v>104</v>
      </c>
      <c r="B8" s="130"/>
      <c r="C8" s="130"/>
      <c r="D8" s="130"/>
      <c r="E8" s="130"/>
      <c r="F8" s="130"/>
      <c r="G8" s="130"/>
      <c r="H8" s="130"/>
      <c r="I8" s="13"/>
      <c r="J8" s="13"/>
      <c r="K8" s="13"/>
      <c r="L8" s="13"/>
      <c r="M8" s="13"/>
      <c r="N8" s="14"/>
      <c r="O8" s="14"/>
      <c r="P8" s="14"/>
      <c r="Q8" s="14"/>
      <c r="R8" s="14"/>
      <c r="S8" s="14"/>
      <c r="T8" s="14"/>
    </row>
    <row r="9" spans="1:20" s="15" customFormat="1" ht="49.9" hidden="1" customHeight="1" x14ac:dyDescent="0.4">
      <c r="A9" s="16"/>
      <c r="B9" s="14"/>
      <c r="C9" s="108" t="s">
        <v>10</v>
      </c>
      <c r="D9" s="108" t="s">
        <v>13</v>
      </c>
      <c r="E9" s="106" t="s">
        <v>19</v>
      </c>
      <c r="F9" s="107"/>
      <c r="G9" s="108" t="s">
        <v>14</v>
      </c>
      <c r="H9" s="107"/>
      <c r="I9" s="116" t="s">
        <v>47</v>
      </c>
      <c r="J9" s="117"/>
      <c r="K9" s="108" t="s">
        <v>22</v>
      </c>
      <c r="L9" s="111" t="s">
        <v>62</v>
      </c>
      <c r="M9" s="127" t="s">
        <v>23</v>
      </c>
      <c r="N9" s="14"/>
      <c r="O9" s="14"/>
      <c r="P9" s="14"/>
      <c r="Q9" s="14"/>
      <c r="R9" s="14"/>
      <c r="S9" s="14"/>
      <c r="T9" s="14"/>
    </row>
    <row r="10" spans="1:20" s="15" customFormat="1" ht="49.9" hidden="1" customHeight="1" x14ac:dyDescent="0.4">
      <c r="A10" s="16"/>
      <c r="B10" s="14"/>
      <c r="C10" s="107"/>
      <c r="D10" s="107"/>
      <c r="E10" s="28" t="s">
        <v>20</v>
      </c>
      <c r="F10" s="28" t="s">
        <v>21</v>
      </c>
      <c r="G10" s="29" t="s">
        <v>17</v>
      </c>
      <c r="H10" s="29" t="s">
        <v>18</v>
      </c>
      <c r="I10" s="118"/>
      <c r="J10" s="119"/>
      <c r="K10" s="107"/>
      <c r="L10" s="107"/>
      <c r="M10" s="128"/>
      <c r="N10" s="14"/>
      <c r="O10" s="14"/>
      <c r="P10" s="14"/>
      <c r="Q10" s="14"/>
      <c r="R10" s="14"/>
      <c r="S10" s="14"/>
      <c r="T10" s="14"/>
    </row>
    <row r="11" spans="1:20" s="15" customFormat="1" ht="49.9" hidden="1" customHeight="1" x14ac:dyDescent="0.4">
      <c r="A11" s="16"/>
      <c r="B11" s="14"/>
      <c r="C11" s="45"/>
      <c r="D11" s="51"/>
      <c r="E11" s="52"/>
      <c r="F11" s="52"/>
      <c r="G11" s="51"/>
      <c r="H11" s="51"/>
      <c r="I11" s="114" t="b">
        <f>IF(C11=Sheet1!$B$2,Sheet1!$C$2,IF(C11=Sheet1!$B$3,Sheet1!$C$3,IF(C11=Sheet1!$B$5,Sheet1!$C$5,IF(C11=Sheet1!$B$4,Sheet1!$C$4,IF(C11=Sheet1!$B$9,Sheet1!$C$9,IF(C11=Sheet1!$B$8,Sheet1!$C$8,IF(C11=Sheet1!$B$10,Sheet1!$C$10,IF(C11=Sheet1!$B$7,Sheet1!$C$7))))))))</f>
        <v>0</v>
      </c>
      <c r="J11" s="122"/>
      <c r="K11" s="31" t="b">
        <f>IF(C11=Sheet1!$B$2,Sheet1!$D$2,IF(C11=Sheet1!$B$3,Sheet1!$D$3,IF(C11=Sheet1!$B$5,Sheet1!$D$5,IF(C11=Sheet1!$B$4,Sheet1!$D$4,IF(C11=Sheet1!$B$9,Sheet1!$D$9,IF(C11=Sheet1!$B$8,Sheet1!$D$8,IF(C11=Sheet1!$B$10,Sheet1!$D$10,IF(C11=Sheet1!$B$7,Sheet1!$D$7))))))))</f>
        <v>0</v>
      </c>
      <c r="L11" s="35" t="s">
        <v>52</v>
      </c>
      <c r="M11" s="40" t="e">
        <f>IF(OR(#REF!-#REF!=1,#REF!-#REF!=2),18750,K11*(#REF!-#REF!))</f>
        <v>#REF!</v>
      </c>
      <c r="N11" s="14"/>
      <c r="O11" s="14"/>
      <c r="P11" s="14"/>
      <c r="Q11" s="14"/>
      <c r="R11" s="14"/>
      <c r="S11" s="14"/>
      <c r="T11" s="14"/>
    </row>
    <row r="12" spans="1:20" s="15" customFormat="1" ht="49.9" hidden="1" customHeight="1" x14ac:dyDescent="0.4">
      <c r="A12" s="16"/>
      <c r="B12" s="14"/>
      <c r="C12" s="45"/>
      <c r="D12" s="53"/>
      <c r="E12" s="54"/>
      <c r="F12" s="54"/>
      <c r="G12" s="53"/>
      <c r="H12" s="53"/>
      <c r="I12" s="114" t="b">
        <f>IF(C12=Sheet1!$B$2,Sheet1!$C$2,IF(C12=Sheet1!$B$3,Sheet1!$C$3,IF(C12=Sheet1!$B$5,Sheet1!$C$5,IF(C12=Sheet1!$B$4,Sheet1!$C$4,IF(C12=Sheet1!$B$9,Sheet1!$C$9,IF(C12=Sheet1!$B$8,Sheet1!$C$8,IF(C12=Sheet1!$B$10,Sheet1!$C$10,IF(C12=Sheet1!$B$7,Sheet1!$C$7))))))))</f>
        <v>0</v>
      </c>
      <c r="J12" s="122"/>
      <c r="K12" s="31" t="b">
        <f>IF(C12=Sheet1!$B$2,Sheet1!$D$2,IF(C12=Sheet1!$B$3,Sheet1!$D$3,IF(C12=Sheet1!$B$5,Sheet1!$D$5,IF(C12=Sheet1!$B$4,Sheet1!$D$4,IF(C12=Sheet1!$B$9,Sheet1!$D$9,IF(C12=Sheet1!$B$8,Sheet1!$D$8,IF(C12=Sheet1!$B$10,Sheet1!$D$10,IF(C12=Sheet1!$B$7,Sheet1!$D$7))))))))</f>
        <v>0</v>
      </c>
      <c r="L12" s="35" t="s">
        <v>52</v>
      </c>
      <c r="M12" s="40" t="e">
        <f>IF(OR(#REF!-#REF!=1,#REF!-#REF!=2),18750,K12*(#REF!-#REF!))</f>
        <v>#REF!</v>
      </c>
      <c r="N12" s="14"/>
      <c r="O12" s="14"/>
      <c r="P12" s="14"/>
      <c r="Q12" s="14"/>
      <c r="R12" s="14"/>
      <c r="S12" s="14"/>
      <c r="T12" s="14"/>
    </row>
    <row r="13" spans="1:20" s="15" customFormat="1" ht="49.9" hidden="1" customHeight="1" x14ac:dyDescent="0.4">
      <c r="A13" s="16"/>
      <c r="B13" s="14"/>
      <c r="C13" s="45"/>
      <c r="D13" s="53"/>
      <c r="E13" s="54"/>
      <c r="F13" s="54"/>
      <c r="G13" s="53"/>
      <c r="H13" s="53"/>
      <c r="I13" s="114" t="b">
        <f>IF(C13=Sheet1!$B$2,Sheet1!$C$2,IF(C13=Sheet1!$B$3,Sheet1!$C$3,IF(C13=Sheet1!$B$5,Sheet1!$C$5,IF(C13=Sheet1!$B$4,Sheet1!$C$4,IF(C13=Sheet1!$B$9,Sheet1!$C$9,IF(C13=Sheet1!$B$8,Sheet1!$C$8,IF(C13=Sheet1!$B$10,Sheet1!$C$10,IF(C13=Sheet1!$B$7,Sheet1!$C$7))))))))</f>
        <v>0</v>
      </c>
      <c r="J13" s="122"/>
      <c r="K13" s="31" t="b">
        <f>IF(C13=Sheet1!$B$2,Sheet1!$D$2,IF(C13=Sheet1!$B$3,Sheet1!$D$3,IF(C13=Sheet1!$B$5,Sheet1!$D$5,IF(C13=Sheet1!$B$4,Sheet1!$D$4,IF(C13=Sheet1!$B$9,Sheet1!$D$9,IF(C13=Sheet1!$B$8,Sheet1!$D$8,IF(C13=Sheet1!$B$10,Sheet1!$D$10,IF(C13=Sheet1!$B$7,Sheet1!$D$7))))))))</f>
        <v>0</v>
      </c>
      <c r="L13" s="35" t="s">
        <v>52</v>
      </c>
      <c r="M13" s="40" t="e">
        <f>IF(OR(#REF!-#REF!=1,#REF!-#REF!=2),18750,K13*(#REF!-#REF!))</f>
        <v>#REF!</v>
      </c>
      <c r="N13" s="14"/>
      <c r="O13" s="14"/>
      <c r="P13" s="14"/>
      <c r="Q13" s="14"/>
      <c r="R13" s="14"/>
      <c r="S13" s="14"/>
      <c r="T13" s="14"/>
    </row>
    <row r="14" spans="1:20" s="15" customFormat="1" ht="49.9" hidden="1" customHeight="1" x14ac:dyDescent="0.4">
      <c r="A14" s="16"/>
      <c r="B14" s="14"/>
      <c r="C14" s="45"/>
      <c r="D14" s="53"/>
      <c r="E14" s="54"/>
      <c r="F14" s="54"/>
      <c r="G14" s="53"/>
      <c r="H14" s="53"/>
      <c r="I14" s="114" t="b">
        <f>IF(C14=Sheet1!$B$2,Sheet1!$C$2,IF(C14=Sheet1!$B$3,Sheet1!$C$3,IF(C14=Sheet1!$B$5,Sheet1!$C$5,IF(C14=Sheet1!$B$4,Sheet1!$C$4,IF(C14=Sheet1!$B$9,Sheet1!$C$9,IF(C14=Sheet1!$B$8,Sheet1!$C$8,IF(C14=Sheet1!$B$10,Sheet1!$C$10,IF(C14=Sheet1!$B$7,Sheet1!$C$7))))))))</f>
        <v>0</v>
      </c>
      <c r="J14" s="122"/>
      <c r="K14" s="31" t="b">
        <f>IF(C14=Sheet1!$B$2,Sheet1!$D$2,IF(C14=Sheet1!$B$3,Sheet1!$D$3,IF(C14=Sheet1!$B$5,Sheet1!$D$5,IF(C14=Sheet1!$B$4,Sheet1!$D$4,IF(C14=Sheet1!$B$9,Sheet1!$D$9,IF(C14=Sheet1!$B$8,Sheet1!$D$8,IF(C14=Sheet1!$B$10,Sheet1!$D$10,IF(C14=Sheet1!$B$7,Sheet1!$D$7))))))))</f>
        <v>0</v>
      </c>
      <c r="L14" s="35" t="s">
        <v>52</v>
      </c>
      <c r="M14" s="40" t="e">
        <f>IF(OR(#REF!-#REF!=1,#REF!-#REF!=2),18750,K14*(#REF!-#REF!))</f>
        <v>#REF!</v>
      </c>
      <c r="N14" s="14"/>
      <c r="O14" s="14"/>
      <c r="P14" s="14"/>
      <c r="Q14" s="14"/>
      <c r="R14" s="14"/>
      <c r="S14" s="14"/>
      <c r="T14" s="14"/>
    </row>
    <row r="15" spans="1:20" s="15" customFormat="1" ht="49.9" hidden="1" customHeight="1" x14ac:dyDescent="0.4">
      <c r="A15" s="16"/>
      <c r="B15" s="14"/>
      <c r="C15" s="45"/>
      <c r="D15" s="53"/>
      <c r="E15" s="54"/>
      <c r="F15" s="54"/>
      <c r="G15" s="53"/>
      <c r="H15" s="53"/>
      <c r="I15" s="114" t="b">
        <f>IF(C15=Sheet1!$B$2,Sheet1!$C$2,IF(C15=Sheet1!$B$3,Sheet1!$C$3,IF(C15=Sheet1!$B$5,Sheet1!$C$5,IF(C15=Sheet1!$B$4,Sheet1!$C$4,IF(C15=Sheet1!$B$9,Sheet1!$C$9,IF(C15=Sheet1!$B$8,Sheet1!$C$8,IF(C15=Sheet1!$B$10,Sheet1!$C$10,IF(C15=Sheet1!$B$7,Sheet1!$C$7))))))))</f>
        <v>0</v>
      </c>
      <c r="J15" s="122"/>
      <c r="K15" s="31" t="b">
        <f>IF(C15=Sheet1!$B$2,Sheet1!$D$2,IF(C15=Sheet1!$B$3,Sheet1!$D$3,IF(C15=Sheet1!$B$5,Sheet1!$D$5,IF(C15=Sheet1!$B$4,Sheet1!$D$4,IF(C15=Sheet1!$B$9,Sheet1!$D$9,IF(C15=Sheet1!$B$8,Sheet1!$D$8,IF(C15=Sheet1!$B$10,Sheet1!$D$10,IF(C15=Sheet1!$B$7,Sheet1!$D$7))))))))</f>
        <v>0</v>
      </c>
      <c r="L15" s="35" t="s">
        <v>52</v>
      </c>
      <c r="M15" s="40" t="e">
        <f>IF(OR(#REF!-#REF!=1,#REF!-#REF!=2),18750,K15*(#REF!-#REF!))</f>
        <v>#REF!</v>
      </c>
      <c r="N15" s="14"/>
      <c r="O15" s="14"/>
      <c r="P15" s="14"/>
      <c r="Q15" s="14"/>
      <c r="R15" s="14"/>
      <c r="S15" s="14"/>
      <c r="T15" s="14"/>
    </row>
    <row r="16" spans="1:20" s="15" customFormat="1" ht="49.9" hidden="1" customHeight="1" x14ac:dyDescent="0.4">
      <c r="A16" s="16"/>
      <c r="B16" s="14"/>
      <c r="C16" s="45"/>
      <c r="D16" s="53"/>
      <c r="E16" s="54"/>
      <c r="F16" s="54"/>
      <c r="G16" s="53"/>
      <c r="H16" s="53"/>
      <c r="I16" s="114" t="b">
        <f>IF(C16=Sheet1!$B$2,Sheet1!$C$2,IF(C16=Sheet1!$B$3,Sheet1!$C$3,IF(C16=Sheet1!$B$5,Sheet1!$C$5,IF(C16=Sheet1!$B$4,Sheet1!$C$4,IF(C16=Sheet1!$B$9,Sheet1!$C$9,IF(C16=Sheet1!$B$8,Sheet1!$C$8,IF(C16=Sheet1!$B$10,Sheet1!$C$10,IF(C16=Sheet1!$B$7,Sheet1!$C$7))))))))</f>
        <v>0</v>
      </c>
      <c r="J16" s="122"/>
      <c r="K16" s="31" t="b">
        <f>IF(C16=Sheet1!$B$2,Sheet1!$D$2,IF(C16=Sheet1!$B$3,Sheet1!$D$3,IF(C16=Sheet1!$B$5,Sheet1!$D$5,IF(C16=Sheet1!$B$4,Sheet1!$D$4,IF(C16=Sheet1!$B$9,Sheet1!$D$9,IF(C16=Sheet1!$B$8,Sheet1!$D$8,IF(C16=Sheet1!$B$10,Sheet1!$D$10,IF(C16=Sheet1!$B$7,Sheet1!$D$7))))))))</f>
        <v>0</v>
      </c>
      <c r="L16" s="35" t="s">
        <v>52</v>
      </c>
      <c r="M16" s="40" t="e">
        <f>IF(OR(#REF!-#REF!=1,#REF!-#REF!=2),18750,K16*(#REF!-#REF!))</f>
        <v>#REF!</v>
      </c>
      <c r="N16" s="14"/>
      <c r="O16" s="14"/>
      <c r="P16" s="14"/>
      <c r="Q16" s="14"/>
      <c r="R16" s="14"/>
      <c r="S16" s="14"/>
      <c r="T16" s="14"/>
    </row>
    <row r="17" spans="1:20" s="15" customFormat="1" ht="49.9" hidden="1" customHeight="1" x14ac:dyDescent="0.4">
      <c r="A17" s="16"/>
      <c r="B17" s="14"/>
      <c r="C17" s="45"/>
      <c r="D17" s="53"/>
      <c r="E17" s="54"/>
      <c r="F17" s="54"/>
      <c r="G17" s="53"/>
      <c r="H17" s="53"/>
      <c r="I17" s="114" t="b">
        <f>IF(C17=Sheet1!$B$2,Sheet1!$C$2,IF(C17=Sheet1!$B$3,Sheet1!$C$3,IF(C17=Sheet1!$B$5,Sheet1!$C$5,IF(C17=Sheet1!$B$4,Sheet1!$C$4,IF(C17=Sheet1!$B$9,Sheet1!$C$9,IF(C17=Sheet1!$B$8,Sheet1!$C$8,IF(C17=Sheet1!$B$10,Sheet1!$C$10,IF(C17=Sheet1!$B$7,Sheet1!$C$7))))))))</f>
        <v>0</v>
      </c>
      <c r="J17" s="122"/>
      <c r="K17" s="31" t="b">
        <f>IF(C17=Sheet1!$B$2,Sheet1!$D$2,IF(C17=Sheet1!$B$3,Sheet1!$D$3,IF(C17=Sheet1!$B$5,Sheet1!$D$5,IF(C17=Sheet1!$B$4,Sheet1!$D$4,IF(C17=Sheet1!$B$9,Sheet1!$D$9,IF(C17=Sheet1!$B$8,Sheet1!$D$8,IF(C17=Sheet1!$B$10,Sheet1!$D$10,IF(C17=Sheet1!$B$7,Sheet1!$D$7))))))))</f>
        <v>0</v>
      </c>
      <c r="L17" s="35" t="s">
        <v>52</v>
      </c>
      <c r="M17" s="40" t="e">
        <f>IF(OR(#REF!-#REF!=1,#REF!-#REF!=2),18750,K17*(#REF!-#REF!))</f>
        <v>#REF!</v>
      </c>
      <c r="N17" s="14"/>
      <c r="O17" s="14"/>
      <c r="P17" s="14"/>
      <c r="Q17" s="14"/>
      <c r="R17" s="14"/>
      <c r="S17" s="14"/>
      <c r="T17" s="14"/>
    </row>
    <row r="18" spans="1:20" s="15" customFormat="1" ht="49.9" hidden="1" customHeight="1" x14ac:dyDescent="0.4">
      <c r="A18" s="16"/>
      <c r="B18" s="14"/>
      <c r="C18" s="45"/>
      <c r="D18" s="53"/>
      <c r="E18" s="54"/>
      <c r="F18" s="54"/>
      <c r="G18" s="53"/>
      <c r="H18" s="53"/>
      <c r="I18" s="114" t="b">
        <f>IF(C18=Sheet1!$B$2,Sheet1!$C$2,IF(C18=Sheet1!$B$3,Sheet1!$C$3,IF(C18=Sheet1!$B$5,Sheet1!$C$5,IF(C18=Sheet1!$B$4,Sheet1!$C$4,IF(C18=Sheet1!$B$9,Sheet1!$C$9,IF(C18=Sheet1!$B$8,Sheet1!$C$8,IF(C18=Sheet1!$B$10,Sheet1!$C$10,IF(C18=Sheet1!$B$7,Sheet1!$C$7))))))))</f>
        <v>0</v>
      </c>
      <c r="J18" s="122"/>
      <c r="K18" s="31" t="b">
        <f>IF(C18=Sheet1!$B$2,Sheet1!$D$2,IF(C18=Sheet1!$B$3,Sheet1!$D$3,IF(C18=Sheet1!$B$5,Sheet1!$D$5,IF(C18=Sheet1!$B$4,Sheet1!$D$4,IF(C18=Sheet1!$B$9,Sheet1!$D$9,IF(C18=Sheet1!$B$8,Sheet1!$D$8,IF(C18=Sheet1!$B$10,Sheet1!$D$10,IF(C18=Sheet1!$B$7,Sheet1!$D$7))))))))</f>
        <v>0</v>
      </c>
      <c r="L18" s="35" t="s">
        <v>52</v>
      </c>
      <c r="M18" s="40" t="e">
        <f>IF(OR(#REF!-#REF!=1,#REF!-#REF!=2),18750,K18*(#REF!-#REF!))</f>
        <v>#REF!</v>
      </c>
      <c r="N18" s="14"/>
      <c r="O18" s="14"/>
      <c r="P18" s="14"/>
      <c r="Q18" s="14"/>
      <c r="R18" s="14"/>
      <c r="S18" s="14"/>
      <c r="T18" s="14"/>
    </row>
    <row r="19" spans="1:20" s="15" customFormat="1" ht="49.9" hidden="1" customHeight="1" x14ac:dyDescent="0.4">
      <c r="A19" s="16"/>
      <c r="B19" s="14"/>
      <c r="C19" s="45"/>
      <c r="D19" s="53"/>
      <c r="E19" s="54"/>
      <c r="F19" s="54"/>
      <c r="G19" s="53"/>
      <c r="H19" s="53"/>
      <c r="I19" s="114" t="b">
        <f>IF(C19=Sheet1!$B$2,Sheet1!$C$2,IF(C19=Sheet1!$B$3,Sheet1!$C$3,IF(C19=Sheet1!$B$5,Sheet1!$C$5,IF(C19=Sheet1!$B$4,Sheet1!$C$4,IF(C19=Sheet1!$B$9,Sheet1!$C$9,IF(C19=Sheet1!$B$8,Sheet1!$C$8,IF(C19=Sheet1!$B$10,Sheet1!$C$10,IF(C19=Sheet1!$B$7,Sheet1!$C$7))))))))</f>
        <v>0</v>
      </c>
      <c r="J19" s="122"/>
      <c r="K19" s="31" t="b">
        <f>IF(C19=Sheet1!$B$2,Sheet1!$D$2,IF(C19=Sheet1!$B$3,Sheet1!$D$3,IF(C19=Sheet1!$B$5,Sheet1!$D$5,IF(C19=Sheet1!$B$4,Sheet1!$D$4,IF(C19=Sheet1!$B$9,Sheet1!$D$9,IF(C19=Sheet1!$B$8,Sheet1!$D$8,IF(C19=Sheet1!$B$10,Sheet1!$D$10,IF(C19=Sheet1!$B$7,Sheet1!$D$7))))))))</f>
        <v>0</v>
      </c>
      <c r="L19" s="35" t="s">
        <v>52</v>
      </c>
      <c r="M19" s="40" t="e">
        <f>IF(OR(#REF!-#REF!=1,#REF!-#REF!=2),18750,K19*(#REF!-#REF!))</f>
        <v>#REF!</v>
      </c>
      <c r="N19" s="14"/>
      <c r="O19" s="14"/>
      <c r="P19" s="14"/>
      <c r="Q19" s="14"/>
      <c r="R19" s="14"/>
      <c r="S19" s="14"/>
      <c r="T19" s="14"/>
    </row>
    <row r="20" spans="1:20" s="15" customFormat="1" ht="49.9" hidden="1" customHeight="1" x14ac:dyDescent="0.4">
      <c r="A20" s="16"/>
      <c r="B20" s="14"/>
      <c r="C20" s="45"/>
      <c r="D20" s="53"/>
      <c r="E20" s="54"/>
      <c r="F20" s="54"/>
      <c r="G20" s="53"/>
      <c r="H20" s="53"/>
      <c r="I20" s="114" t="b">
        <f>IF(C20=Sheet1!$B$2,Sheet1!$C$2,IF(C20=Sheet1!$B$3,Sheet1!$C$3,IF(C20=Sheet1!$B$5,Sheet1!$C$5,IF(C20=Sheet1!$B$4,Sheet1!$C$4,IF(C20=Sheet1!$B$9,Sheet1!$C$9,IF(C20=Sheet1!$B$8,Sheet1!$C$8,IF(C20=Sheet1!$B$10,Sheet1!$C$10,IF(C20=Sheet1!$B$7,Sheet1!$C$7))))))))</f>
        <v>0</v>
      </c>
      <c r="J20" s="122"/>
      <c r="K20" s="31" t="b">
        <f>IF(C20=Sheet1!$B$2,Sheet1!$D$2,IF(C20=Sheet1!$B$3,Sheet1!$D$3,IF(C20=Sheet1!$B$5,Sheet1!$D$5,IF(C20=Sheet1!$B$4,Sheet1!$D$4,IF(C20=Sheet1!$B$9,Sheet1!$D$9,IF(C20=Sheet1!$B$8,Sheet1!$D$8,IF(C20=Sheet1!$B$10,Sheet1!$D$10,IF(C20=Sheet1!$B$7,Sheet1!$D$7))))))))</f>
        <v>0</v>
      </c>
      <c r="L20" s="35" t="s">
        <v>52</v>
      </c>
      <c r="M20" s="40" t="e">
        <f>IF(OR(#REF!-#REF!=1,#REF!-#REF!=2),18750,K20*(#REF!-#REF!))</f>
        <v>#REF!</v>
      </c>
      <c r="N20" s="14"/>
      <c r="O20" s="14"/>
      <c r="P20" s="14"/>
      <c r="Q20" s="14"/>
      <c r="R20" s="14"/>
      <c r="S20" s="14"/>
      <c r="T20" s="14"/>
    </row>
    <row r="21" spans="1:20" s="15" customFormat="1" ht="49.9" hidden="1" customHeight="1" x14ac:dyDescent="0.4">
      <c r="A21" s="16"/>
      <c r="B21" s="14"/>
      <c r="C21" s="33"/>
      <c r="D21" s="33"/>
      <c r="E21" s="25"/>
      <c r="F21" s="25"/>
      <c r="G21" s="33"/>
      <c r="H21" s="33"/>
      <c r="I21" s="33"/>
      <c r="J21" s="33"/>
      <c r="K21" s="34"/>
      <c r="L21" s="81"/>
      <c r="M21" s="42" t="e">
        <f>SUM(M11:M20)</f>
        <v>#REF!</v>
      </c>
      <c r="N21" s="14"/>
      <c r="O21" s="14"/>
      <c r="P21" s="14"/>
      <c r="Q21" s="14"/>
      <c r="R21" s="14"/>
      <c r="S21" s="14"/>
      <c r="T21" s="14"/>
    </row>
    <row r="22" spans="1:20" s="15" customFormat="1" ht="49.9" customHeight="1" x14ac:dyDescent="0.4">
      <c r="A22" s="57"/>
      <c r="B22" s="55"/>
      <c r="C22" s="55"/>
      <c r="D22" s="55"/>
      <c r="E22" s="58"/>
      <c r="F22" s="58"/>
      <c r="G22" s="55"/>
      <c r="H22" s="55"/>
      <c r="I22" s="55"/>
      <c r="J22" s="55"/>
      <c r="K22" s="59"/>
      <c r="L22" s="55"/>
      <c r="M22" s="55"/>
      <c r="N22" s="55"/>
      <c r="O22" s="55"/>
      <c r="P22" s="55"/>
      <c r="Q22" s="55"/>
      <c r="R22" s="55"/>
      <c r="S22" s="55"/>
      <c r="T22" s="55"/>
    </row>
    <row r="23" spans="1:20" s="15" customFormat="1" ht="42" hidden="1" customHeight="1" x14ac:dyDescent="0.4">
      <c r="A23" s="129" t="s">
        <v>146</v>
      </c>
      <c r="B23" s="130"/>
      <c r="C23" s="130"/>
      <c r="D23" s="130"/>
      <c r="E23" s="130"/>
      <c r="F23" s="130"/>
      <c r="G23" s="130"/>
      <c r="H23" s="130"/>
      <c r="I23" s="13"/>
      <c r="J23" s="13"/>
      <c r="K23" s="13"/>
      <c r="L23" s="13"/>
      <c r="M23" s="13"/>
      <c r="N23" s="14"/>
      <c r="O23" s="14"/>
      <c r="P23" s="14"/>
      <c r="Q23" s="14"/>
      <c r="R23" s="14"/>
      <c r="S23" s="14"/>
      <c r="T23" s="14"/>
    </row>
    <row r="24" spans="1:20" s="15" customFormat="1" ht="49.9" hidden="1" customHeight="1" x14ac:dyDescent="0.4">
      <c r="A24" s="16"/>
      <c r="B24" s="14"/>
      <c r="C24" s="108" t="s">
        <v>10</v>
      </c>
      <c r="D24" s="108" t="s">
        <v>6</v>
      </c>
      <c r="E24" s="106" t="s">
        <v>19</v>
      </c>
      <c r="F24" s="107"/>
      <c r="G24" s="108" t="s">
        <v>7</v>
      </c>
      <c r="H24" s="107"/>
      <c r="I24" s="116" t="s">
        <v>11</v>
      </c>
      <c r="J24" s="117"/>
      <c r="K24" s="108" t="s">
        <v>22</v>
      </c>
      <c r="L24" s="111" t="s">
        <v>62</v>
      </c>
      <c r="M24" s="127" t="s">
        <v>23</v>
      </c>
      <c r="N24" s="14"/>
      <c r="O24" s="14"/>
      <c r="P24" s="14"/>
      <c r="Q24" s="14"/>
      <c r="R24" s="14"/>
      <c r="S24" s="14"/>
      <c r="T24" s="14"/>
    </row>
    <row r="25" spans="1:20" s="15" customFormat="1" ht="49.9" hidden="1" customHeight="1" x14ac:dyDescent="0.4">
      <c r="A25" s="16"/>
      <c r="B25" s="14"/>
      <c r="C25" s="107"/>
      <c r="D25" s="107"/>
      <c r="E25" s="43" t="s">
        <v>20</v>
      </c>
      <c r="F25" s="43" t="s">
        <v>21</v>
      </c>
      <c r="G25" s="44" t="s">
        <v>17</v>
      </c>
      <c r="H25" s="44" t="s">
        <v>18</v>
      </c>
      <c r="I25" s="118"/>
      <c r="J25" s="119"/>
      <c r="K25" s="107"/>
      <c r="L25" s="107"/>
      <c r="M25" s="128"/>
      <c r="N25" s="14"/>
      <c r="O25" s="14"/>
      <c r="P25" s="14"/>
      <c r="Q25" s="14"/>
      <c r="R25" s="14"/>
      <c r="S25" s="14"/>
      <c r="T25" s="14"/>
    </row>
    <row r="26" spans="1:20" s="15" customFormat="1" ht="49.9" hidden="1" customHeight="1" x14ac:dyDescent="0.4">
      <c r="A26" s="16"/>
      <c r="B26" s="14"/>
      <c r="C26" s="45" t="s">
        <v>26</v>
      </c>
      <c r="D26" s="53"/>
      <c r="E26" s="54"/>
      <c r="F26" s="54"/>
      <c r="G26" s="53"/>
      <c r="H26" s="53"/>
      <c r="I26" s="114" t="str">
        <f>IF(ISNUMBER(MATCH(C26,Sheet1!$B$5:$B$11,0)),Sheet1!$C$5)</f>
        <v xml:space="preserve"> 1施設あたり18,750円</v>
      </c>
      <c r="J26" s="131"/>
      <c r="K26" s="31">
        <f>IF(I26=Sheet1!$C$5,Sheet1!$D$5)</f>
        <v>18750</v>
      </c>
      <c r="L26" s="30"/>
      <c r="M26" s="40">
        <f t="shared" ref="M26:M35" si="0">K26*L26</f>
        <v>0</v>
      </c>
      <c r="N26" s="14"/>
      <c r="O26" s="14"/>
      <c r="P26" s="14"/>
      <c r="Q26" s="14"/>
      <c r="R26" s="14"/>
      <c r="S26" s="14"/>
      <c r="T26" s="14"/>
    </row>
    <row r="27" spans="1:20" s="15" customFormat="1" ht="49.9" hidden="1" customHeight="1" x14ac:dyDescent="0.4">
      <c r="A27" s="16"/>
      <c r="B27" s="14"/>
      <c r="C27" s="45"/>
      <c r="D27" s="53"/>
      <c r="E27" s="54"/>
      <c r="F27" s="54"/>
      <c r="G27" s="53"/>
      <c r="H27" s="53"/>
      <c r="I27" s="114" t="b">
        <f>IF(ISNUMBER(MATCH(C27,Sheet1!$B$5:$B$11,0)),Sheet1!$C$5)</f>
        <v>0</v>
      </c>
      <c r="J27" s="131"/>
      <c r="K27" s="31" t="b">
        <f>IF(I27=Sheet1!$C$5,Sheet1!$D$5)</f>
        <v>0</v>
      </c>
      <c r="L27" s="30"/>
      <c r="M27" s="40">
        <f t="shared" si="0"/>
        <v>0</v>
      </c>
      <c r="N27" s="14"/>
      <c r="O27" s="14"/>
      <c r="P27" s="14"/>
      <c r="Q27" s="14"/>
      <c r="R27" s="14"/>
      <c r="S27" s="14"/>
      <c r="T27" s="14"/>
    </row>
    <row r="28" spans="1:20" s="15" customFormat="1" ht="49.9" hidden="1" customHeight="1" x14ac:dyDescent="0.4">
      <c r="A28" s="16"/>
      <c r="B28" s="14"/>
      <c r="C28" s="45"/>
      <c r="D28" s="53"/>
      <c r="E28" s="54"/>
      <c r="F28" s="54"/>
      <c r="G28" s="53"/>
      <c r="H28" s="53"/>
      <c r="I28" s="114" t="b">
        <f>IF(ISNUMBER(MATCH(C28,Sheet1!$B$5:$B$11,0)),Sheet1!$C$5)</f>
        <v>0</v>
      </c>
      <c r="J28" s="131"/>
      <c r="K28" s="31" t="b">
        <f>IF(I28=Sheet1!$C$5,Sheet1!$D$5)</f>
        <v>0</v>
      </c>
      <c r="L28" s="30"/>
      <c r="M28" s="40">
        <f t="shared" si="0"/>
        <v>0</v>
      </c>
      <c r="N28" s="14"/>
      <c r="O28" s="14"/>
      <c r="P28" s="14"/>
      <c r="Q28" s="14"/>
      <c r="R28" s="14"/>
      <c r="S28" s="14"/>
      <c r="T28" s="14"/>
    </row>
    <row r="29" spans="1:20" s="15" customFormat="1" ht="49.9" hidden="1" customHeight="1" x14ac:dyDescent="0.4">
      <c r="A29" s="16"/>
      <c r="B29" s="14"/>
      <c r="C29" s="45"/>
      <c r="D29" s="53"/>
      <c r="E29" s="54"/>
      <c r="F29" s="54"/>
      <c r="G29" s="53"/>
      <c r="H29" s="53"/>
      <c r="I29" s="114" t="b">
        <f>IF(ISNUMBER(MATCH(C29,Sheet1!$B$5:$B$11,0)),Sheet1!$C$5)</f>
        <v>0</v>
      </c>
      <c r="J29" s="131"/>
      <c r="K29" s="31" t="b">
        <f>IF(I29=Sheet1!$C$5,Sheet1!$D$5)</f>
        <v>0</v>
      </c>
      <c r="L29" s="30"/>
      <c r="M29" s="40">
        <f t="shared" si="0"/>
        <v>0</v>
      </c>
      <c r="N29" s="14"/>
      <c r="O29" s="14"/>
      <c r="P29" s="14"/>
      <c r="Q29" s="14"/>
      <c r="R29" s="14"/>
      <c r="S29" s="14"/>
      <c r="T29" s="14"/>
    </row>
    <row r="30" spans="1:20" s="15" customFormat="1" ht="49.9" hidden="1" customHeight="1" x14ac:dyDescent="0.4">
      <c r="A30" s="84"/>
      <c r="B30" s="85"/>
      <c r="C30" s="86"/>
      <c r="D30" s="87"/>
      <c r="E30" s="87"/>
      <c r="F30" s="87"/>
      <c r="G30" s="87"/>
      <c r="H30" s="87"/>
      <c r="I30" s="114" t="b">
        <f>IF(ISNUMBER(MATCH(C30,Sheet1!$B$5:$B$11,0)),Sheet1!$C$5)</f>
        <v>0</v>
      </c>
      <c r="J30" s="131"/>
      <c r="K30" s="31" t="b">
        <f>IF(I30=Sheet1!$C$5,Sheet1!$D$5)</f>
        <v>0</v>
      </c>
      <c r="L30" s="30"/>
      <c r="M30" s="40">
        <f t="shared" si="0"/>
        <v>0</v>
      </c>
      <c r="N30" s="14"/>
      <c r="O30" s="14"/>
      <c r="P30" s="14"/>
      <c r="Q30" s="14"/>
      <c r="R30" s="14"/>
      <c r="S30" s="14"/>
      <c r="T30" s="14"/>
    </row>
    <row r="31" spans="1:20" s="15" customFormat="1" ht="49.9" hidden="1" customHeight="1" x14ac:dyDescent="0.4">
      <c r="A31" s="84"/>
      <c r="B31" s="85"/>
      <c r="C31" s="86"/>
      <c r="D31" s="87"/>
      <c r="E31" s="87"/>
      <c r="F31" s="87"/>
      <c r="G31" s="87"/>
      <c r="H31" s="87"/>
      <c r="I31" s="114" t="b">
        <f>IF(ISNUMBER(MATCH(C31,Sheet1!$B$5:$B$11,0)),Sheet1!$C$5)</f>
        <v>0</v>
      </c>
      <c r="J31" s="131"/>
      <c r="K31" s="31" t="b">
        <f>IF(I31=Sheet1!$C$5,Sheet1!$D$5)</f>
        <v>0</v>
      </c>
      <c r="L31" s="30"/>
      <c r="M31" s="40">
        <f t="shared" si="0"/>
        <v>0</v>
      </c>
      <c r="N31" s="14"/>
      <c r="O31" s="14"/>
      <c r="P31" s="14"/>
      <c r="Q31" s="14"/>
      <c r="R31" s="14"/>
      <c r="S31" s="14"/>
      <c r="T31" s="14"/>
    </row>
    <row r="32" spans="1:20" s="15" customFormat="1" ht="49.9" hidden="1" customHeight="1" x14ac:dyDescent="0.4">
      <c r="A32" s="84"/>
      <c r="B32" s="85"/>
      <c r="C32" s="86"/>
      <c r="D32" s="87"/>
      <c r="E32" s="87"/>
      <c r="F32" s="87"/>
      <c r="G32" s="87"/>
      <c r="H32" s="87"/>
      <c r="I32" s="114" t="b">
        <f>IF(ISNUMBER(MATCH(C32,Sheet1!$B$5:$B$11,0)),Sheet1!$C$5)</f>
        <v>0</v>
      </c>
      <c r="J32" s="131"/>
      <c r="K32" s="31" t="b">
        <f>IF(I32=Sheet1!$C$5,Sheet1!$D$5)</f>
        <v>0</v>
      </c>
      <c r="L32" s="30"/>
      <c r="M32" s="40">
        <f t="shared" si="0"/>
        <v>0</v>
      </c>
      <c r="N32" s="14"/>
      <c r="O32" s="14"/>
      <c r="P32" s="14"/>
      <c r="Q32" s="14"/>
      <c r="R32" s="14"/>
      <c r="S32" s="14"/>
      <c r="T32" s="14"/>
    </row>
    <row r="33" spans="1:20" s="15" customFormat="1" ht="49.9" hidden="1" customHeight="1" x14ac:dyDescent="0.4">
      <c r="A33" s="84"/>
      <c r="B33" s="85"/>
      <c r="C33" s="86"/>
      <c r="D33" s="87"/>
      <c r="E33" s="87"/>
      <c r="F33" s="87"/>
      <c r="G33" s="87"/>
      <c r="H33" s="87"/>
      <c r="I33" s="114" t="b">
        <f>IF(ISNUMBER(MATCH(C33,Sheet1!$B$5:$B$11,0)),Sheet1!$C$5)</f>
        <v>0</v>
      </c>
      <c r="J33" s="131"/>
      <c r="K33" s="31" t="b">
        <f>IF(I33=Sheet1!$C$5,Sheet1!$D$5)</f>
        <v>0</v>
      </c>
      <c r="L33" s="30"/>
      <c r="M33" s="40">
        <f t="shared" si="0"/>
        <v>0</v>
      </c>
      <c r="N33" s="14"/>
      <c r="O33" s="14"/>
      <c r="P33" s="14"/>
      <c r="Q33" s="14"/>
      <c r="R33" s="14"/>
      <c r="S33" s="14"/>
      <c r="T33" s="14"/>
    </row>
    <row r="34" spans="1:20" s="15" customFormat="1" ht="49.9" hidden="1" customHeight="1" x14ac:dyDescent="0.4">
      <c r="A34" s="16"/>
      <c r="B34" s="14"/>
      <c r="C34" s="45"/>
      <c r="D34" s="53"/>
      <c r="E34" s="54"/>
      <c r="F34" s="54"/>
      <c r="G34" s="53"/>
      <c r="H34" s="53"/>
      <c r="I34" s="114" t="b">
        <f>IF(ISNUMBER(MATCH(C34,Sheet1!$B$5:$B$11,0)),Sheet1!$C$5)</f>
        <v>0</v>
      </c>
      <c r="J34" s="131"/>
      <c r="K34" s="31" t="b">
        <f>IF(I34=Sheet1!$C$5,Sheet1!$D$5)</f>
        <v>0</v>
      </c>
      <c r="L34" s="30"/>
      <c r="M34" s="40">
        <f t="shared" si="0"/>
        <v>0</v>
      </c>
      <c r="N34" s="14"/>
      <c r="O34" s="14"/>
      <c r="P34" s="14"/>
      <c r="Q34" s="14"/>
      <c r="R34" s="14"/>
      <c r="S34" s="14"/>
      <c r="T34" s="14"/>
    </row>
    <row r="35" spans="1:20" s="15" customFormat="1" ht="49.9" hidden="1" customHeight="1" x14ac:dyDescent="0.4">
      <c r="A35" s="16"/>
      <c r="B35" s="14"/>
      <c r="C35" s="45"/>
      <c r="D35" s="53"/>
      <c r="E35" s="54"/>
      <c r="F35" s="54"/>
      <c r="G35" s="53"/>
      <c r="H35" s="53"/>
      <c r="I35" s="114" t="b">
        <f>IF(ISNUMBER(MATCH(C35,Sheet1!$B$5:$B$11,0)),Sheet1!$C$5)</f>
        <v>0</v>
      </c>
      <c r="J35" s="131"/>
      <c r="K35" s="31" t="b">
        <f>IF(I35=Sheet1!$C$5,Sheet1!$D$5)</f>
        <v>0</v>
      </c>
      <c r="L35" s="32"/>
      <c r="M35" s="41">
        <f t="shared" si="0"/>
        <v>0</v>
      </c>
      <c r="N35" s="14"/>
      <c r="O35" s="14"/>
      <c r="P35" s="14"/>
      <c r="Q35" s="14"/>
      <c r="R35" s="14"/>
      <c r="S35" s="14"/>
      <c r="T35" s="14"/>
    </row>
    <row r="36" spans="1:20" s="15" customFormat="1" ht="49.9" hidden="1" customHeight="1" x14ac:dyDescent="0.4">
      <c r="A36" s="16"/>
      <c r="B36" s="14"/>
      <c r="C36" s="33"/>
      <c r="D36" s="33"/>
      <c r="E36" s="25"/>
      <c r="F36" s="25"/>
      <c r="G36" s="33"/>
      <c r="H36" s="33"/>
      <c r="I36" s="33"/>
      <c r="J36" s="33"/>
      <c r="K36" s="34"/>
      <c r="L36" s="81"/>
      <c r="M36" s="42">
        <f>SUM(M26:M35)</f>
        <v>0</v>
      </c>
      <c r="N36" s="14"/>
      <c r="O36" s="14"/>
      <c r="P36" s="14"/>
      <c r="Q36" s="14"/>
      <c r="R36" s="14"/>
      <c r="S36" s="14"/>
      <c r="T36" s="14"/>
    </row>
    <row r="37" spans="1:20" s="15" customFormat="1" ht="42" customHeight="1" x14ac:dyDescent="0.4">
      <c r="A37" s="129" t="s">
        <v>155</v>
      </c>
      <c r="B37" s="130"/>
      <c r="C37" s="130"/>
      <c r="D37" s="130"/>
      <c r="E37" s="130"/>
      <c r="F37" s="130"/>
      <c r="G37" s="130"/>
      <c r="H37" s="130"/>
      <c r="I37" s="13"/>
      <c r="J37" s="13"/>
      <c r="K37" s="13"/>
      <c r="L37" s="13"/>
      <c r="M37" s="13"/>
      <c r="N37" s="14"/>
      <c r="O37" s="14"/>
      <c r="P37" s="14"/>
      <c r="Q37" s="14"/>
      <c r="R37" s="14"/>
      <c r="S37" s="14"/>
      <c r="T37" s="14"/>
    </row>
    <row r="38" spans="1:20" s="15" customFormat="1" ht="54.6" customHeight="1" x14ac:dyDescent="0.4">
      <c r="A38" s="16"/>
      <c r="B38" s="14"/>
      <c r="C38" s="108" t="s">
        <v>10</v>
      </c>
      <c r="D38" s="108" t="s">
        <v>6</v>
      </c>
      <c r="E38" s="106" t="s">
        <v>19</v>
      </c>
      <c r="F38" s="107"/>
      <c r="G38" s="108" t="s">
        <v>7</v>
      </c>
      <c r="H38" s="107"/>
      <c r="I38" s="116" t="s">
        <v>11</v>
      </c>
      <c r="J38" s="117"/>
      <c r="K38" s="108" t="s">
        <v>22</v>
      </c>
      <c r="L38" s="111" t="s">
        <v>53</v>
      </c>
      <c r="M38" s="127" t="s">
        <v>23</v>
      </c>
      <c r="N38" s="14"/>
      <c r="O38" s="14"/>
      <c r="P38" s="14"/>
      <c r="Q38" s="14"/>
      <c r="R38" s="14"/>
      <c r="S38" s="14"/>
      <c r="T38" s="14"/>
    </row>
    <row r="39" spans="1:20" s="15" customFormat="1" ht="45" customHeight="1" x14ac:dyDescent="0.4">
      <c r="A39" s="16"/>
      <c r="B39" s="14"/>
      <c r="C39" s="107"/>
      <c r="D39" s="107"/>
      <c r="E39" s="28" t="s">
        <v>20</v>
      </c>
      <c r="F39" s="28" t="s">
        <v>21</v>
      </c>
      <c r="G39" s="29" t="s">
        <v>17</v>
      </c>
      <c r="H39" s="29" t="s">
        <v>18</v>
      </c>
      <c r="I39" s="118"/>
      <c r="J39" s="119"/>
      <c r="K39" s="107"/>
      <c r="L39" s="107"/>
      <c r="M39" s="128"/>
      <c r="N39" s="14"/>
      <c r="O39" s="14"/>
      <c r="P39" s="14"/>
      <c r="Q39" s="14"/>
      <c r="R39" s="14"/>
      <c r="S39" s="14"/>
      <c r="T39" s="14"/>
    </row>
    <row r="40" spans="1:20" s="15" customFormat="1" ht="49.9" customHeight="1" x14ac:dyDescent="0.4">
      <c r="A40" s="16"/>
      <c r="B40" s="14"/>
      <c r="C40" s="45"/>
      <c r="D40" s="53"/>
      <c r="E40" s="54"/>
      <c r="F40" s="54"/>
      <c r="G40" s="53"/>
      <c r="H40" s="53"/>
      <c r="I40" s="114" t="str">
        <f>IF(ISNUMBER(MATCH(C40,Sheet1!$B$11:$B$21,0)),Sheet1!$C$11,IF(ISNUMBER(MATCH(C40,Sheet1!$B$22:$B$27,0)),Sheet1!$C$12,IF(ISNUMBER(MATCH(C40,Sheet1!$B$28:$B$34,0)),Sheet1!$C$13,"")))</f>
        <v/>
      </c>
      <c r="J40" s="115"/>
      <c r="K40" s="31" t="b">
        <f>IF(I40=Sheet1!$C$11,Sheet1!$E$2,IF(I40=Sheet1!$C$12,Sheet1!$E$3,IF(I40=Sheet1!$C$13,Sheet1!$E$4)))</f>
        <v>0</v>
      </c>
      <c r="L40" s="30"/>
      <c r="M40" s="31">
        <f t="shared" ref="M40:M49" si="1">K40*L40</f>
        <v>0</v>
      </c>
      <c r="N40" s="14"/>
      <c r="O40" s="14"/>
      <c r="P40" s="14"/>
      <c r="Q40" s="14"/>
      <c r="R40" s="14"/>
      <c r="S40" s="14"/>
      <c r="T40" s="14"/>
    </row>
    <row r="41" spans="1:20" s="15" customFormat="1" ht="49.9" customHeight="1" x14ac:dyDescent="0.4">
      <c r="A41" s="16"/>
      <c r="B41" s="14"/>
      <c r="C41" s="45"/>
      <c r="D41" s="53"/>
      <c r="E41" s="54"/>
      <c r="F41" s="54"/>
      <c r="G41" s="53"/>
      <c r="H41" s="53"/>
      <c r="I41" s="114" t="str">
        <f>IF(ISNUMBER(MATCH(C41,Sheet1!$B$11:$B$21,0)),Sheet1!$C$11,IF(ISNUMBER(MATCH(C41,Sheet1!$B$22:$B$27,0)),Sheet1!$C$12,IF(ISNUMBER(MATCH(C41,Sheet1!$B$28:$B$34,0)),Sheet1!$C$13,"")))</f>
        <v/>
      </c>
      <c r="J41" s="115"/>
      <c r="K41" s="31" t="b">
        <f>IF(I41=Sheet1!$C$11,Sheet1!$E$2,IF(I41=Sheet1!$C$12,Sheet1!$E$3,IF(I41=Sheet1!$C$13,Sheet1!$E$4)))</f>
        <v>0</v>
      </c>
      <c r="L41" s="30"/>
      <c r="M41" s="31">
        <f t="shared" si="1"/>
        <v>0</v>
      </c>
      <c r="N41" s="14"/>
      <c r="O41" s="14"/>
      <c r="P41" s="14"/>
      <c r="Q41" s="14"/>
      <c r="R41" s="14"/>
      <c r="S41" s="14"/>
      <c r="T41" s="14"/>
    </row>
    <row r="42" spans="1:20" s="15" customFormat="1" ht="49.9" customHeight="1" x14ac:dyDescent="0.4">
      <c r="A42" s="16"/>
      <c r="B42" s="14"/>
      <c r="C42" s="45"/>
      <c r="D42" s="53"/>
      <c r="E42" s="54"/>
      <c r="F42" s="54"/>
      <c r="G42" s="53"/>
      <c r="H42" s="53"/>
      <c r="I42" s="114" t="str">
        <f>IF(ISNUMBER(MATCH(C42,Sheet1!$B$11:$B$21,0)),Sheet1!$C$11,IF(ISNUMBER(MATCH(C42,Sheet1!$B$22:$B$27,0)),Sheet1!$C$12,IF(ISNUMBER(MATCH(C42,Sheet1!$B$28:$B$34,0)),Sheet1!$C$13,"")))</f>
        <v/>
      </c>
      <c r="J42" s="115"/>
      <c r="K42" s="31" t="b">
        <f>IF(I42=Sheet1!$C$11,Sheet1!$E$2,IF(I42=Sheet1!$C$12,Sheet1!$E$3,IF(I42=Sheet1!$C$13,Sheet1!$E$4)))</f>
        <v>0</v>
      </c>
      <c r="L42" s="30"/>
      <c r="M42" s="31">
        <f t="shared" si="1"/>
        <v>0</v>
      </c>
      <c r="N42" s="14"/>
      <c r="O42" s="14"/>
      <c r="P42" s="14"/>
      <c r="Q42" s="14"/>
      <c r="R42" s="14"/>
      <c r="S42" s="14"/>
      <c r="T42" s="14"/>
    </row>
    <row r="43" spans="1:20" s="15" customFormat="1" ht="49.9" customHeight="1" x14ac:dyDescent="0.4">
      <c r="A43" s="16"/>
      <c r="B43" s="14"/>
      <c r="C43" s="45"/>
      <c r="D43" s="53"/>
      <c r="E43" s="54"/>
      <c r="F43" s="54"/>
      <c r="G43" s="53"/>
      <c r="H43" s="53"/>
      <c r="I43" s="114" t="str">
        <f>IF(ISNUMBER(MATCH(C43,Sheet1!$B$11:$B$21,0)),Sheet1!$C$11,IF(ISNUMBER(MATCH(C43,Sheet1!$B$22:$B$27,0)),Sheet1!$C$12,IF(ISNUMBER(MATCH(C43,Sheet1!$B$28:$B$34,0)),Sheet1!$C$13,"")))</f>
        <v/>
      </c>
      <c r="J43" s="115"/>
      <c r="K43" s="31" t="b">
        <f>IF(I43=Sheet1!$C$11,Sheet1!$E$2,IF(I43=Sheet1!$C$12,Sheet1!$E$3,IF(I43=Sheet1!$C$13,Sheet1!$E$4)))</f>
        <v>0</v>
      </c>
      <c r="L43" s="30"/>
      <c r="M43" s="31">
        <f t="shared" si="1"/>
        <v>0</v>
      </c>
      <c r="N43" s="14"/>
      <c r="O43" s="14"/>
      <c r="P43" s="14"/>
      <c r="Q43" s="14"/>
      <c r="R43" s="14"/>
      <c r="S43" s="14"/>
      <c r="T43" s="14"/>
    </row>
    <row r="44" spans="1:20" s="15" customFormat="1" ht="49.9" customHeight="1" x14ac:dyDescent="0.4">
      <c r="A44" s="16"/>
      <c r="B44" s="14"/>
      <c r="C44" s="45"/>
      <c r="D44" s="53"/>
      <c r="E44" s="54"/>
      <c r="F44" s="54"/>
      <c r="G44" s="53"/>
      <c r="H44" s="53"/>
      <c r="I44" s="114" t="str">
        <f>IF(ISNUMBER(MATCH(C44,Sheet1!$B$11:$B$21,0)),Sheet1!$C$11,IF(ISNUMBER(MATCH(C44,Sheet1!$B$22:$B$27,0)),Sheet1!$C$12,IF(ISNUMBER(MATCH(C44,Sheet1!$B$28:$B$34,0)),Sheet1!$C$13,"")))</f>
        <v/>
      </c>
      <c r="J44" s="115"/>
      <c r="K44" s="31" t="b">
        <f>IF(I44=Sheet1!$C$11,Sheet1!$E$2,IF(I44=Sheet1!$C$12,Sheet1!$E$3,IF(I44=Sheet1!$C$13,Sheet1!$E$4)))</f>
        <v>0</v>
      </c>
      <c r="L44" s="30"/>
      <c r="M44" s="31">
        <f t="shared" si="1"/>
        <v>0</v>
      </c>
      <c r="N44" s="14"/>
      <c r="O44" s="14"/>
      <c r="P44" s="14"/>
      <c r="Q44" s="14"/>
      <c r="R44" s="14"/>
      <c r="S44" s="14"/>
      <c r="T44" s="14"/>
    </row>
    <row r="45" spans="1:20" s="15" customFormat="1" ht="49.9" customHeight="1" x14ac:dyDescent="0.4">
      <c r="A45" s="16"/>
      <c r="B45" s="14"/>
      <c r="C45" s="45"/>
      <c r="D45" s="53"/>
      <c r="E45" s="54"/>
      <c r="F45" s="54"/>
      <c r="G45" s="53"/>
      <c r="H45" s="53"/>
      <c r="I45" s="114" t="str">
        <f>IF(ISNUMBER(MATCH(C45,Sheet1!$B$11:$B$21,0)),Sheet1!$C$11,IF(ISNUMBER(MATCH(C45,Sheet1!$B$22:$B$27,0)),Sheet1!$C$12,IF(ISNUMBER(MATCH(C45,Sheet1!$B$28:$B$34,0)),Sheet1!$C$13,"")))</f>
        <v/>
      </c>
      <c r="J45" s="115"/>
      <c r="K45" s="31" t="b">
        <f>IF(I45=Sheet1!$C$11,Sheet1!$E$2,IF(I45=Sheet1!$C$12,Sheet1!$E$3,IF(I45=Sheet1!$C$13,Sheet1!$E$4)))</f>
        <v>0</v>
      </c>
      <c r="L45" s="30"/>
      <c r="M45" s="31">
        <f t="shared" si="1"/>
        <v>0</v>
      </c>
      <c r="N45" s="14"/>
      <c r="O45" s="14"/>
      <c r="P45" s="14"/>
      <c r="Q45" s="14"/>
      <c r="R45" s="14"/>
      <c r="S45" s="14"/>
      <c r="T45" s="14"/>
    </row>
    <row r="46" spans="1:20" s="15" customFormat="1" ht="49.9" customHeight="1" x14ac:dyDescent="0.4">
      <c r="A46" s="16"/>
      <c r="B46" s="14"/>
      <c r="C46" s="45"/>
      <c r="D46" s="53"/>
      <c r="E46" s="54"/>
      <c r="F46" s="54"/>
      <c r="G46" s="53"/>
      <c r="H46" s="53"/>
      <c r="I46" s="114" t="str">
        <f>IF(ISNUMBER(MATCH(C46,Sheet1!$B$11:$B$21,0)),Sheet1!$C$11,IF(ISNUMBER(MATCH(C46,Sheet1!$B$22:$B$27,0)),Sheet1!$C$12,IF(ISNUMBER(MATCH(C46,Sheet1!$B$28:$B$34,0)),Sheet1!$C$13,"")))</f>
        <v/>
      </c>
      <c r="J46" s="115"/>
      <c r="K46" s="31" t="b">
        <f>IF(I46=Sheet1!$C$11,Sheet1!$E$2,IF(I46=Sheet1!$C$12,Sheet1!$E$3,IF(I46=Sheet1!$C$13,Sheet1!$E$4)))</f>
        <v>0</v>
      </c>
      <c r="L46" s="30"/>
      <c r="M46" s="31">
        <f t="shared" si="1"/>
        <v>0</v>
      </c>
      <c r="N46" s="14"/>
      <c r="O46" s="14"/>
      <c r="P46" s="14"/>
      <c r="Q46" s="14"/>
      <c r="R46" s="14"/>
      <c r="S46" s="14"/>
      <c r="T46" s="14"/>
    </row>
    <row r="47" spans="1:20" s="15" customFormat="1" ht="49.9" customHeight="1" x14ac:dyDescent="0.4">
      <c r="A47" s="16"/>
      <c r="B47" s="14"/>
      <c r="C47" s="45"/>
      <c r="D47" s="53"/>
      <c r="E47" s="54"/>
      <c r="F47" s="54"/>
      <c r="G47" s="53"/>
      <c r="H47" s="53"/>
      <c r="I47" s="114" t="str">
        <f>IF(ISNUMBER(MATCH(C47,Sheet1!$B$11:$B$21,0)),Sheet1!$C$11,IF(ISNUMBER(MATCH(C47,Sheet1!$B$22:$B$27,0)),Sheet1!$C$12,IF(ISNUMBER(MATCH(C47,Sheet1!$B$28:$B$34,0)),Sheet1!$C$13,"")))</f>
        <v/>
      </c>
      <c r="J47" s="115"/>
      <c r="K47" s="31" t="b">
        <f>IF(I47=Sheet1!$C$11,Sheet1!$E$2,IF(I47=Sheet1!$C$12,Sheet1!$E$3,IF(I47=Sheet1!$C$13,Sheet1!$E$4)))</f>
        <v>0</v>
      </c>
      <c r="L47" s="30"/>
      <c r="M47" s="31">
        <f t="shared" si="1"/>
        <v>0</v>
      </c>
      <c r="N47" s="14"/>
      <c r="O47" s="14"/>
      <c r="P47" s="14"/>
      <c r="Q47" s="14"/>
      <c r="R47" s="14"/>
      <c r="S47" s="14"/>
      <c r="T47" s="14"/>
    </row>
    <row r="48" spans="1:20" s="15" customFormat="1" ht="49.9" customHeight="1" x14ac:dyDescent="0.4">
      <c r="A48" s="16"/>
      <c r="B48" s="14"/>
      <c r="C48" s="45"/>
      <c r="D48" s="53"/>
      <c r="E48" s="54"/>
      <c r="F48" s="54"/>
      <c r="G48" s="53"/>
      <c r="H48" s="53"/>
      <c r="I48" s="114" t="str">
        <f>IF(ISNUMBER(MATCH(C48,Sheet1!$B$11:$B$21,0)),Sheet1!$C$11,IF(ISNUMBER(MATCH(C48,Sheet1!$B$22:$B$27,0)),Sheet1!$C$12,IF(ISNUMBER(MATCH(C48,Sheet1!$B$28:$B$34,0)),Sheet1!$C$13,"")))</f>
        <v/>
      </c>
      <c r="J48" s="115"/>
      <c r="K48" s="31" t="b">
        <f>IF(I48=Sheet1!$C$11,Sheet1!$E$2,IF(I48=Sheet1!$C$12,Sheet1!$E$3,IF(I48=Sheet1!$C$13,Sheet1!$E$4)))</f>
        <v>0</v>
      </c>
      <c r="L48" s="30"/>
      <c r="M48" s="31">
        <f t="shared" si="1"/>
        <v>0</v>
      </c>
      <c r="N48" s="14"/>
      <c r="O48" s="14"/>
      <c r="P48" s="14"/>
      <c r="Q48" s="14"/>
      <c r="R48" s="14"/>
      <c r="S48" s="14"/>
      <c r="T48" s="14"/>
    </row>
    <row r="49" spans="1:20" s="15" customFormat="1" ht="49.9" customHeight="1" thickBot="1" x14ac:dyDescent="0.45">
      <c r="A49" s="16"/>
      <c r="B49" s="14"/>
      <c r="C49" s="45"/>
      <c r="D49" s="53"/>
      <c r="E49" s="54"/>
      <c r="F49" s="54"/>
      <c r="G49" s="53"/>
      <c r="H49" s="53"/>
      <c r="I49" s="114" t="str">
        <f>IF(ISNUMBER(MATCH(C49,Sheet1!$B$11:$B$21,0)),Sheet1!$C$11,IF(ISNUMBER(MATCH(C49,Sheet1!$B$22:$B$27,0)),Sheet1!$C$12,IF(ISNUMBER(MATCH(C49,Sheet1!$B$28:$B$34,0)),Sheet1!$C$13,"")))</f>
        <v/>
      </c>
      <c r="J49" s="115"/>
      <c r="K49" s="31" t="b">
        <f>IF(I49=Sheet1!$C$11,Sheet1!$E$2,IF(I49=Sheet1!$C$12,Sheet1!$E$3,IF(I49=Sheet1!$C$13,Sheet1!$E$4)))</f>
        <v>0</v>
      </c>
      <c r="L49" s="32"/>
      <c r="M49" s="36">
        <f t="shared" si="1"/>
        <v>0</v>
      </c>
      <c r="N49" s="14"/>
      <c r="O49" s="14"/>
      <c r="P49" s="14"/>
      <c r="Q49" s="14"/>
      <c r="R49" s="14"/>
      <c r="S49" s="14"/>
      <c r="T49" s="14"/>
    </row>
    <row r="50" spans="1:20" s="15" customFormat="1" ht="45" customHeight="1" thickBot="1" x14ac:dyDescent="0.45">
      <c r="A50" s="16"/>
      <c r="B50" s="14"/>
      <c r="C50" s="18"/>
      <c r="D50" s="18"/>
      <c r="E50" s="20"/>
      <c r="F50" s="20"/>
      <c r="G50" s="18"/>
      <c r="H50" s="18"/>
      <c r="I50" s="18"/>
      <c r="J50" s="18"/>
      <c r="K50" s="109" t="s">
        <v>55</v>
      </c>
      <c r="L50" s="110"/>
      <c r="M50" s="37">
        <f>SUM(M40:M49)</f>
        <v>0</v>
      </c>
      <c r="N50" s="14"/>
      <c r="O50" s="14"/>
      <c r="P50" s="14"/>
      <c r="Q50" s="14"/>
      <c r="R50" s="14"/>
      <c r="S50" s="14"/>
      <c r="T50" s="14"/>
    </row>
    <row r="51" spans="1:20" s="15" customFormat="1" ht="45" customHeight="1" x14ac:dyDescent="0.4">
      <c r="A51" s="16"/>
      <c r="B51" s="14"/>
      <c r="C51" s="18"/>
      <c r="D51" s="18"/>
      <c r="E51" s="20"/>
      <c r="F51" s="20"/>
      <c r="G51" s="18"/>
      <c r="H51" s="18"/>
      <c r="I51" s="18"/>
      <c r="J51" s="18"/>
      <c r="K51" s="19"/>
      <c r="L51" s="24"/>
      <c r="M51" s="34"/>
      <c r="N51" s="14"/>
      <c r="O51" s="14"/>
      <c r="P51" s="14"/>
      <c r="Q51" s="14"/>
      <c r="R51" s="14"/>
      <c r="S51" s="14"/>
      <c r="T51" s="14"/>
    </row>
    <row r="52" spans="1:20" s="15" customFormat="1" ht="42" customHeight="1" x14ac:dyDescent="0.4">
      <c r="A52" s="129" t="s">
        <v>157</v>
      </c>
      <c r="B52" s="130"/>
      <c r="C52" s="130"/>
      <c r="D52" s="130"/>
      <c r="E52" s="130"/>
      <c r="F52" s="130"/>
      <c r="G52" s="130"/>
      <c r="H52" s="130"/>
      <c r="I52" s="13"/>
      <c r="J52" s="13"/>
      <c r="K52" s="13"/>
      <c r="L52" s="13"/>
      <c r="M52" s="13"/>
      <c r="N52" s="14"/>
      <c r="O52" s="14"/>
      <c r="P52" s="14"/>
      <c r="Q52" s="14"/>
      <c r="R52" s="14"/>
      <c r="S52" s="14"/>
      <c r="T52" s="14"/>
    </row>
    <row r="53" spans="1:20" s="15" customFormat="1" ht="54.6" customHeight="1" x14ac:dyDescent="0.4">
      <c r="A53" s="16"/>
      <c r="B53" s="14"/>
      <c r="C53" s="108" t="s">
        <v>10</v>
      </c>
      <c r="D53" s="108" t="s">
        <v>6</v>
      </c>
      <c r="E53" s="106" t="s">
        <v>19</v>
      </c>
      <c r="F53" s="107"/>
      <c r="G53" s="108" t="s">
        <v>7</v>
      </c>
      <c r="H53" s="107"/>
      <c r="I53" s="116" t="s">
        <v>11</v>
      </c>
      <c r="J53" s="117"/>
      <c r="K53" s="108" t="s">
        <v>22</v>
      </c>
      <c r="L53" s="111" t="s">
        <v>53</v>
      </c>
      <c r="M53" s="127" t="s">
        <v>23</v>
      </c>
      <c r="N53" s="14"/>
      <c r="O53" s="14"/>
      <c r="P53" s="14"/>
      <c r="Q53" s="14"/>
      <c r="R53" s="14"/>
      <c r="S53" s="14"/>
      <c r="T53" s="14"/>
    </row>
    <row r="54" spans="1:20" s="15" customFormat="1" ht="45" customHeight="1" x14ac:dyDescent="0.4">
      <c r="A54" s="16"/>
      <c r="B54" s="14"/>
      <c r="C54" s="107"/>
      <c r="D54" s="107"/>
      <c r="E54" s="28" t="s">
        <v>20</v>
      </c>
      <c r="F54" s="28" t="s">
        <v>21</v>
      </c>
      <c r="G54" s="29" t="s">
        <v>17</v>
      </c>
      <c r="H54" s="29" t="s">
        <v>18</v>
      </c>
      <c r="I54" s="118"/>
      <c r="J54" s="119"/>
      <c r="K54" s="107"/>
      <c r="L54" s="107"/>
      <c r="M54" s="128"/>
      <c r="N54" s="14"/>
      <c r="O54" s="14"/>
      <c r="P54" s="14"/>
      <c r="Q54" s="14"/>
      <c r="R54" s="14"/>
      <c r="S54" s="14"/>
      <c r="T54" s="14"/>
    </row>
    <row r="55" spans="1:20" s="15" customFormat="1" ht="49.9" customHeight="1" x14ac:dyDescent="0.4">
      <c r="A55" s="16"/>
      <c r="B55" s="14"/>
      <c r="C55" s="45"/>
      <c r="D55" s="53"/>
      <c r="E55" s="54"/>
      <c r="F55" s="54"/>
      <c r="G55" s="53"/>
      <c r="H55" s="53"/>
      <c r="I55" s="112" t="str">
        <f>IF(ISNUMBER(MATCH(C55,Sheet1!$B$35:$B$37,0)),Sheet1!$C$35,IF(ISNUMBER(MATCH(C55,Sheet1!$B$38:$B$45,0)),Sheet1!$C$38,IF(ISNUMBER(MATCH(C55,Sheet1!$B$46:$B$53,0)),Sheet1!$C$46,"")))</f>
        <v/>
      </c>
      <c r="J55" s="115"/>
      <c r="K55" s="31" t="b">
        <f>IF(I55=Sheet1!$C$35,Sheet1!$D$35,IF(I55=Sheet1!$C$38,Sheet1!$D$38,IF(I55=Sheet1!$C$46,Sheet1!$D$46)))</f>
        <v>0</v>
      </c>
      <c r="L55" s="30"/>
      <c r="M55" s="31">
        <f t="shared" ref="M55:M64" si="2">K55*L55</f>
        <v>0</v>
      </c>
      <c r="N55" s="14"/>
      <c r="O55" s="14"/>
      <c r="P55" s="14"/>
      <c r="Q55" s="14"/>
      <c r="R55" s="14"/>
      <c r="S55" s="14"/>
      <c r="T55" s="14"/>
    </row>
    <row r="56" spans="1:20" s="15" customFormat="1" ht="49.9" customHeight="1" x14ac:dyDescent="0.4">
      <c r="A56" s="16"/>
      <c r="B56" s="14"/>
      <c r="C56" s="45"/>
      <c r="D56" s="53"/>
      <c r="E56" s="54"/>
      <c r="F56" s="54"/>
      <c r="G56" s="53"/>
      <c r="H56" s="53"/>
      <c r="I56" s="112" t="str">
        <f>IF(ISNUMBER(MATCH(C56,Sheet1!$B$35:$B$37,0)),Sheet1!$C$35,IF(ISNUMBER(MATCH(C56,Sheet1!$B$38:$B$45,0)),Sheet1!$C$38,IF(ISNUMBER(MATCH(C56,Sheet1!$B$46:$B$53,0)),Sheet1!$C$46,"")))</f>
        <v/>
      </c>
      <c r="J56" s="113"/>
      <c r="K56" s="31" t="b">
        <f>IF(I56=Sheet1!$C$35,Sheet1!$D$35,IF(I56=Sheet1!$C$38,Sheet1!$D$38,IF(I56=Sheet1!$C$46,Sheet1!$D$46)))</f>
        <v>0</v>
      </c>
      <c r="L56" s="30"/>
      <c r="M56" s="31">
        <f t="shared" si="2"/>
        <v>0</v>
      </c>
      <c r="N56" s="14"/>
      <c r="O56" s="14"/>
      <c r="P56" s="14"/>
      <c r="Q56" s="14"/>
      <c r="R56" s="14"/>
      <c r="S56" s="14"/>
      <c r="T56" s="14"/>
    </row>
    <row r="57" spans="1:20" s="15" customFormat="1" ht="49.9" customHeight="1" x14ac:dyDescent="0.4">
      <c r="A57" s="16"/>
      <c r="B57" s="14"/>
      <c r="C57" s="45"/>
      <c r="D57" s="53"/>
      <c r="E57" s="54"/>
      <c r="F57" s="54"/>
      <c r="G57" s="53"/>
      <c r="H57" s="53"/>
      <c r="I57" s="112" t="str">
        <f>IF(ISNUMBER(MATCH(C57,Sheet1!$B$35:$B$37,0)),Sheet1!$C$35,IF(ISNUMBER(MATCH(C57,Sheet1!$B$38:$B$45,0)),Sheet1!$C$38,IF(ISNUMBER(MATCH(C57,Sheet1!$B$46:$B$53,0)),Sheet1!$C$46,"")))</f>
        <v/>
      </c>
      <c r="J57" s="113"/>
      <c r="K57" s="31" t="b">
        <f>IF(I57=Sheet1!$C$35,Sheet1!$D$35,IF(I57=Sheet1!$C$38,Sheet1!$D$38,IF(I57=Sheet1!$C$46,Sheet1!$D$46)))</f>
        <v>0</v>
      </c>
      <c r="L57" s="30"/>
      <c r="M57" s="31">
        <f t="shared" si="2"/>
        <v>0</v>
      </c>
      <c r="N57" s="14"/>
      <c r="O57" s="14"/>
      <c r="P57" s="14"/>
      <c r="Q57" s="14"/>
      <c r="R57" s="14"/>
      <c r="S57" s="14"/>
      <c r="T57" s="14"/>
    </row>
    <row r="58" spans="1:20" s="15" customFormat="1" ht="49.9" customHeight="1" x14ac:dyDescent="0.4">
      <c r="A58" s="16"/>
      <c r="B58" s="14"/>
      <c r="C58" s="45"/>
      <c r="D58" s="53"/>
      <c r="E58" s="54"/>
      <c r="F58" s="54"/>
      <c r="G58" s="53"/>
      <c r="H58" s="53"/>
      <c r="I58" s="112" t="str">
        <f>IF(ISNUMBER(MATCH(C58,Sheet1!$B$35:$B$37,0)),Sheet1!$C$35,IF(ISNUMBER(MATCH(C58,Sheet1!$B$38:$B$45,0)),Sheet1!$C$38,IF(ISNUMBER(MATCH(C58,Sheet1!$B$46:$B$53,0)),Sheet1!$C$46,"")))</f>
        <v/>
      </c>
      <c r="J58" s="113"/>
      <c r="K58" s="31" t="b">
        <f>IF(I58=Sheet1!$C$35,Sheet1!$D$35,IF(I58=Sheet1!$C$38,Sheet1!$D$38,IF(I58=Sheet1!$C$46,Sheet1!$D$46)))</f>
        <v>0</v>
      </c>
      <c r="L58" s="30"/>
      <c r="M58" s="31">
        <f t="shared" si="2"/>
        <v>0</v>
      </c>
      <c r="N58" s="14"/>
      <c r="O58" s="14"/>
      <c r="P58" s="14"/>
      <c r="Q58" s="14"/>
      <c r="R58" s="14"/>
      <c r="S58" s="14"/>
      <c r="T58" s="14"/>
    </row>
    <row r="59" spans="1:20" s="15" customFormat="1" ht="49.9" customHeight="1" x14ac:dyDescent="0.4">
      <c r="A59" s="16"/>
      <c r="B59" s="14"/>
      <c r="C59" s="45"/>
      <c r="D59" s="53"/>
      <c r="E59" s="54"/>
      <c r="F59" s="54"/>
      <c r="G59" s="53"/>
      <c r="H59" s="53"/>
      <c r="I59" s="112" t="str">
        <f>IF(ISNUMBER(MATCH(C59,Sheet1!$B$35:$B$37,0)),Sheet1!$C$35,IF(ISNUMBER(MATCH(C59,Sheet1!$B$38:$B$45,0)),Sheet1!$C$38,IF(ISNUMBER(MATCH(C59,Sheet1!$B$46:$B$53,0)),Sheet1!$C$46,"")))</f>
        <v/>
      </c>
      <c r="J59" s="113"/>
      <c r="K59" s="31" t="b">
        <f>IF(I59=Sheet1!$C$35,Sheet1!$D$35,IF(I59=Sheet1!$C$38,Sheet1!$D$38,IF(I59=Sheet1!$C$46,Sheet1!$D$46)))</f>
        <v>0</v>
      </c>
      <c r="L59" s="32"/>
      <c r="M59" s="31">
        <f t="shared" si="2"/>
        <v>0</v>
      </c>
      <c r="N59" s="14"/>
      <c r="O59" s="14"/>
      <c r="P59" s="14"/>
      <c r="Q59" s="14"/>
      <c r="R59" s="14"/>
      <c r="S59" s="14"/>
      <c r="T59" s="14"/>
    </row>
    <row r="60" spans="1:20" s="15" customFormat="1" ht="49.9" customHeight="1" x14ac:dyDescent="0.4">
      <c r="A60" s="16"/>
      <c r="B60" s="14"/>
      <c r="C60" s="45"/>
      <c r="D60" s="53"/>
      <c r="E60" s="54"/>
      <c r="F60" s="54"/>
      <c r="G60" s="53"/>
      <c r="H60" s="53"/>
      <c r="I60" s="112" t="str">
        <f>IF(ISNUMBER(MATCH(C60,Sheet1!$B$35:$B$37,0)),Sheet1!$C$35,IF(ISNUMBER(MATCH(C60,Sheet1!$B$38:$B$45,0)),Sheet1!$C$38,IF(ISNUMBER(MATCH(C60,Sheet1!$B$46:$B$53,0)),Sheet1!$C$46,"")))</f>
        <v/>
      </c>
      <c r="J60" s="113"/>
      <c r="K60" s="31" t="b">
        <f>IF(I60=Sheet1!$C$35,Sheet1!$D$35,IF(I60=Sheet1!$C$38,Sheet1!$D$38,IF(I60=Sheet1!$C$46,Sheet1!$D$46)))</f>
        <v>0</v>
      </c>
      <c r="L60" s="32"/>
      <c r="M60" s="31">
        <f t="shared" si="2"/>
        <v>0</v>
      </c>
      <c r="N60" s="14"/>
      <c r="O60" s="14"/>
      <c r="P60" s="14"/>
      <c r="Q60" s="14"/>
      <c r="R60" s="14"/>
      <c r="S60" s="14"/>
      <c r="T60" s="14"/>
    </row>
    <row r="61" spans="1:20" s="15" customFormat="1" ht="49.9" customHeight="1" x14ac:dyDescent="0.4">
      <c r="A61" s="16"/>
      <c r="B61" s="14"/>
      <c r="C61" s="45"/>
      <c r="D61" s="53"/>
      <c r="E61" s="54"/>
      <c r="F61" s="54"/>
      <c r="G61" s="53"/>
      <c r="H61" s="53"/>
      <c r="I61" s="112" t="str">
        <f>IF(ISNUMBER(MATCH(C61,Sheet1!$B$35:$B$37,0)),Sheet1!$C$35,IF(ISNUMBER(MATCH(C61,Sheet1!$B$38:$B$45,0)),Sheet1!$C$38,IF(ISNUMBER(MATCH(C61,Sheet1!$B$46:$B$53,0)),Sheet1!$C$46,"")))</f>
        <v/>
      </c>
      <c r="J61" s="113"/>
      <c r="K61" s="31" t="b">
        <f>IF(I61=Sheet1!$C$35,Sheet1!$D$35,IF(I61=Sheet1!$C$38,Sheet1!$D$38,IF(I61=Sheet1!$C$46,Sheet1!$D$46)))</f>
        <v>0</v>
      </c>
      <c r="L61" s="32"/>
      <c r="M61" s="31">
        <f t="shared" si="2"/>
        <v>0</v>
      </c>
      <c r="N61" s="14"/>
      <c r="O61" s="14"/>
      <c r="P61" s="14"/>
      <c r="Q61" s="14"/>
      <c r="R61" s="14"/>
      <c r="S61" s="14"/>
      <c r="T61" s="14"/>
    </row>
    <row r="62" spans="1:20" s="15" customFormat="1" ht="49.9" customHeight="1" x14ac:dyDescent="0.4">
      <c r="A62" s="16"/>
      <c r="B62" s="14"/>
      <c r="C62" s="45"/>
      <c r="D62" s="53"/>
      <c r="E62" s="54"/>
      <c r="F62" s="54"/>
      <c r="G62" s="53"/>
      <c r="H62" s="53"/>
      <c r="I62" s="112" t="str">
        <f>IF(ISNUMBER(MATCH(C62,Sheet1!$B$35:$B$37,0)),Sheet1!$C$35,IF(ISNUMBER(MATCH(C62,Sheet1!$B$38:$B$45,0)),Sheet1!$C$38,IF(ISNUMBER(MATCH(C62,Sheet1!$B$46:$B$53,0)),Sheet1!$C$46,"")))</f>
        <v/>
      </c>
      <c r="J62" s="113"/>
      <c r="K62" s="31" t="b">
        <f>IF(I62=Sheet1!$C$35,Sheet1!$D$35,IF(I62=Sheet1!$C$38,Sheet1!$D$38,IF(I62=Sheet1!$C$46,Sheet1!$D$46)))</f>
        <v>0</v>
      </c>
      <c r="L62" s="32"/>
      <c r="M62" s="31">
        <f t="shared" si="2"/>
        <v>0</v>
      </c>
      <c r="N62" s="14"/>
      <c r="O62" s="14"/>
      <c r="P62" s="14"/>
      <c r="Q62" s="14"/>
      <c r="R62" s="14"/>
      <c r="S62" s="14"/>
      <c r="T62" s="14"/>
    </row>
    <row r="63" spans="1:20" s="15" customFormat="1" ht="49.9" customHeight="1" x14ac:dyDescent="0.4">
      <c r="A63" s="16"/>
      <c r="B63" s="14"/>
      <c r="C63" s="45"/>
      <c r="D63" s="53"/>
      <c r="E63" s="54"/>
      <c r="F63" s="54"/>
      <c r="G63" s="53"/>
      <c r="H63" s="53"/>
      <c r="I63" s="112" t="str">
        <f>IF(ISNUMBER(MATCH(C63,Sheet1!$B$35:$B$37,0)),Sheet1!$C$35,IF(ISNUMBER(MATCH(C63,Sheet1!$B$38:$B$45,0)),Sheet1!$C$38,IF(ISNUMBER(MATCH(C63,Sheet1!$B$46:$B$53,0)),Sheet1!$C$46,"")))</f>
        <v/>
      </c>
      <c r="J63" s="113"/>
      <c r="K63" s="31" t="b">
        <f>IF(I63=Sheet1!$C$35,Sheet1!$D$35,IF(I63=Sheet1!$C$38,Sheet1!$D$38,IF(I63=Sheet1!$C$46,Sheet1!$D$46)))</f>
        <v>0</v>
      </c>
      <c r="L63" s="32"/>
      <c r="M63" s="31">
        <f t="shared" si="2"/>
        <v>0</v>
      </c>
      <c r="N63" s="14"/>
      <c r="O63" s="14"/>
      <c r="P63" s="14"/>
      <c r="Q63" s="14"/>
      <c r="R63" s="14"/>
      <c r="S63" s="14"/>
      <c r="T63" s="14"/>
    </row>
    <row r="64" spans="1:20" s="15" customFormat="1" ht="49.9" customHeight="1" thickBot="1" x14ac:dyDescent="0.45">
      <c r="A64" s="16"/>
      <c r="B64" s="14"/>
      <c r="C64" s="45"/>
      <c r="D64" s="53"/>
      <c r="E64" s="54"/>
      <c r="F64" s="54"/>
      <c r="G64" s="53"/>
      <c r="H64" s="53"/>
      <c r="I64" s="112" t="str">
        <f>IF(ISNUMBER(MATCH(C64,Sheet1!$B$35:$B$37,0)),Sheet1!$C$35,IF(ISNUMBER(MATCH(C64,Sheet1!$B$38:$B$45,0)),Sheet1!$C$38,IF(ISNUMBER(MATCH(C64,Sheet1!$B$46:$B$53,0)),Sheet1!$C$46,"")))</f>
        <v/>
      </c>
      <c r="J64" s="113"/>
      <c r="K64" s="31" t="b">
        <f>IF(I64=Sheet1!$C$35,Sheet1!$D$35,IF(I64=Sheet1!$C$38,Sheet1!$D$38,IF(I64=Sheet1!$C$46,Sheet1!$D$46)))</f>
        <v>0</v>
      </c>
      <c r="L64" s="32"/>
      <c r="M64" s="36">
        <f t="shared" si="2"/>
        <v>0</v>
      </c>
      <c r="N64" s="14"/>
      <c r="O64" s="14"/>
      <c r="P64" s="14"/>
      <c r="Q64" s="14"/>
      <c r="R64" s="14"/>
      <c r="S64" s="14"/>
      <c r="T64" s="14"/>
    </row>
    <row r="65" spans="1:20" s="15" customFormat="1" ht="45" customHeight="1" thickBot="1" x14ac:dyDescent="0.45">
      <c r="A65" s="16"/>
      <c r="B65" s="14"/>
      <c r="C65" s="18"/>
      <c r="D65" s="18"/>
      <c r="E65" s="20"/>
      <c r="F65" s="20"/>
      <c r="G65" s="18"/>
      <c r="H65" s="18"/>
      <c r="I65" s="18"/>
      <c r="J65" s="18"/>
      <c r="K65" s="109" t="s">
        <v>56</v>
      </c>
      <c r="L65" s="110"/>
      <c r="M65" s="37">
        <f>SUM(M55:M64)</f>
        <v>0</v>
      </c>
      <c r="N65" s="14"/>
      <c r="O65" s="14"/>
      <c r="P65" s="14"/>
      <c r="Q65" s="14"/>
      <c r="R65" s="14"/>
      <c r="S65" s="14"/>
      <c r="T65" s="14"/>
    </row>
    <row r="66" spans="1:20" s="15" customFormat="1" ht="45" customHeight="1" x14ac:dyDescent="0.4">
      <c r="A66" s="16"/>
      <c r="B66" s="14"/>
      <c r="C66" s="18"/>
      <c r="D66" s="18"/>
      <c r="E66" s="20"/>
      <c r="F66" s="20"/>
      <c r="G66" s="18"/>
      <c r="H66" s="18"/>
      <c r="I66" s="18"/>
      <c r="J66" s="18"/>
      <c r="K66" s="19"/>
      <c r="L66" s="55"/>
      <c r="M66" s="55"/>
      <c r="N66" s="14"/>
      <c r="O66" s="14"/>
      <c r="P66" s="14"/>
      <c r="Q66" s="14"/>
      <c r="R66" s="14"/>
      <c r="S66" s="14"/>
      <c r="T66" s="14"/>
    </row>
    <row r="67" spans="1:20" s="15" customFormat="1" ht="42" customHeight="1" x14ac:dyDescent="0.4">
      <c r="A67" s="129" t="s">
        <v>158</v>
      </c>
      <c r="B67" s="130"/>
      <c r="C67" s="130"/>
      <c r="D67" s="130"/>
      <c r="E67" s="130"/>
      <c r="F67" s="130"/>
      <c r="G67" s="130"/>
      <c r="H67" s="130"/>
      <c r="I67" s="13"/>
      <c r="J67" s="13"/>
      <c r="K67" s="13"/>
      <c r="L67" s="13"/>
      <c r="M67" s="13"/>
      <c r="N67" s="14"/>
      <c r="O67" s="14"/>
      <c r="P67" s="14"/>
      <c r="Q67" s="14"/>
      <c r="R67" s="14"/>
      <c r="S67" s="14"/>
      <c r="T67" s="14"/>
    </row>
    <row r="68" spans="1:20" s="15" customFormat="1" ht="54.6" customHeight="1" x14ac:dyDescent="0.4">
      <c r="A68" s="16"/>
      <c r="B68" s="14"/>
      <c r="C68" s="108" t="s">
        <v>10</v>
      </c>
      <c r="D68" s="108" t="s">
        <v>6</v>
      </c>
      <c r="E68" s="106" t="s">
        <v>19</v>
      </c>
      <c r="F68" s="107"/>
      <c r="G68" s="108" t="s">
        <v>7</v>
      </c>
      <c r="H68" s="107"/>
      <c r="I68" s="116" t="s">
        <v>11</v>
      </c>
      <c r="J68" s="117"/>
      <c r="K68" s="108" t="s">
        <v>22</v>
      </c>
      <c r="L68" s="111" t="s">
        <v>53</v>
      </c>
      <c r="M68" s="127" t="s">
        <v>23</v>
      </c>
      <c r="N68" s="14"/>
      <c r="O68" s="14"/>
      <c r="P68" s="14"/>
      <c r="Q68" s="14"/>
      <c r="R68" s="14"/>
      <c r="S68" s="14"/>
      <c r="T68" s="14"/>
    </row>
    <row r="69" spans="1:20" s="15" customFormat="1" ht="45" customHeight="1" x14ac:dyDescent="0.4">
      <c r="A69" s="16"/>
      <c r="B69" s="14"/>
      <c r="C69" s="107"/>
      <c r="D69" s="107"/>
      <c r="E69" s="28" t="s">
        <v>20</v>
      </c>
      <c r="F69" s="28" t="s">
        <v>21</v>
      </c>
      <c r="G69" s="29" t="s">
        <v>17</v>
      </c>
      <c r="H69" s="29" t="s">
        <v>18</v>
      </c>
      <c r="I69" s="118"/>
      <c r="J69" s="119"/>
      <c r="K69" s="107"/>
      <c r="L69" s="107"/>
      <c r="M69" s="128"/>
      <c r="N69" s="14"/>
      <c r="O69" s="14"/>
      <c r="P69" s="14"/>
      <c r="Q69" s="14"/>
      <c r="R69" s="14"/>
      <c r="S69" s="14"/>
      <c r="T69" s="14"/>
    </row>
    <row r="70" spans="1:20" s="15" customFormat="1" ht="49.9" customHeight="1" x14ac:dyDescent="0.4">
      <c r="A70" s="16"/>
      <c r="B70" s="14"/>
      <c r="C70" s="56"/>
      <c r="D70" s="53"/>
      <c r="E70" s="54"/>
      <c r="F70" s="54"/>
      <c r="G70" s="53"/>
      <c r="H70" s="53"/>
      <c r="I70" s="120" t="b">
        <f>IF(ISNUMBER(MATCH(C70,Sheet1!$B$54:$B$56,0)),Sheet1!$C$54,IF(ISNUMBER(MATCH(C70,Sheet1!$B$57:$B$59,0)),Sheet1!$C$57,IF(ISNUMBER(MATCH(C70,Sheet1!$B$60,0)),Sheet1!$C$60,IF(ISNUMBER(MATCH(C70,Sheet1!$B$61,0)),Sheet1!$C$61,IF(ISNUMBER(MATCH(C70,Sheet1!$B$62:$B$66,0)),Sheet1!$C$62,IF(ISNUMBER(MATCH(C70,Sheet1!$B$67:$B$71,0)),Sheet1!$C$67))))))</f>
        <v>0</v>
      </c>
      <c r="J70" s="121"/>
      <c r="K70" s="31" t="b">
        <f>IF(I70=Sheet1!$C$54,Sheet1!$D$54,IF(I70=Sheet1!$C$57,Sheet1!$D$57,IF(I70=Sheet1!$C$60,Sheet1!$D$60,IF(I70=Sheet1!$C$61,Sheet1!$D$61,IF(I70=Sheet1!$C$62,Sheet1!$D$62,IF(I70=Sheet1!$C$67,Sheet1!$D$67))))))</f>
        <v>0</v>
      </c>
      <c r="L70" s="30"/>
      <c r="M70" s="31">
        <f>K70*L70</f>
        <v>0</v>
      </c>
      <c r="N70" s="14"/>
      <c r="O70" s="14"/>
      <c r="P70" s="14"/>
      <c r="Q70" s="14"/>
      <c r="R70" s="14"/>
      <c r="S70" s="14"/>
      <c r="T70" s="14"/>
    </row>
    <row r="71" spans="1:20" s="15" customFormat="1" ht="49.9" customHeight="1" x14ac:dyDescent="0.4">
      <c r="A71" s="16"/>
      <c r="B71" s="14"/>
      <c r="C71" s="56"/>
      <c r="D71" s="53"/>
      <c r="E71" s="54"/>
      <c r="F71" s="54"/>
      <c r="G71" s="53"/>
      <c r="H71" s="53"/>
      <c r="I71" s="120" t="b">
        <f>IF(ISNUMBER(MATCH(C71,Sheet1!$B$54:$B$56,0)),Sheet1!$C$54,IF(ISNUMBER(MATCH(C71,Sheet1!$B$57:$B$59,0)),Sheet1!$C$57,IF(ISNUMBER(MATCH(C71,Sheet1!$B$60,0)),Sheet1!$C$60,IF(ISNUMBER(MATCH(C71,Sheet1!$B$61,0)),Sheet1!$C$61,IF(ISNUMBER(MATCH(C71,Sheet1!$B$62:$B$66,0)),Sheet1!$C$62,IF(ISNUMBER(MATCH(C71,Sheet1!$B$67:$B$71,0)),Sheet1!$C$67))))))</f>
        <v>0</v>
      </c>
      <c r="J71" s="121"/>
      <c r="K71" s="31" t="b">
        <f>IF(I71=Sheet1!$C$54,Sheet1!$D$54,IF(I71=Sheet1!$C$57,Sheet1!$D$57,IF(I71=Sheet1!$C$60,Sheet1!$D$60,IF(I71=Sheet1!$C$61,Sheet1!$D$61,IF(I71=Sheet1!$C$62,Sheet1!$D$62,IF(I71=Sheet1!$C$67,Sheet1!$D$67))))))</f>
        <v>0</v>
      </c>
      <c r="L71" s="30"/>
      <c r="M71" s="31">
        <f>K71*L71</f>
        <v>0</v>
      </c>
      <c r="N71" s="14"/>
      <c r="O71" s="14"/>
      <c r="P71" s="14"/>
      <c r="Q71" s="14"/>
      <c r="R71" s="14"/>
      <c r="S71" s="14"/>
      <c r="T71" s="14"/>
    </row>
    <row r="72" spans="1:20" s="15" customFormat="1" ht="49.9" customHeight="1" x14ac:dyDescent="0.4">
      <c r="A72" s="16"/>
      <c r="B72" s="14"/>
      <c r="C72" s="56"/>
      <c r="D72" s="53"/>
      <c r="E72" s="54"/>
      <c r="F72" s="54"/>
      <c r="G72" s="53"/>
      <c r="H72" s="53"/>
      <c r="I72" s="120" t="b">
        <f>IF(ISNUMBER(MATCH(C72,Sheet1!$B$54:$B$56,0)),Sheet1!$C$54,IF(ISNUMBER(MATCH(C72,Sheet1!$B$57:$B$59,0)),Sheet1!$C$57,IF(ISNUMBER(MATCH(C72,Sheet1!$B$60,0)),Sheet1!$C$60,IF(ISNUMBER(MATCH(C72,Sheet1!$B$61,0)),Sheet1!$C$61,IF(ISNUMBER(MATCH(C72,Sheet1!$B$62:$B$66,0)),Sheet1!$C$62,IF(ISNUMBER(MATCH(C72,Sheet1!$B$67:$B$71,0)),Sheet1!$C$67))))))</f>
        <v>0</v>
      </c>
      <c r="J72" s="121"/>
      <c r="K72" s="31" t="b">
        <f>IF(I72=Sheet1!$C$54,Sheet1!$D$54,IF(I72=Sheet1!$C$57,Sheet1!$D$57,IF(I72=Sheet1!$C$60,Sheet1!$D$60,IF(I72=Sheet1!$C$61,Sheet1!$D$61,IF(I72=Sheet1!$C$62,Sheet1!$D$62,IF(I72=Sheet1!$C$67,Sheet1!$D$67))))))</f>
        <v>0</v>
      </c>
      <c r="L72" s="30"/>
      <c r="M72" s="31">
        <f>K72*L72</f>
        <v>0</v>
      </c>
      <c r="N72" s="14"/>
      <c r="O72" s="14"/>
      <c r="P72" s="14"/>
      <c r="Q72" s="14"/>
      <c r="R72" s="14"/>
      <c r="S72" s="14"/>
      <c r="T72" s="14"/>
    </row>
    <row r="73" spans="1:20" s="15" customFormat="1" ht="49.9" customHeight="1" x14ac:dyDescent="0.4">
      <c r="A73" s="16"/>
      <c r="B73" s="14"/>
      <c r="C73" s="56"/>
      <c r="D73" s="53"/>
      <c r="E73" s="54"/>
      <c r="F73" s="54"/>
      <c r="G73" s="53"/>
      <c r="H73" s="53"/>
      <c r="I73" s="120" t="b">
        <f>IF(ISNUMBER(MATCH(C73,Sheet1!$B$54:$B$56,0)),Sheet1!$C$54,IF(ISNUMBER(MATCH(C73,Sheet1!$B$57:$B$59,0)),Sheet1!$C$57,IF(ISNUMBER(MATCH(C73,Sheet1!$B$60,0)),Sheet1!$C$60,IF(ISNUMBER(MATCH(C73,Sheet1!$B$61,0)),Sheet1!$C$61,IF(ISNUMBER(MATCH(C73,Sheet1!$B$62:$B$66,0)),Sheet1!$C$62,IF(ISNUMBER(MATCH(C73,Sheet1!$B$67:$B$71,0)),Sheet1!$C$67))))))</f>
        <v>0</v>
      </c>
      <c r="J73" s="121"/>
      <c r="K73" s="31" t="b">
        <f>IF(I73=Sheet1!$C$54,Sheet1!$D$54,IF(I73=Sheet1!$C$57,Sheet1!$D$57,IF(I73=Sheet1!$C$60,Sheet1!$D$60,IF(I73=Sheet1!$C$61,Sheet1!$D$61,IF(I73=Sheet1!$C$62,Sheet1!$D$62,IF(I73=Sheet1!$C$67,Sheet1!$D$67))))))</f>
        <v>0</v>
      </c>
      <c r="L73" s="30"/>
      <c r="M73" s="31">
        <f>K73*L73</f>
        <v>0</v>
      </c>
      <c r="N73" s="14"/>
      <c r="O73" s="14"/>
      <c r="P73" s="14"/>
      <c r="Q73" s="14"/>
      <c r="R73" s="14"/>
      <c r="S73" s="14"/>
      <c r="T73" s="14"/>
    </row>
    <row r="74" spans="1:20" s="15" customFormat="1" ht="49.9" customHeight="1" thickBot="1" x14ac:dyDescent="0.45">
      <c r="A74" s="16"/>
      <c r="B74" s="14"/>
      <c r="C74" s="56"/>
      <c r="D74" s="53"/>
      <c r="E74" s="54"/>
      <c r="F74" s="54"/>
      <c r="G74" s="53"/>
      <c r="H74" s="53"/>
      <c r="I74" s="120" t="b">
        <f>IF(ISNUMBER(MATCH(C74,Sheet1!$B$54:$B$56,0)),Sheet1!$C$54,IF(ISNUMBER(MATCH(C74,Sheet1!$B$57:$B$59,0)),Sheet1!$C$57,IF(ISNUMBER(MATCH(C74,Sheet1!$B$60,0)),Sheet1!$C$60,IF(ISNUMBER(MATCH(C74,Sheet1!$B$61,0)),Sheet1!$C$61,IF(ISNUMBER(MATCH(C74,Sheet1!$B$62:$B$66,0)),Sheet1!$C$62,IF(ISNUMBER(MATCH(C74,Sheet1!$B$67:$B$71,0)),Sheet1!$C$67))))))</f>
        <v>0</v>
      </c>
      <c r="J74" s="121"/>
      <c r="K74" s="31" t="b">
        <f>IF(I74=Sheet1!$C$54,Sheet1!$D$54,IF(I74=Sheet1!$C$57,Sheet1!$D$57,IF(I74=Sheet1!$C$60,Sheet1!$D$60,IF(I74=Sheet1!$C$61,Sheet1!$D$61,IF(I74=Sheet1!$C$62,Sheet1!$D$62,IF(I74=Sheet1!$C$67,Sheet1!$D$67))))))</f>
        <v>0</v>
      </c>
      <c r="L74" s="32"/>
      <c r="M74" s="36">
        <f>K74*L74</f>
        <v>0</v>
      </c>
      <c r="N74" s="14"/>
      <c r="O74" s="14"/>
      <c r="P74" s="14"/>
      <c r="Q74" s="14"/>
      <c r="R74" s="14"/>
      <c r="S74" s="14"/>
      <c r="T74" s="14"/>
    </row>
    <row r="75" spans="1:20" s="15" customFormat="1" ht="45" customHeight="1" thickBot="1" x14ac:dyDescent="0.45">
      <c r="A75" s="16"/>
      <c r="B75" s="18"/>
      <c r="C75" s="88"/>
      <c r="D75" s="49"/>
      <c r="E75" s="20"/>
      <c r="F75" s="20"/>
      <c r="G75" s="18"/>
      <c r="H75" s="18"/>
      <c r="I75" s="18"/>
      <c r="J75" s="18"/>
      <c r="K75" s="109" t="s">
        <v>61</v>
      </c>
      <c r="L75" s="110"/>
      <c r="M75" s="37">
        <f>SUM(M70:M74)</f>
        <v>0</v>
      </c>
      <c r="N75" s="14"/>
      <c r="O75" s="14"/>
      <c r="P75" s="14"/>
      <c r="Q75" s="14"/>
      <c r="R75" s="14"/>
      <c r="S75" s="14"/>
      <c r="T75" s="14"/>
    </row>
    <row r="76" spans="1:20" s="15" customFormat="1" ht="45" customHeight="1" thickBot="1" x14ac:dyDescent="0.45">
      <c r="A76" s="16"/>
      <c r="B76" s="14"/>
      <c r="C76" s="18"/>
      <c r="D76" s="18"/>
      <c r="E76" s="20"/>
      <c r="F76" s="20"/>
      <c r="G76" s="18"/>
      <c r="H76" s="18"/>
      <c r="I76" s="18"/>
      <c r="J76" s="18"/>
      <c r="K76" s="19"/>
      <c r="L76" s="24"/>
      <c r="M76" s="34"/>
      <c r="N76" s="14"/>
      <c r="O76" s="14"/>
      <c r="P76" s="14"/>
      <c r="Q76" s="14"/>
      <c r="R76" s="14"/>
      <c r="S76" s="14"/>
      <c r="T76" s="14"/>
    </row>
    <row r="77" spans="1:20" s="15" customFormat="1" ht="67.900000000000006" customHeight="1" thickBot="1" x14ac:dyDescent="0.45">
      <c r="A77" s="123" t="s">
        <v>164</v>
      </c>
      <c r="B77" s="124"/>
      <c r="C77" s="125"/>
      <c r="D77" s="144">
        <f>M50+M65+M75</f>
        <v>0</v>
      </c>
      <c r="E77" s="145"/>
      <c r="F77" s="21"/>
      <c r="G77" s="21"/>
      <c r="H77" s="126"/>
      <c r="I77" s="126"/>
      <c r="J77" s="126"/>
      <c r="K77" s="126"/>
      <c r="L77" s="126"/>
      <c r="M77" s="126"/>
      <c r="N77" s="14"/>
      <c r="O77" s="14"/>
      <c r="P77" s="14"/>
      <c r="Q77" s="14"/>
      <c r="R77" s="14"/>
      <c r="S77" s="14"/>
      <c r="T77" s="14"/>
    </row>
    <row r="78" spans="1:20" s="15" customFormat="1" ht="6" customHeight="1" x14ac:dyDescent="0.4"/>
    <row r="79" spans="1:20" s="15" customFormat="1" ht="21" x14ac:dyDescent="0.4"/>
    <row r="80" spans="1:20" s="17" customFormat="1" ht="21" x14ac:dyDescent="0.4"/>
    <row r="81" s="17" customFormat="1" ht="21" x14ac:dyDescent="0.4"/>
    <row r="82" s="17" customFormat="1" ht="21" x14ac:dyDescent="0.4"/>
    <row r="83" s="17" customFormat="1" ht="21" x14ac:dyDescent="0.4"/>
    <row r="84" s="17" customFormat="1" ht="21" x14ac:dyDescent="0.4"/>
    <row r="85" s="17" customFormat="1" ht="21" x14ac:dyDescent="0.4"/>
    <row r="86" s="17" customFormat="1" ht="21" x14ac:dyDescent="0.4"/>
    <row r="87" s="17" customFormat="1" ht="21" x14ac:dyDescent="0.4"/>
    <row r="88" s="17" customFormat="1" ht="21" x14ac:dyDescent="0.4"/>
    <row r="89" s="17" customFormat="1" ht="21" x14ac:dyDescent="0.4"/>
    <row r="90" s="17" customFormat="1" ht="21" x14ac:dyDescent="0.4"/>
    <row r="91" s="17" customFormat="1" ht="21" x14ac:dyDescent="0.4"/>
    <row r="92" s="17" customFormat="1" ht="21" x14ac:dyDescent="0.4"/>
    <row r="93" s="17" customFormat="1" ht="21" x14ac:dyDescent="0.4"/>
    <row r="94" s="17" customFormat="1" ht="21" x14ac:dyDescent="0.4"/>
  </sheetData>
  <mergeCells count="106">
    <mergeCell ref="D77:E77"/>
    <mergeCell ref="C2:M2"/>
    <mergeCell ref="I13:J13"/>
    <mergeCell ref="I14:J14"/>
    <mergeCell ref="I15:J15"/>
    <mergeCell ref="I16:J16"/>
    <mergeCell ref="I17:J17"/>
    <mergeCell ref="I41:J41"/>
    <mergeCell ref="I42:J42"/>
    <mergeCell ref="I43:J43"/>
    <mergeCell ref="I44:J44"/>
    <mergeCell ref="I45:J45"/>
    <mergeCell ref="I70:J70"/>
    <mergeCell ref="I71:J71"/>
    <mergeCell ref="I72:J72"/>
    <mergeCell ref="M53:M54"/>
    <mergeCell ref="I55:J55"/>
    <mergeCell ref="M68:M69"/>
    <mergeCell ref="C68:C69"/>
    <mergeCell ref="D68:D69"/>
    <mergeCell ref="E68:F68"/>
    <mergeCell ref="G68:H68"/>
    <mergeCell ref="I68:J69"/>
    <mergeCell ref="K65:L65"/>
    <mergeCell ref="L1:M1"/>
    <mergeCell ref="I73:J73"/>
    <mergeCell ref="K68:K69"/>
    <mergeCell ref="D5:E5"/>
    <mergeCell ref="D6:E6"/>
    <mergeCell ref="F5:G5"/>
    <mergeCell ref="F6:G6"/>
    <mergeCell ref="I28:J28"/>
    <mergeCell ref="I29:J29"/>
    <mergeCell ref="I24:J25"/>
    <mergeCell ref="I64:J64"/>
    <mergeCell ref="A67:H67"/>
    <mergeCell ref="A5:C6"/>
    <mergeCell ref="A4:C4"/>
    <mergeCell ref="H4:M4"/>
    <mergeCell ref="D4:E4"/>
    <mergeCell ref="A8:H8"/>
    <mergeCell ref="A37:H37"/>
    <mergeCell ref="L38:L39"/>
    <mergeCell ref="I19:J19"/>
    <mergeCell ref="I20:J20"/>
    <mergeCell ref="I38:J39"/>
    <mergeCell ref="I9:J10"/>
    <mergeCell ref="I11:J11"/>
    <mergeCell ref="A23:H23"/>
    <mergeCell ref="C24:C25"/>
    <mergeCell ref="D24:D25"/>
    <mergeCell ref="E24:F24"/>
    <mergeCell ref="G24:H24"/>
    <mergeCell ref="I33:J33"/>
    <mergeCell ref="I34:J34"/>
    <mergeCell ref="M24:M25"/>
    <mergeCell ref="I26:J26"/>
    <mergeCell ref="I27:J27"/>
    <mergeCell ref="I12:J12"/>
    <mergeCell ref="I18:J18"/>
    <mergeCell ref="A77:C77"/>
    <mergeCell ref="H77:M77"/>
    <mergeCell ref="E9:F9"/>
    <mergeCell ref="G9:H9"/>
    <mergeCell ref="D9:D10"/>
    <mergeCell ref="C9:C10"/>
    <mergeCell ref="K9:K10"/>
    <mergeCell ref="L9:L10"/>
    <mergeCell ref="M9:M10"/>
    <mergeCell ref="C38:C39"/>
    <mergeCell ref="D38:D39"/>
    <mergeCell ref="E38:F38"/>
    <mergeCell ref="G38:H38"/>
    <mergeCell ref="K38:K39"/>
    <mergeCell ref="M38:M39"/>
    <mergeCell ref="A52:H52"/>
    <mergeCell ref="I35:J35"/>
    <mergeCell ref="I30:J30"/>
    <mergeCell ref="I31:J31"/>
    <mergeCell ref="I32:J32"/>
    <mergeCell ref="C53:C54"/>
    <mergeCell ref="D53:D54"/>
    <mergeCell ref="E53:F53"/>
    <mergeCell ref="G53:H53"/>
    <mergeCell ref="K75:L75"/>
    <mergeCell ref="K24:K25"/>
    <mergeCell ref="L24:L25"/>
    <mergeCell ref="I59:J59"/>
    <mergeCell ref="I60:J60"/>
    <mergeCell ref="I61:J61"/>
    <mergeCell ref="I62:J62"/>
    <mergeCell ref="I63:J63"/>
    <mergeCell ref="I40:J40"/>
    <mergeCell ref="I49:J49"/>
    <mergeCell ref="I48:J48"/>
    <mergeCell ref="I47:J47"/>
    <mergeCell ref="I46:J46"/>
    <mergeCell ref="I57:J57"/>
    <mergeCell ref="I58:J58"/>
    <mergeCell ref="I56:J56"/>
    <mergeCell ref="K50:L50"/>
    <mergeCell ref="I53:J54"/>
    <mergeCell ref="K53:K54"/>
    <mergeCell ref="L53:L54"/>
    <mergeCell ref="L68:L69"/>
    <mergeCell ref="I74:J74"/>
  </mergeCells>
  <phoneticPr fontId="2"/>
  <printOptions horizontalCentered="1"/>
  <pageMargins left="0.51181102362204722" right="0.51181102362204722" top="0.59055118110236227" bottom="0.19685039370078741" header="0.31496062992125984" footer="0.31496062992125984"/>
  <pageSetup paperSize="8" scale="45" fitToHeight="0" orientation="landscape" r:id="rId1"/>
  <rowBreaks count="2" manualBreakCount="2">
    <brk id="65" max="14" man="1"/>
    <brk id="77" max="1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219CDFE4-0451-4706-86F2-BBB5E436898C}">
          <x14:formula1>
            <xm:f>Sheet1!$B$11:$B$34</xm:f>
          </x14:formula1>
          <xm:sqref>C40:C49</xm:sqref>
        </x14:dataValidation>
        <x14:dataValidation type="list" allowBlank="1" showInputMessage="1" showErrorMessage="1" xr:uid="{4974CD0D-85EB-494A-A70E-C962B884EC34}">
          <x14:formula1>
            <xm:f>Sheet1!$B$2:$B$10</xm:f>
          </x14:formula1>
          <xm:sqref>C50:C51 C21:C22 C36 C65:C66</xm:sqref>
        </x14:dataValidation>
        <x14:dataValidation type="list" allowBlank="1" showInputMessage="1" showErrorMessage="1" xr:uid="{0271FA8A-F178-4C95-8F8B-5708C9AE4141}">
          <x14:formula1>
            <xm:f>Sheet1!$B$2:$B$4</xm:f>
          </x14:formula1>
          <xm:sqref>C11:C20</xm:sqref>
        </x14:dataValidation>
        <x14:dataValidation type="list" allowBlank="1" showInputMessage="1" showErrorMessage="1" xr:uid="{15468911-FA47-4371-8548-7B97A0C8E073}">
          <x14:formula1>
            <xm:f>Sheet1!$B$10</xm:f>
          </x14:formula1>
          <xm:sqref>C26:C35</xm:sqref>
        </x14:dataValidation>
        <x14:dataValidation type="list" allowBlank="1" showInputMessage="1" showErrorMessage="1" xr:uid="{E3EB6BCC-0EBB-4797-A0A5-893D1424F65D}">
          <x14:formula1>
            <xm:f>Sheet1!$B$35:$B$53</xm:f>
          </x14:formula1>
          <xm:sqref>C55:C64</xm:sqref>
        </x14:dataValidation>
        <x14:dataValidation type="list" allowBlank="1" showInputMessage="1" showErrorMessage="1" xr:uid="{DB7B7A35-58EE-4D43-AEA8-FED3BF13AC59}">
          <x14:formula1>
            <xm:f>Sheet1!$B$54:$B$71</xm:f>
          </x14:formula1>
          <xm:sqref>C70:C74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219B0-905E-4EE6-AD3B-3E5F73F488F8}">
  <dimension ref="A1:T94"/>
  <sheetViews>
    <sheetView view="pageBreakPreview" zoomScale="40" zoomScaleNormal="60" zoomScaleSheetLayoutView="40" workbookViewId="0">
      <selection activeCell="I53" sqref="I53:J54"/>
    </sheetView>
  </sheetViews>
  <sheetFormatPr defaultColWidth="8.75" defaultRowHeight="15" x14ac:dyDescent="0.4"/>
  <cols>
    <col min="1" max="1" width="1.75" style="8" customWidth="1"/>
    <col min="2" max="2" width="1.875" style="8" customWidth="1"/>
    <col min="3" max="4" width="50.75" style="8" customWidth="1"/>
    <col min="5" max="5" width="18.75" style="8" customWidth="1"/>
    <col min="6" max="6" width="25.375" style="8" customWidth="1"/>
    <col min="7" max="7" width="16.875" style="8" customWidth="1"/>
    <col min="8" max="9" width="50.75" style="8" customWidth="1"/>
    <col min="10" max="10" width="43.25" style="8" customWidth="1"/>
    <col min="11" max="11" width="23.25" style="8" customWidth="1"/>
    <col min="12" max="12" width="17.5" style="8" customWidth="1"/>
    <col min="13" max="13" width="31.125" style="8" customWidth="1"/>
    <col min="14" max="21" width="8.75" style="8"/>
    <col min="22" max="22" width="17.875" style="8" customWidth="1"/>
    <col min="23" max="16384" width="8.75" style="8"/>
  </cols>
  <sheetData>
    <row r="1" spans="1:20" ht="45.6" customHeight="1" x14ac:dyDescent="0.4">
      <c r="L1" s="132" t="s">
        <v>166</v>
      </c>
      <c r="M1" s="132"/>
    </row>
    <row r="2" spans="1:20" s="9" customFormat="1" ht="54" customHeight="1" x14ac:dyDescent="0.4">
      <c r="A2" s="27"/>
      <c r="B2" s="27"/>
      <c r="C2" s="146" t="s">
        <v>163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27"/>
      <c r="O2" s="27"/>
      <c r="P2" s="27"/>
      <c r="Q2" s="27"/>
      <c r="R2" s="27"/>
      <c r="S2" s="27"/>
      <c r="T2" s="27"/>
    </row>
    <row r="3" spans="1:20" s="9" customFormat="1" ht="7.5" customHeight="1" thickBot="1" x14ac:dyDescent="0.45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1:20" s="9" customFormat="1" ht="53.25" customHeight="1" thickBot="1" x14ac:dyDescent="0.45">
      <c r="A4" s="123" t="s">
        <v>57</v>
      </c>
      <c r="B4" s="124"/>
      <c r="C4" s="125"/>
      <c r="D4" s="135">
        <f>'（様式２①）保育所・幼稚園・福祉施設【メール申請】_電気料'!D4:E4</f>
        <v>0</v>
      </c>
      <c r="E4" s="148"/>
      <c r="F4" s="21"/>
      <c r="G4" s="21"/>
      <c r="H4" s="143"/>
      <c r="I4" s="143"/>
      <c r="J4" s="143"/>
      <c r="K4" s="143"/>
      <c r="L4" s="143"/>
      <c r="M4" s="143"/>
      <c r="N4" s="11"/>
      <c r="O4" s="11"/>
      <c r="P4" s="11"/>
      <c r="Q4" s="11"/>
      <c r="R4" s="11"/>
      <c r="S4" s="11"/>
      <c r="T4" s="11"/>
    </row>
    <row r="5" spans="1:20" s="9" customFormat="1" ht="28.15" customHeight="1" thickBot="1" x14ac:dyDescent="0.45">
      <c r="A5" s="137" t="s">
        <v>15</v>
      </c>
      <c r="B5" s="138"/>
      <c r="C5" s="139"/>
      <c r="D5" s="133" t="s">
        <v>8</v>
      </c>
      <c r="E5" s="134"/>
      <c r="F5" s="133" t="s">
        <v>9</v>
      </c>
      <c r="G5" s="134"/>
      <c r="H5" s="22" t="s">
        <v>16</v>
      </c>
      <c r="I5" s="23" t="s">
        <v>54</v>
      </c>
      <c r="J5" s="24"/>
      <c r="K5" s="24"/>
      <c r="L5" s="24"/>
      <c r="M5" s="24"/>
      <c r="N5" s="26"/>
      <c r="O5" s="11"/>
      <c r="P5" s="11"/>
      <c r="Q5" s="11"/>
      <c r="R5" s="11"/>
      <c r="S5" s="11"/>
      <c r="T5" s="11"/>
    </row>
    <row r="6" spans="1:20" s="9" customFormat="1" ht="66" customHeight="1" thickBot="1" x14ac:dyDescent="0.45">
      <c r="A6" s="140"/>
      <c r="B6" s="141"/>
      <c r="C6" s="142"/>
      <c r="D6" s="149">
        <f>'（様式２①）保育所・幼稚園・福祉施設【メール申請】_電気料'!D6:E6</f>
        <v>0</v>
      </c>
      <c r="E6" s="150"/>
      <c r="F6" s="149">
        <f>'（様式２①）保育所・幼稚園・福祉施設【メール申請】_電気料'!F6:G6</f>
        <v>0</v>
      </c>
      <c r="G6" s="150"/>
      <c r="H6" s="72">
        <f>'（様式２①）保育所・幼稚園・福祉施設【メール申請】_電気料'!H6</f>
        <v>0</v>
      </c>
      <c r="I6" s="73">
        <f>'（様式２①）保育所・幼稚園・福祉施設【メール申請】_電気料'!I6</f>
        <v>0</v>
      </c>
      <c r="J6" s="21"/>
      <c r="K6" s="21"/>
      <c r="L6" s="21"/>
      <c r="M6" s="21"/>
      <c r="N6" s="26"/>
      <c r="O6" s="11"/>
      <c r="P6" s="11"/>
      <c r="Q6" s="11"/>
      <c r="R6" s="11"/>
      <c r="S6" s="11"/>
      <c r="T6" s="11"/>
    </row>
    <row r="7" spans="1:20" s="9" customFormat="1" ht="80.25" customHeight="1" x14ac:dyDescent="0.4">
      <c r="A7" s="12"/>
      <c r="B7" s="12"/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  <c r="N7" s="26"/>
      <c r="O7" s="11"/>
      <c r="P7" s="11"/>
      <c r="Q7" s="11"/>
      <c r="R7" s="11"/>
      <c r="S7" s="11"/>
      <c r="T7" s="11"/>
    </row>
    <row r="8" spans="1:20" s="15" customFormat="1" ht="42" hidden="1" customHeight="1" x14ac:dyDescent="0.4">
      <c r="A8" s="129" t="s">
        <v>104</v>
      </c>
      <c r="B8" s="130"/>
      <c r="C8" s="130"/>
      <c r="D8" s="130"/>
      <c r="E8" s="130"/>
      <c r="F8" s="130"/>
      <c r="G8" s="130"/>
      <c r="H8" s="130"/>
      <c r="I8" s="13"/>
      <c r="J8" s="13"/>
      <c r="K8" s="13"/>
      <c r="L8" s="13"/>
      <c r="M8" s="13"/>
      <c r="N8" s="14"/>
      <c r="O8" s="14"/>
      <c r="P8" s="14"/>
      <c r="Q8" s="14"/>
      <c r="R8" s="14"/>
      <c r="S8" s="14"/>
      <c r="T8" s="14"/>
    </row>
    <row r="9" spans="1:20" s="15" customFormat="1" ht="49.9" hidden="1" customHeight="1" x14ac:dyDescent="0.4">
      <c r="A9" s="16"/>
      <c r="B9" s="14"/>
      <c r="C9" s="108" t="s">
        <v>10</v>
      </c>
      <c r="D9" s="108" t="s">
        <v>6</v>
      </c>
      <c r="E9" s="106" t="s">
        <v>19</v>
      </c>
      <c r="F9" s="107"/>
      <c r="G9" s="108" t="s">
        <v>7</v>
      </c>
      <c r="H9" s="107"/>
      <c r="I9" s="116" t="s">
        <v>11</v>
      </c>
      <c r="J9" s="117"/>
      <c r="K9" s="108" t="s">
        <v>22</v>
      </c>
      <c r="L9" s="111" t="s">
        <v>62</v>
      </c>
      <c r="M9" s="127" t="s">
        <v>23</v>
      </c>
      <c r="N9" s="14"/>
      <c r="O9" s="14"/>
      <c r="P9" s="14"/>
      <c r="Q9" s="14"/>
      <c r="R9" s="14"/>
      <c r="S9" s="14"/>
      <c r="T9" s="14"/>
    </row>
    <row r="10" spans="1:20" s="15" customFormat="1" ht="49.9" hidden="1" customHeight="1" x14ac:dyDescent="0.4">
      <c r="A10" s="16"/>
      <c r="B10" s="14"/>
      <c r="C10" s="107"/>
      <c r="D10" s="107"/>
      <c r="E10" s="71" t="s">
        <v>20</v>
      </c>
      <c r="F10" s="71" t="s">
        <v>21</v>
      </c>
      <c r="G10" s="70" t="s">
        <v>17</v>
      </c>
      <c r="H10" s="70" t="s">
        <v>18</v>
      </c>
      <c r="I10" s="118"/>
      <c r="J10" s="119"/>
      <c r="K10" s="107"/>
      <c r="L10" s="107"/>
      <c r="M10" s="128"/>
      <c r="N10" s="14"/>
      <c r="O10" s="14"/>
      <c r="P10" s="14"/>
      <c r="Q10" s="14"/>
      <c r="R10" s="14"/>
      <c r="S10" s="14"/>
      <c r="T10" s="14"/>
    </row>
    <row r="11" spans="1:20" s="15" customFormat="1" ht="49.9" hidden="1" customHeight="1" x14ac:dyDescent="0.4">
      <c r="A11" s="16"/>
      <c r="B11" s="14"/>
      <c r="C11" s="45"/>
      <c r="D11" s="51"/>
      <c r="E11" s="52"/>
      <c r="F11" s="52"/>
      <c r="G11" s="51"/>
      <c r="H11" s="51"/>
      <c r="I11" s="114" t="b">
        <f>IF(C11=Sheet1!$B$2,Sheet1!$C$2,IF(C11=Sheet1!$B$3,Sheet1!$C$3,IF(C11=Sheet1!$B$5,Sheet1!$C$5,IF(C11=Sheet1!$B$4,Sheet1!$C$4,IF(C11=Sheet1!$B$9,Sheet1!$C$9,IF(C11=Sheet1!$B$8,Sheet1!$C$8,IF(C11=Sheet1!$B$10,Sheet1!$C$10,IF(C11=Sheet1!$B$7,Sheet1!$C$7))))))))</f>
        <v>0</v>
      </c>
      <c r="J11" s="122"/>
      <c r="K11" s="31" t="b">
        <f>IF(C11=Sheet1!$B$2,Sheet1!$D$2,IF(C11=Sheet1!$B$3,Sheet1!$D$3,IF(C11=Sheet1!$B$5,Sheet1!$D$5,IF(C11=Sheet1!$B$4,Sheet1!$D$4,IF(C11=Sheet1!$B$9,Sheet1!$D$9,IF(C11=Sheet1!$B$8,Sheet1!$D$8,IF(C11=Sheet1!$B$10,Sheet1!$D$10,IF(C11=Sheet1!$B$7,Sheet1!$D$7))))))))</f>
        <v>0</v>
      </c>
      <c r="L11" s="35" t="s">
        <v>52</v>
      </c>
      <c r="M11" s="40" t="e">
        <f>IF(OR(#REF!-#REF!=1,#REF!-#REF!=2),18750,K11*(#REF!-#REF!))</f>
        <v>#REF!</v>
      </c>
      <c r="N11" s="14"/>
      <c r="O11" s="14"/>
      <c r="P11" s="14"/>
      <c r="Q11" s="14"/>
      <c r="R11" s="14"/>
      <c r="S11" s="14"/>
      <c r="T11" s="14"/>
    </row>
    <row r="12" spans="1:20" s="15" customFormat="1" ht="49.9" hidden="1" customHeight="1" x14ac:dyDescent="0.4">
      <c r="A12" s="16"/>
      <c r="B12" s="14"/>
      <c r="C12" s="45"/>
      <c r="D12" s="51"/>
      <c r="E12" s="52"/>
      <c r="F12" s="52"/>
      <c r="G12" s="51"/>
      <c r="H12" s="51"/>
      <c r="I12" s="114" t="b">
        <f>IF(C12=Sheet1!$B$2,Sheet1!$C$2,IF(C12=Sheet1!$B$3,Sheet1!$C$3,IF(C12=Sheet1!$B$5,Sheet1!$C$5,IF(C12=Sheet1!$B$4,Sheet1!$C$4,IF(C12=Sheet1!$B$9,Sheet1!$C$9,IF(C12=Sheet1!$B$8,Sheet1!$C$8,IF(C12=Sheet1!$B$10,Sheet1!$C$10,IF(C12=Sheet1!$B$7,Sheet1!$C$7))))))))</f>
        <v>0</v>
      </c>
      <c r="J12" s="122"/>
      <c r="K12" s="31" t="b">
        <f>IF(C12=Sheet1!$B$2,Sheet1!$D$2,IF(C12=Sheet1!$B$3,Sheet1!$D$3,IF(C12=Sheet1!$B$5,Sheet1!$D$5,IF(C12=Sheet1!$B$4,Sheet1!$D$4,IF(C12=Sheet1!$B$9,Sheet1!$D$9,IF(C12=Sheet1!$B$8,Sheet1!$D$8,IF(C12=Sheet1!$B$10,Sheet1!$D$10,IF(C12=Sheet1!$B$7,Sheet1!$D$7))))))))</f>
        <v>0</v>
      </c>
      <c r="L12" s="35" t="s">
        <v>52</v>
      </c>
      <c r="M12" s="40" t="e">
        <f>IF(OR(#REF!-#REF!=1,#REF!-#REF!=2),18750,K12*(#REF!-#REF!))</f>
        <v>#REF!</v>
      </c>
      <c r="N12" s="14"/>
      <c r="O12" s="14"/>
      <c r="P12" s="14"/>
      <c r="Q12" s="14"/>
      <c r="R12" s="14"/>
      <c r="S12" s="14"/>
      <c r="T12" s="14"/>
    </row>
    <row r="13" spans="1:20" s="15" customFormat="1" ht="49.9" hidden="1" customHeight="1" x14ac:dyDescent="0.4">
      <c r="A13" s="16"/>
      <c r="B13" s="14"/>
      <c r="C13" s="45"/>
      <c r="D13" s="51"/>
      <c r="E13" s="52"/>
      <c r="F13" s="52"/>
      <c r="G13" s="51"/>
      <c r="H13" s="51"/>
      <c r="I13" s="114" t="b">
        <f>IF(C13=Sheet1!$B$2,Sheet1!$C$2,IF(C13=Sheet1!$B$3,Sheet1!$C$3,IF(C13=Sheet1!$B$5,Sheet1!$C$5,IF(C13=Sheet1!$B$4,Sheet1!$C$4,IF(C13=Sheet1!$B$9,Sheet1!$C$9,IF(C13=Sheet1!$B$8,Sheet1!$C$8,IF(C13=Sheet1!$B$10,Sheet1!$C$10,IF(C13=Sheet1!$B$7,Sheet1!$C$7))))))))</f>
        <v>0</v>
      </c>
      <c r="J13" s="122"/>
      <c r="K13" s="31" t="b">
        <f>IF(C13=Sheet1!$B$2,Sheet1!$D$2,IF(C13=Sheet1!$B$3,Sheet1!$D$3,IF(C13=Sheet1!$B$5,Sheet1!$D$5,IF(C13=Sheet1!$B$4,Sheet1!$D$4,IF(C13=Sheet1!$B$9,Sheet1!$D$9,IF(C13=Sheet1!$B$8,Sheet1!$D$8,IF(C13=Sheet1!$B$10,Sheet1!$D$10,IF(C13=Sheet1!$B$7,Sheet1!$D$7))))))))</f>
        <v>0</v>
      </c>
      <c r="L13" s="35" t="s">
        <v>52</v>
      </c>
      <c r="M13" s="40" t="e">
        <f>IF(OR(#REF!-#REF!=1,#REF!-#REF!=2),18750,K13*(#REF!-#REF!))</f>
        <v>#REF!</v>
      </c>
      <c r="N13" s="14"/>
      <c r="O13" s="14"/>
      <c r="P13" s="14"/>
      <c r="Q13" s="14"/>
      <c r="R13" s="14"/>
      <c r="S13" s="14"/>
      <c r="T13" s="14"/>
    </row>
    <row r="14" spans="1:20" s="15" customFormat="1" ht="49.9" hidden="1" customHeight="1" x14ac:dyDescent="0.4">
      <c r="A14" s="16"/>
      <c r="B14" s="14"/>
      <c r="C14" s="45"/>
      <c r="D14" s="51"/>
      <c r="E14" s="52"/>
      <c r="F14" s="52"/>
      <c r="G14" s="51"/>
      <c r="H14" s="51"/>
      <c r="I14" s="114" t="b">
        <f>IF(C14=Sheet1!$B$2,Sheet1!$C$2,IF(C14=Sheet1!$B$3,Sheet1!$C$3,IF(C14=Sheet1!$B$5,Sheet1!$C$5,IF(C14=Sheet1!$B$4,Sheet1!$C$4,IF(C14=Sheet1!$B$9,Sheet1!$C$9,IF(C14=Sheet1!$B$8,Sheet1!$C$8,IF(C14=Sheet1!$B$10,Sheet1!$C$10,IF(C14=Sheet1!$B$7,Sheet1!$C$7))))))))</f>
        <v>0</v>
      </c>
      <c r="J14" s="122"/>
      <c r="K14" s="31" t="b">
        <f>IF(C14=Sheet1!$B$2,Sheet1!$D$2,IF(C14=Sheet1!$B$3,Sheet1!$D$3,IF(C14=Sheet1!$B$5,Sheet1!$D$5,IF(C14=Sheet1!$B$4,Sheet1!$D$4,IF(C14=Sheet1!$B$9,Sheet1!$D$9,IF(C14=Sheet1!$B$8,Sheet1!$D$8,IF(C14=Sheet1!$B$10,Sheet1!$D$10,IF(C14=Sheet1!$B$7,Sheet1!$D$7))))))))</f>
        <v>0</v>
      </c>
      <c r="L14" s="35" t="s">
        <v>52</v>
      </c>
      <c r="M14" s="40" t="e">
        <f>IF(OR(#REF!-#REF!=1,#REF!-#REF!=2),18750,K14*(#REF!-#REF!))</f>
        <v>#REF!</v>
      </c>
      <c r="N14" s="14"/>
      <c r="O14" s="14"/>
      <c r="P14" s="14"/>
      <c r="Q14" s="14"/>
      <c r="R14" s="14"/>
      <c r="S14" s="14"/>
      <c r="T14" s="14"/>
    </row>
    <row r="15" spans="1:20" s="15" customFormat="1" ht="49.9" hidden="1" customHeight="1" x14ac:dyDescent="0.4">
      <c r="A15" s="16"/>
      <c r="B15" s="14"/>
      <c r="C15" s="45"/>
      <c r="D15" s="51"/>
      <c r="E15" s="52"/>
      <c r="F15" s="52"/>
      <c r="G15" s="51"/>
      <c r="H15" s="51"/>
      <c r="I15" s="114" t="b">
        <f>IF(C15=Sheet1!$B$2,Sheet1!$C$2,IF(C15=Sheet1!$B$3,Sheet1!$C$3,IF(C15=Sheet1!$B$5,Sheet1!$C$5,IF(C15=Sheet1!$B$4,Sheet1!$C$4,IF(C15=Sheet1!$B$9,Sheet1!$C$9,IF(C15=Sheet1!$B$8,Sheet1!$C$8,IF(C15=Sheet1!$B$10,Sheet1!$C$10,IF(C15=Sheet1!$B$7,Sheet1!$C$7))))))))</f>
        <v>0</v>
      </c>
      <c r="J15" s="122"/>
      <c r="K15" s="31" t="b">
        <f>IF(C15=Sheet1!$B$2,Sheet1!$D$2,IF(C15=Sheet1!$B$3,Sheet1!$D$3,IF(C15=Sheet1!$B$5,Sheet1!$D$5,IF(C15=Sheet1!$B$4,Sheet1!$D$4,IF(C15=Sheet1!$B$9,Sheet1!$D$9,IF(C15=Sheet1!$B$8,Sheet1!$D$8,IF(C15=Sheet1!$B$10,Sheet1!$D$10,IF(C15=Sheet1!$B$7,Sheet1!$D$7))))))))</f>
        <v>0</v>
      </c>
      <c r="L15" s="35" t="s">
        <v>52</v>
      </c>
      <c r="M15" s="40" t="e">
        <f>IF(OR(#REF!-#REF!=1,#REF!-#REF!=2),18750,K15*(#REF!-#REF!))</f>
        <v>#REF!</v>
      </c>
      <c r="N15" s="14"/>
      <c r="O15" s="14"/>
      <c r="P15" s="14"/>
      <c r="Q15" s="14"/>
      <c r="R15" s="14"/>
      <c r="S15" s="14"/>
      <c r="T15" s="14"/>
    </row>
    <row r="16" spans="1:20" s="15" customFormat="1" ht="49.9" hidden="1" customHeight="1" x14ac:dyDescent="0.4">
      <c r="A16" s="16"/>
      <c r="B16" s="14"/>
      <c r="C16" s="45"/>
      <c r="D16" s="51"/>
      <c r="E16" s="52"/>
      <c r="F16" s="52"/>
      <c r="G16" s="51"/>
      <c r="H16" s="51"/>
      <c r="I16" s="114" t="b">
        <f>IF(C16=Sheet1!$B$2,Sheet1!$C$2,IF(C16=Sheet1!$B$3,Sheet1!$C$3,IF(C16=Sheet1!$B$5,Sheet1!$C$5,IF(C16=Sheet1!$B$4,Sheet1!$C$4,IF(C16=Sheet1!$B$9,Sheet1!$C$9,IF(C16=Sheet1!$B$8,Sheet1!$C$8,IF(C16=Sheet1!$B$10,Sheet1!$C$10,IF(C16=Sheet1!$B$7,Sheet1!$C$7))))))))</f>
        <v>0</v>
      </c>
      <c r="J16" s="122"/>
      <c r="K16" s="31" t="b">
        <f>IF(C16=Sheet1!$B$2,Sheet1!$D$2,IF(C16=Sheet1!$B$3,Sheet1!$D$3,IF(C16=Sheet1!$B$5,Sheet1!$D$5,IF(C16=Sheet1!$B$4,Sheet1!$D$4,IF(C16=Sheet1!$B$9,Sheet1!$D$9,IF(C16=Sheet1!$B$8,Sheet1!$D$8,IF(C16=Sheet1!$B$10,Sheet1!$D$10,IF(C16=Sheet1!$B$7,Sheet1!$D$7))))))))</f>
        <v>0</v>
      </c>
      <c r="L16" s="35" t="s">
        <v>52</v>
      </c>
      <c r="M16" s="40" t="e">
        <f>IF(OR(#REF!-#REF!=1,#REF!-#REF!=2),18750,K16*(#REF!-#REF!))</f>
        <v>#REF!</v>
      </c>
      <c r="N16" s="14"/>
      <c r="O16" s="14"/>
      <c r="P16" s="14"/>
      <c r="Q16" s="14"/>
      <c r="R16" s="14"/>
      <c r="S16" s="14"/>
      <c r="T16" s="14"/>
    </row>
    <row r="17" spans="1:20" s="15" customFormat="1" ht="49.9" hidden="1" customHeight="1" x14ac:dyDescent="0.4">
      <c r="A17" s="16"/>
      <c r="B17" s="14"/>
      <c r="C17" s="45"/>
      <c r="D17" s="51"/>
      <c r="E17" s="52"/>
      <c r="F17" s="52"/>
      <c r="G17" s="51"/>
      <c r="H17" s="51"/>
      <c r="I17" s="114" t="b">
        <f>IF(C17=Sheet1!$B$2,Sheet1!$C$2,IF(C17=Sheet1!$B$3,Sheet1!$C$3,IF(C17=Sheet1!$B$5,Sheet1!$C$5,IF(C17=Sheet1!$B$4,Sheet1!$C$4,IF(C17=Sheet1!$B$9,Sheet1!$C$9,IF(C17=Sheet1!$B$8,Sheet1!$C$8,IF(C17=Sheet1!$B$10,Sheet1!$C$10,IF(C17=Sheet1!$B$7,Sheet1!$C$7))))))))</f>
        <v>0</v>
      </c>
      <c r="J17" s="122"/>
      <c r="K17" s="31" t="b">
        <f>IF(C17=Sheet1!$B$2,Sheet1!$D$2,IF(C17=Sheet1!$B$3,Sheet1!$D$3,IF(C17=Sheet1!$B$5,Sheet1!$D$5,IF(C17=Sheet1!$B$4,Sheet1!$D$4,IF(C17=Sheet1!$B$9,Sheet1!$D$9,IF(C17=Sheet1!$B$8,Sheet1!$D$8,IF(C17=Sheet1!$B$10,Sheet1!$D$10,IF(C17=Sheet1!$B$7,Sheet1!$D$7))))))))</f>
        <v>0</v>
      </c>
      <c r="L17" s="35" t="s">
        <v>52</v>
      </c>
      <c r="M17" s="40" t="e">
        <f>IF(OR(#REF!-#REF!=1,#REF!-#REF!=2),18750,K17*(#REF!-#REF!))</f>
        <v>#REF!</v>
      </c>
      <c r="N17" s="14"/>
      <c r="O17" s="14"/>
      <c r="P17" s="14"/>
      <c r="Q17" s="14"/>
      <c r="R17" s="14"/>
      <c r="S17" s="14"/>
      <c r="T17" s="14"/>
    </row>
    <row r="18" spans="1:20" s="15" customFormat="1" ht="49.9" hidden="1" customHeight="1" x14ac:dyDescent="0.4">
      <c r="A18" s="16"/>
      <c r="B18" s="14"/>
      <c r="C18" s="45"/>
      <c r="D18" s="51"/>
      <c r="E18" s="52"/>
      <c r="F18" s="52"/>
      <c r="G18" s="51"/>
      <c r="H18" s="51"/>
      <c r="I18" s="114" t="b">
        <f>IF(C18=Sheet1!$B$2,Sheet1!$C$2,IF(C18=Sheet1!$B$3,Sheet1!$C$3,IF(C18=Sheet1!$B$5,Sheet1!$C$5,IF(C18=Sheet1!$B$4,Sheet1!$C$4,IF(C18=Sheet1!$B$9,Sheet1!$C$9,IF(C18=Sheet1!$B$8,Sheet1!$C$8,IF(C18=Sheet1!$B$10,Sheet1!$C$10,IF(C18=Sheet1!$B$7,Sheet1!$C$7))))))))</f>
        <v>0</v>
      </c>
      <c r="J18" s="122"/>
      <c r="K18" s="31" t="b">
        <f>IF(C18=Sheet1!$B$2,Sheet1!$D$2,IF(C18=Sheet1!$B$3,Sheet1!$D$3,IF(C18=Sheet1!$B$5,Sheet1!$D$5,IF(C18=Sheet1!$B$4,Sheet1!$D$4,IF(C18=Sheet1!$B$9,Sheet1!$D$9,IF(C18=Sheet1!$B$8,Sheet1!$D$8,IF(C18=Sheet1!$B$10,Sheet1!$D$10,IF(C18=Sheet1!$B$7,Sheet1!$D$7))))))))</f>
        <v>0</v>
      </c>
      <c r="L18" s="35" t="s">
        <v>52</v>
      </c>
      <c r="M18" s="40" t="e">
        <f>IF(OR(#REF!-#REF!=1,#REF!-#REF!=2),18750,K18*(#REF!-#REF!))</f>
        <v>#REF!</v>
      </c>
      <c r="N18" s="14"/>
      <c r="O18" s="14"/>
      <c r="P18" s="14"/>
      <c r="Q18" s="14"/>
      <c r="R18" s="14"/>
      <c r="S18" s="14"/>
      <c r="T18" s="14"/>
    </row>
    <row r="19" spans="1:20" s="15" customFormat="1" ht="49.9" hidden="1" customHeight="1" x14ac:dyDescent="0.4">
      <c r="A19" s="16"/>
      <c r="B19" s="14"/>
      <c r="C19" s="45"/>
      <c r="D19" s="51"/>
      <c r="E19" s="52"/>
      <c r="F19" s="52"/>
      <c r="G19" s="51"/>
      <c r="H19" s="51"/>
      <c r="I19" s="114" t="b">
        <f>IF(C19=Sheet1!$B$2,Sheet1!$C$2,IF(C19=Sheet1!$B$3,Sheet1!$C$3,IF(C19=Sheet1!$B$5,Sheet1!$C$5,IF(C19=Sheet1!$B$4,Sheet1!$C$4,IF(C19=Sheet1!$B$9,Sheet1!$C$9,IF(C19=Sheet1!$B$8,Sheet1!$C$8,IF(C19=Sheet1!$B$10,Sheet1!$C$10,IF(C19=Sheet1!$B$7,Sheet1!$C$7))))))))</f>
        <v>0</v>
      </c>
      <c r="J19" s="122"/>
      <c r="K19" s="31" t="b">
        <f>IF(C19=Sheet1!$B$2,Sheet1!$D$2,IF(C19=Sheet1!$B$3,Sheet1!$D$3,IF(C19=Sheet1!$B$5,Sheet1!$D$5,IF(C19=Sheet1!$B$4,Sheet1!$D$4,IF(C19=Sheet1!$B$9,Sheet1!$D$9,IF(C19=Sheet1!$B$8,Sheet1!$D$8,IF(C19=Sheet1!$B$10,Sheet1!$D$10,IF(C19=Sheet1!$B$7,Sheet1!$D$7))))))))</f>
        <v>0</v>
      </c>
      <c r="L19" s="35" t="s">
        <v>52</v>
      </c>
      <c r="M19" s="40" t="e">
        <f>IF(OR(#REF!-#REF!=1,#REF!-#REF!=2),18750,K19*(#REF!-#REF!))</f>
        <v>#REF!</v>
      </c>
      <c r="N19" s="14"/>
      <c r="O19" s="14"/>
      <c r="P19" s="14"/>
      <c r="Q19" s="14"/>
      <c r="R19" s="14"/>
      <c r="S19" s="14"/>
      <c r="T19" s="14"/>
    </row>
    <row r="20" spans="1:20" s="15" customFormat="1" ht="49.9" hidden="1" customHeight="1" x14ac:dyDescent="0.4">
      <c r="A20" s="16"/>
      <c r="B20" s="14"/>
      <c r="C20" s="45"/>
      <c r="D20" s="51"/>
      <c r="E20" s="52"/>
      <c r="F20" s="52"/>
      <c r="G20" s="51"/>
      <c r="H20" s="51"/>
      <c r="I20" s="114" t="b">
        <f>IF(C20=Sheet1!$B$2,Sheet1!$C$2,IF(C20=Sheet1!$B$3,Sheet1!$C$3,IF(C20=Sheet1!$B$5,Sheet1!$C$5,IF(C20=Sheet1!$B$4,Sheet1!$C$4,IF(C20=Sheet1!$B$9,Sheet1!$C$9,IF(C20=Sheet1!$B$8,Sheet1!$C$8,IF(C20=Sheet1!$B$10,Sheet1!$C$10,IF(C20=Sheet1!$B$7,Sheet1!$C$7))))))))</f>
        <v>0</v>
      </c>
      <c r="J20" s="122"/>
      <c r="K20" s="31" t="b">
        <f>IF(C20=Sheet1!$B$2,Sheet1!$D$2,IF(C20=Sheet1!$B$3,Sheet1!$D$3,IF(C20=Sheet1!$B$5,Sheet1!$D$5,IF(C20=Sheet1!$B$4,Sheet1!$D$4,IF(C20=Sheet1!$B$9,Sheet1!$D$9,IF(C20=Sheet1!$B$8,Sheet1!$D$8,IF(C20=Sheet1!$B$10,Sheet1!$D$10,IF(C20=Sheet1!$B$7,Sheet1!$D$7))))))))</f>
        <v>0</v>
      </c>
      <c r="L20" s="35" t="s">
        <v>52</v>
      </c>
      <c r="M20" s="40" t="e">
        <f>IF(OR(#REF!-#REF!=1,#REF!-#REF!=2),18750,K20*(#REF!-#REF!))</f>
        <v>#REF!</v>
      </c>
      <c r="N20" s="14"/>
      <c r="O20" s="14"/>
      <c r="P20" s="14"/>
      <c r="Q20" s="14"/>
      <c r="R20" s="14"/>
      <c r="S20" s="14"/>
      <c r="T20" s="14"/>
    </row>
    <row r="21" spans="1:20" s="15" customFormat="1" ht="49.5" hidden="1" customHeight="1" x14ac:dyDescent="0.4">
      <c r="A21" s="16"/>
      <c r="B21" s="14"/>
      <c r="C21" s="33"/>
      <c r="D21" s="33"/>
      <c r="E21" s="25"/>
      <c r="F21" s="25"/>
      <c r="G21" s="33"/>
      <c r="H21" s="33"/>
      <c r="I21" s="33"/>
      <c r="J21" s="33"/>
      <c r="K21" s="34"/>
      <c r="L21" s="81"/>
      <c r="M21" s="42" t="e">
        <f>SUM(M11:M20)</f>
        <v>#REF!</v>
      </c>
      <c r="N21" s="14"/>
      <c r="O21" s="14"/>
      <c r="P21" s="14"/>
      <c r="Q21" s="14"/>
      <c r="R21" s="14"/>
      <c r="S21" s="14"/>
      <c r="T21" s="14"/>
    </row>
    <row r="22" spans="1:20" s="15" customFormat="1" ht="49.9" customHeight="1" x14ac:dyDescent="0.4">
      <c r="A22" s="57"/>
      <c r="B22" s="55"/>
      <c r="C22" s="55"/>
      <c r="D22" s="55"/>
      <c r="E22" s="58"/>
      <c r="F22" s="58"/>
      <c r="G22" s="55"/>
      <c r="H22" s="55"/>
      <c r="I22" s="55"/>
      <c r="J22" s="55"/>
      <c r="K22" s="59"/>
      <c r="L22" s="55"/>
      <c r="M22" s="55"/>
      <c r="N22" s="55"/>
      <c r="O22" s="55"/>
      <c r="P22" s="55"/>
      <c r="Q22" s="55"/>
      <c r="R22" s="55"/>
      <c r="S22" s="55"/>
      <c r="T22" s="55"/>
    </row>
    <row r="23" spans="1:20" s="15" customFormat="1" ht="42" hidden="1" customHeight="1" x14ac:dyDescent="0.4">
      <c r="A23" s="129" t="s">
        <v>146</v>
      </c>
      <c r="B23" s="130"/>
      <c r="C23" s="130"/>
      <c r="D23" s="130"/>
      <c r="E23" s="130"/>
      <c r="F23" s="130"/>
      <c r="G23" s="130"/>
      <c r="H23" s="130"/>
      <c r="I23" s="13"/>
      <c r="J23" s="13"/>
      <c r="K23" s="13"/>
      <c r="L23" s="13"/>
      <c r="M23" s="13"/>
      <c r="N23" s="14"/>
      <c r="O23" s="14"/>
      <c r="P23" s="14"/>
      <c r="Q23" s="14"/>
      <c r="R23" s="14"/>
      <c r="S23" s="14"/>
      <c r="T23" s="14"/>
    </row>
    <row r="24" spans="1:20" s="15" customFormat="1" ht="49.9" hidden="1" customHeight="1" x14ac:dyDescent="0.4">
      <c r="A24" s="16"/>
      <c r="B24" s="14"/>
      <c r="C24" s="108" t="s">
        <v>10</v>
      </c>
      <c r="D24" s="108" t="s">
        <v>6</v>
      </c>
      <c r="E24" s="106" t="s">
        <v>19</v>
      </c>
      <c r="F24" s="107"/>
      <c r="G24" s="108" t="s">
        <v>7</v>
      </c>
      <c r="H24" s="107"/>
      <c r="I24" s="116" t="s">
        <v>11</v>
      </c>
      <c r="J24" s="117"/>
      <c r="K24" s="108" t="s">
        <v>22</v>
      </c>
      <c r="L24" s="111" t="s">
        <v>62</v>
      </c>
      <c r="M24" s="127" t="s">
        <v>23</v>
      </c>
      <c r="N24" s="14"/>
      <c r="O24" s="14"/>
      <c r="P24" s="14"/>
      <c r="Q24" s="14"/>
      <c r="R24" s="14"/>
      <c r="S24" s="14"/>
      <c r="T24" s="14"/>
    </row>
    <row r="25" spans="1:20" s="15" customFormat="1" ht="49.9" hidden="1" customHeight="1" x14ac:dyDescent="0.4">
      <c r="A25" s="16"/>
      <c r="B25" s="14"/>
      <c r="C25" s="107"/>
      <c r="D25" s="107"/>
      <c r="E25" s="71" t="s">
        <v>20</v>
      </c>
      <c r="F25" s="71" t="s">
        <v>21</v>
      </c>
      <c r="G25" s="70" t="s">
        <v>17</v>
      </c>
      <c r="H25" s="70" t="s">
        <v>18</v>
      </c>
      <c r="I25" s="118"/>
      <c r="J25" s="119"/>
      <c r="K25" s="107"/>
      <c r="L25" s="107"/>
      <c r="M25" s="128"/>
      <c r="N25" s="14"/>
      <c r="O25" s="14"/>
      <c r="P25" s="14"/>
      <c r="Q25" s="14"/>
      <c r="R25" s="14"/>
      <c r="S25" s="14"/>
      <c r="T25" s="14"/>
    </row>
    <row r="26" spans="1:20" s="15" customFormat="1" ht="49.9" hidden="1" customHeight="1" x14ac:dyDescent="0.4">
      <c r="A26" s="16"/>
      <c r="B26" s="14"/>
      <c r="C26" s="45" t="s">
        <v>26</v>
      </c>
      <c r="D26" s="53"/>
      <c r="E26" s="54"/>
      <c r="F26" s="54"/>
      <c r="G26" s="53"/>
      <c r="H26" s="53"/>
      <c r="I26" s="114" t="str">
        <f>IF(ISNUMBER(MATCH(C26,Sheet2!$B$10,0)),Sheet2!$C$5)</f>
        <v>対象外</v>
      </c>
      <c r="J26" s="131"/>
      <c r="K26" s="31">
        <f>IF(I26=Sheet2!$C$5,Sheet2!$D$5)</f>
        <v>0</v>
      </c>
      <c r="L26" s="30"/>
      <c r="M26" s="40">
        <f t="shared" ref="M26:M35" si="0">K26*L26</f>
        <v>0</v>
      </c>
      <c r="N26" s="14"/>
      <c r="O26" s="14"/>
      <c r="P26" s="14"/>
      <c r="Q26" s="14"/>
      <c r="R26" s="14"/>
      <c r="S26" s="14"/>
      <c r="T26" s="14"/>
    </row>
    <row r="27" spans="1:20" s="15" customFormat="1" ht="49.9" hidden="1" customHeight="1" x14ac:dyDescent="0.4">
      <c r="A27" s="16"/>
      <c r="B27" s="14"/>
      <c r="C27" s="45" t="s">
        <v>26</v>
      </c>
      <c r="D27" s="53"/>
      <c r="E27" s="54"/>
      <c r="F27" s="54"/>
      <c r="G27" s="53"/>
      <c r="H27" s="53"/>
      <c r="I27" s="114" t="str">
        <f>IF(ISNUMBER(MATCH(C27,Sheet2!$B$10,0)),Sheet2!$C$5)</f>
        <v>対象外</v>
      </c>
      <c r="J27" s="131"/>
      <c r="K27" s="31">
        <f>IF(I27=Sheet2!$C$5,Sheet2!$D$5)</f>
        <v>0</v>
      </c>
      <c r="L27" s="30"/>
      <c r="M27" s="40">
        <f t="shared" si="0"/>
        <v>0</v>
      </c>
      <c r="N27" s="14"/>
      <c r="O27" s="14"/>
      <c r="P27" s="14"/>
      <c r="Q27" s="14"/>
      <c r="R27" s="14"/>
      <c r="S27" s="14"/>
      <c r="T27" s="14"/>
    </row>
    <row r="28" spans="1:20" s="15" customFormat="1" ht="49.9" hidden="1" customHeight="1" x14ac:dyDescent="0.4">
      <c r="A28" s="16"/>
      <c r="B28" s="14"/>
      <c r="C28" s="45"/>
      <c r="D28" s="53"/>
      <c r="E28" s="54"/>
      <c r="F28" s="54"/>
      <c r="G28" s="53"/>
      <c r="H28" s="53"/>
      <c r="I28" s="114" t="b">
        <f>IF(ISNUMBER(MATCH(C28,Sheet2!$B$10,0)),Sheet2!$C$5)</f>
        <v>0</v>
      </c>
      <c r="J28" s="131"/>
      <c r="K28" s="31" t="b">
        <f>IF(I28=Sheet2!$C$5,Sheet2!$D$5)</f>
        <v>0</v>
      </c>
      <c r="L28" s="30"/>
      <c r="M28" s="40">
        <f t="shared" si="0"/>
        <v>0</v>
      </c>
      <c r="N28" s="14"/>
      <c r="O28" s="14"/>
      <c r="P28" s="14"/>
      <c r="Q28" s="14"/>
      <c r="R28" s="14"/>
      <c r="S28" s="14"/>
      <c r="T28" s="14"/>
    </row>
    <row r="29" spans="1:20" s="15" customFormat="1" ht="49.9" hidden="1" customHeight="1" x14ac:dyDescent="0.4">
      <c r="A29" s="16"/>
      <c r="B29" s="14"/>
      <c r="C29" s="45"/>
      <c r="D29" s="53"/>
      <c r="E29" s="54"/>
      <c r="F29" s="54"/>
      <c r="G29" s="53"/>
      <c r="H29" s="53"/>
      <c r="I29" s="114" t="b">
        <f>IF(ISNUMBER(MATCH(C29,Sheet2!$B$10,0)),Sheet2!$C$5)</f>
        <v>0</v>
      </c>
      <c r="J29" s="131"/>
      <c r="K29" s="31" t="b">
        <f>IF(I29=Sheet2!$C$5,Sheet2!$D$5)</f>
        <v>0</v>
      </c>
      <c r="L29" s="30"/>
      <c r="M29" s="40">
        <f t="shared" si="0"/>
        <v>0</v>
      </c>
      <c r="N29" s="14"/>
      <c r="O29" s="14"/>
      <c r="P29" s="14"/>
      <c r="Q29" s="14"/>
      <c r="R29" s="14"/>
      <c r="S29" s="14"/>
      <c r="T29" s="14"/>
    </row>
    <row r="30" spans="1:20" s="15" customFormat="1" ht="49.9" hidden="1" customHeight="1" x14ac:dyDescent="0.4">
      <c r="A30" s="16"/>
      <c r="B30" s="14"/>
      <c r="C30" s="45"/>
      <c r="D30" s="53"/>
      <c r="E30" s="54"/>
      <c r="F30" s="54"/>
      <c r="G30" s="53"/>
      <c r="H30" s="53"/>
      <c r="I30" s="114" t="b">
        <f>IF(ISNUMBER(MATCH(C30,Sheet2!$B$10,0)),Sheet2!$C$5)</f>
        <v>0</v>
      </c>
      <c r="J30" s="131"/>
      <c r="K30" s="31" t="b">
        <f>IF(I30=Sheet2!$C$5,Sheet2!$D$5)</f>
        <v>0</v>
      </c>
      <c r="L30" s="30"/>
      <c r="M30" s="40">
        <f t="shared" si="0"/>
        <v>0</v>
      </c>
      <c r="N30" s="14"/>
      <c r="O30" s="14"/>
      <c r="P30" s="14"/>
      <c r="Q30" s="14"/>
      <c r="R30" s="14"/>
      <c r="S30" s="14"/>
      <c r="T30" s="14"/>
    </row>
    <row r="31" spans="1:20" s="15" customFormat="1" ht="49.9" hidden="1" customHeight="1" x14ac:dyDescent="0.4">
      <c r="A31" s="16"/>
      <c r="B31" s="14"/>
      <c r="C31" s="45"/>
      <c r="D31" s="53"/>
      <c r="E31" s="54"/>
      <c r="F31" s="54"/>
      <c r="G31" s="53"/>
      <c r="H31" s="53"/>
      <c r="I31" s="114" t="b">
        <f>IF(ISNUMBER(MATCH(C31,Sheet2!$B$10,0)),Sheet2!$C$5)</f>
        <v>0</v>
      </c>
      <c r="J31" s="131"/>
      <c r="K31" s="31" t="b">
        <f>IF(I31=Sheet2!$C$5,Sheet2!$D$5)</f>
        <v>0</v>
      </c>
      <c r="L31" s="30"/>
      <c r="M31" s="40">
        <f t="shared" si="0"/>
        <v>0</v>
      </c>
      <c r="N31" s="14"/>
      <c r="O31" s="14"/>
      <c r="P31" s="14"/>
      <c r="Q31" s="14"/>
      <c r="R31" s="14"/>
      <c r="S31" s="14"/>
      <c r="T31" s="14"/>
    </row>
    <row r="32" spans="1:20" s="15" customFormat="1" ht="49.9" hidden="1" customHeight="1" x14ac:dyDescent="0.4">
      <c r="A32" s="16"/>
      <c r="B32" s="14"/>
      <c r="C32" s="45"/>
      <c r="D32" s="53"/>
      <c r="E32" s="54"/>
      <c r="F32" s="54"/>
      <c r="G32" s="53"/>
      <c r="H32" s="53"/>
      <c r="I32" s="114" t="b">
        <f>IF(ISNUMBER(MATCH(C32,Sheet2!$B$10,0)),Sheet2!$C$5)</f>
        <v>0</v>
      </c>
      <c r="J32" s="131"/>
      <c r="K32" s="31" t="b">
        <f>IF(I32=Sheet2!$C$5,Sheet2!$D$5)</f>
        <v>0</v>
      </c>
      <c r="L32" s="30"/>
      <c r="M32" s="40">
        <f t="shared" si="0"/>
        <v>0</v>
      </c>
      <c r="N32" s="14"/>
      <c r="O32" s="14"/>
      <c r="P32" s="14"/>
      <c r="Q32" s="14"/>
      <c r="R32" s="14"/>
      <c r="S32" s="14"/>
      <c r="T32" s="14"/>
    </row>
    <row r="33" spans="1:20" s="15" customFormat="1" ht="49.9" hidden="1" customHeight="1" x14ac:dyDescent="0.4">
      <c r="A33" s="16"/>
      <c r="B33" s="14"/>
      <c r="C33" s="45"/>
      <c r="D33" s="53"/>
      <c r="E33" s="54"/>
      <c r="F33" s="54"/>
      <c r="G33" s="53"/>
      <c r="H33" s="53"/>
      <c r="I33" s="114" t="b">
        <f>IF(ISNUMBER(MATCH(C33,Sheet2!$B$10,0)),Sheet2!$C$5)</f>
        <v>0</v>
      </c>
      <c r="J33" s="131"/>
      <c r="K33" s="31" t="b">
        <f>IF(I33=Sheet2!$C$5,Sheet2!$D$5)</f>
        <v>0</v>
      </c>
      <c r="L33" s="30"/>
      <c r="M33" s="40">
        <f t="shared" si="0"/>
        <v>0</v>
      </c>
      <c r="N33" s="14"/>
      <c r="O33" s="14"/>
      <c r="P33" s="14"/>
      <c r="Q33" s="14"/>
      <c r="R33" s="14"/>
      <c r="S33" s="14"/>
      <c r="T33" s="14"/>
    </row>
    <row r="34" spans="1:20" s="15" customFormat="1" ht="49.9" hidden="1" customHeight="1" x14ac:dyDescent="0.4">
      <c r="A34" s="16"/>
      <c r="B34" s="14"/>
      <c r="C34" s="45"/>
      <c r="D34" s="53"/>
      <c r="E34" s="54"/>
      <c r="F34" s="54"/>
      <c r="G34" s="53"/>
      <c r="H34" s="53"/>
      <c r="I34" s="114" t="b">
        <f>IF(ISNUMBER(MATCH(C34,Sheet2!$B$10,0)),Sheet2!$C$5)</f>
        <v>0</v>
      </c>
      <c r="J34" s="131"/>
      <c r="K34" s="31" t="b">
        <f>IF(I34=Sheet2!$C$5,Sheet2!$D$5)</f>
        <v>0</v>
      </c>
      <c r="L34" s="30"/>
      <c r="M34" s="40">
        <f t="shared" si="0"/>
        <v>0</v>
      </c>
      <c r="N34" s="14"/>
      <c r="O34" s="14"/>
      <c r="P34" s="14"/>
      <c r="Q34" s="14"/>
      <c r="R34" s="14"/>
      <c r="S34" s="14"/>
      <c r="T34" s="14"/>
    </row>
    <row r="35" spans="1:20" s="15" customFormat="1" ht="49.9" hidden="1" customHeight="1" x14ac:dyDescent="0.4">
      <c r="A35" s="16"/>
      <c r="B35" s="14"/>
      <c r="C35" s="45"/>
      <c r="D35" s="53"/>
      <c r="E35" s="54"/>
      <c r="F35" s="54"/>
      <c r="G35" s="53"/>
      <c r="H35" s="53"/>
      <c r="I35" s="114" t="b">
        <f>IF(ISNUMBER(MATCH(C35,Sheet2!$B$10,0)),Sheet2!$C$5)</f>
        <v>0</v>
      </c>
      <c r="J35" s="131"/>
      <c r="K35" s="31" t="b">
        <f>IF(I35=Sheet2!$C$5,Sheet2!$D$5)</f>
        <v>0</v>
      </c>
      <c r="L35" s="30"/>
      <c r="M35" s="41">
        <f t="shared" si="0"/>
        <v>0</v>
      </c>
      <c r="N35" s="14"/>
      <c r="O35" s="14"/>
      <c r="P35" s="14"/>
      <c r="Q35" s="14"/>
      <c r="R35" s="14"/>
      <c r="S35" s="14"/>
      <c r="T35" s="14"/>
    </row>
    <row r="36" spans="1:20" s="15" customFormat="1" ht="49.9" hidden="1" customHeight="1" x14ac:dyDescent="0.4">
      <c r="A36" s="16"/>
      <c r="B36" s="14"/>
      <c r="C36" s="33"/>
      <c r="D36" s="33"/>
      <c r="E36" s="25"/>
      <c r="F36" s="25"/>
      <c r="G36" s="33"/>
      <c r="H36" s="33"/>
      <c r="I36" s="33"/>
      <c r="J36" s="33"/>
      <c r="K36" s="34"/>
      <c r="L36" s="81"/>
      <c r="M36" s="42">
        <f>SUM(M26:M35)</f>
        <v>0</v>
      </c>
      <c r="N36" s="14"/>
      <c r="O36" s="14"/>
      <c r="P36" s="14"/>
      <c r="Q36" s="14"/>
      <c r="R36" s="14"/>
      <c r="S36" s="14"/>
      <c r="T36" s="14"/>
    </row>
    <row r="37" spans="1:20" s="15" customFormat="1" ht="42" customHeight="1" x14ac:dyDescent="0.4">
      <c r="A37" s="129" t="s">
        <v>155</v>
      </c>
      <c r="B37" s="130"/>
      <c r="C37" s="130"/>
      <c r="D37" s="130"/>
      <c r="E37" s="130"/>
      <c r="F37" s="130"/>
      <c r="G37" s="130"/>
      <c r="H37" s="130"/>
      <c r="I37" s="13"/>
      <c r="J37" s="13"/>
      <c r="K37" s="13"/>
      <c r="L37" s="13"/>
      <c r="M37" s="13"/>
      <c r="N37" s="14"/>
      <c r="O37" s="14"/>
      <c r="P37" s="14"/>
      <c r="Q37" s="14"/>
      <c r="R37" s="14"/>
      <c r="S37" s="14"/>
      <c r="T37" s="14"/>
    </row>
    <row r="38" spans="1:20" s="15" customFormat="1" ht="54.6" customHeight="1" x14ac:dyDescent="0.4">
      <c r="A38" s="16"/>
      <c r="B38" s="14"/>
      <c r="C38" s="108" t="s">
        <v>10</v>
      </c>
      <c r="D38" s="108" t="s">
        <v>6</v>
      </c>
      <c r="E38" s="106" t="s">
        <v>19</v>
      </c>
      <c r="F38" s="107"/>
      <c r="G38" s="108" t="s">
        <v>7</v>
      </c>
      <c r="H38" s="107"/>
      <c r="I38" s="116" t="s">
        <v>11</v>
      </c>
      <c r="J38" s="117"/>
      <c r="K38" s="108" t="s">
        <v>22</v>
      </c>
      <c r="L38" s="111" t="s">
        <v>53</v>
      </c>
      <c r="M38" s="127" t="s">
        <v>23</v>
      </c>
      <c r="N38" s="14"/>
      <c r="O38" s="14"/>
      <c r="P38" s="14"/>
      <c r="Q38" s="14"/>
      <c r="R38" s="14"/>
      <c r="S38" s="14"/>
      <c r="T38" s="14"/>
    </row>
    <row r="39" spans="1:20" s="15" customFormat="1" ht="45" customHeight="1" x14ac:dyDescent="0.4">
      <c r="A39" s="16"/>
      <c r="B39" s="14"/>
      <c r="C39" s="107"/>
      <c r="D39" s="107"/>
      <c r="E39" s="71" t="s">
        <v>20</v>
      </c>
      <c r="F39" s="71" t="s">
        <v>21</v>
      </c>
      <c r="G39" s="70" t="s">
        <v>17</v>
      </c>
      <c r="H39" s="70" t="s">
        <v>18</v>
      </c>
      <c r="I39" s="118"/>
      <c r="J39" s="119"/>
      <c r="K39" s="107"/>
      <c r="L39" s="107"/>
      <c r="M39" s="128"/>
      <c r="N39" s="14"/>
      <c r="O39" s="14"/>
      <c r="P39" s="14"/>
      <c r="Q39" s="14"/>
      <c r="R39" s="14"/>
      <c r="S39" s="14"/>
      <c r="T39" s="14"/>
    </row>
    <row r="40" spans="1:20" s="15" customFormat="1" ht="49.9" customHeight="1" x14ac:dyDescent="0.4">
      <c r="A40" s="16"/>
      <c r="B40" s="14"/>
      <c r="C40" s="45"/>
      <c r="D40" s="53"/>
      <c r="E40" s="54"/>
      <c r="F40" s="54"/>
      <c r="G40" s="53"/>
      <c r="H40" s="53"/>
      <c r="I40" s="114" t="str">
        <f>IF(ISNUMBER(MATCH(C40,Sheet2!$B$11:$B$21,0)),Sheet2!$C$11,IF(ISNUMBER(MATCH(C40,Sheet2!$B$22:$B$27,0)),Sheet2!$C$12,IF(ISNUMBER(MATCH(C40,Sheet2!$B$28:$B$34,0)),Sheet2!$C$13,"")))</f>
        <v/>
      </c>
      <c r="J40" s="115"/>
      <c r="K40" s="31" t="b">
        <f>IF(I40=Sheet2!$C$11,Sheet2!$E$2,IF(I40=Sheet2!$C$12,Sheet2!$E$3,IF(I40=Sheet2!$C$13,Sheet2!$E$4)))</f>
        <v>0</v>
      </c>
      <c r="L40" s="30"/>
      <c r="M40" s="31">
        <f t="shared" ref="M40:M49" si="1">K40*L40</f>
        <v>0</v>
      </c>
      <c r="N40" s="14"/>
      <c r="O40" s="14"/>
      <c r="P40" s="14"/>
      <c r="Q40" s="14"/>
      <c r="R40" s="14"/>
      <c r="S40" s="14"/>
      <c r="T40" s="14"/>
    </row>
    <row r="41" spans="1:20" s="15" customFormat="1" ht="49.9" customHeight="1" x14ac:dyDescent="0.4">
      <c r="A41" s="16"/>
      <c r="B41" s="14"/>
      <c r="C41" s="45"/>
      <c r="D41" s="53"/>
      <c r="E41" s="54"/>
      <c r="F41" s="54"/>
      <c r="G41" s="53"/>
      <c r="H41" s="53"/>
      <c r="I41" s="114" t="str">
        <f>IF(ISNUMBER(MATCH(C41,Sheet2!$B$11:$B$21,0)),Sheet2!$C$11,IF(ISNUMBER(MATCH(C41,Sheet2!$B$22:$B$27,0)),Sheet2!$C$12,IF(ISNUMBER(MATCH(C41,Sheet2!$B$28:$B$34,0)),Sheet2!$C$13,"")))</f>
        <v/>
      </c>
      <c r="J41" s="115"/>
      <c r="K41" s="31" t="b">
        <f>IF(I41=Sheet2!$C$11,Sheet2!$E$2,IF(I41=Sheet2!$C$12,Sheet2!$E$3,IF(I41=Sheet2!$C$13,Sheet2!$E$4)))</f>
        <v>0</v>
      </c>
      <c r="L41" s="30"/>
      <c r="M41" s="31">
        <f t="shared" si="1"/>
        <v>0</v>
      </c>
      <c r="N41" s="14"/>
      <c r="O41" s="14"/>
      <c r="P41" s="14"/>
      <c r="Q41" s="14"/>
      <c r="R41" s="14"/>
      <c r="S41" s="14"/>
      <c r="T41" s="14"/>
    </row>
    <row r="42" spans="1:20" s="15" customFormat="1" ht="49.9" customHeight="1" x14ac:dyDescent="0.4">
      <c r="A42" s="16"/>
      <c r="B42" s="14"/>
      <c r="C42" s="45"/>
      <c r="D42" s="53"/>
      <c r="E42" s="54"/>
      <c r="F42" s="54"/>
      <c r="G42" s="53"/>
      <c r="H42" s="53"/>
      <c r="I42" s="114" t="str">
        <f>IF(ISNUMBER(MATCH(C42,Sheet2!$B$11:$B$21,0)),Sheet2!$C$11,IF(ISNUMBER(MATCH(C42,Sheet2!$B$22:$B$27,0)),Sheet2!$C$12,IF(ISNUMBER(MATCH(C42,Sheet2!$B$28:$B$34,0)),Sheet2!$C$13,"")))</f>
        <v/>
      </c>
      <c r="J42" s="115"/>
      <c r="K42" s="31" t="b">
        <f>IF(I42=Sheet2!$C$11,Sheet2!$E$2,IF(I42=Sheet2!$C$12,Sheet2!$E$3,IF(I42=Sheet2!$C$13,Sheet2!$E$4)))</f>
        <v>0</v>
      </c>
      <c r="L42" s="30"/>
      <c r="M42" s="31">
        <f t="shared" si="1"/>
        <v>0</v>
      </c>
      <c r="N42" s="14"/>
      <c r="O42" s="14"/>
      <c r="P42" s="14"/>
      <c r="Q42" s="14"/>
      <c r="R42" s="14"/>
      <c r="S42" s="14"/>
      <c r="T42" s="14"/>
    </row>
    <row r="43" spans="1:20" s="15" customFormat="1" ht="49.9" customHeight="1" x14ac:dyDescent="0.4">
      <c r="A43" s="16"/>
      <c r="B43" s="14"/>
      <c r="C43" s="45"/>
      <c r="D43" s="53"/>
      <c r="E43" s="54"/>
      <c r="F43" s="54"/>
      <c r="G43" s="53"/>
      <c r="H43" s="53"/>
      <c r="I43" s="114" t="str">
        <f>IF(ISNUMBER(MATCH(C43,Sheet2!$B$11:$B$21,0)),Sheet2!$C$11,IF(ISNUMBER(MATCH(C43,Sheet2!$B$22:$B$27,0)),Sheet2!$C$12,IF(ISNUMBER(MATCH(C43,Sheet2!$B$28:$B$34,0)),Sheet2!$C$13,"")))</f>
        <v/>
      </c>
      <c r="J43" s="115"/>
      <c r="K43" s="31" t="b">
        <f>IF(I43=Sheet2!$C$11,Sheet2!$E$2,IF(I43=Sheet2!$C$12,Sheet2!$E$3,IF(I43=Sheet2!$C$13,Sheet2!$E$4)))</f>
        <v>0</v>
      </c>
      <c r="L43" s="30"/>
      <c r="M43" s="31">
        <f t="shared" si="1"/>
        <v>0</v>
      </c>
      <c r="N43" s="14"/>
      <c r="O43" s="14"/>
      <c r="P43" s="14"/>
      <c r="Q43" s="14"/>
      <c r="R43" s="14"/>
      <c r="S43" s="14"/>
      <c r="T43" s="14"/>
    </row>
    <row r="44" spans="1:20" s="15" customFormat="1" ht="49.9" customHeight="1" x14ac:dyDescent="0.4">
      <c r="A44" s="16"/>
      <c r="B44" s="14"/>
      <c r="C44" s="45"/>
      <c r="D44" s="53"/>
      <c r="E44" s="54"/>
      <c r="F44" s="54"/>
      <c r="G44" s="53"/>
      <c r="H44" s="53"/>
      <c r="I44" s="114" t="str">
        <f>IF(ISNUMBER(MATCH(C44,Sheet2!$B$11:$B$21,0)),Sheet2!$C$11,IF(ISNUMBER(MATCH(C44,Sheet2!$B$22:$B$27,0)),Sheet2!$C$12,IF(ISNUMBER(MATCH(C44,Sheet2!$B$28:$B$34,0)),Sheet2!$C$13,"")))</f>
        <v/>
      </c>
      <c r="J44" s="115"/>
      <c r="K44" s="31" t="b">
        <f>IF(I44=Sheet2!$C$11,Sheet2!$E$2,IF(I44=Sheet2!$C$12,Sheet2!$E$3,IF(I44=Sheet2!$C$13,Sheet2!$E$4)))</f>
        <v>0</v>
      </c>
      <c r="L44" s="30"/>
      <c r="M44" s="31">
        <f t="shared" si="1"/>
        <v>0</v>
      </c>
      <c r="N44" s="14"/>
      <c r="O44" s="14"/>
      <c r="P44" s="14"/>
      <c r="Q44" s="14"/>
      <c r="R44" s="14"/>
      <c r="S44" s="14"/>
      <c r="T44" s="14"/>
    </row>
    <row r="45" spans="1:20" s="15" customFormat="1" ht="49.9" customHeight="1" x14ac:dyDescent="0.4">
      <c r="A45" s="16"/>
      <c r="B45" s="14"/>
      <c r="C45" s="45"/>
      <c r="D45" s="53"/>
      <c r="E45" s="54"/>
      <c r="F45" s="54"/>
      <c r="G45" s="53"/>
      <c r="H45" s="53"/>
      <c r="I45" s="114" t="str">
        <f>IF(ISNUMBER(MATCH(C45,Sheet2!$B$11:$B$21,0)),Sheet2!$C$11,IF(ISNUMBER(MATCH(C45,Sheet2!$B$22:$B$27,0)),Sheet2!$C$12,IF(ISNUMBER(MATCH(C45,Sheet2!$B$28:$B$34,0)),Sheet2!$C$13,"")))</f>
        <v/>
      </c>
      <c r="J45" s="115"/>
      <c r="K45" s="31" t="b">
        <f>IF(I45=Sheet2!$C$11,Sheet2!$E$2,IF(I45=Sheet2!$C$12,Sheet2!$E$3,IF(I45=Sheet2!$C$13,Sheet2!$E$4)))</f>
        <v>0</v>
      </c>
      <c r="L45" s="30"/>
      <c r="M45" s="31">
        <f t="shared" si="1"/>
        <v>0</v>
      </c>
      <c r="N45" s="14"/>
      <c r="O45" s="14"/>
      <c r="P45" s="14"/>
      <c r="Q45" s="14"/>
      <c r="R45" s="14"/>
      <c r="S45" s="14"/>
      <c r="T45" s="14"/>
    </row>
    <row r="46" spans="1:20" s="15" customFormat="1" ht="49.9" customHeight="1" x14ac:dyDescent="0.4">
      <c r="A46" s="16"/>
      <c r="B46" s="14"/>
      <c r="C46" s="45"/>
      <c r="D46" s="53"/>
      <c r="E46" s="54"/>
      <c r="F46" s="54"/>
      <c r="G46" s="53"/>
      <c r="H46" s="53"/>
      <c r="I46" s="114" t="str">
        <f>IF(ISNUMBER(MATCH(C46,Sheet2!$B$11:$B$21,0)),Sheet2!$C$11,IF(ISNUMBER(MATCH(C46,Sheet2!$B$22:$B$27,0)),Sheet2!$C$12,IF(ISNUMBER(MATCH(C46,Sheet2!$B$28:$B$34,0)),Sheet2!$C$13,"")))</f>
        <v/>
      </c>
      <c r="J46" s="115"/>
      <c r="K46" s="31" t="b">
        <f>IF(I46=Sheet2!$C$11,Sheet2!$E$2,IF(I46=Sheet2!$C$12,Sheet2!$E$3,IF(I46=Sheet2!$C$13,Sheet2!$E$4)))</f>
        <v>0</v>
      </c>
      <c r="L46" s="30"/>
      <c r="M46" s="31">
        <f t="shared" si="1"/>
        <v>0</v>
      </c>
      <c r="N46" s="14"/>
      <c r="O46" s="14"/>
      <c r="P46" s="14"/>
      <c r="Q46" s="14"/>
      <c r="R46" s="14"/>
      <c r="S46" s="14"/>
      <c r="T46" s="14"/>
    </row>
    <row r="47" spans="1:20" s="15" customFormat="1" ht="49.9" customHeight="1" x14ac:dyDescent="0.4">
      <c r="A47" s="16"/>
      <c r="B47" s="14"/>
      <c r="C47" s="45"/>
      <c r="D47" s="53"/>
      <c r="E47" s="54"/>
      <c r="F47" s="54"/>
      <c r="G47" s="53"/>
      <c r="H47" s="53"/>
      <c r="I47" s="114" t="str">
        <f>IF(ISNUMBER(MATCH(C47,Sheet2!$B$11:$B$21,0)),Sheet2!$C$11,IF(ISNUMBER(MATCH(C47,Sheet2!$B$22:$B$27,0)),Sheet2!$C$12,IF(ISNUMBER(MATCH(C47,Sheet2!$B$28:$B$34,0)),Sheet2!$C$13,"")))</f>
        <v/>
      </c>
      <c r="J47" s="115"/>
      <c r="K47" s="31" t="b">
        <f>IF(I47=Sheet2!$C$11,Sheet2!$E$2,IF(I47=Sheet2!$C$12,Sheet2!$E$3,IF(I47=Sheet2!$C$13,Sheet2!$E$4)))</f>
        <v>0</v>
      </c>
      <c r="L47" s="30"/>
      <c r="M47" s="31">
        <f t="shared" si="1"/>
        <v>0</v>
      </c>
      <c r="N47" s="14"/>
      <c r="O47" s="14"/>
      <c r="P47" s="14"/>
      <c r="Q47" s="14"/>
      <c r="R47" s="14"/>
      <c r="S47" s="14"/>
      <c r="T47" s="14"/>
    </row>
    <row r="48" spans="1:20" s="15" customFormat="1" ht="49.9" customHeight="1" x14ac:dyDescent="0.4">
      <c r="A48" s="16"/>
      <c r="B48" s="14"/>
      <c r="C48" s="45"/>
      <c r="D48" s="53"/>
      <c r="E48" s="54"/>
      <c r="F48" s="54"/>
      <c r="G48" s="53"/>
      <c r="H48" s="53"/>
      <c r="I48" s="114" t="str">
        <f>IF(ISNUMBER(MATCH(C48,Sheet2!$B$11:$B$21,0)),Sheet2!$C$11,IF(ISNUMBER(MATCH(C48,Sheet2!$B$22:$B$27,0)),Sheet2!$C$12,IF(ISNUMBER(MATCH(C48,Sheet2!$B$28:$B$34,0)),Sheet2!$C$13,"")))</f>
        <v/>
      </c>
      <c r="J48" s="115"/>
      <c r="K48" s="31" t="b">
        <f>IF(I48=Sheet2!$C$11,Sheet2!$E$2,IF(I48=Sheet2!$C$12,Sheet2!$E$3,IF(I48=Sheet2!$C$13,Sheet2!$E$4)))</f>
        <v>0</v>
      </c>
      <c r="L48" s="30"/>
      <c r="M48" s="31">
        <f t="shared" si="1"/>
        <v>0</v>
      </c>
      <c r="N48" s="14"/>
      <c r="O48" s="14"/>
      <c r="P48" s="14"/>
      <c r="Q48" s="14"/>
      <c r="R48" s="14"/>
      <c r="S48" s="14"/>
      <c r="T48" s="14"/>
    </row>
    <row r="49" spans="1:20" s="15" customFormat="1" ht="49.9" customHeight="1" thickBot="1" x14ac:dyDescent="0.45">
      <c r="A49" s="16"/>
      <c r="B49" s="14"/>
      <c r="C49" s="45"/>
      <c r="D49" s="53"/>
      <c r="E49" s="54"/>
      <c r="F49" s="54"/>
      <c r="G49" s="53"/>
      <c r="H49" s="53"/>
      <c r="I49" s="114" t="str">
        <f>IF(ISNUMBER(MATCH(C49,Sheet2!$B$11:$B$21,0)),Sheet2!$C$11,IF(ISNUMBER(MATCH(C49,Sheet2!$B$22:$B$27,0)),Sheet2!$C$12,IF(ISNUMBER(MATCH(C49,Sheet2!$B$28:$B$34,0)),Sheet2!$C$13,"")))</f>
        <v/>
      </c>
      <c r="J49" s="115"/>
      <c r="K49" s="31" t="b">
        <f>IF(I49=Sheet2!$C$11,Sheet2!$E$2,IF(I49=Sheet2!$C$12,Sheet2!$E$3,IF(I49=Sheet2!$C$13,Sheet2!$E$4)))</f>
        <v>0</v>
      </c>
      <c r="L49" s="30"/>
      <c r="M49" s="36">
        <f t="shared" si="1"/>
        <v>0</v>
      </c>
      <c r="N49" s="14"/>
      <c r="O49" s="14"/>
      <c r="P49" s="14"/>
      <c r="Q49" s="14"/>
      <c r="R49" s="14"/>
      <c r="S49" s="14"/>
      <c r="T49" s="14"/>
    </row>
    <row r="50" spans="1:20" s="15" customFormat="1" ht="45" customHeight="1" thickBot="1" x14ac:dyDescent="0.45">
      <c r="A50" s="16"/>
      <c r="B50" s="14"/>
      <c r="C50" s="77" t="s">
        <v>135</v>
      </c>
      <c r="D50" s="18"/>
      <c r="E50" s="20"/>
      <c r="F50" s="20"/>
      <c r="G50" s="18"/>
      <c r="H50" s="18"/>
      <c r="I50" s="18"/>
      <c r="J50" s="18"/>
      <c r="K50" s="109" t="s">
        <v>55</v>
      </c>
      <c r="L50" s="110"/>
      <c r="M50" s="37">
        <f>SUM(M40:M49)</f>
        <v>0</v>
      </c>
      <c r="N50" s="14"/>
      <c r="O50" s="14"/>
      <c r="P50" s="14"/>
      <c r="Q50" s="14"/>
      <c r="R50" s="14"/>
      <c r="S50" s="14"/>
      <c r="T50" s="14"/>
    </row>
    <row r="51" spans="1:20" s="15" customFormat="1" ht="45" customHeight="1" x14ac:dyDescent="0.4">
      <c r="A51" s="16"/>
      <c r="B51" s="14"/>
      <c r="C51" s="18"/>
      <c r="D51" s="18"/>
      <c r="E51" s="20"/>
      <c r="F51" s="20"/>
      <c r="G51" s="18"/>
      <c r="H51" s="18"/>
      <c r="I51" s="18"/>
      <c r="J51" s="18"/>
      <c r="K51" s="19"/>
      <c r="L51" s="24"/>
      <c r="M51" s="34"/>
      <c r="N51" s="14"/>
      <c r="O51" s="14"/>
      <c r="P51" s="14"/>
      <c r="Q51" s="14"/>
      <c r="R51" s="14"/>
      <c r="S51" s="14"/>
      <c r="T51" s="14"/>
    </row>
    <row r="52" spans="1:20" s="15" customFormat="1" ht="42" customHeight="1" x14ac:dyDescent="0.4">
      <c r="A52" s="129" t="s">
        <v>157</v>
      </c>
      <c r="B52" s="130"/>
      <c r="C52" s="130"/>
      <c r="D52" s="130"/>
      <c r="E52" s="130"/>
      <c r="F52" s="130"/>
      <c r="G52" s="130"/>
      <c r="H52" s="130"/>
      <c r="I52" s="13"/>
      <c r="J52" s="13"/>
      <c r="K52" s="13"/>
      <c r="L52" s="13"/>
      <c r="M52" s="13"/>
      <c r="N52" s="14"/>
      <c r="O52" s="14"/>
      <c r="P52" s="14"/>
      <c r="Q52" s="14"/>
      <c r="R52" s="14"/>
      <c r="S52" s="14"/>
      <c r="T52" s="14"/>
    </row>
    <row r="53" spans="1:20" s="15" customFormat="1" ht="54.6" customHeight="1" x14ac:dyDescent="0.4">
      <c r="A53" s="16"/>
      <c r="B53" s="14"/>
      <c r="C53" s="108" t="s">
        <v>10</v>
      </c>
      <c r="D53" s="108" t="s">
        <v>6</v>
      </c>
      <c r="E53" s="106" t="s">
        <v>19</v>
      </c>
      <c r="F53" s="107"/>
      <c r="G53" s="108" t="s">
        <v>7</v>
      </c>
      <c r="H53" s="107"/>
      <c r="I53" s="116" t="s">
        <v>11</v>
      </c>
      <c r="J53" s="117"/>
      <c r="K53" s="108" t="s">
        <v>22</v>
      </c>
      <c r="L53" s="111" t="s">
        <v>53</v>
      </c>
      <c r="M53" s="127" t="s">
        <v>23</v>
      </c>
      <c r="N53" s="14"/>
      <c r="O53" s="14"/>
      <c r="P53" s="14"/>
      <c r="Q53" s="14"/>
      <c r="R53" s="14"/>
      <c r="S53" s="14"/>
      <c r="T53" s="14"/>
    </row>
    <row r="54" spans="1:20" s="15" customFormat="1" ht="45" customHeight="1" x14ac:dyDescent="0.4">
      <c r="A54" s="16"/>
      <c r="B54" s="14"/>
      <c r="C54" s="107"/>
      <c r="D54" s="107"/>
      <c r="E54" s="71" t="s">
        <v>20</v>
      </c>
      <c r="F54" s="71" t="s">
        <v>21</v>
      </c>
      <c r="G54" s="70" t="s">
        <v>17</v>
      </c>
      <c r="H54" s="70" t="s">
        <v>18</v>
      </c>
      <c r="I54" s="118"/>
      <c r="J54" s="119"/>
      <c r="K54" s="107"/>
      <c r="L54" s="107"/>
      <c r="M54" s="128"/>
      <c r="N54" s="14"/>
      <c r="O54" s="14"/>
      <c r="P54" s="14"/>
      <c r="Q54" s="14"/>
      <c r="R54" s="14"/>
      <c r="S54" s="14"/>
      <c r="T54" s="14"/>
    </row>
    <row r="55" spans="1:20" s="15" customFormat="1" ht="49.9" customHeight="1" x14ac:dyDescent="0.4">
      <c r="A55" s="16"/>
      <c r="B55" s="14"/>
      <c r="C55" s="45"/>
      <c r="D55" s="53"/>
      <c r="E55" s="54"/>
      <c r="F55" s="54"/>
      <c r="G55" s="53"/>
      <c r="H55" s="53"/>
      <c r="I55" s="112" t="str">
        <f>IF(ISNUMBER(MATCH(C55,Sheet2!$B$35:$B$37,0)),Sheet2!$C$35,IF(ISNUMBER(MATCH(C55,Sheet2!$B$38:$B$45,0)),Sheet2!$C$38,IF(ISNUMBER(MATCH(C55,Sheet2!$B$46:$B$53,0)),Sheet2!$C$46,"")))</f>
        <v/>
      </c>
      <c r="J55" s="115"/>
      <c r="K55" s="31" t="b">
        <f>IF(I55=Sheet2!$C$35,Sheet2!$D$35,IF(I55=Sheet2!$C$38,Sheet2!$D$38,IF(I55=Sheet2!$C$46,Sheet2!$D$46)))</f>
        <v>0</v>
      </c>
      <c r="L55" s="30"/>
      <c r="M55" s="31">
        <f t="shared" ref="M55:M64" si="2">K55*L55</f>
        <v>0</v>
      </c>
      <c r="N55" s="14"/>
      <c r="O55" s="14"/>
      <c r="P55" s="14"/>
      <c r="Q55" s="14"/>
      <c r="R55" s="14"/>
      <c r="S55" s="14"/>
      <c r="T55" s="14"/>
    </row>
    <row r="56" spans="1:20" s="15" customFormat="1" ht="49.9" customHeight="1" x14ac:dyDescent="0.4">
      <c r="A56" s="16"/>
      <c r="B56" s="14"/>
      <c r="C56" s="45"/>
      <c r="D56" s="53"/>
      <c r="E56" s="54"/>
      <c r="F56" s="54"/>
      <c r="G56" s="53"/>
      <c r="H56" s="53"/>
      <c r="I56" s="112" t="str">
        <f>IF(ISNUMBER(MATCH(C56,Sheet2!$B$35:$B$37,0)),Sheet2!$C$35,IF(ISNUMBER(MATCH(C56,Sheet2!$B$38:$B$45,0)),Sheet2!$C$38,IF(ISNUMBER(MATCH(C56,Sheet2!$B$46:$B$53,0)),Sheet2!$C$46,"")))</f>
        <v/>
      </c>
      <c r="J56" s="115"/>
      <c r="K56" s="31" t="b">
        <f>IF(I56=Sheet2!$C$35,Sheet2!$D$35,IF(I56=Sheet2!$C$38,Sheet2!$D$38,IF(I56=Sheet2!$C$46,Sheet2!$D$46)))</f>
        <v>0</v>
      </c>
      <c r="L56" s="30"/>
      <c r="M56" s="31">
        <f t="shared" si="2"/>
        <v>0</v>
      </c>
      <c r="N56" s="14"/>
      <c r="O56" s="14"/>
      <c r="P56" s="14"/>
      <c r="Q56" s="14"/>
      <c r="R56" s="14"/>
      <c r="S56" s="14"/>
      <c r="T56" s="14"/>
    </row>
    <row r="57" spans="1:20" s="15" customFormat="1" ht="49.9" customHeight="1" x14ac:dyDescent="0.4">
      <c r="A57" s="16"/>
      <c r="B57" s="14"/>
      <c r="C57" s="45"/>
      <c r="D57" s="53"/>
      <c r="E57" s="54"/>
      <c r="F57" s="54"/>
      <c r="G57" s="53"/>
      <c r="H57" s="53"/>
      <c r="I57" s="112" t="str">
        <f>IF(ISNUMBER(MATCH(C57,Sheet2!$B$35:$B$37,0)),Sheet2!$C$35,IF(ISNUMBER(MATCH(C57,Sheet2!$B$38:$B$45,0)),Sheet2!$C$38,IF(ISNUMBER(MATCH(C57,Sheet2!$B$46:$B$53,0)),Sheet2!$C$46,"")))</f>
        <v/>
      </c>
      <c r="J57" s="115"/>
      <c r="K57" s="31" t="b">
        <f>IF(I57=Sheet2!$C$35,Sheet2!$D$35,IF(I57=Sheet2!$C$38,Sheet2!$D$38,IF(I57=Sheet2!$C$46,Sheet2!$D$46)))</f>
        <v>0</v>
      </c>
      <c r="L57" s="30"/>
      <c r="M57" s="31">
        <f t="shared" si="2"/>
        <v>0</v>
      </c>
      <c r="N57" s="14"/>
      <c r="O57" s="14"/>
      <c r="P57" s="14"/>
      <c r="Q57" s="14"/>
      <c r="R57" s="14"/>
      <c r="S57" s="14"/>
      <c r="T57" s="14"/>
    </row>
    <row r="58" spans="1:20" s="15" customFormat="1" ht="49.9" customHeight="1" x14ac:dyDescent="0.4">
      <c r="A58" s="16"/>
      <c r="B58" s="14"/>
      <c r="C58" s="45"/>
      <c r="D58" s="53"/>
      <c r="E58" s="54"/>
      <c r="F58" s="54"/>
      <c r="G58" s="53"/>
      <c r="H58" s="53"/>
      <c r="I58" s="112" t="str">
        <f>IF(ISNUMBER(MATCH(C58,Sheet2!$B$35:$B$37,0)),Sheet2!$C$35,IF(ISNUMBER(MATCH(C58,Sheet2!$B$38:$B$45,0)),Sheet2!$C$38,IF(ISNUMBER(MATCH(C58,Sheet2!$B$46:$B$53,0)),Sheet2!$C$46,"")))</f>
        <v/>
      </c>
      <c r="J58" s="115"/>
      <c r="K58" s="31" t="b">
        <f>IF(I58=Sheet2!$C$35,Sheet2!$D$35,IF(I58=Sheet2!$C$38,Sheet2!$D$38,IF(I58=Sheet2!$C$46,Sheet2!$D$46)))</f>
        <v>0</v>
      </c>
      <c r="L58" s="30"/>
      <c r="M58" s="31">
        <f t="shared" si="2"/>
        <v>0</v>
      </c>
      <c r="N58" s="14"/>
      <c r="O58" s="14"/>
      <c r="P58" s="14"/>
      <c r="Q58" s="14"/>
      <c r="R58" s="14"/>
      <c r="S58" s="14"/>
      <c r="T58" s="14"/>
    </row>
    <row r="59" spans="1:20" s="15" customFormat="1" ht="49.9" customHeight="1" x14ac:dyDescent="0.4">
      <c r="A59" s="16"/>
      <c r="B59" s="14"/>
      <c r="C59" s="45"/>
      <c r="D59" s="53"/>
      <c r="E59" s="54"/>
      <c r="F59" s="54"/>
      <c r="G59" s="53"/>
      <c r="H59" s="53"/>
      <c r="I59" s="112" t="str">
        <f>IF(ISNUMBER(MATCH(C59,Sheet2!$B$35:$B$37,0)),Sheet2!$C$35,IF(ISNUMBER(MATCH(C59,Sheet2!$B$38:$B$45,0)),Sheet2!$C$38,IF(ISNUMBER(MATCH(C59,Sheet2!$B$46:$B$53,0)),Sheet2!$C$46,"")))</f>
        <v/>
      </c>
      <c r="J59" s="115"/>
      <c r="K59" s="31" t="b">
        <f>IF(I59=Sheet2!$C$35,Sheet2!$D$35,IF(I59=Sheet2!$C$38,Sheet2!$D$38,IF(I59=Sheet2!$C$46,Sheet2!$D$46)))</f>
        <v>0</v>
      </c>
      <c r="L59" s="30"/>
      <c r="M59" s="31">
        <f t="shared" si="2"/>
        <v>0</v>
      </c>
      <c r="N59" s="14"/>
      <c r="O59" s="14"/>
      <c r="P59" s="14"/>
      <c r="Q59" s="14"/>
      <c r="R59" s="14"/>
      <c r="S59" s="14"/>
      <c r="T59" s="14"/>
    </row>
    <row r="60" spans="1:20" s="15" customFormat="1" ht="49.9" customHeight="1" x14ac:dyDescent="0.4">
      <c r="A60" s="16"/>
      <c r="B60" s="14"/>
      <c r="C60" s="45"/>
      <c r="D60" s="53"/>
      <c r="E60" s="54"/>
      <c r="F60" s="54"/>
      <c r="G60" s="53"/>
      <c r="H60" s="53"/>
      <c r="I60" s="112" t="str">
        <f>IF(ISNUMBER(MATCH(C60,Sheet2!$B$35:$B$37,0)),Sheet2!$C$35,IF(ISNUMBER(MATCH(C60,Sheet2!$B$38:$B$45,0)),Sheet2!$C$38,IF(ISNUMBER(MATCH(C60,Sheet2!$B$46:$B$53,0)),Sheet2!$C$46,"")))</f>
        <v/>
      </c>
      <c r="J60" s="115"/>
      <c r="K60" s="31" t="b">
        <f>IF(I60=Sheet2!$C$35,Sheet2!$D$35,IF(I60=Sheet2!$C$38,Sheet2!$D$38,IF(I60=Sheet2!$C$46,Sheet2!$D$46)))</f>
        <v>0</v>
      </c>
      <c r="L60" s="30"/>
      <c r="M60" s="31">
        <f t="shared" si="2"/>
        <v>0</v>
      </c>
      <c r="N60" s="14"/>
      <c r="O60" s="14"/>
      <c r="P60" s="14"/>
      <c r="Q60" s="14"/>
      <c r="R60" s="14"/>
      <c r="S60" s="14"/>
      <c r="T60" s="14"/>
    </row>
    <row r="61" spans="1:20" s="15" customFormat="1" ht="49.9" customHeight="1" x14ac:dyDescent="0.4">
      <c r="A61" s="16"/>
      <c r="B61" s="14"/>
      <c r="C61" s="45"/>
      <c r="D61" s="53"/>
      <c r="E61" s="54"/>
      <c r="F61" s="54"/>
      <c r="G61" s="53"/>
      <c r="H61" s="53"/>
      <c r="I61" s="112" t="str">
        <f>IF(ISNUMBER(MATCH(C61,Sheet2!$B$35:$B$37,0)),Sheet2!$C$35,IF(ISNUMBER(MATCH(C61,Sheet2!$B$38:$B$45,0)),Sheet2!$C$38,IF(ISNUMBER(MATCH(C61,Sheet2!$B$46:$B$53,0)),Sheet2!$C$46,"")))</f>
        <v/>
      </c>
      <c r="J61" s="115"/>
      <c r="K61" s="31" t="b">
        <f>IF(I61=Sheet2!$C$35,Sheet2!$D$35,IF(I61=Sheet2!$C$38,Sheet2!$D$38,IF(I61=Sheet2!$C$46,Sheet2!$D$46)))</f>
        <v>0</v>
      </c>
      <c r="L61" s="30"/>
      <c r="M61" s="31">
        <f t="shared" si="2"/>
        <v>0</v>
      </c>
      <c r="N61" s="14"/>
      <c r="O61" s="14"/>
      <c r="P61" s="14"/>
      <c r="Q61" s="14"/>
      <c r="R61" s="14"/>
      <c r="S61" s="14"/>
      <c r="T61" s="14"/>
    </row>
    <row r="62" spans="1:20" s="15" customFormat="1" ht="49.9" customHeight="1" x14ac:dyDescent="0.4">
      <c r="A62" s="16"/>
      <c r="B62" s="14"/>
      <c r="C62" s="45"/>
      <c r="D62" s="53"/>
      <c r="E62" s="54"/>
      <c r="F62" s="54"/>
      <c r="G62" s="53"/>
      <c r="H62" s="53"/>
      <c r="I62" s="112" t="str">
        <f>IF(ISNUMBER(MATCH(C62,Sheet2!$B$35:$B$37,0)),Sheet2!$C$35,IF(ISNUMBER(MATCH(C62,Sheet2!$B$38:$B$45,0)),Sheet2!$C$38,IF(ISNUMBER(MATCH(C62,Sheet2!$B$46:$B$53,0)),Sheet2!$C$46,"")))</f>
        <v/>
      </c>
      <c r="J62" s="115"/>
      <c r="K62" s="31" t="b">
        <f>IF(I62=Sheet2!$C$35,Sheet2!$D$35,IF(I62=Sheet2!$C$38,Sheet2!$D$38,IF(I62=Sheet2!$C$46,Sheet2!$D$46)))</f>
        <v>0</v>
      </c>
      <c r="L62" s="30"/>
      <c r="M62" s="31">
        <f t="shared" si="2"/>
        <v>0</v>
      </c>
      <c r="N62" s="14"/>
      <c r="O62" s="14"/>
      <c r="P62" s="14"/>
      <c r="Q62" s="14"/>
      <c r="R62" s="14"/>
      <c r="S62" s="14"/>
      <c r="T62" s="14"/>
    </row>
    <row r="63" spans="1:20" s="15" customFormat="1" ht="49.9" customHeight="1" x14ac:dyDescent="0.4">
      <c r="A63" s="16"/>
      <c r="B63" s="14"/>
      <c r="C63" s="45"/>
      <c r="D63" s="53"/>
      <c r="E63" s="54"/>
      <c r="F63" s="54"/>
      <c r="G63" s="53"/>
      <c r="H63" s="53"/>
      <c r="I63" s="112" t="str">
        <f>IF(ISNUMBER(MATCH(C63,Sheet2!$B$35:$B$37,0)),Sheet2!$C$35,IF(ISNUMBER(MATCH(C63,Sheet2!$B$38:$B$45,0)),Sheet2!$C$38,IF(ISNUMBER(MATCH(C63,Sheet2!$B$46:$B$53,0)),Sheet2!$C$46,"")))</f>
        <v/>
      </c>
      <c r="J63" s="115"/>
      <c r="K63" s="31" t="b">
        <f>IF(I63=Sheet2!$C$35,Sheet2!$D$35,IF(I63=Sheet2!$C$38,Sheet2!$D$38,IF(I63=Sheet2!$C$46,Sheet2!$D$46)))</f>
        <v>0</v>
      </c>
      <c r="L63" s="30"/>
      <c r="M63" s="31">
        <f t="shared" si="2"/>
        <v>0</v>
      </c>
      <c r="N63" s="14"/>
      <c r="O63" s="14"/>
      <c r="P63" s="14"/>
      <c r="Q63" s="14"/>
      <c r="R63" s="14"/>
      <c r="S63" s="14"/>
      <c r="T63" s="14"/>
    </row>
    <row r="64" spans="1:20" s="15" customFormat="1" ht="49.9" customHeight="1" thickBot="1" x14ac:dyDescent="0.45">
      <c r="A64" s="16"/>
      <c r="B64" s="14"/>
      <c r="C64" s="45"/>
      <c r="D64" s="53"/>
      <c r="E64" s="54"/>
      <c r="F64" s="54"/>
      <c r="G64" s="53"/>
      <c r="H64" s="53"/>
      <c r="I64" s="112" t="str">
        <f>IF(ISNUMBER(MATCH(C64,Sheet2!$B$35:$B$37,0)),Sheet2!$C$35,IF(ISNUMBER(MATCH(C64,Sheet2!$B$38:$B$45,0)),Sheet2!$C$38,IF(ISNUMBER(MATCH(C64,Sheet2!$B$46:$B$53,0)),Sheet2!$C$46,"")))</f>
        <v/>
      </c>
      <c r="J64" s="115"/>
      <c r="K64" s="31" t="b">
        <f>IF(I64=Sheet2!$C$35,Sheet2!$D$35,IF(I64=Sheet2!$C$38,Sheet2!$D$38,IF(I64=Sheet2!$C$46,Sheet2!$D$46)))</f>
        <v>0</v>
      </c>
      <c r="L64" s="30"/>
      <c r="M64" s="36">
        <f t="shared" si="2"/>
        <v>0</v>
      </c>
      <c r="N64" s="14"/>
      <c r="O64" s="14"/>
      <c r="P64" s="14"/>
      <c r="Q64" s="14"/>
      <c r="R64" s="14"/>
      <c r="S64" s="14"/>
      <c r="T64" s="14"/>
    </row>
    <row r="65" spans="1:20" s="15" customFormat="1" ht="45" customHeight="1" thickBot="1" x14ac:dyDescent="0.45">
      <c r="A65" s="16"/>
      <c r="B65" s="14"/>
      <c r="C65" s="77" t="s">
        <v>135</v>
      </c>
      <c r="D65" s="18"/>
      <c r="E65" s="20"/>
      <c r="F65" s="20"/>
      <c r="G65" s="18"/>
      <c r="H65" s="18"/>
      <c r="I65" s="18"/>
      <c r="J65" s="18"/>
      <c r="K65" s="109" t="s">
        <v>56</v>
      </c>
      <c r="L65" s="110"/>
      <c r="M65" s="37">
        <f>SUM(M55:M64)</f>
        <v>0</v>
      </c>
      <c r="N65" s="14"/>
      <c r="O65" s="14"/>
      <c r="P65" s="14"/>
      <c r="Q65" s="14"/>
      <c r="R65" s="14"/>
      <c r="S65" s="14"/>
      <c r="T65" s="14"/>
    </row>
    <row r="66" spans="1:20" s="15" customFormat="1" ht="45" customHeight="1" x14ac:dyDescent="0.4">
      <c r="A66" s="16"/>
      <c r="B66" s="14"/>
      <c r="C66" s="18"/>
      <c r="D66" s="18"/>
      <c r="E66" s="20"/>
      <c r="F66" s="20"/>
      <c r="G66" s="18"/>
      <c r="H66" s="18"/>
      <c r="I66" s="18"/>
      <c r="J66" s="18"/>
      <c r="K66" s="19"/>
      <c r="L66" s="55"/>
      <c r="M66" s="55"/>
      <c r="N66" s="14"/>
      <c r="O66" s="14"/>
      <c r="P66" s="14"/>
      <c r="Q66" s="14"/>
      <c r="R66" s="14"/>
      <c r="S66" s="14"/>
      <c r="T66" s="14"/>
    </row>
    <row r="67" spans="1:20" s="15" customFormat="1" ht="42" customHeight="1" x14ac:dyDescent="0.4">
      <c r="A67" s="129" t="s">
        <v>147</v>
      </c>
      <c r="B67" s="130"/>
      <c r="C67" s="130"/>
      <c r="D67" s="130"/>
      <c r="E67" s="130"/>
      <c r="F67" s="130"/>
      <c r="G67" s="130"/>
      <c r="H67" s="130"/>
      <c r="I67" s="13"/>
      <c r="J67" s="13"/>
      <c r="K67" s="13"/>
      <c r="L67" s="13"/>
      <c r="M67" s="13"/>
      <c r="N67" s="14"/>
      <c r="O67" s="14"/>
      <c r="P67" s="14"/>
      <c r="Q67" s="14"/>
      <c r="R67" s="14"/>
      <c r="S67" s="14"/>
      <c r="T67" s="14"/>
    </row>
    <row r="68" spans="1:20" s="15" customFormat="1" ht="54.6" customHeight="1" x14ac:dyDescent="0.4">
      <c r="A68" s="16"/>
      <c r="B68" s="14"/>
      <c r="C68" s="108" t="s">
        <v>10</v>
      </c>
      <c r="D68" s="108" t="s">
        <v>6</v>
      </c>
      <c r="E68" s="106" t="s">
        <v>19</v>
      </c>
      <c r="F68" s="107"/>
      <c r="G68" s="108" t="s">
        <v>7</v>
      </c>
      <c r="H68" s="107"/>
      <c r="I68" s="116" t="s">
        <v>11</v>
      </c>
      <c r="J68" s="117"/>
      <c r="K68" s="108" t="s">
        <v>22</v>
      </c>
      <c r="L68" s="111" t="s">
        <v>53</v>
      </c>
      <c r="M68" s="127" t="s">
        <v>23</v>
      </c>
      <c r="N68" s="14"/>
      <c r="O68" s="14"/>
      <c r="P68" s="14"/>
      <c r="Q68" s="14"/>
      <c r="R68" s="14"/>
      <c r="S68" s="14"/>
      <c r="T68" s="14"/>
    </row>
    <row r="69" spans="1:20" s="15" customFormat="1" ht="45" customHeight="1" x14ac:dyDescent="0.4">
      <c r="A69" s="16"/>
      <c r="B69" s="14"/>
      <c r="C69" s="107"/>
      <c r="D69" s="107"/>
      <c r="E69" s="71" t="s">
        <v>20</v>
      </c>
      <c r="F69" s="71" t="s">
        <v>21</v>
      </c>
      <c r="G69" s="70" t="s">
        <v>17</v>
      </c>
      <c r="H69" s="70" t="s">
        <v>18</v>
      </c>
      <c r="I69" s="118"/>
      <c r="J69" s="119"/>
      <c r="K69" s="107"/>
      <c r="L69" s="107"/>
      <c r="M69" s="128"/>
      <c r="N69" s="14"/>
      <c r="O69" s="14"/>
      <c r="P69" s="14"/>
      <c r="Q69" s="14"/>
      <c r="R69" s="14"/>
      <c r="S69" s="14"/>
      <c r="T69" s="14"/>
    </row>
    <row r="70" spans="1:20" s="15" customFormat="1" ht="49.9" customHeight="1" x14ac:dyDescent="0.4">
      <c r="A70" s="16"/>
      <c r="B70" s="14"/>
      <c r="C70" s="56"/>
      <c r="D70" s="53"/>
      <c r="E70" s="54"/>
      <c r="F70" s="54"/>
      <c r="G70" s="53"/>
      <c r="H70" s="53"/>
      <c r="I70" s="120" t="b">
        <f>IF(ISNUMBER(MATCH(C70,Sheet2!$B$54:$B$56,0)),Sheet2!$C$54,IF(ISNUMBER(MATCH(C70,Sheet2!$B$54:$B$56,0)),Sheet2!$C$54,IF(ISNUMBER(MATCH(C70,Sheet2!$B$57,0)),Sheet2!$C$57,IF(ISNUMBER(MATCH(C70,Sheet2!$B$58:$B$62,0)),Sheet2!$C$58))))</f>
        <v>0</v>
      </c>
      <c r="J70" s="121"/>
      <c r="K70" s="31" t="b">
        <f>IF(I70=Sheet2!$C$54,Sheet2!$D$54,IF(I70=Sheet2!$C$57,Sheet2!$D$57,IF(I70=Sheet2!$C$58,Sheet2!$D$58)))</f>
        <v>0</v>
      </c>
      <c r="L70" s="30"/>
      <c r="M70" s="31">
        <f>K70*L70</f>
        <v>0</v>
      </c>
      <c r="N70" s="14"/>
      <c r="O70" s="14"/>
      <c r="P70" s="14"/>
      <c r="Q70" s="14"/>
      <c r="R70" s="14"/>
      <c r="S70" s="14"/>
      <c r="T70" s="14"/>
    </row>
    <row r="71" spans="1:20" s="15" customFormat="1" ht="49.9" customHeight="1" x14ac:dyDescent="0.4">
      <c r="A71" s="16"/>
      <c r="B71" s="14"/>
      <c r="C71" s="56"/>
      <c r="D71" s="53"/>
      <c r="E71" s="54"/>
      <c r="F71" s="54"/>
      <c r="G71" s="53"/>
      <c r="H71" s="53"/>
      <c r="I71" s="120" t="b">
        <f>IF(ISNUMBER(MATCH(C71,Sheet2!$B$54:$B$56,0)),Sheet2!$C$54,IF(ISNUMBER(MATCH(C71,Sheet2!$B$54:$B$56,0)),Sheet2!$C$54,IF(ISNUMBER(MATCH(C71,Sheet2!$B$57,0)),Sheet2!$C$57,IF(ISNUMBER(MATCH(C71,Sheet2!$B$58:$B$62,0)),Sheet2!$C$58))))</f>
        <v>0</v>
      </c>
      <c r="J71" s="121"/>
      <c r="K71" s="31" t="b">
        <f>IF(I71=Sheet2!$C$54,Sheet2!$D$54,IF(I71=Sheet2!$C$57,Sheet2!$D$57,IF(I71=Sheet2!$C$58,Sheet2!$D$58)))</f>
        <v>0</v>
      </c>
      <c r="L71" s="30"/>
      <c r="M71" s="31">
        <f>K71*L71</f>
        <v>0</v>
      </c>
      <c r="N71" s="14"/>
      <c r="O71" s="14"/>
      <c r="P71" s="14"/>
      <c r="Q71" s="14"/>
      <c r="R71" s="14"/>
      <c r="S71" s="14"/>
      <c r="T71" s="14"/>
    </row>
    <row r="72" spans="1:20" s="15" customFormat="1" ht="49.9" customHeight="1" x14ac:dyDescent="0.4">
      <c r="A72" s="16"/>
      <c r="B72" s="14"/>
      <c r="C72" s="56"/>
      <c r="D72" s="53"/>
      <c r="E72" s="54"/>
      <c r="F72" s="54"/>
      <c r="G72" s="53"/>
      <c r="H72" s="53"/>
      <c r="I72" s="120" t="b">
        <f>IF(ISNUMBER(MATCH(C72,Sheet2!$B$54:$B$56,0)),Sheet2!$C$54,IF(ISNUMBER(MATCH(C72,Sheet2!$B$54:$B$56,0)),Sheet2!$C$54,IF(ISNUMBER(MATCH(C72,Sheet2!$B$57,0)),Sheet2!$C$57,IF(ISNUMBER(MATCH(C72,Sheet2!$B$58:$B$62,0)),Sheet2!$C$58))))</f>
        <v>0</v>
      </c>
      <c r="J72" s="121"/>
      <c r="K72" s="31" t="b">
        <f>IF(I72=Sheet2!$C$54,Sheet2!$D$54,IF(I72=Sheet2!$C$57,Sheet2!$D$57,IF(I72=Sheet2!$C$58,Sheet2!$D$58)))</f>
        <v>0</v>
      </c>
      <c r="L72" s="30"/>
      <c r="M72" s="31">
        <f>K72*L72</f>
        <v>0</v>
      </c>
      <c r="N72" s="14"/>
      <c r="O72" s="14"/>
      <c r="P72" s="14"/>
      <c r="Q72" s="14"/>
      <c r="R72" s="14"/>
      <c r="S72" s="14"/>
      <c r="T72" s="14"/>
    </row>
    <row r="73" spans="1:20" s="15" customFormat="1" ht="49.9" customHeight="1" x14ac:dyDescent="0.4">
      <c r="A73" s="16"/>
      <c r="B73" s="14"/>
      <c r="C73" s="56"/>
      <c r="D73" s="53"/>
      <c r="E73" s="54"/>
      <c r="F73" s="54"/>
      <c r="G73" s="53"/>
      <c r="H73" s="53"/>
      <c r="I73" s="120" t="b">
        <f>IF(ISNUMBER(MATCH(C73,Sheet2!$B$54:$B$56,0)),Sheet2!$C$54,IF(ISNUMBER(MATCH(C73,Sheet2!$B$54:$B$56,0)),Sheet2!$C$54,IF(ISNUMBER(MATCH(C73,Sheet2!$B$57,0)),Sheet2!$C$57,IF(ISNUMBER(MATCH(C73,Sheet2!$B$58:$B$62,0)),Sheet2!$C$58))))</f>
        <v>0</v>
      </c>
      <c r="J73" s="121"/>
      <c r="K73" s="31" t="b">
        <f>IF(I73=Sheet2!$C$54,Sheet2!$D$54,IF(I73=Sheet2!$C$57,Sheet2!$D$57,IF(I73=Sheet2!$C$58,Sheet2!$D$58)))</f>
        <v>0</v>
      </c>
      <c r="L73" s="30"/>
      <c r="M73" s="31">
        <f>K73*L73</f>
        <v>0</v>
      </c>
      <c r="N73" s="14"/>
      <c r="O73" s="14"/>
      <c r="P73" s="14"/>
      <c r="Q73" s="14"/>
      <c r="R73" s="14"/>
      <c r="S73" s="14"/>
      <c r="T73" s="14"/>
    </row>
    <row r="74" spans="1:20" s="15" customFormat="1" ht="49.9" customHeight="1" thickBot="1" x14ac:dyDescent="0.45">
      <c r="A74" s="16"/>
      <c r="B74" s="14"/>
      <c r="C74" s="56"/>
      <c r="D74" s="53"/>
      <c r="E74" s="54"/>
      <c r="F74" s="54"/>
      <c r="G74" s="53"/>
      <c r="H74" s="53"/>
      <c r="I74" s="120" t="b">
        <f>IF(ISNUMBER(MATCH(C74,Sheet2!$B$54:$B$56,0)),Sheet2!$C$54,IF(ISNUMBER(MATCH(C74,Sheet2!$B$54:$B$56,0)),Sheet2!$C$54,IF(ISNUMBER(MATCH(C74,Sheet2!$B$57,0)),Sheet2!$C$57,IF(ISNUMBER(MATCH(C74,Sheet2!$B$58:$B$62,0)),Sheet2!$C$58))))</f>
        <v>0</v>
      </c>
      <c r="J74" s="121"/>
      <c r="K74" s="31" t="b">
        <f>IF(I74=Sheet2!$C$54,Sheet2!$D$54,IF(I74=Sheet2!$C$57,Sheet2!$D$57,IF(I74=Sheet2!$C$58,Sheet2!$D$58)))</f>
        <v>0</v>
      </c>
      <c r="L74" s="30"/>
      <c r="M74" s="36">
        <f>K74*L74</f>
        <v>0</v>
      </c>
      <c r="N74" s="14"/>
      <c r="O74" s="14"/>
      <c r="P74" s="14"/>
      <c r="Q74" s="14"/>
      <c r="R74" s="14"/>
      <c r="S74" s="14"/>
      <c r="T74" s="14"/>
    </row>
    <row r="75" spans="1:20" s="15" customFormat="1" ht="45" customHeight="1" thickBot="1" x14ac:dyDescent="0.45">
      <c r="A75" s="16"/>
      <c r="B75" s="18"/>
      <c r="C75" s="88" t="s">
        <v>165</v>
      </c>
      <c r="D75" s="49"/>
      <c r="E75" s="20"/>
      <c r="F75" s="20"/>
      <c r="G75" s="18"/>
      <c r="H75" s="18"/>
      <c r="I75" s="18"/>
      <c r="J75" s="18"/>
      <c r="K75" s="109" t="s">
        <v>61</v>
      </c>
      <c r="L75" s="110"/>
      <c r="M75" s="37">
        <f>SUM(M70:M74)</f>
        <v>0</v>
      </c>
      <c r="N75" s="14"/>
      <c r="O75" s="14"/>
      <c r="P75" s="14"/>
      <c r="Q75" s="14"/>
      <c r="R75" s="14"/>
      <c r="S75" s="14"/>
      <c r="T75" s="14"/>
    </row>
    <row r="76" spans="1:20" s="15" customFormat="1" ht="45" customHeight="1" thickBot="1" x14ac:dyDescent="0.45">
      <c r="A76" s="16"/>
      <c r="B76" s="14"/>
      <c r="C76" s="18"/>
      <c r="D76" s="18"/>
      <c r="E76" s="20"/>
      <c r="F76" s="20"/>
      <c r="G76" s="18"/>
      <c r="H76" s="18"/>
      <c r="I76" s="18"/>
      <c r="J76" s="18"/>
      <c r="K76" s="19"/>
      <c r="L76" s="24"/>
      <c r="M76" s="34"/>
      <c r="N76" s="14"/>
      <c r="O76" s="14"/>
      <c r="P76" s="14"/>
      <c r="Q76" s="14"/>
      <c r="R76" s="14"/>
      <c r="S76" s="14"/>
      <c r="T76" s="14"/>
    </row>
    <row r="77" spans="1:20" s="15" customFormat="1" ht="67.900000000000006" customHeight="1" thickBot="1" x14ac:dyDescent="0.45">
      <c r="A77" s="123" t="s">
        <v>164</v>
      </c>
      <c r="B77" s="124"/>
      <c r="C77" s="125"/>
      <c r="D77" s="144">
        <f>M50+M65+M75</f>
        <v>0</v>
      </c>
      <c r="E77" s="145"/>
      <c r="F77" s="21"/>
      <c r="G77" s="21"/>
      <c r="H77" s="126"/>
      <c r="I77" s="126"/>
      <c r="J77" s="126"/>
      <c r="K77" s="126"/>
      <c r="L77" s="126"/>
      <c r="M77" s="126"/>
      <c r="N77" s="14"/>
      <c r="O77" s="14"/>
      <c r="P77" s="14"/>
      <c r="Q77" s="14"/>
      <c r="R77" s="14"/>
      <c r="S77" s="14"/>
      <c r="T77" s="14"/>
    </row>
    <row r="78" spans="1:20" s="15" customFormat="1" ht="6" customHeight="1" x14ac:dyDescent="0.4"/>
    <row r="79" spans="1:20" s="15" customFormat="1" ht="21" x14ac:dyDescent="0.4"/>
    <row r="80" spans="1:20" s="17" customFormat="1" ht="21" x14ac:dyDescent="0.4"/>
    <row r="81" s="17" customFormat="1" ht="21" x14ac:dyDescent="0.4"/>
    <row r="82" s="17" customFormat="1" ht="21" x14ac:dyDescent="0.4"/>
    <row r="83" s="17" customFormat="1" ht="21" x14ac:dyDescent="0.4"/>
    <row r="84" s="17" customFormat="1" ht="21" x14ac:dyDescent="0.4"/>
    <row r="85" s="17" customFormat="1" ht="21" x14ac:dyDescent="0.4"/>
    <row r="86" s="17" customFormat="1" ht="21" x14ac:dyDescent="0.4"/>
    <row r="87" s="17" customFormat="1" ht="21" x14ac:dyDescent="0.4"/>
    <row r="88" s="17" customFormat="1" ht="21" x14ac:dyDescent="0.4"/>
    <row r="89" s="17" customFormat="1" ht="21" x14ac:dyDescent="0.4"/>
    <row r="90" s="17" customFormat="1" ht="21" x14ac:dyDescent="0.4"/>
    <row r="91" s="17" customFormat="1" ht="21" x14ac:dyDescent="0.4"/>
    <row r="92" s="17" customFormat="1" ht="21" x14ac:dyDescent="0.4"/>
    <row r="93" s="17" customFormat="1" ht="21" x14ac:dyDescent="0.4"/>
    <row r="94" s="17" customFormat="1" ht="21" x14ac:dyDescent="0.4"/>
  </sheetData>
  <mergeCells count="106">
    <mergeCell ref="A8:H8"/>
    <mergeCell ref="C9:C10"/>
    <mergeCell ref="D9:D10"/>
    <mergeCell ref="E9:F9"/>
    <mergeCell ref="G9:H9"/>
    <mergeCell ref="I9:J10"/>
    <mergeCell ref="L1:M1"/>
    <mergeCell ref="C2:M2"/>
    <mergeCell ref="A4:C4"/>
    <mergeCell ref="D4:E4"/>
    <mergeCell ref="H4:M4"/>
    <mergeCell ref="A5:C6"/>
    <mergeCell ref="D5:E5"/>
    <mergeCell ref="F5:G5"/>
    <mergeCell ref="D6:E6"/>
    <mergeCell ref="F6:G6"/>
    <mergeCell ref="I12:J12"/>
    <mergeCell ref="I13:J13"/>
    <mergeCell ref="I14:J14"/>
    <mergeCell ref="I15:J15"/>
    <mergeCell ref="I16:J16"/>
    <mergeCell ref="I17:J17"/>
    <mergeCell ref="K9:K10"/>
    <mergeCell ref="L9:L10"/>
    <mergeCell ref="M9:M10"/>
    <mergeCell ref="I11:J11"/>
    <mergeCell ref="I18:J18"/>
    <mergeCell ref="I19:J19"/>
    <mergeCell ref="I20:J20"/>
    <mergeCell ref="A23:H23"/>
    <mergeCell ref="C24:C25"/>
    <mergeCell ref="D24:D25"/>
    <mergeCell ref="E24:F24"/>
    <mergeCell ref="G24:H24"/>
    <mergeCell ref="I24:J25"/>
    <mergeCell ref="I27:J27"/>
    <mergeCell ref="I28:J28"/>
    <mergeCell ref="I29:J29"/>
    <mergeCell ref="I30:J30"/>
    <mergeCell ref="I31:J31"/>
    <mergeCell ref="I32:J32"/>
    <mergeCell ref="K24:K25"/>
    <mergeCell ref="L24:L25"/>
    <mergeCell ref="M24:M25"/>
    <mergeCell ref="I26:J26"/>
    <mergeCell ref="M38:M39"/>
    <mergeCell ref="I40:J40"/>
    <mergeCell ref="I33:J33"/>
    <mergeCell ref="I34:J34"/>
    <mergeCell ref="I35:J35"/>
    <mergeCell ref="A37:H37"/>
    <mergeCell ref="C38:C39"/>
    <mergeCell ref="D38:D39"/>
    <mergeCell ref="E38:F38"/>
    <mergeCell ref="G38:H38"/>
    <mergeCell ref="I38:J39"/>
    <mergeCell ref="K50:L50"/>
    <mergeCell ref="I41:J41"/>
    <mergeCell ref="I42:J42"/>
    <mergeCell ref="I43:J43"/>
    <mergeCell ref="I44:J44"/>
    <mergeCell ref="I45:J45"/>
    <mergeCell ref="I46:J46"/>
    <mergeCell ref="K38:K39"/>
    <mergeCell ref="L38:L39"/>
    <mergeCell ref="I47:J47"/>
    <mergeCell ref="I48:J48"/>
    <mergeCell ref="I49:J49"/>
    <mergeCell ref="A52:H52"/>
    <mergeCell ref="C53:C54"/>
    <mergeCell ref="D53:D54"/>
    <mergeCell ref="E53:F53"/>
    <mergeCell ref="G53:H53"/>
    <mergeCell ref="I53:J54"/>
    <mergeCell ref="I56:J56"/>
    <mergeCell ref="I57:J57"/>
    <mergeCell ref="I58:J58"/>
    <mergeCell ref="I59:J59"/>
    <mergeCell ref="I60:J60"/>
    <mergeCell ref="I61:J61"/>
    <mergeCell ref="K53:K54"/>
    <mergeCell ref="L53:L54"/>
    <mergeCell ref="M53:M54"/>
    <mergeCell ref="I55:J55"/>
    <mergeCell ref="I62:J62"/>
    <mergeCell ref="I63:J63"/>
    <mergeCell ref="I64:J64"/>
    <mergeCell ref="A67:H67"/>
    <mergeCell ref="C68:C69"/>
    <mergeCell ref="D68:D69"/>
    <mergeCell ref="E68:F68"/>
    <mergeCell ref="G68:H68"/>
    <mergeCell ref="I68:J69"/>
    <mergeCell ref="K65:L65"/>
    <mergeCell ref="I71:J71"/>
    <mergeCell ref="I72:J72"/>
    <mergeCell ref="I73:J73"/>
    <mergeCell ref="I74:J74"/>
    <mergeCell ref="A77:C77"/>
    <mergeCell ref="D77:E77"/>
    <mergeCell ref="H77:M77"/>
    <mergeCell ref="K68:K69"/>
    <mergeCell ref="L68:L69"/>
    <mergeCell ref="M68:M69"/>
    <mergeCell ref="I70:J70"/>
    <mergeCell ref="K75:L75"/>
  </mergeCells>
  <phoneticPr fontId="2"/>
  <printOptions horizontalCentered="1"/>
  <pageMargins left="0.51181102362204722" right="0.51181102362204722" top="0.59055118110236227" bottom="0.19685039370078741" header="0.31496062992125984" footer="0.31496062992125984"/>
  <pageSetup paperSize="8" scale="45" fitToHeight="0" orientation="landscape" r:id="rId1"/>
  <rowBreaks count="1" manualBreakCount="1">
    <brk id="65" max="1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5DF1C7D0-BF1D-4BE7-BDF6-A2A92BBDC08D}">
          <x14:formula1>
            <xm:f>Sheet1!$B$2:$B$10</xm:f>
          </x14:formula1>
          <xm:sqref>C21:C22 C66 C36 C51</xm:sqref>
        </x14:dataValidation>
        <x14:dataValidation type="list" allowBlank="1" showInputMessage="1" showErrorMessage="1" xr:uid="{878B5095-7DD5-4D19-87CF-40E939AC029B}">
          <x14:formula1>
            <xm:f>Sheet2!$B$2:$B$4</xm:f>
          </x14:formula1>
          <xm:sqref>C11:C20</xm:sqref>
        </x14:dataValidation>
        <x14:dataValidation type="list" allowBlank="1" showInputMessage="1" showErrorMessage="1" xr:uid="{6971232D-D3B1-4A1D-8F00-20AFE5AF60ED}">
          <x14:formula1>
            <xm:f>Sheet2!$B$11:$B$34</xm:f>
          </x14:formula1>
          <xm:sqref>C40:C49</xm:sqref>
        </x14:dataValidation>
        <x14:dataValidation type="list" allowBlank="1" showInputMessage="1" showErrorMessage="1" xr:uid="{3429FA74-1166-4622-A7AE-E6393385C349}">
          <x14:formula1>
            <xm:f>Sheet2!$B$35:$B$45</xm:f>
          </x14:formula1>
          <xm:sqref>C55:C64</xm:sqref>
        </x14:dataValidation>
        <x14:dataValidation type="list" allowBlank="1" showInputMessage="1" showErrorMessage="1" xr:uid="{3B13EF23-B6B4-4297-9D16-C6D355DBCCC4}">
          <x14:formula1>
            <xm:f>Sheet2!$B$10</xm:f>
          </x14:formula1>
          <xm:sqref>C26:C35</xm:sqref>
        </x14:dataValidation>
        <x14:dataValidation type="list" allowBlank="1" showInputMessage="1" showErrorMessage="1" xr:uid="{894634E1-28C0-43E3-8C9A-D384FB169993}">
          <x14:formula1>
            <xm:f>Sheet2!$B$54:$B$62</xm:f>
          </x14:formula1>
          <xm:sqref>C70:C74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AF4A1-38F9-457B-AA60-ECD516897929}">
  <dimension ref="B1:E71"/>
  <sheetViews>
    <sheetView topLeftCell="A58" workbookViewId="0">
      <selection activeCell="D80" sqref="D80"/>
    </sheetView>
  </sheetViews>
  <sheetFormatPr defaultRowHeight="18.75" x14ac:dyDescent="0.4"/>
  <cols>
    <col min="1" max="1" width="2.125" customWidth="1"/>
    <col min="2" max="2" width="33.75" customWidth="1"/>
    <col min="3" max="3" width="56.25" customWidth="1"/>
    <col min="4" max="4" width="18.875" customWidth="1"/>
    <col min="5" max="5" width="22.75" customWidth="1"/>
  </cols>
  <sheetData>
    <row r="1" spans="2:5" x14ac:dyDescent="0.4">
      <c r="B1" s="46" t="s">
        <v>128</v>
      </c>
    </row>
    <row r="2" spans="2:5" x14ac:dyDescent="0.4">
      <c r="B2" t="s">
        <v>24</v>
      </c>
      <c r="C2" t="s">
        <v>59</v>
      </c>
      <c r="D2">
        <v>8250</v>
      </c>
      <c r="E2">
        <v>1800</v>
      </c>
    </row>
    <row r="3" spans="2:5" x14ac:dyDescent="0.4">
      <c r="B3" t="s">
        <v>103</v>
      </c>
      <c r="C3" t="s">
        <v>59</v>
      </c>
      <c r="D3">
        <v>8250</v>
      </c>
      <c r="E3">
        <v>1440</v>
      </c>
    </row>
    <row r="4" spans="2:5" x14ac:dyDescent="0.4">
      <c r="B4" t="s">
        <v>12</v>
      </c>
      <c r="C4" t="s">
        <v>60</v>
      </c>
      <c r="D4">
        <v>8250</v>
      </c>
      <c r="E4">
        <v>11850</v>
      </c>
    </row>
    <row r="5" spans="2:5" x14ac:dyDescent="0.4">
      <c r="B5" t="s">
        <v>102</v>
      </c>
      <c r="C5" t="s">
        <v>148</v>
      </c>
      <c r="D5">
        <v>18750</v>
      </c>
    </row>
    <row r="6" spans="2:5" x14ac:dyDescent="0.4">
      <c r="B6" t="s">
        <v>100</v>
      </c>
    </row>
    <row r="7" spans="2:5" x14ac:dyDescent="0.4">
      <c r="B7" t="s">
        <v>27</v>
      </c>
    </row>
    <row r="8" spans="2:5" x14ac:dyDescent="0.4">
      <c r="B8" t="s">
        <v>25</v>
      </c>
    </row>
    <row r="9" spans="2:5" x14ac:dyDescent="0.4">
      <c r="B9" t="s">
        <v>48</v>
      </c>
    </row>
    <row r="10" spans="2:5" x14ac:dyDescent="0.4">
      <c r="B10" t="s">
        <v>26</v>
      </c>
      <c r="E10" s="38"/>
    </row>
    <row r="11" spans="2:5" x14ac:dyDescent="0.4">
      <c r="B11" s="89" t="s">
        <v>28</v>
      </c>
      <c r="C11" t="s">
        <v>96</v>
      </c>
      <c r="E11" s="39"/>
    </row>
    <row r="12" spans="2:5" x14ac:dyDescent="0.4">
      <c r="B12" s="89" t="s">
        <v>29</v>
      </c>
      <c r="C12" t="s">
        <v>97</v>
      </c>
      <c r="E12" s="38"/>
    </row>
    <row r="13" spans="2:5" x14ac:dyDescent="0.4">
      <c r="B13" s="89" t="s">
        <v>30</v>
      </c>
      <c r="C13" t="s">
        <v>98</v>
      </c>
      <c r="E13" s="38"/>
    </row>
    <row r="14" spans="2:5" x14ac:dyDescent="0.4">
      <c r="B14" s="89" t="s">
        <v>31</v>
      </c>
    </row>
    <row r="15" spans="2:5" x14ac:dyDescent="0.4">
      <c r="B15" s="89" t="s">
        <v>32</v>
      </c>
    </row>
    <row r="16" spans="2:5" x14ac:dyDescent="0.4">
      <c r="B16" s="89" t="s">
        <v>33</v>
      </c>
    </row>
    <row r="17" spans="2:2" x14ac:dyDescent="0.4">
      <c r="B17" s="89" t="s">
        <v>126</v>
      </c>
    </row>
    <row r="18" spans="2:2" x14ac:dyDescent="0.4">
      <c r="B18" s="89" t="s">
        <v>34</v>
      </c>
    </row>
    <row r="19" spans="2:2" x14ac:dyDescent="0.4">
      <c r="B19" s="89" t="s">
        <v>49</v>
      </c>
    </row>
    <row r="20" spans="2:2" x14ac:dyDescent="0.4">
      <c r="B20" s="89" t="s">
        <v>50</v>
      </c>
    </row>
    <row r="21" spans="2:2" x14ac:dyDescent="0.4">
      <c r="B21" s="89" t="s">
        <v>51</v>
      </c>
    </row>
    <row r="22" spans="2:2" x14ac:dyDescent="0.4">
      <c r="B22" s="89" t="s">
        <v>35</v>
      </c>
    </row>
    <row r="23" spans="2:2" x14ac:dyDescent="0.4">
      <c r="B23" s="89" t="s">
        <v>36</v>
      </c>
    </row>
    <row r="24" spans="2:2" x14ac:dyDescent="0.4">
      <c r="B24" s="89" t="s">
        <v>37</v>
      </c>
    </row>
    <row r="25" spans="2:2" x14ac:dyDescent="0.4">
      <c r="B25" s="89" t="s">
        <v>125</v>
      </c>
    </row>
    <row r="26" spans="2:2" x14ac:dyDescent="0.4">
      <c r="B26" s="89" t="s">
        <v>38</v>
      </c>
    </row>
    <row r="27" spans="2:2" x14ac:dyDescent="0.4">
      <c r="B27" s="89" t="s">
        <v>39</v>
      </c>
    </row>
    <row r="28" spans="2:2" x14ac:dyDescent="0.4">
      <c r="B28" s="89" t="s">
        <v>40</v>
      </c>
    </row>
    <row r="29" spans="2:2" x14ac:dyDescent="0.4">
      <c r="B29" s="89" t="s">
        <v>41</v>
      </c>
    </row>
    <row r="30" spans="2:2" x14ac:dyDescent="0.4">
      <c r="B30" s="89" t="s">
        <v>42</v>
      </c>
    </row>
    <row r="31" spans="2:2" x14ac:dyDescent="0.4">
      <c r="B31" s="89" t="s">
        <v>43</v>
      </c>
    </row>
    <row r="32" spans="2:2" x14ac:dyDescent="0.4">
      <c r="B32" s="89" t="s">
        <v>44</v>
      </c>
    </row>
    <row r="33" spans="2:4" x14ac:dyDescent="0.4">
      <c r="B33" s="89" t="s">
        <v>45</v>
      </c>
    </row>
    <row r="34" spans="2:4" x14ac:dyDescent="0.4">
      <c r="B34" s="89" t="s">
        <v>46</v>
      </c>
    </row>
    <row r="35" spans="2:4" x14ac:dyDescent="0.4">
      <c r="B35" s="78" t="s">
        <v>66</v>
      </c>
      <c r="C35" t="s">
        <v>67</v>
      </c>
      <c r="D35">
        <v>1800</v>
      </c>
    </row>
    <row r="36" spans="2:4" x14ac:dyDescent="0.4">
      <c r="B36" s="78" t="s">
        <v>68</v>
      </c>
      <c r="C36" t="s">
        <v>67</v>
      </c>
      <c r="D36">
        <v>1800</v>
      </c>
    </row>
    <row r="37" spans="2:4" x14ac:dyDescent="0.4">
      <c r="B37" s="78" t="s">
        <v>69</v>
      </c>
      <c r="C37" t="s">
        <v>67</v>
      </c>
      <c r="D37">
        <v>1800</v>
      </c>
    </row>
    <row r="38" spans="2:4" x14ac:dyDescent="0.4">
      <c r="B38" s="78" t="s">
        <v>70</v>
      </c>
      <c r="C38" t="s">
        <v>71</v>
      </c>
      <c r="D38">
        <v>1440</v>
      </c>
    </row>
    <row r="39" spans="2:4" x14ac:dyDescent="0.4">
      <c r="B39" s="78" t="s">
        <v>72</v>
      </c>
      <c r="C39" t="s">
        <v>71</v>
      </c>
      <c r="D39">
        <v>1440</v>
      </c>
    </row>
    <row r="40" spans="2:4" x14ac:dyDescent="0.4">
      <c r="B40" s="78" t="s">
        <v>73</v>
      </c>
      <c r="C40" t="s">
        <v>71</v>
      </c>
      <c r="D40">
        <v>1440</v>
      </c>
    </row>
    <row r="41" spans="2:4" x14ac:dyDescent="0.4">
      <c r="B41" s="78" t="s">
        <v>74</v>
      </c>
      <c r="C41" t="s">
        <v>71</v>
      </c>
      <c r="D41">
        <v>1440</v>
      </c>
    </row>
    <row r="42" spans="2:4" x14ac:dyDescent="0.4">
      <c r="B42" s="78" t="s">
        <v>75</v>
      </c>
      <c r="C42" t="s">
        <v>71</v>
      </c>
      <c r="D42">
        <v>1440</v>
      </c>
    </row>
    <row r="43" spans="2:4" x14ac:dyDescent="0.4">
      <c r="B43" s="78" t="s">
        <v>76</v>
      </c>
      <c r="C43" t="s">
        <v>71</v>
      </c>
      <c r="D43">
        <v>1440</v>
      </c>
    </row>
    <row r="44" spans="2:4" x14ac:dyDescent="0.4">
      <c r="B44" s="78" t="s">
        <v>77</v>
      </c>
      <c r="C44" t="s">
        <v>71</v>
      </c>
      <c r="D44">
        <v>1440</v>
      </c>
    </row>
    <row r="45" spans="2:4" x14ac:dyDescent="0.4">
      <c r="B45" s="78" t="s">
        <v>78</v>
      </c>
      <c r="C45" t="s">
        <v>71</v>
      </c>
      <c r="D45">
        <v>1440</v>
      </c>
    </row>
    <row r="46" spans="2:4" x14ac:dyDescent="0.4">
      <c r="B46" s="78" t="s">
        <v>79</v>
      </c>
      <c r="C46" t="s">
        <v>99</v>
      </c>
      <c r="D46">
        <v>11850</v>
      </c>
    </row>
    <row r="47" spans="2:4" x14ac:dyDescent="0.4">
      <c r="B47" s="78" t="s">
        <v>80</v>
      </c>
      <c r="C47" t="s">
        <v>99</v>
      </c>
      <c r="D47">
        <v>11850</v>
      </c>
    </row>
    <row r="48" spans="2:4" x14ac:dyDescent="0.4">
      <c r="B48" s="78" t="s">
        <v>81</v>
      </c>
      <c r="C48" t="s">
        <v>99</v>
      </c>
      <c r="D48">
        <v>11850</v>
      </c>
    </row>
    <row r="49" spans="2:4" x14ac:dyDescent="0.4">
      <c r="B49" s="78" t="s">
        <v>82</v>
      </c>
      <c r="C49" t="s">
        <v>99</v>
      </c>
      <c r="D49">
        <v>11850</v>
      </c>
    </row>
    <row r="50" spans="2:4" x14ac:dyDescent="0.4">
      <c r="B50" s="78" t="s">
        <v>83</v>
      </c>
      <c r="C50" t="s">
        <v>99</v>
      </c>
      <c r="D50">
        <v>11850</v>
      </c>
    </row>
    <row r="51" spans="2:4" x14ac:dyDescent="0.4">
      <c r="B51" s="78" t="s">
        <v>84</v>
      </c>
      <c r="C51" t="s">
        <v>99</v>
      </c>
      <c r="D51">
        <v>11850</v>
      </c>
    </row>
    <row r="52" spans="2:4" x14ac:dyDescent="0.4">
      <c r="B52" s="78" t="s">
        <v>85</v>
      </c>
      <c r="C52" t="s">
        <v>99</v>
      </c>
      <c r="D52">
        <v>11850</v>
      </c>
    </row>
    <row r="53" spans="2:4" x14ac:dyDescent="0.4">
      <c r="B53" s="78" t="s">
        <v>86</v>
      </c>
      <c r="C53" t="s">
        <v>99</v>
      </c>
      <c r="D53">
        <v>11850</v>
      </c>
    </row>
    <row r="54" spans="2:4" x14ac:dyDescent="0.4">
      <c r="B54" s="90" t="s">
        <v>110</v>
      </c>
      <c r="C54" t="s">
        <v>90</v>
      </c>
      <c r="D54">
        <v>420</v>
      </c>
    </row>
    <row r="55" spans="2:4" x14ac:dyDescent="0.4">
      <c r="B55" s="90" t="s">
        <v>111</v>
      </c>
      <c r="C55" t="s">
        <v>90</v>
      </c>
      <c r="D55">
        <v>420</v>
      </c>
    </row>
    <row r="56" spans="2:4" x14ac:dyDescent="0.4">
      <c r="B56" s="90" t="s">
        <v>112</v>
      </c>
      <c r="C56" t="s">
        <v>90</v>
      </c>
      <c r="D56">
        <v>420</v>
      </c>
    </row>
    <row r="57" spans="2:4" x14ac:dyDescent="0.4">
      <c r="B57" s="90" t="s">
        <v>87</v>
      </c>
      <c r="C57" t="s">
        <v>91</v>
      </c>
      <c r="D57">
        <v>350</v>
      </c>
    </row>
    <row r="58" spans="2:4" x14ac:dyDescent="0.4">
      <c r="B58" s="90" t="s">
        <v>113</v>
      </c>
      <c r="C58" t="s">
        <v>91</v>
      </c>
      <c r="D58">
        <v>350</v>
      </c>
    </row>
    <row r="59" spans="2:4" x14ac:dyDescent="0.4">
      <c r="B59" s="90" t="s">
        <v>114</v>
      </c>
      <c r="C59" t="s">
        <v>91</v>
      </c>
      <c r="D59">
        <v>350</v>
      </c>
    </row>
    <row r="60" spans="2:4" x14ac:dyDescent="0.4">
      <c r="B60" s="90" t="s">
        <v>88</v>
      </c>
      <c r="C60" t="s">
        <v>92</v>
      </c>
      <c r="D60">
        <v>830</v>
      </c>
    </row>
    <row r="61" spans="2:4" x14ac:dyDescent="0.4">
      <c r="B61" s="90" t="s">
        <v>89</v>
      </c>
      <c r="C61" t="s">
        <v>93</v>
      </c>
      <c r="D61">
        <v>690</v>
      </c>
    </row>
    <row r="62" spans="2:4" x14ac:dyDescent="0.4">
      <c r="B62" s="90" t="s">
        <v>115</v>
      </c>
      <c r="C62" t="s">
        <v>94</v>
      </c>
      <c r="D62">
        <v>4510</v>
      </c>
    </row>
    <row r="63" spans="2:4" x14ac:dyDescent="0.4">
      <c r="B63" s="90" t="s">
        <v>116</v>
      </c>
      <c r="C63" t="s">
        <v>94</v>
      </c>
      <c r="D63">
        <v>4510</v>
      </c>
    </row>
    <row r="64" spans="2:4" x14ac:dyDescent="0.4">
      <c r="B64" s="90" t="s">
        <v>117</v>
      </c>
      <c r="C64" t="s">
        <v>94</v>
      </c>
      <c r="D64">
        <v>4510</v>
      </c>
    </row>
    <row r="65" spans="2:4" x14ac:dyDescent="0.4">
      <c r="B65" s="90" t="s">
        <v>118</v>
      </c>
      <c r="C65" t="s">
        <v>94</v>
      </c>
      <c r="D65">
        <v>4510</v>
      </c>
    </row>
    <row r="66" spans="2:4" x14ac:dyDescent="0.4">
      <c r="B66" s="90" t="s">
        <v>119</v>
      </c>
      <c r="C66" t="s">
        <v>94</v>
      </c>
      <c r="D66">
        <v>4510</v>
      </c>
    </row>
    <row r="67" spans="2:4" x14ac:dyDescent="0.4">
      <c r="B67" s="90" t="s">
        <v>120</v>
      </c>
      <c r="C67" t="s">
        <v>95</v>
      </c>
      <c r="D67">
        <v>1760</v>
      </c>
    </row>
    <row r="68" spans="2:4" x14ac:dyDescent="0.4">
      <c r="B68" s="90" t="s">
        <v>121</v>
      </c>
      <c r="C68" t="s">
        <v>95</v>
      </c>
      <c r="D68">
        <v>1760</v>
      </c>
    </row>
    <row r="69" spans="2:4" x14ac:dyDescent="0.4">
      <c r="B69" s="90" t="s">
        <v>122</v>
      </c>
      <c r="C69" t="s">
        <v>95</v>
      </c>
      <c r="D69">
        <v>1760</v>
      </c>
    </row>
    <row r="70" spans="2:4" x14ac:dyDescent="0.4">
      <c r="B70" s="90" t="s">
        <v>123</v>
      </c>
      <c r="C70" t="s">
        <v>95</v>
      </c>
      <c r="D70">
        <v>1760</v>
      </c>
    </row>
    <row r="71" spans="2:4" x14ac:dyDescent="0.4">
      <c r="B71" s="90" t="s">
        <v>124</v>
      </c>
      <c r="C71" t="s">
        <v>95</v>
      </c>
      <c r="D71">
        <v>1760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9A9CD-8100-416D-8217-5202423BBA1F}">
  <dimension ref="B1:E62"/>
  <sheetViews>
    <sheetView topLeftCell="A43" workbookViewId="0">
      <selection activeCell="D80" sqref="D80"/>
    </sheetView>
  </sheetViews>
  <sheetFormatPr defaultRowHeight="18.75" x14ac:dyDescent="0.4"/>
  <cols>
    <col min="1" max="1" width="2.125" customWidth="1"/>
    <col min="2" max="2" width="33.75" customWidth="1"/>
    <col min="3" max="3" width="56.25" customWidth="1"/>
    <col min="4" max="4" width="18.875" customWidth="1"/>
    <col min="5" max="5" width="22.75" customWidth="1"/>
  </cols>
  <sheetData>
    <row r="1" spans="2:5" x14ac:dyDescent="0.4">
      <c r="B1" s="46" t="s">
        <v>127</v>
      </c>
    </row>
    <row r="2" spans="2:5" x14ac:dyDescent="0.4">
      <c r="B2" t="s">
        <v>24</v>
      </c>
      <c r="C2" t="s">
        <v>59</v>
      </c>
      <c r="D2">
        <v>8250</v>
      </c>
      <c r="E2">
        <v>6100</v>
      </c>
    </row>
    <row r="3" spans="2:5" x14ac:dyDescent="0.4">
      <c r="B3" t="s">
        <v>103</v>
      </c>
      <c r="C3" t="s">
        <v>59</v>
      </c>
      <c r="D3">
        <v>8250</v>
      </c>
      <c r="E3">
        <v>1400</v>
      </c>
    </row>
    <row r="4" spans="2:5" x14ac:dyDescent="0.4">
      <c r="B4" t="s">
        <v>12</v>
      </c>
      <c r="C4" t="s">
        <v>60</v>
      </c>
      <c r="D4">
        <v>8250</v>
      </c>
      <c r="E4">
        <v>0</v>
      </c>
    </row>
    <row r="5" spans="2:5" x14ac:dyDescent="0.4">
      <c r="B5" t="s">
        <v>102</v>
      </c>
      <c r="C5" t="s">
        <v>129</v>
      </c>
      <c r="D5">
        <v>0</v>
      </c>
    </row>
    <row r="6" spans="2:5" x14ac:dyDescent="0.4">
      <c r="B6" t="s">
        <v>100</v>
      </c>
    </row>
    <row r="7" spans="2:5" x14ac:dyDescent="0.4">
      <c r="B7" t="s">
        <v>27</v>
      </c>
    </row>
    <row r="8" spans="2:5" x14ac:dyDescent="0.4">
      <c r="B8" t="s">
        <v>25</v>
      </c>
    </row>
    <row r="9" spans="2:5" x14ac:dyDescent="0.4">
      <c r="B9" t="s">
        <v>48</v>
      </c>
    </row>
    <row r="10" spans="2:5" x14ac:dyDescent="0.4">
      <c r="B10" t="s">
        <v>26</v>
      </c>
      <c r="E10" s="38"/>
    </row>
    <row r="11" spans="2:5" x14ac:dyDescent="0.4">
      <c r="B11" s="74" t="s">
        <v>28</v>
      </c>
      <c r="C11" t="s">
        <v>131</v>
      </c>
      <c r="E11" s="39"/>
    </row>
    <row r="12" spans="2:5" x14ac:dyDescent="0.4">
      <c r="B12" s="74" t="s">
        <v>29</v>
      </c>
      <c r="C12" t="s">
        <v>132</v>
      </c>
      <c r="E12" s="38"/>
    </row>
    <row r="13" spans="2:5" x14ac:dyDescent="0.4">
      <c r="B13" s="74" t="s">
        <v>30</v>
      </c>
      <c r="C13" t="s">
        <v>129</v>
      </c>
      <c r="E13" s="38"/>
    </row>
    <row r="14" spans="2:5" x14ac:dyDescent="0.4">
      <c r="B14" s="74" t="s">
        <v>31</v>
      </c>
    </row>
    <row r="15" spans="2:5" x14ac:dyDescent="0.4">
      <c r="B15" s="74" t="s">
        <v>32</v>
      </c>
    </row>
    <row r="16" spans="2:5" x14ac:dyDescent="0.4">
      <c r="B16" s="74" t="s">
        <v>33</v>
      </c>
    </row>
    <row r="17" spans="2:2" x14ac:dyDescent="0.4">
      <c r="B17" s="74" t="s">
        <v>126</v>
      </c>
    </row>
    <row r="18" spans="2:2" x14ac:dyDescent="0.4">
      <c r="B18" s="74" t="s">
        <v>34</v>
      </c>
    </row>
    <row r="19" spans="2:2" x14ac:dyDescent="0.4">
      <c r="B19" s="74" t="s">
        <v>49</v>
      </c>
    </row>
    <row r="20" spans="2:2" x14ac:dyDescent="0.4">
      <c r="B20" s="74" t="s">
        <v>50</v>
      </c>
    </row>
    <row r="21" spans="2:2" x14ac:dyDescent="0.4">
      <c r="B21" s="74" t="s">
        <v>51</v>
      </c>
    </row>
    <row r="22" spans="2:2" x14ac:dyDescent="0.4">
      <c r="B22" s="74" t="s">
        <v>35</v>
      </c>
    </row>
    <row r="23" spans="2:2" x14ac:dyDescent="0.4">
      <c r="B23" s="74" t="s">
        <v>36</v>
      </c>
    </row>
    <row r="24" spans="2:2" x14ac:dyDescent="0.4">
      <c r="B24" s="74" t="s">
        <v>37</v>
      </c>
    </row>
    <row r="25" spans="2:2" x14ac:dyDescent="0.4">
      <c r="B25" s="74" t="s">
        <v>125</v>
      </c>
    </row>
    <row r="26" spans="2:2" x14ac:dyDescent="0.4">
      <c r="B26" s="74" t="s">
        <v>38</v>
      </c>
    </row>
    <row r="27" spans="2:2" x14ac:dyDescent="0.4">
      <c r="B27" s="74" t="s">
        <v>39</v>
      </c>
    </row>
    <row r="28" spans="2:2" x14ac:dyDescent="0.4">
      <c r="B28" s="74" t="s">
        <v>40</v>
      </c>
    </row>
    <row r="29" spans="2:2" x14ac:dyDescent="0.4">
      <c r="B29" s="74" t="s">
        <v>41</v>
      </c>
    </row>
    <row r="30" spans="2:2" x14ac:dyDescent="0.4">
      <c r="B30" s="74" t="s">
        <v>42</v>
      </c>
    </row>
    <row r="31" spans="2:2" x14ac:dyDescent="0.4">
      <c r="B31" s="74" t="s">
        <v>43</v>
      </c>
    </row>
    <row r="32" spans="2:2" x14ac:dyDescent="0.4">
      <c r="B32" s="74" t="s">
        <v>44</v>
      </c>
    </row>
    <row r="33" spans="2:4" x14ac:dyDescent="0.4">
      <c r="B33" s="74" t="s">
        <v>45</v>
      </c>
    </row>
    <row r="34" spans="2:4" x14ac:dyDescent="0.4">
      <c r="B34" s="74" t="s">
        <v>46</v>
      </c>
    </row>
    <row r="35" spans="2:4" x14ac:dyDescent="0.4">
      <c r="B35" s="78" t="s">
        <v>66</v>
      </c>
      <c r="C35" s="75" t="s">
        <v>133</v>
      </c>
      <c r="D35" s="75">
        <v>3800</v>
      </c>
    </row>
    <row r="36" spans="2:4" x14ac:dyDescent="0.4">
      <c r="B36" s="78" t="s">
        <v>68</v>
      </c>
      <c r="C36" s="75" t="s">
        <v>133</v>
      </c>
      <c r="D36" s="75">
        <v>3800</v>
      </c>
    </row>
    <row r="37" spans="2:4" x14ac:dyDescent="0.4">
      <c r="B37" s="78" t="s">
        <v>69</v>
      </c>
      <c r="C37" s="75" t="s">
        <v>133</v>
      </c>
      <c r="D37" s="75">
        <v>3800</v>
      </c>
    </row>
    <row r="38" spans="2:4" x14ac:dyDescent="0.4">
      <c r="B38" s="78" t="s">
        <v>70</v>
      </c>
      <c r="C38" s="75" t="s">
        <v>134</v>
      </c>
      <c r="D38" s="75">
        <v>1400</v>
      </c>
    </row>
    <row r="39" spans="2:4" x14ac:dyDescent="0.4">
      <c r="B39" s="78" t="s">
        <v>72</v>
      </c>
      <c r="C39" s="75" t="s">
        <v>134</v>
      </c>
      <c r="D39" s="75">
        <v>1400</v>
      </c>
    </row>
    <row r="40" spans="2:4" x14ac:dyDescent="0.4">
      <c r="B40" s="78" t="s">
        <v>73</v>
      </c>
      <c r="C40" s="75" t="s">
        <v>134</v>
      </c>
      <c r="D40" s="75">
        <v>1400</v>
      </c>
    </row>
    <row r="41" spans="2:4" x14ac:dyDescent="0.4">
      <c r="B41" s="78" t="s">
        <v>74</v>
      </c>
      <c r="C41" s="75" t="s">
        <v>134</v>
      </c>
      <c r="D41" s="75">
        <v>1400</v>
      </c>
    </row>
    <row r="42" spans="2:4" x14ac:dyDescent="0.4">
      <c r="B42" s="78" t="s">
        <v>75</v>
      </c>
      <c r="C42" s="75" t="s">
        <v>134</v>
      </c>
      <c r="D42" s="75">
        <v>1400</v>
      </c>
    </row>
    <row r="43" spans="2:4" x14ac:dyDescent="0.4">
      <c r="B43" s="78" t="s">
        <v>76</v>
      </c>
      <c r="C43" s="75" t="s">
        <v>134</v>
      </c>
      <c r="D43" s="75">
        <v>1400</v>
      </c>
    </row>
    <row r="44" spans="2:4" x14ac:dyDescent="0.4">
      <c r="B44" s="78" t="s">
        <v>77</v>
      </c>
      <c r="C44" s="75" t="s">
        <v>134</v>
      </c>
      <c r="D44" s="75">
        <v>1400</v>
      </c>
    </row>
    <row r="45" spans="2:4" x14ac:dyDescent="0.4">
      <c r="B45" s="78" t="s">
        <v>78</v>
      </c>
      <c r="C45" s="75" t="s">
        <v>134</v>
      </c>
      <c r="D45" s="75">
        <v>1400</v>
      </c>
    </row>
    <row r="46" spans="2:4" x14ac:dyDescent="0.4">
      <c r="B46" s="78" t="s">
        <v>79</v>
      </c>
      <c r="C46" s="76" t="s">
        <v>129</v>
      </c>
      <c r="D46">
        <v>0</v>
      </c>
    </row>
    <row r="47" spans="2:4" x14ac:dyDescent="0.4">
      <c r="B47" s="78" t="s">
        <v>80</v>
      </c>
      <c r="C47" s="76" t="s">
        <v>129</v>
      </c>
      <c r="D47">
        <v>0</v>
      </c>
    </row>
    <row r="48" spans="2:4" x14ac:dyDescent="0.4">
      <c r="B48" s="78" t="s">
        <v>81</v>
      </c>
      <c r="C48" s="76" t="s">
        <v>129</v>
      </c>
      <c r="D48">
        <v>0</v>
      </c>
    </row>
    <row r="49" spans="2:4" x14ac:dyDescent="0.4">
      <c r="B49" s="78" t="s">
        <v>82</v>
      </c>
      <c r="C49" s="76" t="s">
        <v>129</v>
      </c>
      <c r="D49">
        <v>0</v>
      </c>
    </row>
    <row r="50" spans="2:4" x14ac:dyDescent="0.4">
      <c r="B50" s="78" t="s">
        <v>83</v>
      </c>
      <c r="C50" s="76" t="s">
        <v>129</v>
      </c>
      <c r="D50">
        <v>0</v>
      </c>
    </row>
    <row r="51" spans="2:4" x14ac:dyDescent="0.4">
      <c r="B51" s="78" t="s">
        <v>84</v>
      </c>
      <c r="C51" s="76" t="s">
        <v>129</v>
      </c>
      <c r="D51">
        <v>0</v>
      </c>
    </row>
    <row r="52" spans="2:4" x14ac:dyDescent="0.4">
      <c r="B52" s="78" t="s">
        <v>85</v>
      </c>
      <c r="C52" s="76" t="s">
        <v>129</v>
      </c>
      <c r="D52">
        <v>0</v>
      </c>
    </row>
    <row r="53" spans="2:4" x14ac:dyDescent="0.4">
      <c r="B53" s="78" t="s">
        <v>86</v>
      </c>
      <c r="C53" s="76" t="s">
        <v>129</v>
      </c>
      <c r="D53">
        <v>0</v>
      </c>
    </row>
    <row r="54" spans="2:4" x14ac:dyDescent="0.4">
      <c r="B54" s="90" t="s">
        <v>149</v>
      </c>
      <c r="C54" t="s">
        <v>153</v>
      </c>
      <c r="D54">
        <v>1400</v>
      </c>
    </row>
    <row r="55" spans="2:4" x14ac:dyDescent="0.4">
      <c r="B55" s="90" t="s">
        <v>150</v>
      </c>
      <c r="C55" t="s">
        <v>153</v>
      </c>
      <c r="D55">
        <v>1400</v>
      </c>
    </row>
    <row r="56" spans="2:4" x14ac:dyDescent="0.4">
      <c r="B56" s="90" t="s">
        <v>151</v>
      </c>
      <c r="C56" t="s">
        <v>153</v>
      </c>
      <c r="D56">
        <v>1400</v>
      </c>
    </row>
    <row r="57" spans="2:4" x14ac:dyDescent="0.4">
      <c r="B57" s="90" t="s">
        <v>152</v>
      </c>
      <c r="C57" t="s">
        <v>154</v>
      </c>
      <c r="D57">
        <v>2800</v>
      </c>
    </row>
    <row r="58" spans="2:4" x14ac:dyDescent="0.4">
      <c r="B58" s="90" t="s">
        <v>136</v>
      </c>
      <c r="C58" t="s">
        <v>130</v>
      </c>
      <c r="D58">
        <v>2700</v>
      </c>
    </row>
    <row r="59" spans="2:4" x14ac:dyDescent="0.4">
      <c r="B59" s="90" t="s">
        <v>137</v>
      </c>
      <c r="C59" t="s">
        <v>130</v>
      </c>
      <c r="D59">
        <v>2700</v>
      </c>
    </row>
    <row r="60" spans="2:4" x14ac:dyDescent="0.4">
      <c r="B60" s="90" t="s">
        <v>138</v>
      </c>
      <c r="C60" t="s">
        <v>130</v>
      </c>
      <c r="D60">
        <v>2700</v>
      </c>
    </row>
    <row r="61" spans="2:4" x14ac:dyDescent="0.4">
      <c r="B61" s="90" t="s">
        <v>139</v>
      </c>
      <c r="C61" t="s">
        <v>130</v>
      </c>
      <c r="D61">
        <v>2700</v>
      </c>
    </row>
    <row r="62" spans="2:4" x14ac:dyDescent="0.4">
      <c r="B62" s="90" t="s">
        <v>140</v>
      </c>
      <c r="C62" s="75" t="s">
        <v>130</v>
      </c>
      <c r="D62" s="75">
        <v>2700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（様式１）交付申請書</vt:lpstr>
      <vt:lpstr>（様式２①）保育所・幼稚園・福祉施設【メール申請】_電気料</vt:lpstr>
      <vt:lpstr>（様式２①）保育所・幼稚園・福祉施設【メール申請】_食材料費</vt:lpstr>
      <vt:lpstr>Sheet1</vt:lpstr>
      <vt:lpstr>Sheet2</vt:lpstr>
      <vt:lpstr>'（様式１）交付申請書'!Print_Area</vt:lpstr>
      <vt:lpstr>'（様式２①）保育所・幼稚園・福祉施設【メール申請】_食材料費'!Print_Area</vt:lpstr>
      <vt:lpstr>'（様式２①）保育所・幼稚園・福祉施設【メール申請】_電気料'!Print_Area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熊野 達</cp:lastModifiedBy>
  <cp:revision/>
  <cp:lastPrinted>2025-12-26T03:53:10Z</cp:lastPrinted>
  <dcterms:created xsi:type="dcterms:W3CDTF">2020-09-09T00:10:36Z</dcterms:created>
  <dcterms:modified xsi:type="dcterms:W3CDTF">2026-02-26T11:24:17Z</dcterms:modified>
  <cp:category/>
  <cp:contentStatus/>
</cp:coreProperties>
</file>