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120065\Downloads\加算HP掲載書類（R8以降）\"/>
    </mc:Choice>
  </mc:AlternateContent>
  <xr:revisionPtr revIDLastSave="0" documentId="13_ncr:1_{EF2D1879-5BEC-4FA5-97E6-69965655DEEB}" xr6:coauthVersionLast="47" xr6:coauthVersionMax="47" xr10:uidLastSave="{00000000-0000-0000-0000-000000000000}"/>
  <bookViews>
    <workbookView xWindow="-120" yWindow="-120" windowWidth="29040" windowHeight="15720" firstSheet="3" activeTab="6" xr2:uid="{00000000-000D-0000-FFFF-FFFF00000000}"/>
  </bookViews>
  <sheets>
    <sheet name="平均利用者数算定シート" sheetId="5" r:id="rId1"/>
    <sheet name="参考様式（その２）平均利用者数算定シート【グループホーム】" sheetId="6" r:id="rId2"/>
    <sheet name="参考様式（その３）平均利用者数算定シート【生活介護】" sheetId="7" r:id="rId3"/>
    <sheet name="参考様式（その４）平均障がい支援区分の算出シート【生活介護】" sheetId="8" r:id="rId4"/>
    <sheet name="参考様式（その４）記入例" sheetId="9" r:id="rId5"/>
    <sheet name="参考様式その5-1" sheetId="10" r:id="rId6"/>
    <sheet name="参考様式その5-2" sheetId="11" r:id="rId7"/>
  </sheets>
  <definedNames>
    <definedName name="_xlnm.Print_Area" localSheetId="1">'参考様式（その２）平均利用者数算定シート【グループホーム】'!$A$1:$J$49</definedName>
    <definedName name="_xlnm.Print_Area" localSheetId="2">'参考様式（その３）平均利用者数算定シート【生活介護】'!$A$1:$I$47</definedName>
    <definedName name="_xlnm.Print_Area" localSheetId="5">'参考様式その5-1'!$A$1:$U$53</definedName>
    <definedName name="_xlnm.Print_Area" localSheetId="0">平均利用者数算定シート!$A$1:$H$46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 r="F8" i="9"/>
  <c r="G8" i="9"/>
  <c r="E9" i="9"/>
  <c r="F9" i="9"/>
  <c r="G9" i="9"/>
  <c r="E10" i="9"/>
  <c r="F10" i="9"/>
  <c r="G10" i="9"/>
  <c r="E11" i="9"/>
  <c r="F11" i="9"/>
  <c r="G11" i="9"/>
  <c r="E12" i="9"/>
  <c r="F12" i="9"/>
  <c r="G12" i="9"/>
  <c r="E13" i="9"/>
  <c r="E38" i="9" s="1"/>
  <c r="F13" i="9"/>
  <c r="G13" i="9"/>
  <c r="E14" i="9"/>
  <c r="F14" i="9"/>
  <c r="G14" i="9"/>
  <c r="E15" i="9"/>
  <c r="F15" i="9"/>
  <c r="G15" i="9"/>
  <c r="E16" i="9"/>
  <c r="F16" i="9"/>
  <c r="G16" i="9"/>
  <c r="E17" i="9"/>
  <c r="F17" i="9"/>
  <c r="G17" i="9"/>
  <c r="E18" i="9"/>
  <c r="F18" i="9"/>
  <c r="G18" i="9"/>
  <c r="E19" i="9"/>
  <c r="F19" i="9"/>
  <c r="G19" i="9"/>
  <c r="E20" i="9"/>
  <c r="F20" i="9"/>
  <c r="G20" i="9"/>
  <c r="E21" i="9"/>
  <c r="F21" i="9"/>
  <c r="G21" i="9"/>
  <c r="E22" i="9"/>
  <c r="F22" i="9"/>
  <c r="G22" i="9"/>
  <c r="E23" i="9"/>
  <c r="F23" i="9"/>
  <c r="G23" i="9"/>
  <c r="E24" i="9"/>
  <c r="F24" i="9"/>
  <c r="G24" i="9"/>
  <c r="E25" i="9"/>
  <c r="F25" i="9"/>
  <c r="G25" i="9"/>
  <c r="E26" i="9"/>
  <c r="F26" i="9"/>
  <c r="G26" i="9"/>
  <c r="E27" i="9"/>
  <c r="F27" i="9"/>
  <c r="G27" i="9"/>
  <c r="E28" i="9"/>
  <c r="F28" i="9"/>
  <c r="G28" i="9"/>
  <c r="E29" i="9"/>
  <c r="F29" i="9"/>
  <c r="G29" i="9"/>
  <c r="E30" i="9"/>
  <c r="F30" i="9"/>
  <c r="G30" i="9"/>
  <c r="E31" i="9"/>
  <c r="F31" i="9"/>
  <c r="G31" i="9"/>
  <c r="E32" i="9"/>
  <c r="F32" i="9"/>
  <c r="G32" i="9"/>
  <c r="E33" i="9"/>
  <c r="F33" i="9"/>
  <c r="G33" i="9"/>
  <c r="E34" i="9"/>
  <c r="F34" i="9"/>
  <c r="G34" i="9"/>
  <c r="E35" i="9"/>
  <c r="F35" i="9"/>
  <c r="G35" i="9"/>
  <c r="E36" i="9"/>
  <c r="F36" i="9"/>
  <c r="G36" i="9"/>
  <c r="E37" i="9"/>
  <c r="F37" i="9"/>
  <c r="G37" i="9"/>
  <c r="D38" i="9"/>
  <c r="F38" i="9" s="1"/>
  <c r="E8" i="8"/>
  <c r="F8" i="8"/>
  <c r="G8" i="8"/>
  <c r="E9" i="8"/>
  <c r="F9" i="8"/>
  <c r="G9" i="8"/>
  <c r="E10" i="8"/>
  <c r="F10" i="8"/>
  <c r="G10" i="8"/>
  <c r="E11" i="8"/>
  <c r="F11" i="8"/>
  <c r="G11" i="8"/>
  <c r="E12" i="8"/>
  <c r="F12" i="8"/>
  <c r="G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D38" i="8"/>
  <c r="B5" i="8" s="1"/>
  <c r="F5" i="8" s="1"/>
  <c r="E38" i="8" l="1"/>
  <c r="B5" i="9"/>
  <c r="F5" i="9" s="1"/>
  <c r="F38" i="8"/>
  <c r="D5" i="9"/>
  <c r="G38" i="9"/>
  <c r="D5" i="8"/>
  <c r="G38" i="8"/>
  <c r="H30" i="7"/>
  <c r="G30" i="7"/>
  <c r="F30" i="7"/>
  <c r="D30" i="7"/>
  <c r="F34" i="7" s="1"/>
  <c r="E29" i="7"/>
  <c r="E28" i="7"/>
  <c r="E27" i="7"/>
  <c r="E26" i="7"/>
  <c r="E25" i="7"/>
  <c r="E24" i="7"/>
  <c r="E23" i="7"/>
  <c r="E22" i="7"/>
  <c r="E21" i="7"/>
  <c r="E20" i="7"/>
  <c r="E19" i="7"/>
  <c r="E18" i="7"/>
  <c r="E45" i="6"/>
  <c r="I44" i="6"/>
  <c r="H44" i="6"/>
  <c r="G44" i="6"/>
  <c r="F44" i="6"/>
  <c r="I43" i="6"/>
  <c r="H43" i="6"/>
  <c r="G43" i="6"/>
  <c r="F43" i="6"/>
  <c r="I42" i="6"/>
  <c r="H42" i="6"/>
  <c r="G42" i="6"/>
  <c r="F42" i="6"/>
  <c r="I41" i="6"/>
  <c r="H41" i="6"/>
  <c r="G41" i="6"/>
  <c r="F41" i="6"/>
  <c r="I40" i="6"/>
  <c r="H40" i="6"/>
  <c r="G40" i="6"/>
  <c r="F40" i="6"/>
  <c r="I39" i="6"/>
  <c r="H39" i="6"/>
  <c r="G39" i="6"/>
  <c r="F39" i="6"/>
  <c r="I38" i="6"/>
  <c r="H38" i="6"/>
  <c r="G38" i="6"/>
  <c r="F38" i="6"/>
  <c r="I37" i="6"/>
  <c r="H37" i="6"/>
  <c r="G37" i="6"/>
  <c r="F37" i="6"/>
  <c r="I36" i="6"/>
  <c r="H36" i="6"/>
  <c r="G36" i="6"/>
  <c r="F36" i="6"/>
  <c r="I35" i="6"/>
  <c r="H35" i="6"/>
  <c r="G35" i="6"/>
  <c r="F35" i="6"/>
  <c r="I34" i="6"/>
  <c r="H34" i="6"/>
  <c r="G34" i="6"/>
  <c r="F34" i="6"/>
  <c r="I33" i="6"/>
  <c r="H33" i="6"/>
  <c r="G33" i="6"/>
  <c r="F33" i="6"/>
  <c r="I32" i="6"/>
  <c r="H32" i="6"/>
  <c r="G32" i="6"/>
  <c r="F32" i="6"/>
  <c r="I31" i="6"/>
  <c r="H31" i="6"/>
  <c r="G31" i="6"/>
  <c r="F31" i="6"/>
  <c r="I30" i="6"/>
  <c r="H30" i="6"/>
  <c r="G30" i="6"/>
  <c r="F30" i="6"/>
  <c r="I29" i="6"/>
  <c r="H29" i="6"/>
  <c r="G29" i="6"/>
  <c r="F29" i="6"/>
  <c r="I28" i="6"/>
  <c r="H28" i="6"/>
  <c r="G28" i="6"/>
  <c r="F28" i="6"/>
  <c r="I27" i="6"/>
  <c r="H27" i="6"/>
  <c r="G27" i="6"/>
  <c r="F27" i="6"/>
  <c r="I26" i="6"/>
  <c r="H26" i="6"/>
  <c r="G26" i="6"/>
  <c r="F26" i="6"/>
  <c r="I25" i="6"/>
  <c r="H25" i="6"/>
  <c r="G25" i="6"/>
  <c r="F25" i="6"/>
  <c r="I24" i="6"/>
  <c r="H24" i="6"/>
  <c r="G24" i="6"/>
  <c r="F24" i="6"/>
  <c r="I23" i="6"/>
  <c r="H23" i="6"/>
  <c r="G23" i="6"/>
  <c r="F23" i="6"/>
  <c r="I22" i="6"/>
  <c r="H22" i="6"/>
  <c r="G22" i="6"/>
  <c r="F22" i="6"/>
  <c r="I21" i="6"/>
  <c r="H21" i="6"/>
  <c r="G21" i="6"/>
  <c r="F21" i="6"/>
  <c r="I20" i="6"/>
  <c r="H20" i="6"/>
  <c r="G20" i="6"/>
  <c r="F20" i="6"/>
  <c r="I19" i="6"/>
  <c r="H19" i="6"/>
  <c r="G19" i="6"/>
  <c r="F19" i="6"/>
  <c r="I18" i="6"/>
  <c r="H18" i="6"/>
  <c r="G18" i="6"/>
  <c r="F18" i="6"/>
  <c r="I17" i="6"/>
  <c r="H17" i="6"/>
  <c r="G17" i="6"/>
  <c r="F17" i="6"/>
  <c r="I16" i="6"/>
  <c r="H16" i="6"/>
  <c r="G16" i="6"/>
  <c r="F16" i="6"/>
  <c r="I15" i="6"/>
  <c r="H15" i="6"/>
  <c r="G15" i="6"/>
  <c r="G45" i="6" s="1"/>
  <c r="F15" i="6"/>
  <c r="I12" i="6"/>
  <c r="H12" i="6"/>
  <c r="G12" i="6"/>
  <c r="F12" i="6"/>
  <c r="E12" i="6"/>
  <c r="H45" i="6" l="1"/>
  <c r="F45" i="6"/>
  <c r="I45" i="6"/>
  <c r="E30" i="7"/>
  <c r="D34" i="7"/>
  <c r="G29" i="5" l="1"/>
  <c r="F29" i="5"/>
  <c r="E29" i="5"/>
  <c r="D29" i="5"/>
  <c r="D33" i="5" s="1"/>
  <c r="F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39" authorId="0" shapeId="0" xr:uid="{EE1CFD6C-C0E6-4791-AF87-2CF9C6607BDD}">
      <text>
        <r>
          <rPr>
            <b/>
            <sz val="11"/>
            <color indexed="81"/>
            <rFont val="MS P ゴシック"/>
            <family val="3"/>
            <charset val="128"/>
          </rPr>
          <t>実施内容に応じて加除修正すること</t>
        </r>
      </text>
    </comment>
  </commentList>
</comments>
</file>

<file path=xl/sharedStrings.xml><?xml version="1.0" encoding="utf-8"?>
<sst xmlns="http://schemas.openxmlformats.org/spreadsheetml/2006/main" count="265" uniqueCount="152">
  <si>
    <t>事業所名</t>
    <rPh sb="0" eb="3">
      <t>ジギョウショ</t>
    </rPh>
    <rPh sb="3" eb="4">
      <t>メイ</t>
    </rPh>
    <phoneticPr fontId="2"/>
  </si>
  <si>
    <t>サービス種別</t>
    <rPh sb="4" eb="6">
      <t>シュベツ</t>
    </rPh>
    <phoneticPr fontId="2"/>
  </si>
  <si>
    <t>４月</t>
    <rPh sb="1" eb="2">
      <t>ガツ</t>
    </rPh>
    <phoneticPr fontId="2"/>
  </si>
  <si>
    <t>５月</t>
  </si>
  <si>
    <t>６月</t>
  </si>
  <si>
    <t>７月</t>
  </si>
  <si>
    <t>８月</t>
  </si>
  <si>
    <t>９月</t>
  </si>
  <si>
    <t>１０月</t>
  </si>
  <si>
    <t>１１月</t>
  </si>
  <si>
    <t>１２月</t>
  </si>
  <si>
    <t>１月</t>
  </si>
  <si>
    <t>２月</t>
  </si>
  <si>
    <t>３月</t>
  </si>
  <si>
    <t>開所日数</t>
    <rPh sb="0" eb="2">
      <t>カイショ</t>
    </rPh>
    <rPh sb="2" eb="4">
      <t>ニッスウ</t>
    </rPh>
    <phoneticPr fontId="2"/>
  </si>
  <si>
    <t>合計</t>
    <rPh sb="0" eb="2">
      <t>ゴウケイ</t>
    </rPh>
    <phoneticPr fontId="2"/>
  </si>
  <si>
    <t>利用者数</t>
    <rPh sb="0" eb="3">
      <t>リヨウシャ</t>
    </rPh>
    <rPh sb="3" eb="4">
      <t>スウ</t>
    </rPh>
    <phoneticPr fontId="2"/>
  </si>
  <si>
    <t>平均利用者数</t>
    <rPh sb="0" eb="2">
      <t>ヘイキン</t>
    </rPh>
    <rPh sb="2" eb="5">
      <t>リヨウシャ</t>
    </rPh>
    <rPh sb="5" eb="6">
      <t>スウ</t>
    </rPh>
    <phoneticPr fontId="2"/>
  </si>
  <si>
    <t>定員</t>
    <rPh sb="0" eb="2">
      <t>テイイン</t>
    </rPh>
    <phoneticPr fontId="2"/>
  </si>
  <si>
    <t>指定年月日</t>
    <rPh sb="0" eb="2">
      <t>シテイ</t>
    </rPh>
    <rPh sb="2" eb="5">
      <t>ネンガッピ</t>
    </rPh>
    <phoneticPr fontId="2"/>
  </si>
  <si>
    <t>２．１以外の場合</t>
    <rPh sb="3" eb="5">
      <t>イガイ</t>
    </rPh>
    <rPh sb="6" eb="8">
      <t>バアイ</t>
    </rPh>
    <phoneticPr fontId="2"/>
  </si>
  <si>
    <t>算定式
　②÷①（小数点第２位以下切り上げ）</t>
    <rPh sb="0" eb="2">
      <t>サンテイ</t>
    </rPh>
    <rPh sb="2" eb="3">
      <t>シキ</t>
    </rPh>
    <phoneticPr fontId="2"/>
  </si>
  <si>
    <t>平均利用者数算定シート</t>
    <rPh sb="0" eb="2">
      <t>ヘイキン</t>
    </rPh>
    <rPh sb="2" eb="5">
      <t>リヨウシャ</t>
    </rPh>
    <rPh sb="5" eb="6">
      <t>スウ</t>
    </rPh>
    <rPh sb="6" eb="8">
      <t>サンテイ</t>
    </rPh>
    <phoneticPr fontId="2"/>
  </si>
  <si>
    <t>年</t>
    <rPh sb="0" eb="1">
      <t>ネン</t>
    </rPh>
    <phoneticPr fontId="2"/>
  </si>
  <si>
    <t>年月</t>
    <rPh sb="0" eb="2">
      <t>ネンゲツ</t>
    </rPh>
    <phoneticPr fontId="2"/>
  </si>
  <si>
    <t>実施日数</t>
    <rPh sb="0" eb="2">
      <t>ジッシ</t>
    </rPh>
    <rPh sb="2" eb="4">
      <t>ニッスウ</t>
    </rPh>
    <rPh sb="3" eb="4">
      <t>スウ</t>
    </rPh>
    <phoneticPr fontId="2"/>
  </si>
  <si>
    <t>↓</t>
    <phoneticPr fontId="2"/>
  </si>
  <si>
    <t>算定式
　(②－④)÷①（小数点第２位以下切り上げ）</t>
    <rPh sb="0" eb="2">
      <t>サンテイ</t>
    </rPh>
    <rPh sb="2" eb="3">
      <t>シキ</t>
    </rPh>
    <phoneticPr fontId="2"/>
  </si>
  <si>
    <t>利用者延べ数(再掲)</t>
    <rPh sb="0" eb="3">
      <t>リヨウシャ</t>
    </rPh>
    <rPh sb="3" eb="4">
      <t>ノ</t>
    </rPh>
    <rPh sb="5" eb="6">
      <t>スウ</t>
    </rPh>
    <rPh sb="7" eb="9">
      <t>サイケイ</t>
    </rPh>
    <phoneticPr fontId="2"/>
  </si>
  <si>
    <t>１．新規指定（指定後6か月未満を含む）の場合</t>
    <rPh sb="2" eb="4">
      <t>シンキ</t>
    </rPh>
    <rPh sb="4" eb="6">
      <t>シテイ</t>
    </rPh>
    <rPh sb="7" eb="10">
      <t>シテイゴ</t>
    </rPh>
    <rPh sb="12" eb="13">
      <t>ゲツ</t>
    </rPh>
    <rPh sb="13" eb="15">
      <t>ミマン</t>
    </rPh>
    <rPh sb="16" eb="17">
      <t>フク</t>
    </rPh>
    <rPh sb="20" eb="22">
      <t>バアイ</t>
    </rPh>
    <phoneticPr fontId="2"/>
  </si>
  <si>
    <t>前年度中に定員変更があった場合</t>
    <rPh sb="0" eb="4">
      <t>ゼンネンドチュウ</t>
    </rPh>
    <rPh sb="5" eb="7">
      <t>テイイン</t>
    </rPh>
    <rPh sb="7" eb="9">
      <t>ヘンコウ</t>
    </rPh>
    <rPh sb="13" eb="15">
      <t>バアイ</t>
    </rPh>
    <phoneticPr fontId="2"/>
  </si>
  <si>
    <t>（変更前の定員）</t>
    <rPh sb="1" eb="3">
      <t>ヘンコウ</t>
    </rPh>
    <rPh sb="3" eb="4">
      <t>マエ</t>
    </rPh>
    <rPh sb="5" eb="7">
      <t>テイイン</t>
    </rPh>
    <phoneticPr fontId="2"/>
  </si>
  <si>
    <t>（変更年月日）</t>
    <rPh sb="1" eb="3">
      <t>ヘンコウ</t>
    </rPh>
    <rPh sb="3" eb="6">
      <t>ネンガッピ</t>
    </rPh>
    <phoneticPr fontId="2"/>
  </si>
  <si>
    <r>
      <t xml:space="preserve">利用者延べ数
</t>
    </r>
    <r>
      <rPr>
        <sz val="11"/>
        <rFont val="ＭＳ Ｐ明朝"/>
        <family val="1"/>
        <charset val="128"/>
      </rPr>
      <t>（注１・注２・注３）</t>
    </r>
    <rPh sb="0" eb="3">
      <t>リヨウシャ</t>
    </rPh>
    <rPh sb="3" eb="4">
      <t>ノ</t>
    </rPh>
    <rPh sb="5" eb="6">
      <t>スウ</t>
    </rPh>
    <rPh sb="8" eb="9">
      <t>チュウ</t>
    </rPh>
    <rPh sb="11" eb="12">
      <t>チュウ</t>
    </rPh>
    <rPh sb="14" eb="15">
      <t>チュウ</t>
    </rPh>
    <phoneticPr fontId="2"/>
  </si>
  <si>
    <r>
      <t>左のうち、施設外就労の実績</t>
    </r>
    <r>
      <rPr>
        <sz val="11"/>
        <rFont val="ＭＳ Ｐ明朝"/>
        <family val="1"/>
        <charset val="128"/>
      </rPr>
      <t>（注４）</t>
    </r>
    <rPh sb="0" eb="1">
      <t>ヒダリ</t>
    </rPh>
    <rPh sb="5" eb="8">
      <t>シセツガイ</t>
    </rPh>
    <rPh sb="8" eb="10">
      <t>シュウロウ</t>
    </rPh>
    <rPh sb="11" eb="13">
      <t>ジッセキ</t>
    </rPh>
    <rPh sb="14" eb="15">
      <t>チュウ</t>
    </rPh>
    <phoneticPr fontId="2"/>
  </si>
  <si>
    <t>　直近3月間の延べ利用者数÷当該3月間の開所日数</t>
    <rPh sb="1" eb="2">
      <t>チョク</t>
    </rPh>
    <rPh sb="2" eb="3">
      <t>キン</t>
    </rPh>
    <rPh sb="4" eb="5">
      <t>ツキ</t>
    </rPh>
    <rPh sb="5" eb="6">
      <t>カン</t>
    </rPh>
    <rPh sb="7" eb="8">
      <t>ノ</t>
    </rPh>
    <rPh sb="9" eb="12">
      <t>リヨウシャ</t>
    </rPh>
    <rPh sb="12" eb="13">
      <t>スウ</t>
    </rPh>
    <rPh sb="14" eb="16">
      <t>トウガイ</t>
    </rPh>
    <rPh sb="17" eb="18">
      <t>ツキ</t>
    </rPh>
    <rPh sb="18" eb="19">
      <t>カン</t>
    </rPh>
    <rPh sb="20" eb="22">
      <t>カイショ</t>
    </rPh>
    <rPh sb="22" eb="24">
      <t>ニッスウ</t>
    </rPh>
    <phoneticPr fontId="2"/>
  </si>
  <si>
    <t>※1　前年度の4月から3月までの実績を記入し、算定すること。</t>
    <rPh sb="3" eb="6">
      <t>ゼンネンド</t>
    </rPh>
    <rPh sb="8" eb="9">
      <t>ガツ</t>
    </rPh>
    <rPh sb="12" eb="13">
      <t>ガツ</t>
    </rPh>
    <rPh sb="16" eb="18">
      <t>ジッセキ</t>
    </rPh>
    <rPh sb="19" eb="21">
      <t>キニュウ</t>
    </rPh>
    <rPh sb="23" eb="25">
      <t>サンテイ</t>
    </rPh>
    <phoneticPr fontId="2"/>
  </si>
  <si>
    <t>※2　前年度において、1年未満の実績しかない場合</t>
    <rPh sb="3" eb="6">
      <t>ゼンネンド</t>
    </rPh>
    <rPh sb="12" eb="13">
      <t>ネン</t>
    </rPh>
    <rPh sb="13" eb="15">
      <t>ミマン</t>
    </rPh>
    <rPh sb="16" eb="18">
      <t>ジッセキ</t>
    </rPh>
    <rPh sb="22" eb="24">
      <t>バアイ</t>
    </rPh>
    <phoneticPr fontId="2"/>
  </si>
  <si>
    <t>　 直近6月間における利用者の延べ数÷当該6月間の開所日数</t>
    <rPh sb="2" eb="4">
      <t>チョッキン</t>
    </rPh>
    <rPh sb="5" eb="6">
      <t>ゲツ</t>
    </rPh>
    <rPh sb="6" eb="7">
      <t>カン</t>
    </rPh>
    <rPh sb="11" eb="14">
      <t>リヨウシャ</t>
    </rPh>
    <rPh sb="15" eb="16">
      <t>ノ</t>
    </rPh>
    <rPh sb="17" eb="18">
      <t>スウ</t>
    </rPh>
    <rPh sb="19" eb="21">
      <t>トウガイ</t>
    </rPh>
    <rPh sb="22" eb="23">
      <t>ツキ</t>
    </rPh>
    <rPh sb="23" eb="24">
      <t>カン</t>
    </rPh>
    <rPh sb="25" eb="27">
      <t>カイショ</t>
    </rPh>
    <rPh sb="27" eb="29">
      <t>ニッスウ</t>
    </rPh>
    <phoneticPr fontId="2"/>
  </si>
  <si>
    <t>　 直近1年間における利用者の延べ数÷当該1年間の開所日数</t>
    <rPh sb="2" eb="4">
      <t>チョッキン</t>
    </rPh>
    <rPh sb="5" eb="7">
      <t>ネンカン</t>
    </rPh>
    <rPh sb="11" eb="14">
      <t>リヨウシャ</t>
    </rPh>
    <rPh sb="15" eb="16">
      <t>ノ</t>
    </rPh>
    <rPh sb="17" eb="18">
      <t>スウ</t>
    </rPh>
    <rPh sb="19" eb="21">
      <t>トウガイ</t>
    </rPh>
    <rPh sb="22" eb="24">
      <t>ネンカン</t>
    </rPh>
    <rPh sb="25" eb="27">
      <t>カイショ</t>
    </rPh>
    <rPh sb="27" eb="29">
      <t>ニッスウ</t>
    </rPh>
    <phoneticPr fontId="2"/>
  </si>
  <si>
    <t>上記の6か月又は1年間の実績により算定</t>
    <rPh sb="0" eb="2">
      <t>ジョウキ</t>
    </rPh>
    <rPh sb="5" eb="6">
      <t>ゲツ</t>
    </rPh>
    <rPh sb="6" eb="7">
      <t>マタ</t>
    </rPh>
    <rPh sb="9" eb="11">
      <t>ネンカン</t>
    </rPh>
    <rPh sb="12" eb="14">
      <t>ジッセキ</t>
    </rPh>
    <rPh sb="17" eb="19">
      <t>サンテイ</t>
    </rPh>
    <phoneticPr fontId="2"/>
  </si>
  <si>
    <t>※4　定員減少の場合で減少後の実績が3月以上6月未満の場合</t>
    <rPh sb="3" eb="5">
      <t>テイイン</t>
    </rPh>
    <rPh sb="5" eb="7">
      <t>ゲンショウ</t>
    </rPh>
    <rPh sb="8" eb="10">
      <t>バアイ</t>
    </rPh>
    <rPh sb="11" eb="14">
      <t>ゲンショウゴ</t>
    </rPh>
    <rPh sb="15" eb="17">
      <t>ジッセキ</t>
    </rPh>
    <rPh sb="19" eb="20">
      <t>ツキ</t>
    </rPh>
    <rPh sb="20" eb="22">
      <t>イジョウ</t>
    </rPh>
    <rPh sb="23" eb="24">
      <t>ツキ</t>
    </rPh>
    <rPh sb="24" eb="26">
      <t>ミマン</t>
    </rPh>
    <rPh sb="27" eb="29">
      <t>バアイ</t>
    </rPh>
    <phoneticPr fontId="2"/>
  </si>
  <si>
    <t>　　計算式が入力
　　してあります</t>
    <rPh sb="2" eb="4">
      <t>ケイサン</t>
    </rPh>
    <rPh sb="4" eb="5">
      <t>シキ</t>
    </rPh>
    <rPh sb="6" eb="8">
      <t>ニュウリョク</t>
    </rPh>
    <phoneticPr fontId="2"/>
  </si>
  <si>
    <t>※3　前年度の途中で定員増を行い、定員増の時点から6月未満の場合</t>
    <rPh sb="3" eb="6">
      <t>ゼンネンド</t>
    </rPh>
    <rPh sb="7" eb="9">
      <t>トチュウ</t>
    </rPh>
    <rPh sb="10" eb="13">
      <t>テイインゾウ</t>
    </rPh>
    <rPh sb="14" eb="15">
      <t>オコナ</t>
    </rPh>
    <rPh sb="17" eb="19">
      <t>テイイン</t>
    </rPh>
    <rPh sb="19" eb="20">
      <t>ゾウ</t>
    </rPh>
    <rPh sb="21" eb="23">
      <t>ジテン</t>
    </rPh>
    <phoneticPr fontId="2"/>
  </si>
  <si>
    <r>
      <rPr>
        <u/>
        <sz val="9"/>
        <rFont val="ＭＳ Ｐゴシック"/>
        <family val="3"/>
        <charset val="128"/>
      </rPr>
      <t>前年度の定員増以前の平均利用者数</t>
    </r>
    <r>
      <rPr>
        <sz val="9"/>
        <rFont val="ＭＳ Ｐゴシック"/>
        <family val="3"/>
        <charset val="128"/>
      </rPr>
      <t>＋増分×0.9</t>
    </r>
    <rPh sb="0" eb="3">
      <t>ゼンネンド</t>
    </rPh>
    <rPh sb="4" eb="6">
      <t>テイイン</t>
    </rPh>
    <rPh sb="6" eb="7">
      <t>ゾウ</t>
    </rPh>
    <rPh sb="7" eb="9">
      <t>イゼン</t>
    </rPh>
    <rPh sb="10" eb="12">
      <t>ヘイキン</t>
    </rPh>
    <rPh sb="12" eb="15">
      <t>リヨウシャ</t>
    </rPh>
    <rPh sb="15" eb="16">
      <t>スウ</t>
    </rPh>
    <rPh sb="17" eb="19">
      <t>ゾウブン</t>
    </rPh>
    <phoneticPr fontId="2"/>
  </si>
  <si>
    <t>① 新規指定又は定員変更の時点から6月以上1年未満</t>
    <rPh sb="10" eb="12">
      <t>ヘンコウ</t>
    </rPh>
    <phoneticPr fontId="2"/>
  </si>
  <si>
    <t>② 新規指定又は定員変更の時点から1年以上</t>
    <rPh sb="2" eb="4">
      <t>シンキ</t>
    </rPh>
    <rPh sb="4" eb="6">
      <t>シテイ</t>
    </rPh>
    <rPh sb="6" eb="7">
      <t>マタ</t>
    </rPh>
    <rPh sb="8" eb="10">
      <t>テイイン</t>
    </rPh>
    <rPh sb="10" eb="12">
      <t>ヘンコウ</t>
    </rPh>
    <rPh sb="13" eb="15">
      <t>ジテン</t>
    </rPh>
    <rPh sb="18" eb="19">
      <t>ネン</t>
    </rPh>
    <rPh sb="19" eb="21">
      <t>イジョウ</t>
    </rPh>
    <phoneticPr fontId="2"/>
  </si>
  <si>
    <t>　　算定式
　　　定員×90％（小数点第２位以下切り上げ）</t>
    <rPh sb="2" eb="4">
      <t>サンテイ</t>
    </rPh>
    <rPh sb="4" eb="5">
      <t>シキ</t>
    </rPh>
    <rPh sb="9" eb="11">
      <t>テイイン</t>
    </rPh>
    <rPh sb="16" eb="19">
      <t>ショウスウテン</t>
    </rPh>
    <rPh sb="19" eb="20">
      <t>ダイ</t>
    </rPh>
    <rPh sb="21" eb="22">
      <t>イ</t>
    </rPh>
    <rPh sb="22" eb="24">
      <t>イカ</t>
    </rPh>
    <rPh sb="24" eb="25">
      <t>キ</t>
    </rPh>
    <rPh sb="26" eb="27">
      <t>ア</t>
    </rPh>
    <phoneticPr fontId="2"/>
  </si>
  <si>
    <t>障害支援区分別平均利用者数算定シート</t>
    <rPh sb="0" eb="2">
      <t>ショウガイ</t>
    </rPh>
    <rPh sb="2" eb="4">
      <t>シエン</t>
    </rPh>
    <rPh sb="4" eb="6">
      <t>クブン</t>
    </rPh>
    <rPh sb="6" eb="7">
      <t>ベツ</t>
    </rPh>
    <rPh sb="7" eb="9">
      <t>ヘイキン</t>
    </rPh>
    <rPh sb="9" eb="11">
      <t>リヨウ</t>
    </rPh>
    <rPh sb="11" eb="12">
      <t>シャ</t>
    </rPh>
    <rPh sb="12" eb="13">
      <t>スウ</t>
    </rPh>
    <rPh sb="13" eb="15">
      <t>サンテイ</t>
    </rPh>
    <phoneticPr fontId="2"/>
  </si>
  <si>
    <t>【グループホーム】</t>
    <phoneticPr fontId="2"/>
  </si>
  <si>
    <r>
      <t>（対象期間：</t>
    </r>
    <r>
      <rPr>
        <u/>
        <sz val="11"/>
        <rFont val="ＭＳ Ｐゴシック"/>
        <family val="3"/>
        <charset val="128"/>
      </rPr>
      <t>　　年　　月</t>
    </r>
    <r>
      <rPr>
        <sz val="11"/>
        <rFont val="ＭＳ Ｐゴシック"/>
        <family val="3"/>
        <charset val="128"/>
      </rPr>
      <t>　～</t>
    </r>
    <r>
      <rPr>
        <u/>
        <sz val="11"/>
        <rFont val="ＭＳ Ｐゴシック"/>
        <family val="3"/>
        <charset val="128"/>
      </rPr>
      <t>　　　年　　月</t>
    </r>
    <r>
      <rPr>
        <sz val="11"/>
        <rFont val="ＭＳ Ｐゴシック"/>
        <family val="3"/>
        <charset val="128"/>
      </rPr>
      <t>）</t>
    </r>
    <rPh sb="1" eb="3">
      <t>タイショウ</t>
    </rPh>
    <rPh sb="3" eb="5">
      <t>キカン</t>
    </rPh>
    <rPh sb="8" eb="9">
      <t>ネン</t>
    </rPh>
    <rPh sb="11" eb="12">
      <t>ガツ</t>
    </rPh>
    <rPh sb="17" eb="18">
      <t>ネン</t>
    </rPh>
    <rPh sb="20" eb="21">
      <t>ガツ</t>
    </rPh>
    <phoneticPr fontId="2"/>
  </si>
  <si>
    <t>事業所の名称</t>
    <rPh sb="0" eb="3">
      <t>ジギョウショ</t>
    </rPh>
    <rPh sb="4" eb="6">
      <t>メイショウ</t>
    </rPh>
    <phoneticPr fontId="2"/>
  </si>
  <si>
    <t>障害支援区分</t>
    <rPh sb="0" eb="2">
      <t>ショウガイ</t>
    </rPh>
    <rPh sb="2" eb="4">
      <t>シエン</t>
    </rPh>
    <rPh sb="4" eb="6">
      <t>クブン</t>
    </rPh>
    <phoneticPr fontId="2"/>
  </si>
  <si>
    <t>生活支援員の必要人数</t>
    <rPh sb="0" eb="2">
      <t>セイカツ</t>
    </rPh>
    <rPh sb="2" eb="4">
      <t>シエン</t>
    </rPh>
    <rPh sb="4" eb="5">
      <t>イン</t>
    </rPh>
    <rPh sb="6" eb="8">
      <t>ヒツヨウ</t>
    </rPh>
    <rPh sb="8" eb="10">
      <t>ニンズウ</t>
    </rPh>
    <phoneticPr fontId="2"/>
  </si>
  <si>
    <t>平均利用者数</t>
    <rPh sb="0" eb="2">
      <t>ヘイキン</t>
    </rPh>
    <rPh sb="2" eb="4">
      <t>リヨウ</t>
    </rPh>
    <rPh sb="4" eb="5">
      <t>シャ</t>
    </rPh>
    <rPh sb="5" eb="6">
      <t>スウ</t>
    </rPh>
    <phoneticPr fontId="2"/>
  </si>
  <si>
    <t>利用者</t>
    <rPh sb="0" eb="3">
      <t>リヨウシャ</t>
    </rPh>
    <phoneticPr fontId="2"/>
  </si>
  <si>
    <t>障害支援区分
(a)</t>
    <rPh sb="0" eb="2">
      <t>ショウガイ</t>
    </rPh>
    <rPh sb="2" eb="4">
      <t>シエン</t>
    </rPh>
    <rPh sb="4" eb="6">
      <t>クブン</t>
    </rPh>
    <phoneticPr fontId="2"/>
  </si>
  <si>
    <t>個人単位の居宅介護等利用特例適用の方には○</t>
    <rPh sb="0" eb="2">
      <t>コジン</t>
    </rPh>
    <rPh sb="2" eb="4">
      <t>タンイ</t>
    </rPh>
    <rPh sb="5" eb="7">
      <t>キョタク</t>
    </rPh>
    <rPh sb="7" eb="9">
      <t>カイゴ</t>
    </rPh>
    <rPh sb="9" eb="10">
      <t>トウ</t>
    </rPh>
    <rPh sb="10" eb="12">
      <t>リヨウ</t>
    </rPh>
    <rPh sb="12" eb="14">
      <t>トクレイ</t>
    </rPh>
    <rPh sb="14" eb="16">
      <t>テキヨウ</t>
    </rPh>
    <rPh sb="17" eb="18">
      <t>カタ</t>
    </rPh>
    <phoneticPr fontId="2"/>
  </si>
  <si>
    <t>延べ利用日数
(b)</t>
    <rPh sb="0" eb="1">
      <t>ノ</t>
    </rPh>
    <rPh sb="2" eb="4">
      <t>リヨウ</t>
    </rPh>
    <rPh sb="4" eb="6">
      <t>ニッスウ</t>
    </rPh>
    <phoneticPr fontId="2"/>
  </si>
  <si>
    <t>障害支援区分3の延べ利用日数</t>
    <rPh sb="0" eb="2">
      <t>ショウガイ</t>
    </rPh>
    <rPh sb="2" eb="4">
      <t>シエン</t>
    </rPh>
    <rPh sb="4" eb="6">
      <t>クブン</t>
    </rPh>
    <rPh sb="8" eb="9">
      <t>ノ</t>
    </rPh>
    <rPh sb="10" eb="12">
      <t>リヨウ</t>
    </rPh>
    <rPh sb="12" eb="14">
      <t>ニッスウ</t>
    </rPh>
    <phoneticPr fontId="2"/>
  </si>
  <si>
    <t>障害支援区分4の延べ利用日数</t>
    <rPh sb="0" eb="2">
      <t>ショウガイ</t>
    </rPh>
    <rPh sb="2" eb="4">
      <t>シエン</t>
    </rPh>
    <rPh sb="4" eb="6">
      <t>クブン</t>
    </rPh>
    <rPh sb="8" eb="9">
      <t>ノ</t>
    </rPh>
    <rPh sb="10" eb="12">
      <t>リヨウ</t>
    </rPh>
    <rPh sb="12" eb="14">
      <t>ニッスウ</t>
    </rPh>
    <phoneticPr fontId="2"/>
  </si>
  <si>
    <t>障害支援区分5の延べ利用日数</t>
    <rPh sb="0" eb="2">
      <t>ショウガイ</t>
    </rPh>
    <rPh sb="2" eb="4">
      <t>シエン</t>
    </rPh>
    <rPh sb="4" eb="6">
      <t>クブン</t>
    </rPh>
    <rPh sb="8" eb="9">
      <t>ノ</t>
    </rPh>
    <rPh sb="10" eb="12">
      <t>リヨウ</t>
    </rPh>
    <rPh sb="12" eb="14">
      <t>ニッスウ</t>
    </rPh>
    <phoneticPr fontId="2"/>
  </si>
  <si>
    <t>障害支援区分6の延べ利用日数</t>
    <rPh sb="0" eb="2">
      <t>ショウガイ</t>
    </rPh>
    <rPh sb="2" eb="4">
      <t>シエン</t>
    </rPh>
    <rPh sb="4" eb="6">
      <t>クブン</t>
    </rPh>
    <rPh sb="8" eb="9">
      <t>ノ</t>
    </rPh>
    <rPh sb="10" eb="12">
      <t>リヨウ</t>
    </rPh>
    <rPh sb="12" eb="14">
      <t>ニッスウ</t>
    </rPh>
    <phoneticPr fontId="2"/>
  </si>
  <si>
    <t>※　青色の部分にそれぞれ入力すること。黄色の部分には計算式が入っているので入力不要。</t>
    <rPh sb="2" eb="4">
      <t>アオイロ</t>
    </rPh>
    <rPh sb="5" eb="7">
      <t>ブブン</t>
    </rPh>
    <rPh sb="12" eb="14">
      <t>ニュウリョク</t>
    </rPh>
    <rPh sb="19" eb="21">
      <t>キイロ</t>
    </rPh>
    <rPh sb="22" eb="24">
      <t>ブブン</t>
    </rPh>
    <rPh sb="26" eb="28">
      <t>ケイサン</t>
    </rPh>
    <rPh sb="28" eb="29">
      <t>シキ</t>
    </rPh>
    <rPh sb="30" eb="31">
      <t>ハイ</t>
    </rPh>
    <rPh sb="37" eb="39">
      <t>ニュウリョク</t>
    </rPh>
    <rPh sb="39" eb="41">
      <t>フヨウ</t>
    </rPh>
    <phoneticPr fontId="2"/>
  </si>
  <si>
    <t>生活介護</t>
    <rPh sb="0" eb="4">
      <t>セイカツカイゴ</t>
    </rPh>
    <phoneticPr fontId="2"/>
  </si>
  <si>
    <t>（サービス単位）</t>
    <rPh sb="5" eb="7">
      <t>タンイ</t>
    </rPh>
    <phoneticPr fontId="2"/>
  </si>
  <si>
    <t>←</t>
    <phoneticPr fontId="2"/>
  </si>
  <si>
    <r>
      <t xml:space="preserve">利用者延べ数
</t>
    </r>
    <r>
      <rPr>
        <sz val="11"/>
        <rFont val="ＭＳ Ｐ明朝"/>
        <family val="1"/>
        <charset val="128"/>
      </rPr>
      <t>（注１・注２）</t>
    </r>
    <rPh sb="0" eb="3">
      <t>リヨウシャ</t>
    </rPh>
    <rPh sb="3" eb="4">
      <t>ノ</t>
    </rPh>
    <rPh sb="5" eb="6">
      <t>スウ</t>
    </rPh>
    <rPh sb="8" eb="9">
      <t>チュウ</t>
    </rPh>
    <rPh sb="11" eb="12">
      <t>チュウ</t>
    </rPh>
    <phoneticPr fontId="2"/>
  </si>
  <si>
    <r>
      <t>サービス提供時間数別利用者数</t>
    </r>
    <r>
      <rPr>
        <sz val="11"/>
        <rFont val="ＭＳ Ｐ明朝"/>
        <family val="1"/>
        <charset val="128"/>
      </rPr>
      <t>（注３）</t>
    </r>
    <rPh sb="4" eb="6">
      <t>テイキョウ</t>
    </rPh>
    <rPh sb="6" eb="8">
      <t>ジカン</t>
    </rPh>
    <rPh sb="8" eb="9">
      <t>スウ</t>
    </rPh>
    <rPh sb="9" eb="10">
      <t>ベツ</t>
    </rPh>
    <rPh sb="10" eb="12">
      <t>リヨウ</t>
    </rPh>
    <rPh sb="12" eb="13">
      <t>シャ</t>
    </rPh>
    <rPh sb="13" eb="14">
      <t>スウ</t>
    </rPh>
    <rPh sb="15" eb="16">
      <t>チュウ</t>
    </rPh>
    <phoneticPr fontId="2"/>
  </si>
  <si>
    <t>7時間以上</t>
    <rPh sb="1" eb="3">
      <t>ジカン</t>
    </rPh>
    <rPh sb="3" eb="5">
      <t>イジョウ</t>
    </rPh>
    <phoneticPr fontId="2"/>
  </si>
  <si>
    <t>5時間以上7時間未満</t>
    <rPh sb="1" eb="3">
      <t>ジカン</t>
    </rPh>
    <rPh sb="3" eb="5">
      <t>イジョウ</t>
    </rPh>
    <rPh sb="6" eb="8">
      <t>ジカン</t>
    </rPh>
    <rPh sb="8" eb="10">
      <t>ミマン</t>
    </rPh>
    <phoneticPr fontId="2"/>
  </si>
  <si>
    <t>5時間未満</t>
    <rPh sb="1" eb="3">
      <t>ジカン</t>
    </rPh>
    <rPh sb="3" eb="5">
      <t>ミマン</t>
    </rPh>
    <phoneticPr fontId="2"/>
  </si>
  <si>
    <t>→</t>
    <phoneticPr fontId="2"/>
  </si>
  <si>
    <t>年を記入すること</t>
    <rPh sb="0" eb="1">
      <t>ネン</t>
    </rPh>
    <rPh sb="2" eb="4">
      <t>キニュウ</t>
    </rPh>
    <phoneticPr fontId="2"/>
  </si>
  <si>
    <t>↑</t>
    <phoneticPr fontId="2"/>
  </si>
  <si>
    <t>（1人を0.75人に換算されます）</t>
    <rPh sb="2" eb="3">
      <t>ニン</t>
    </rPh>
    <rPh sb="8" eb="9">
      <t>ニン</t>
    </rPh>
    <rPh sb="10" eb="12">
      <t>カンザン</t>
    </rPh>
    <phoneticPr fontId="2"/>
  </si>
  <si>
    <t>（1人を0.5人に換算されます）</t>
    <rPh sb="2" eb="3">
      <t>ニン</t>
    </rPh>
    <rPh sb="7" eb="8">
      <t>ニン</t>
    </rPh>
    <rPh sb="9" eb="11">
      <t>カンザン</t>
    </rPh>
    <phoneticPr fontId="2"/>
  </si>
  <si>
    <t>参考様式（その２）</t>
    <rPh sb="0" eb="4">
      <t>サンコウヨウシキ</t>
    </rPh>
    <phoneticPr fontId="2"/>
  </si>
  <si>
    <t>参考様式（その３）</t>
    <rPh sb="0" eb="4">
      <t>サンコウヨウシキ</t>
    </rPh>
    <phoneticPr fontId="2"/>
  </si>
  <si>
    <t>　減少後の延べ利用者数÷3月間の開所日数</t>
    <rPh sb="1" eb="4">
      <t>ゲンショウゴ</t>
    </rPh>
    <rPh sb="5" eb="6">
      <t>ノ</t>
    </rPh>
    <rPh sb="7" eb="10">
      <t>リヨウシャ</t>
    </rPh>
    <rPh sb="10" eb="11">
      <t>スウ</t>
    </rPh>
    <rPh sb="13" eb="14">
      <t>ツキ</t>
    </rPh>
    <rPh sb="14" eb="15">
      <t>カン</t>
    </rPh>
    <rPh sb="16" eb="18">
      <t>カイショ</t>
    </rPh>
    <rPh sb="18" eb="20">
      <t>ニッスウ</t>
    </rPh>
    <phoneticPr fontId="2"/>
  </si>
  <si>
    <t>平均利用者数算定シート【生活介護】</t>
    <rPh sb="0" eb="2">
      <t>ヘイキン</t>
    </rPh>
    <rPh sb="2" eb="5">
      <t>リヨウシャ</t>
    </rPh>
    <rPh sb="5" eb="6">
      <t>スウ</t>
    </rPh>
    <rPh sb="6" eb="8">
      <t>サンテイ</t>
    </rPh>
    <rPh sb="12" eb="16">
      <t>セイカツカイゴ</t>
    </rPh>
    <phoneticPr fontId="2"/>
  </si>
  <si>
    <t>参考様式（その１）</t>
    <rPh sb="0" eb="4">
      <t>サンコウヨウシキ</t>
    </rPh>
    <phoneticPr fontId="2"/>
  </si>
  <si>
    <t>開所日数（年間合計日数）</t>
    <rPh sb="0" eb="2">
      <t>カイショ</t>
    </rPh>
    <rPh sb="2" eb="4">
      <t>ニッスウ</t>
    </rPh>
    <rPh sb="5" eb="7">
      <t>ネンカン</t>
    </rPh>
    <rPh sb="7" eb="9">
      <t>ゴウケイ</t>
    </rPh>
    <rPh sb="9" eb="11">
      <t>ニッスウ</t>
    </rPh>
    <phoneticPr fontId="2"/>
  </si>
  <si>
    <r>
      <t xml:space="preserve">住居名
</t>
    </r>
    <r>
      <rPr>
        <sz val="9"/>
        <rFont val="ＭＳ Ｐゴシック"/>
        <family val="3"/>
        <charset val="128"/>
      </rPr>
      <t>※夜間支援等体制加算Ⅰ又はⅡを算定している場合に限る</t>
    </r>
    <rPh sb="0" eb="3">
      <t>ジュウキョメイ</t>
    </rPh>
    <rPh sb="5" eb="7">
      <t>ヤカン</t>
    </rPh>
    <rPh sb="7" eb="9">
      <t>シエン</t>
    </rPh>
    <rPh sb="9" eb="10">
      <t>トウ</t>
    </rPh>
    <rPh sb="10" eb="12">
      <t>タイセイ</t>
    </rPh>
    <rPh sb="12" eb="14">
      <t>カサン</t>
    </rPh>
    <rPh sb="15" eb="16">
      <t>マタ</t>
    </rPh>
    <rPh sb="19" eb="21">
      <t>サンテイ</t>
    </rPh>
    <rPh sb="25" eb="27">
      <t>バアイ</t>
    </rPh>
    <rPh sb="28" eb="29">
      <t>カギ</t>
    </rPh>
    <phoneticPr fontId="2"/>
  </si>
  <si>
    <t>　　（区分６該当者の前年度の延べ利用日数）／総延べ利用日数</t>
    <rPh sb="3" eb="5">
      <t>クブン</t>
    </rPh>
    <rPh sb="6" eb="8">
      <t>ガイトウ</t>
    </rPh>
    <rPh sb="8" eb="9">
      <t>モノ</t>
    </rPh>
    <rPh sb="10" eb="13">
      <t>ゼンネンド</t>
    </rPh>
    <rPh sb="14" eb="15">
      <t>ノ</t>
    </rPh>
    <rPh sb="16" eb="19">
      <t>リヨウビ</t>
    </rPh>
    <rPh sb="19" eb="20">
      <t>カズ</t>
    </rPh>
    <rPh sb="22" eb="23">
      <t>ソウ</t>
    </rPh>
    <rPh sb="23" eb="24">
      <t>ノ</t>
    </rPh>
    <rPh sb="25" eb="28">
      <t>リヨウビ</t>
    </rPh>
    <rPh sb="28" eb="29">
      <t>カズ</t>
    </rPh>
    <phoneticPr fontId="2"/>
  </si>
  <si>
    <t>※　区分６の割合の求め方（平均障がい支援区分５以上の場合算出）</t>
    <rPh sb="2" eb="4">
      <t>クブン</t>
    </rPh>
    <rPh sb="6" eb="8">
      <t>ワリアイ</t>
    </rPh>
    <rPh sb="9" eb="10">
      <t>モト</t>
    </rPh>
    <rPh sb="11" eb="12">
      <t>カタ</t>
    </rPh>
    <rPh sb="13" eb="15">
      <t>ヘイキン</t>
    </rPh>
    <rPh sb="18" eb="20">
      <t>シエン</t>
    </rPh>
    <rPh sb="20" eb="22">
      <t>クブン</t>
    </rPh>
    <rPh sb="23" eb="25">
      <t>イジョウ</t>
    </rPh>
    <rPh sb="26" eb="28">
      <t>バアイ</t>
    </rPh>
    <rPh sb="28" eb="30">
      <t>サンシュツ</t>
    </rPh>
    <phoneticPr fontId="2"/>
  </si>
  <si>
    <t>　　（区分５該当者の前年度の延べ利用日数＋区分６該当者の前年度の延べ利用日数）／総延べ利用日数</t>
    <rPh sb="3" eb="5">
      <t>クブン</t>
    </rPh>
    <rPh sb="6" eb="8">
      <t>ガイトウ</t>
    </rPh>
    <rPh sb="8" eb="9">
      <t>モノ</t>
    </rPh>
    <rPh sb="10" eb="13">
      <t>ゼンネンド</t>
    </rPh>
    <rPh sb="14" eb="15">
      <t>ノ</t>
    </rPh>
    <rPh sb="16" eb="19">
      <t>リヨウビ</t>
    </rPh>
    <rPh sb="19" eb="20">
      <t>カズ</t>
    </rPh>
    <rPh sb="21" eb="23">
      <t>クブン</t>
    </rPh>
    <rPh sb="24" eb="26">
      <t>ガイトウ</t>
    </rPh>
    <rPh sb="26" eb="27">
      <t>モノ</t>
    </rPh>
    <rPh sb="28" eb="31">
      <t>ゼンネンド</t>
    </rPh>
    <rPh sb="32" eb="33">
      <t>ノ</t>
    </rPh>
    <rPh sb="34" eb="37">
      <t>リヨウビ</t>
    </rPh>
    <rPh sb="37" eb="38">
      <t>カズ</t>
    </rPh>
    <rPh sb="40" eb="41">
      <t>ソウ</t>
    </rPh>
    <rPh sb="41" eb="42">
      <t>ノ</t>
    </rPh>
    <rPh sb="43" eb="46">
      <t>リヨウビ</t>
    </rPh>
    <rPh sb="46" eb="47">
      <t>カズ</t>
    </rPh>
    <phoneticPr fontId="2"/>
  </si>
  <si>
    <t>※　区分５・６の割合の求め方（平均障がい支援区分５未満の場合算出）</t>
    <rPh sb="2" eb="4">
      <t>クブン</t>
    </rPh>
    <rPh sb="8" eb="10">
      <t>ワリアイ</t>
    </rPh>
    <rPh sb="11" eb="12">
      <t>モト</t>
    </rPh>
    <rPh sb="13" eb="14">
      <t>カタ</t>
    </rPh>
    <rPh sb="15" eb="17">
      <t>ヘイキン</t>
    </rPh>
    <rPh sb="20" eb="22">
      <t>シエン</t>
    </rPh>
    <rPh sb="22" eb="24">
      <t>クブン</t>
    </rPh>
    <rPh sb="25" eb="27">
      <t>ミマン</t>
    </rPh>
    <rPh sb="28" eb="30">
      <t>バアイ</t>
    </rPh>
    <rPh sb="30" eb="32">
      <t>サンシュツ</t>
    </rPh>
    <phoneticPr fontId="2"/>
  </si>
  <si>
    <t>　　日数×６）／総延べ利用日数</t>
    <rPh sb="2" eb="3">
      <t>ヒ</t>
    </rPh>
    <rPh sb="13" eb="14">
      <t>ヒ</t>
    </rPh>
    <phoneticPr fontId="2"/>
  </si>
  <si>
    <t>　　前年度の延べ利用日数×４＋区分５該当者の前年度の延べ利用日数×５＋区分６該当者の前年度の延べ利用</t>
    <rPh sb="2" eb="4">
      <t>ゼンネン</t>
    </rPh>
    <rPh sb="10" eb="11">
      <t>ヒ</t>
    </rPh>
    <rPh sb="20" eb="21">
      <t>モノ</t>
    </rPh>
    <rPh sb="30" eb="31">
      <t>ヒ</t>
    </rPh>
    <rPh sb="40" eb="41">
      <t>モノ</t>
    </rPh>
    <phoneticPr fontId="2"/>
  </si>
  <si>
    <t>　　（区分２該当者の前年度の延べ利用日数×２＋区分３該当者の前年度の延べ利用日数×３＋区分４該当者の</t>
    <rPh sb="3" eb="5">
      <t>クブン</t>
    </rPh>
    <rPh sb="6" eb="8">
      <t>ガイトウ</t>
    </rPh>
    <rPh sb="8" eb="9">
      <t>モノ</t>
    </rPh>
    <rPh sb="10" eb="13">
      <t>ゼンネンド</t>
    </rPh>
    <rPh sb="14" eb="15">
      <t>ノ</t>
    </rPh>
    <rPh sb="16" eb="19">
      <t>リヨウビ</t>
    </rPh>
    <rPh sb="19" eb="20">
      <t>カズ</t>
    </rPh>
    <rPh sb="23" eb="25">
      <t>クブン</t>
    </rPh>
    <rPh sb="26" eb="28">
      <t>ガイトウ</t>
    </rPh>
    <rPh sb="28" eb="29">
      <t>モノ</t>
    </rPh>
    <rPh sb="30" eb="33">
      <t>ゼンネンド</t>
    </rPh>
    <rPh sb="34" eb="35">
      <t>ノ</t>
    </rPh>
    <rPh sb="36" eb="39">
      <t>リヨウビ</t>
    </rPh>
    <rPh sb="39" eb="40">
      <t>カズ</t>
    </rPh>
    <rPh sb="43" eb="45">
      <t>クブン</t>
    </rPh>
    <rPh sb="46" eb="48">
      <t>ガイトウ</t>
    </rPh>
    <rPh sb="48" eb="49">
      <t>モノ</t>
    </rPh>
    <phoneticPr fontId="2"/>
  </si>
  <si>
    <t>※　平均障がい支援区分の求め方</t>
    <rPh sb="2" eb="4">
      <t>ヘイキン</t>
    </rPh>
    <rPh sb="7" eb="9">
      <t>シエン</t>
    </rPh>
    <rPh sb="9" eb="11">
      <t>クブン</t>
    </rPh>
    <rPh sb="12" eb="13">
      <t>モト</t>
    </rPh>
    <rPh sb="14" eb="15">
      <t>カタ</t>
    </rPh>
    <phoneticPr fontId="2"/>
  </si>
  <si>
    <t>区分６の場合の
延べ利用日数</t>
    <rPh sb="0" eb="2">
      <t>クブン</t>
    </rPh>
    <rPh sb="4" eb="6">
      <t>バアイ</t>
    </rPh>
    <rPh sb="8" eb="9">
      <t>ノ</t>
    </rPh>
    <rPh sb="10" eb="12">
      <t>リヨウ</t>
    </rPh>
    <rPh sb="12" eb="14">
      <t>ニッスウ</t>
    </rPh>
    <phoneticPr fontId="2"/>
  </si>
  <si>
    <t>区分５・６の場合の
延べ利用日数</t>
    <rPh sb="0" eb="2">
      <t>クブン</t>
    </rPh>
    <rPh sb="6" eb="8">
      <t>バアイ</t>
    </rPh>
    <rPh sb="10" eb="11">
      <t>ノ</t>
    </rPh>
    <rPh sb="12" eb="14">
      <t>リヨウ</t>
    </rPh>
    <rPh sb="14" eb="16">
      <t>ニッスウ</t>
    </rPh>
    <phoneticPr fontId="2"/>
  </si>
  <si>
    <t>延べ区分
(a)×(b)</t>
    <rPh sb="0" eb="1">
      <t>ノ</t>
    </rPh>
    <rPh sb="2" eb="4">
      <t>クブン</t>
    </rPh>
    <phoneticPr fontId="2"/>
  </si>
  <si>
    <r>
      <t>障がい支援区分</t>
    </r>
    <r>
      <rPr>
        <sz val="12"/>
        <rFont val="ＭＳ ゴシック"/>
        <family val="3"/>
        <charset val="128"/>
      </rPr>
      <t xml:space="preserve">
(a)</t>
    </r>
    <rPh sb="3" eb="5">
      <t>シエン</t>
    </rPh>
    <rPh sb="5" eb="7">
      <t>クブン</t>
    </rPh>
    <phoneticPr fontId="2"/>
  </si>
  <si>
    <t>区分６の割合</t>
    <phoneticPr fontId="2"/>
  </si>
  <si>
    <t>区分５・６の割合</t>
    <phoneticPr fontId="2"/>
  </si>
  <si>
    <t>平均障がい支援区分</t>
    <rPh sb="5" eb="7">
      <t>シエン</t>
    </rPh>
    <phoneticPr fontId="2"/>
  </si>
  <si>
    <t>平均障がい支援区分の算出</t>
    <rPh sb="0" eb="2">
      <t>ヘイキン</t>
    </rPh>
    <rPh sb="5" eb="7">
      <t>シエン</t>
    </rPh>
    <rPh sb="7" eb="9">
      <t>クブン</t>
    </rPh>
    <rPh sb="10" eb="12">
      <t>サンシュツ</t>
    </rPh>
    <phoneticPr fontId="2"/>
  </si>
  <si>
    <t>参考様式（その４）記入例</t>
  </si>
  <si>
    <t>参考様式（その４）</t>
  </si>
  <si>
    <t>（参考様式その５-1）</t>
    <phoneticPr fontId="2"/>
  </si>
  <si>
    <t>○</t>
    <phoneticPr fontId="2"/>
  </si>
  <si>
    <t>身体拘束廃止・虐待防止措置未実施に係る改善計画</t>
    <phoneticPr fontId="2"/>
  </si>
  <si>
    <t>令和</t>
    <rPh sb="0" eb="2">
      <t>レイワ</t>
    </rPh>
    <phoneticPr fontId="2"/>
  </si>
  <si>
    <t>月</t>
    <rPh sb="0" eb="1">
      <t>ガツ</t>
    </rPh>
    <phoneticPr fontId="2"/>
  </si>
  <si>
    <t>日</t>
    <rPh sb="0" eb="1">
      <t>ニチ</t>
    </rPh>
    <phoneticPr fontId="2"/>
  </si>
  <si>
    <t>（宛先）福井県知事</t>
    <rPh sb="1" eb="3">
      <t>アテサキ</t>
    </rPh>
    <rPh sb="4" eb="9">
      <t>フクイケンチジ</t>
    </rPh>
    <phoneticPr fontId="2"/>
  </si>
  <si>
    <t>主たる事務所
の所在地</t>
    <rPh sb="0" eb="1">
      <t>シュ</t>
    </rPh>
    <rPh sb="3" eb="6">
      <t>ジムショ</t>
    </rPh>
    <phoneticPr fontId="2"/>
  </si>
  <si>
    <t>届出者</t>
    <rPh sb="0" eb="2">
      <t>トドケデ</t>
    </rPh>
    <rPh sb="2" eb="3">
      <t>シャ</t>
    </rPh>
    <phoneticPr fontId="2"/>
  </si>
  <si>
    <t>名称</t>
    <rPh sb="0" eb="2">
      <t>メイショウ</t>
    </rPh>
    <phoneticPr fontId="2"/>
  </si>
  <si>
    <t>代表者の職・氏名</t>
    <phoneticPr fontId="2"/>
  </si>
  <si>
    <t>事業所番号</t>
    <rPh sb="0" eb="3">
      <t>ジギョウショ</t>
    </rPh>
    <rPh sb="3" eb="5">
      <t>バンゴウ</t>
    </rPh>
    <phoneticPr fontId="2"/>
  </si>
  <si>
    <t>事業所名称</t>
    <rPh sb="0" eb="3">
      <t>ジギョウショ</t>
    </rPh>
    <rPh sb="3" eb="5">
      <t>メイショウ</t>
    </rPh>
    <phoneticPr fontId="2"/>
  </si>
  <si>
    <t>下記のとおり、改善計画を提出します。</t>
    <rPh sb="0" eb="2">
      <t>カキ</t>
    </rPh>
    <rPh sb="7" eb="11">
      <t>カイゼンケイカク</t>
    </rPh>
    <rPh sb="12" eb="14">
      <t>テイシュツ</t>
    </rPh>
    <phoneticPr fontId="2"/>
  </si>
  <si>
    <t>記</t>
    <rPh sb="0" eb="1">
      <t>キ</t>
    </rPh>
    <phoneticPr fontId="2"/>
  </si>
  <si>
    <t>１　適用される減算について</t>
    <phoneticPr fontId="2"/>
  </si>
  <si>
    <t>適用する減算</t>
    <rPh sb="0" eb="2">
      <t>テキヨウ</t>
    </rPh>
    <rPh sb="4" eb="6">
      <t>ゲンサン</t>
    </rPh>
    <phoneticPr fontId="2"/>
  </si>
  <si>
    <t>該当に○</t>
    <rPh sb="0" eb="2">
      <t>ガイトウ</t>
    </rPh>
    <phoneticPr fontId="2"/>
  </si>
  <si>
    <t>身体拘束廃止未実施減算</t>
    <rPh sb="0" eb="4">
      <t>シンタイコウソク</t>
    </rPh>
    <rPh sb="4" eb="6">
      <t>ハイシ</t>
    </rPh>
    <rPh sb="6" eb="9">
      <t>ミジッシ</t>
    </rPh>
    <rPh sb="9" eb="11">
      <t>ゲンサン</t>
    </rPh>
    <phoneticPr fontId="2"/>
  </si>
  <si>
    <t>虐待防止措置未実施減算</t>
    <rPh sb="0" eb="6">
      <t>ギャクタイボウシソチ</t>
    </rPh>
    <rPh sb="6" eb="9">
      <t>ミジッシ</t>
    </rPh>
    <rPh sb="9" eb="11">
      <t>ゲンサン</t>
    </rPh>
    <phoneticPr fontId="2"/>
  </si>
  <si>
    <t>２　減算事由について</t>
    <phoneticPr fontId="2"/>
  </si>
  <si>
    <t>減算事由</t>
    <rPh sb="0" eb="4">
      <t>ゲンサンジユウ</t>
    </rPh>
    <phoneticPr fontId="2"/>
  </si>
  <si>
    <r>
      <rPr>
        <sz val="6"/>
        <rFont val="游ゴシック"/>
        <family val="3"/>
        <charset val="128"/>
      </rPr>
      <t>該当に</t>
    </r>
    <r>
      <rPr>
        <sz val="6"/>
        <rFont val="Segoe UI Symbol"/>
        <family val="2"/>
      </rPr>
      <t>○</t>
    </r>
    <rPh sb="0" eb="2">
      <t>ガイトウ</t>
    </rPh>
    <phoneticPr fontId="2"/>
  </si>
  <si>
    <t>身体拘束</t>
    <rPh sb="0" eb="2">
      <t>シンタイ</t>
    </rPh>
    <rPh sb="2" eb="4">
      <t>コウソク</t>
    </rPh>
    <phoneticPr fontId="2"/>
  </si>
  <si>
    <t>①身体拘束等に係る記録が行われていない。</t>
    <rPh sb="1" eb="3">
      <t>シンタイ</t>
    </rPh>
    <rPh sb="3" eb="5">
      <t>コウソク</t>
    </rPh>
    <rPh sb="5" eb="6">
      <t>トウ</t>
    </rPh>
    <rPh sb="7" eb="8">
      <t>カカ</t>
    </rPh>
    <rPh sb="9" eb="11">
      <t>キロク</t>
    </rPh>
    <rPh sb="12" eb="13">
      <t>オコナ</t>
    </rPh>
    <phoneticPr fontId="2"/>
  </si>
  <si>
    <t>②身体拘束等の適正化のための対策を検討する委員会を定期的に開催していない。</t>
    <rPh sb="1" eb="5">
      <t>シンタイコウソク</t>
    </rPh>
    <rPh sb="5" eb="6">
      <t>トウ</t>
    </rPh>
    <rPh sb="7" eb="10">
      <t>テキセイカ</t>
    </rPh>
    <rPh sb="14" eb="16">
      <t>タイサク</t>
    </rPh>
    <rPh sb="17" eb="19">
      <t>ケントウ</t>
    </rPh>
    <rPh sb="21" eb="24">
      <t>イインカイ</t>
    </rPh>
    <rPh sb="25" eb="28">
      <t>テイキテキ</t>
    </rPh>
    <rPh sb="29" eb="31">
      <t>カイサイ</t>
    </rPh>
    <phoneticPr fontId="2"/>
  </si>
  <si>
    <t>③身体拘束等の適正化のための指針を整備していない。</t>
    <rPh sb="1" eb="6">
      <t>シンタイコウソクトウ</t>
    </rPh>
    <rPh sb="7" eb="10">
      <t>テキセイカ</t>
    </rPh>
    <rPh sb="14" eb="16">
      <t>シシン</t>
    </rPh>
    <rPh sb="17" eb="19">
      <t>セイビ</t>
    </rPh>
    <phoneticPr fontId="2"/>
  </si>
  <si>
    <t>④身体拘束等の適正化のための研修を定期的に実施していない。</t>
    <rPh sb="1" eb="6">
      <t>シンタイコウソクトウ</t>
    </rPh>
    <rPh sb="7" eb="10">
      <t>テキセイカ</t>
    </rPh>
    <rPh sb="14" eb="16">
      <t>ケンシュウ</t>
    </rPh>
    <rPh sb="17" eb="20">
      <t>テイキテキ</t>
    </rPh>
    <rPh sb="21" eb="23">
      <t>ジッシ</t>
    </rPh>
    <phoneticPr fontId="2"/>
  </si>
  <si>
    <t>虐待防止</t>
    <rPh sb="0" eb="4">
      <t>ギャクタイボウシ</t>
    </rPh>
    <phoneticPr fontId="2"/>
  </si>
  <si>
    <t>⑤虐待の防止のための対策を検討する委員会を定期的に開催していない。</t>
    <rPh sb="1" eb="3">
      <t>ギャクタイ</t>
    </rPh>
    <rPh sb="4" eb="6">
      <t>ボウシ</t>
    </rPh>
    <rPh sb="10" eb="12">
      <t>タイサク</t>
    </rPh>
    <rPh sb="13" eb="15">
      <t>ケントウ</t>
    </rPh>
    <rPh sb="17" eb="20">
      <t>イインカイ</t>
    </rPh>
    <rPh sb="21" eb="24">
      <t>テイキテキ</t>
    </rPh>
    <rPh sb="25" eb="27">
      <t>カイサイ</t>
    </rPh>
    <phoneticPr fontId="2"/>
  </si>
  <si>
    <t>⑥虐待の防止のための研修を定期的に実施していない。</t>
    <rPh sb="1" eb="3">
      <t>ギャクタイ</t>
    </rPh>
    <rPh sb="4" eb="6">
      <t>ボウシ</t>
    </rPh>
    <rPh sb="10" eb="12">
      <t>ケンシュウ</t>
    </rPh>
    <rPh sb="13" eb="15">
      <t>テイキ</t>
    </rPh>
    <rPh sb="15" eb="16">
      <t>テキ</t>
    </rPh>
    <rPh sb="17" eb="19">
      <t>ジッシ</t>
    </rPh>
    <phoneticPr fontId="2"/>
  </si>
  <si>
    <t>⑦虐待防止措置を適切に実施するための担当者を配置していない。</t>
    <rPh sb="1" eb="3">
      <t>ギャクタイ</t>
    </rPh>
    <rPh sb="3" eb="5">
      <t>ボウシ</t>
    </rPh>
    <rPh sb="5" eb="7">
      <t>ソチ</t>
    </rPh>
    <rPh sb="8" eb="10">
      <t>テキセツ</t>
    </rPh>
    <rPh sb="11" eb="13">
      <t>ジッシ</t>
    </rPh>
    <rPh sb="18" eb="21">
      <t>タントウシャ</t>
    </rPh>
    <rPh sb="22" eb="24">
      <t>ハイチ</t>
    </rPh>
    <phoneticPr fontId="2"/>
  </si>
  <si>
    <t>３　上記事由が確認された日</t>
    <phoneticPr fontId="2"/>
  </si>
  <si>
    <t>※運営指導等で運営基準を満たしていない状況が確認された日を指す。</t>
    <rPh sb="1" eb="3">
      <t>ウンエイ</t>
    </rPh>
    <phoneticPr fontId="2"/>
  </si>
  <si>
    <t>※減算適用期間は上記事実が生じた月の翌月から改善が認められた月までとなる。</t>
    <phoneticPr fontId="2"/>
  </si>
  <si>
    <t>４　改善計画</t>
    <phoneticPr fontId="2"/>
  </si>
  <si>
    <t>措置</t>
    <rPh sb="0" eb="2">
      <t>ソチ</t>
    </rPh>
    <phoneticPr fontId="2"/>
  </si>
  <si>
    <t>（事実が生じた月から３月後）計画に基づく改善状況を報告</t>
    <rPh sb="1" eb="3">
      <t>ジジツ</t>
    </rPh>
    <rPh sb="4" eb="5">
      <t>ショウ</t>
    </rPh>
    <rPh sb="7" eb="8">
      <t>ツキ</t>
    </rPh>
    <rPh sb="11" eb="12">
      <t>ガツ</t>
    </rPh>
    <rPh sb="12" eb="13">
      <t>ゴ</t>
    </rPh>
    <rPh sb="14" eb="16">
      <t>ケイカク</t>
    </rPh>
    <rPh sb="17" eb="18">
      <t>モト</t>
    </rPh>
    <rPh sb="20" eb="24">
      <t>カイゼンジョウキョウ</t>
    </rPh>
    <rPh sb="25" eb="27">
      <t>ホウコク</t>
    </rPh>
    <phoneticPr fontId="2"/>
  </si>
  <si>
    <t>５　その他</t>
    <phoneticPr fontId="2"/>
  </si>
  <si>
    <t>（参考様式その５-2）</t>
    <rPh sb="1" eb="3">
      <t>サンコウ</t>
    </rPh>
    <rPh sb="3" eb="5">
      <t>ヨウシキ</t>
    </rPh>
    <phoneticPr fontId="2"/>
  </si>
  <si>
    <t>身体拘束廃止・虐待防止措置未実施に係る改善状況報告</t>
    <rPh sb="0" eb="2">
      <t>シンタイ</t>
    </rPh>
    <rPh sb="2" eb="4">
      <t>コウソク</t>
    </rPh>
    <rPh sb="4" eb="6">
      <t>ハイシ</t>
    </rPh>
    <rPh sb="7" eb="9">
      <t>ギャクタイ</t>
    </rPh>
    <rPh sb="9" eb="11">
      <t>ボウシ</t>
    </rPh>
    <rPh sb="11" eb="13">
      <t>ソチ</t>
    </rPh>
    <rPh sb="13" eb="14">
      <t>ミ</t>
    </rPh>
    <rPh sb="14" eb="16">
      <t>ジッシ</t>
    </rPh>
    <rPh sb="17" eb="18">
      <t>カカ</t>
    </rPh>
    <rPh sb="19" eb="21">
      <t>カイゼン</t>
    </rPh>
    <rPh sb="21" eb="23">
      <t>ジョウキョウ</t>
    </rPh>
    <rPh sb="23" eb="25">
      <t>ホウコク</t>
    </rPh>
    <phoneticPr fontId="2"/>
  </si>
  <si>
    <t>令和○年○月○日付けで提出した改善計画に基づき、下記のとおり講じた改善措置を報告します。</t>
    <rPh sb="0" eb="2">
      <t>レイワ</t>
    </rPh>
    <rPh sb="3" eb="4">
      <t>ネン</t>
    </rPh>
    <rPh sb="5" eb="6">
      <t>ガツ</t>
    </rPh>
    <rPh sb="7" eb="8">
      <t>ニチ</t>
    </rPh>
    <rPh sb="8" eb="9">
      <t>ヅ</t>
    </rPh>
    <rPh sb="11" eb="13">
      <t>テイシュツ</t>
    </rPh>
    <rPh sb="15" eb="17">
      <t>カイゼン</t>
    </rPh>
    <rPh sb="17" eb="19">
      <t>ケイカク</t>
    </rPh>
    <rPh sb="20" eb="21">
      <t>モト</t>
    </rPh>
    <rPh sb="24" eb="26">
      <t>カキ</t>
    </rPh>
    <rPh sb="30" eb="31">
      <t>コウ</t>
    </rPh>
    <rPh sb="33" eb="35">
      <t>カイゼン</t>
    </rPh>
    <rPh sb="35" eb="37">
      <t>ソチ</t>
    </rPh>
    <rPh sb="38" eb="40">
      <t>ホウコク</t>
    </rPh>
    <phoneticPr fontId="2"/>
  </si>
  <si>
    <t>１　改善状況</t>
    <rPh sb="2" eb="4">
      <t>カイゼン</t>
    </rPh>
    <rPh sb="4" eb="6">
      <t>ジョウキョウ</t>
    </rPh>
    <phoneticPr fontId="2"/>
  </si>
  <si>
    <t>計画内容</t>
    <rPh sb="0" eb="2">
      <t>ケイカク</t>
    </rPh>
    <rPh sb="2" eb="4">
      <t>ナイヨウ</t>
    </rPh>
    <phoneticPr fontId="2"/>
  </si>
  <si>
    <t>実施内容</t>
    <rPh sb="0" eb="2">
      <t>ジッシ</t>
    </rPh>
    <rPh sb="2" eb="4">
      <t>ナイヨウ</t>
    </rPh>
    <phoneticPr fontId="2"/>
  </si>
  <si>
    <t>２　添付書類</t>
    <rPh sb="2" eb="4">
      <t>テンプ</t>
    </rPh>
    <rPh sb="4" eb="6">
      <t>ショルイ</t>
    </rPh>
    <phoneticPr fontId="2"/>
  </si>
  <si>
    <t>・委員会の議事録の写し</t>
    <rPh sb="1" eb="4">
      <t>イインカイ</t>
    </rPh>
    <rPh sb="5" eb="8">
      <t>ギジロク</t>
    </rPh>
    <rPh sb="9" eb="10">
      <t>ウツ</t>
    </rPh>
    <phoneticPr fontId="2"/>
  </si>
  <si>
    <t>・委員会規程</t>
    <rPh sb="1" eb="4">
      <t>イインカイ</t>
    </rPh>
    <rPh sb="4" eb="6">
      <t>キテイ</t>
    </rPh>
    <phoneticPr fontId="2"/>
  </si>
  <si>
    <t>・研修の実施内容が分かる記録</t>
    <rPh sb="1" eb="3">
      <t>ケンシュウ</t>
    </rPh>
    <rPh sb="4" eb="6">
      <t>ジッシ</t>
    </rPh>
    <rPh sb="6" eb="8">
      <t>ナイヨウ</t>
    </rPh>
    <rPh sb="9" eb="10">
      <t>ワ</t>
    </rPh>
    <rPh sb="12" eb="14">
      <t>キロク</t>
    </rPh>
    <phoneticPr fontId="2"/>
  </si>
  <si>
    <t>・身体拘束等の適正化のための指針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</si>
</sst>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sz val="11"/>
      <name val="ＭＳ Ｐ明朝"/>
      <family val="1"/>
      <charset val="128"/>
    </font>
    <font>
      <b/>
      <sz val="9"/>
      <name val="ＭＳ Ｐゴシック"/>
      <family val="3"/>
      <charset val="128"/>
    </font>
    <font>
      <sz val="12"/>
      <name val="ＭＳ ゴシック"/>
      <family val="3"/>
      <charset val="128"/>
    </font>
    <font>
      <sz val="12"/>
      <name val="ＭＳ Ｐゴシック"/>
      <family val="3"/>
      <charset val="128"/>
    </font>
    <font>
      <sz val="14"/>
      <name val="ＭＳ ゴシック"/>
      <family val="3"/>
      <charset val="128"/>
    </font>
    <font>
      <sz val="11"/>
      <name val="ＭＳ ゴシック"/>
      <family val="3"/>
      <charset val="128"/>
    </font>
    <font>
      <sz val="14"/>
      <name val="ＭＳ Ｐゴシック"/>
      <family val="3"/>
      <charset val="128"/>
    </font>
    <font>
      <u/>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HGｺﾞｼｯｸM"/>
      <family val="3"/>
      <charset val="128"/>
    </font>
    <font>
      <sz val="14"/>
      <name val="HGｺﾞｼｯｸM"/>
      <family val="3"/>
      <charset val="128"/>
    </font>
    <font>
      <b/>
      <sz val="12"/>
      <name val="HGｺﾞｼｯｸM"/>
      <family val="3"/>
      <charset val="128"/>
    </font>
    <font>
      <sz val="12"/>
      <name val="HGｺﾞｼｯｸM"/>
      <family val="3"/>
      <charset val="128"/>
    </font>
    <font>
      <sz val="8"/>
      <name val="HGｺﾞｼｯｸM"/>
      <family val="3"/>
      <charset val="128"/>
    </font>
    <font>
      <b/>
      <sz val="8"/>
      <name val="HGｺﾞｼｯｸM"/>
      <family val="3"/>
      <charset val="128"/>
    </font>
    <font>
      <b/>
      <sz val="11"/>
      <name val="HGｺﾞｼｯｸM"/>
      <family val="3"/>
      <charset val="128"/>
    </font>
    <font>
      <sz val="6"/>
      <name val="HGｺﾞｼｯｸM"/>
      <family val="3"/>
      <charset val="128"/>
    </font>
    <font>
      <sz val="6"/>
      <name val="Segoe UI Symbol"/>
      <family val="2"/>
    </font>
    <font>
      <sz val="6"/>
      <name val="游ゴシック"/>
      <family val="3"/>
      <charset val="128"/>
    </font>
    <font>
      <sz val="10"/>
      <name val="HGｺﾞｼｯｸM"/>
      <family val="3"/>
      <charset val="128"/>
    </font>
    <font>
      <b/>
      <sz val="11"/>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indexed="43"/>
        <bgColor indexed="64"/>
      </patternFill>
    </fill>
    <fill>
      <patternFill patternType="solid">
        <fgColor rgb="FFFFFF00"/>
        <bgColor indexed="64"/>
      </patternFill>
    </fill>
    <fill>
      <patternFill patternType="solid">
        <fgColor rgb="FFCCFFFF"/>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thin">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ashed">
        <color indexed="64"/>
      </top>
      <bottom/>
      <diagonal/>
    </border>
    <border>
      <left/>
      <right style="thin">
        <color indexed="64"/>
      </right>
      <top style="dashed">
        <color indexed="64"/>
      </top>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uble">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cellStyleXfs>
  <cellXfs count="35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Alignment="1">
      <alignment horizontal="center" vertical="center" wrapText="1"/>
    </xf>
    <xf numFmtId="0" fontId="5" fillId="0" borderId="1" xfId="0" applyFont="1" applyFill="1" applyBorder="1">
      <alignment vertical="center"/>
    </xf>
    <xf numFmtId="0" fontId="0" fillId="0" borderId="0" xfId="0" applyFill="1">
      <alignment vertical="center"/>
    </xf>
    <xf numFmtId="0" fontId="0" fillId="0" borderId="2" xfId="0" applyFont="1" applyFill="1" applyBorder="1" applyAlignment="1">
      <alignment horizontal="center" vertical="center" shrinkToFit="1"/>
    </xf>
    <xf numFmtId="0" fontId="5" fillId="0" borderId="2" xfId="0" applyFont="1" applyFill="1" applyBorder="1">
      <alignmen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6" xfId="0" applyFill="1" applyBorder="1" applyAlignment="1">
      <alignment horizontal="right" vertical="center"/>
    </xf>
    <xf numFmtId="0" fontId="0" fillId="0" borderId="7" xfId="0" applyFill="1" applyBorder="1" applyAlignment="1">
      <alignment horizontal="right" vertical="center"/>
    </xf>
    <xf numFmtId="0" fontId="0" fillId="0" borderId="8" xfId="0" applyFill="1" applyBorder="1" applyAlignment="1">
      <alignment horizontal="right" vertical="center"/>
    </xf>
    <xf numFmtId="0" fontId="0" fillId="0" borderId="1" xfId="0" applyFont="1" applyFill="1" applyBorder="1" applyAlignment="1">
      <alignment horizontal="center" vertical="center" shrinkToFit="1"/>
    </xf>
    <xf numFmtId="0" fontId="0" fillId="0" borderId="0" xfId="0" applyFill="1" applyAlignment="1">
      <alignment horizontal="right" vertical="center"/>
    </xf>
    <xf numFmtId="0" fontId="0" fillId="0" borderId="0" xfId="0" applyFont="1" applyFill="1">
      <alignment vertical="center"/>
    </xf>
    <xf numFmtId="0" fontId="5" fillId="0" borderId="0" xfId="0" applyFont="1" applyFill="1" applyBorder="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horizontal="left" vertical="center" wrapText="1"/>
    </xf>
    <xf numFmtId="38" fontId="5" fillId="0" borderId="13" xfId="1" applyFont="1" applyFill="1" applyBorder="1">
      <alignment vertical="center"/>
    </xf>
    <xf numFmtId="38" fontId="5" fillId="0" borderId="14" xfId="1" applyFont="1" applyFill="1" applyBorder="1">
      <alignment vertical="center"/>
    </xf>
    <xf numFmtId="38" fontId="5" fillId="0" borderId="2" xfId="1" applyFont="1" applyFill="1" applyBorder="1">
      <alignment vertical="center"/>
    </xf>
    <xf numFmtId="38" fontId="5" fillId="0" borderId="15" xfId="1" applyFont="1" applyFill="1" applyBorder="1">
      <alignment vertical="center"/>
    </xf>
    <xf numFmtId="38" fontId="5" fillId="0" borderId="16" xfId="1" applyFont="1" applyFill="1" applyBorder="1">
      <alignment vertical="center"/>
    </xf>
    <xf numFmtId="38" fontId="5" fillId="0" borderId="17" xfId="1" applyFont="1" applyFill="1" applyBorder="1">
      <alignment vertical="center"/>
    </xf>
    <xf numFmtId="38" fontId="5" fillId="0" borderId="18" xfId="1" applyFont="1" applyFill="1" applyBorder="1">
      <alignment vertical="center"/>
    </xf>
    <xf numFmtId="38" fontId="5" fillId="0" borderId="19" xfId="1" applyFont="1" applyFill="1" applyBorder="1">
      <alignment vertical="center"/>
    </xf>
    <xf numFmtId="38" fontId="5" fillId="0" borderId="1" xfId="1" applyFont="1" applyFill="1" applyBorder="1">
      <alignment vertical="center"/>
    </xf>
    <xf numFmtId="176" fontId="5" fillId="0" borderId="2" xfId="0" applyNumberFormat="1" applyFont="1" applyFill="1" applyBorder="1" applyAlignment="1">
      <alignment vertical="center"/>
    </xf>
    <xf numFmtId="0" fontId="6" fillId="0" borderId="0" xfId="0" applyFont="1" applyFill="1" applyBorder="1">
      <alignment vertical="center"/>
    </xf>
    <xf numFmtId="0" fontId="5" fillId="0" borderId="45" xfId="0" applyFont="1" applyFill="1" applyBorder="1">
      <alignment vertical="center"/>
    </xf>
    <xf numFmtId="0" fontId="6" fillId="0" borderId="46" xfId="0" applyFont="1" applyFill="1" applyBorder="1">
      <alignment vertical="center"/>
    </xf>
    <xf numFmtId="0" fontId="6" fillId="0" borderId="0" xfId="0" applyFont="1" applyFill="1" applyBorder="1" applyAlignment="1">
      <alignment horizontal="center" vertical="center"/>
    </xf>
    <xf numFmtId="0" fontId="5" fillId="0" borderId="12" xfId="0" applyFont="1" applyFill="1" applyBorder="1">
      <alignment vertical="center"/>
    </xf>
    <xf numFmtId="0" fontId="6" fillId="0" borderId="38" xfId="0" applyFont="1" applyFill="1" applyBorder="1" applyAlignment="1">
      <alignment vertical="center"/>
    </xf>
    <xf numFmtId="0" fontId="5" fillId="0" borderId="38" xfId="0" applyFont="1" applyFill="1" applyBorder="1" applyAlignment="1">
      <alignment horizontal="center" vertical="center"/>
    </xf>
    <xf numFmtId="0" fontId="5" fillId="0" borderId="38" xfId="0" applyFont="1" applyFill="1" applyBorder="1">
      <alignment vertical="center"/>
    </xf>
    <xf numFmtId="0" fontId="5" fillId="0" borderId="13" xfId="0" applyFont="1" applyFill="1" applyBorder="1">
      <alignment vertical="center"/>
    </xf>
    <xf numFmtId="0" fontId="6" fillId="0" borderId="38" xfId="0" applyFont="1" applyFill="1" applyBorder="1">
      <alignment vertical="center"/>
    </xf>
    <xf numFmtId="0" fontId="6" fillId="0" borderId="13" xfId="0" applyFont="1" applyFill="1" applyBorder="1">
      <alignment vertical="center"/>
    </xf>
    <xf numFmtId="49" fontId="6" fillId="0" borderId="11" xfId="0" applyNumberFormat="1" applyFont="1" applyFill="1" applyBorder="1" applyAlignment="1">
      <alignment horizontal="left" vertical="center" wrapText="1" indent="1"/>
    </xf>
    <xf numFmtId="49" fontId="6" fillId="0" borderId="9" xfId="0" applyNumberFormat="1" applyFont="1" applyFill="1" applyBorder="1" applyAlignment="1">
      <alignment vertical="center"/>
    </xf>
    <xf numFmtId="49" fontId="6" fillId="0" borderId="12" xfId="0" applyNumberFormat="1" applyFont="1" applyFill="1" applyBorder="1" applyAlignment="1">
      <alignment horizontal="left" vertical="center" wrapText="1" indent="1"/>
    </xf>
    <xf numFmtId="49" fontId="6" fillId="0" borderId="1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11" fillId="0" borderId="0" xfId="2" applyFont="1">
      <alignment vertical="center"/>
    </xf>
    <xf numFmtId="0" fontId="12" fillId="0" borderId="0" xfId="2" applyFont="1" applyAlignment="1">
      <alignment horizontal="right" vertical="center"/>
    </xf>
    <xf numFmtId="0" fontId="15" fillId="0" borderId="0" xfId="3" applyFont="1" applyBorder="1" applyAlignment="1">
      <alignment horizontal="center" vertical="center"/>
    </xf>
    <xf numFmtId="0" fontId="1" fillId="0" borderId="0" xfId="3" applyBorder="1" applyAlignment="1">
      <alignment vertical="center"/>
    </xf>
    <xf numFmtId="0" fontId="1" fillId="0" borderId="0" xfId="3">
      <alignment vertical="center"/>
    </xf>
    <xf numFmtId="0" fontId="15" fillId="0" borderId="0" xfId="3" applyFont="1" applyBorder="1" applyAlignment="1">
      <alignment vertical="center"/>
    </xf>
    <xf numFmtId="0" fontId="12" fillId="0" borderId="0" xfId="3" applyFont="1" applyBorder="1" applyAlignment="1">
      <alignment horizontal="center" vertical="center"/>
    </xf>
    <xf numFmtId="0" fontId="11" fillId="0" borderId="47" xfId="2" applyFont="1" applyBorder="1" applyAlignment="1">
      <alignment vertical="center" shrinkToFit="1"/>
    </xf>
    <xf numFmtId="0" fontId="11" fillId="0" borderId="1" xfId="2" applyFont="1" applyBorder="1" applyAlignment="1">
      <alignment horizontal="center" vertical="center"/>
    </xf>
    <xf numFmtId="0" fontId="17" fillId="0" borderId="1" xfId="2" applyFont="1" applyBorder="1" applyAlignment="1">
      <alignment vertical="center" wrapText="1"/>
    </xf>
    <xf numFmtId="2" fontId="11" fillId="3" borderId="1" xfId="2" applyNumberFormat="1" applyFont="1" applyFill="1" applyBorder="1" applyAlignment="1">
      <alignment vertical="center"/>
    </xf>
    <xf numFmtId="0" fontId="11" fillId="3" borderId="1" xfId="2" applyFont="1" applyFill="1" applyBorder="1" applyAlignment="1">
      <alignment vertical="center"/>
    </xf>
    <xf numFmtId="0" fontId="11" fillId="0" borderId="0" xfId="2" applyFont="1" applyBorder="1">
      <alignment vertical="center"/>
    </xf>
    <xf numFmtId="0" fontId="11" fillId="0" borderId="0" xfId="2" applyNumberFormat="1" applyFont="1" applyFill="1" applyBorder="1" applyAlignment="1">
      <alignment horizontal="center" vertical="center"/>
    </xf>
    <xf numFmtId="0" fontId="17" fillId="0" borderId="1" xfId="2" applyFont="1" applyFill="1" applyBorder="1" applyAlignment="1">
      <alignment horizontal="center" vertical="center"/>
    </xf>
    <xf numFmtId="0" fontId="17" fillId="0" borderId="1" xfId="2" applyFont="1" applyFill="1" applyBorder="1" applyAlignment="1">
      <alignment horizontal="center" vertical="center" wrapText="1"/>
    </xf>
    <xf numFmtId="0" fontId="18" fillId="0" borderId="1" xfId="2" applyFont="1" applyFill="1" applyBorder="1" applyAlignment="1">
      <alignment horizontal="left" vertical="center" wrapText="1"/>
    </xf>
    <xf numFmtId="9" fontId="11" fillId="0" borderId="0" xfId="2" applyNumberFormat="1" applyFont="1">
      <alignment vertical="center"/>
    </xf>
    <xf numFmtId="0" fontId="11" fillId="0" borderId="1" xfId="2" applyFont="1" applyBorder="1" applyAlignment="1">
      <alignment horizontal="center" vertical="center" shrinkToFit="1"/>
    </xf>
    <xf numFmtId="0" fontId="11" fillId="2" borderId="1" xfId="2" applyFont="1" applyFill="1" applyBorder="1" applyAlignment="1">
      <alignment horizontal="center" vertical="center"/>
    </xf>
    <xf numFmtId="0" fontId="11" fillId="3" borderId="1" xfId="2" applyFont="1" applyFill="1" applyBorder="1" applyAlignment="1">
      <alignment horizontal="center" vertical="center"/>
    </xf>
    <xf numFmtId="0" fontId="11" fillId="0" borderId="50" xfId="2" applyFont="1" applyBorder="1" applyAlignment="1">
      <alignment horizontal="center" vertical="center" shrinkToFit="1"/>
    </xf>
    <xf numFmtId="0" fontId="11" fillId="2" borderId="50" xfId="2" applyFont="1" applyFill="1" applyBorder="1" applyAlignment="1">
      <alignment horizontal="center" vertical="center"/>
    </xf>
    <xf numFmtId="0" fontId="11" fillId="3" borderId="50" xfId="2" applyFont="1" applyFill="1" applyBorder="1" applyAlignment="1">
      <alignment horizontal="center" vertical="center"/>
    </xf>
    <xf numFmtId="0" fontId="11" fillId="3" borderId="50" xfId="2" applyFont="1" applyFill="1" applyBorder="1">
      <alignment vertical="center"/>
    </xf>
    <xf numFmtId="0" fontId="11" fillId="3" borderId="1" xfId="2" applyFont="1" applyFill="1" applyBorder="1">
      <alignment vertical="center"/>
    </xf>
    <xf numFmtId="0" fontId="11" fillId="0" borderId="51" xfId="2" applyFont="1" applyBorder="1" applyAlignment="1">
      <alignment horizontal="center" vertical="center" shrinkToFit="1"/>
    </xf>
    <xf numFmtId="0" fontId="11" fillId="0" borderId="52" xfId="2" applyFont="1" applyFill="1" applyBorder="1" applyAlignment="1">
      <alignment horizontal="center" vertical="center"/>
    </xf>
    <xf numFmtId="0" fontId="11" fillId="3" borderId="51" xfId="2" applyFont="1" applyFill="1" applyBorder="1" applyAlignment="1">
      <alignment horizontal="center" vertical="center"/>
    </xf>
    <xf numFmtId="0" fontId="18" fillId="0" borderId="0" xfId="2" applyFont="1">
      <alignment vertical="center"/>
    </xf>
    <xf numFmtId="0" fontId="19" fillId="0" borderId="0" xfId="2" applyFont="1">
      <alignment vertical="center"/>
    </xf>
    <xf numFmtId="0" fontId="1" fillId="0" borderId="0" xfId="0" applyFont="1" applyFill="1" applyBorder="1" applyAlignment="1">
      <alignment vertical="center"/>
    </xf>
    <xf numFmtId="0" fontId="1" fillId="0" borderId="0" xfId="0" applyFont="1" applyFill="1" applyBorder="1">
      <alignment vertical="center"/>
    </xf>
    <xf numFmtId="0" fontId="0" fillId="0" borderId="0" xfId="0" applyFont="1" applyFill="1" applyBorder="1" applyAlignment="1">
      <alignment vertical="center"/>
    </xf>
    <xf numFmtId="176" fontId="1" fillId="0" borderId="49" xfId="0" applyNumberFormat="1"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Alignment="1">
      <alignment horizontal="center" vertical="center" wrapText="1"/>
    </xf>
    <xf numFmtId="0" fontId="0" fillId="0" borderId="60" xfId="0" applyFont="1" applyFill="1" applyBorder="1" applyAlignment="1">
      <alignment horizontal="center" vertical="center" shrinkToFit="1"/>
    </xf>
    <xf numFmtId="0" fontId="0"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0" xfId="0" applyFont="1" applyFill="1" applyAlignment="1">
      <alignment horizontal="right" vertical="center"/>
    </xf>
    <xf numFmtId="0" fontId="1" fillId="0" borderId="5" xfId="0" applyFont="1" applyFill="1" applyBorder="1" applyAlignment="1">
      <alignment horizontal="center" vertical="center"/>
    </xf>
    <xf numFmtId="38" fontId="1" fillId="0" borderId="13" xfId="1" applyFont="1" applyFill="1" applyBorder="1">
      <alignment vertical="center"/>
    </xf>
    <xf numFmtId="40" fontId="1" fillId="0" borderId="12" xfId="1" applyNumberFormat="1" applyFont="1" applyFill="1" applyBorder="1">
      <alignment vertical="center"/>
    </xf>
    <xf numFmtId="0" fontId="1" fillId="4" borderId="63" xfId="0" applyFont="1" applyFill="1" applyBorder="1">
      <alignment vertical="center"/>
    </xf>
    <xf numFmtId="0" fontId="1" fillId="4" borderId="64" xfId="0" applyFont="1" applyFill="1" applyBorder="1">
      <alignment vertical="center"/>
    </xf>
    <xf numFmtId="0" fontId="1" fillId="4" borderId="65" xfId="0" applyFont="1" applyFill="1" applyBorder="1">
      <alignment vertical="center"/>
    </xf>
    <xf numFmtId="0" fontId="1" fillId="0" borderId="3" xfId="0" applyFont="1" applyFill="1" applyBorder="1" applyAlignment="1">
      <alignment horizontal="center" vertical="center"/>
    </xf>
    <xf numFmtId="38" fontId="1" fillId="0" borderId="49" xfId="1" applyFont="1" applyFill="1" applyBorder="1">
      <alignment vertical="center"/>
    </xf>
    <xf numFmtId="0" fontId="1" fillId="4" borderId="67" xfId="0" applyFont="1" applyFill="1" applyBorder="1">
      <alignment vertical="center"/>
    </xf>
    <xf numFmtId="0" fontId="1" fillId="4" borderId="1" xfId="0" applyFont="1" applyFill="1" applyBorder="1">
      <alignment vertical="center"/>
    </xf>
    <xf numFmtId="0" fontId="1" fillId="4" borderId="68" xfId="0" applyFont="1" applyFill="1" applyBorder="1">
      <alignment vertical="center"/>
    </xf>
    <xf numFmtId="0" fontId="1" fillId="0" borderId="4" xfId="0" applyFont="1" applyFill="1" applyBorder="1" applyAlignment="1">
      <alignment horizontal="center" vertical="center"/>
    </xf>
    <xf numFmtId="38" fontId="1" fillId="0" borderId="44" xfId="1" applyFont="1" applyFill="1" applyBorder="1">
      <alignment vertical="center"/>
    </xf>
    <xf numFmtId="0" fontId="1" fillId="4" borderId="60" xfId="0" applyFont="1" applyFill="1" applyBorder="1">
      <alignment vertical="center"/>
    </xf>
    <xf numFmtId="0" fontId="1" fillId="4" borderId="61" xfId="0" applyFont="1" applyFill="1" applyBorder="1">
      <alignment vertical="center"/>
    </xf>
    <xf numFmtId="0" fontId="1" fillId="4" borderId="62" xfId="0" applyFont="1" applyFill="1" applyBorder="1">
      <alignment vertical="center"/>
    </xf>
    <xf numFmtId="38" fontId="1" fillId="0" borderId="18" xfId="1" applyFont="1" applyFill="1" applyBorder="1">
      <alignment vertical="center"/>
    </xf>
    <xf numFmtId="40" fontId="1" fillId="0" borderId="69" xfId="1" applyNumberFormat="1" applyFont="1" applyFill="1" applyBorder="1">
      <alignment vertical="center"/>
    </xf>
    <xf numFmtId="38" fontId="1" fillId="0" borderId="70" xfId="1" applyFont="1" applyFill="1" applyBorder="1">
      <alignment vertical="center"/>
    </xf>
    <xf numFmtId="38" fontId="1" fillId="0" borderId="71" xfId="1" applyFont="1" applyFill="1" applyBorder="1">
      <alignment vertical="center"/>
    </xf>
    <xf numFmtId="38" fontId="1" fillId="0" borderId="72" xfId="1" applyFont="1" applyFill="1" applyBorder="1">
      <alignment vertical="center"/>
    </xf>
    <xf numFmtId="0" fontId="0"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0" fontId="1" fillId="0" borderId="45" xfId="0" applyFont="1" applyFill="1" applyBorder="1">
      <alignment vertical="center"/>
    </xf>
    <xf numFmtId="0" fontId="1" fillId="0" borderId="12" xfId="0" applyFont="1" applyFill="1" applyBorder="1">
      <alignment vertical="center"/>
    </xf>
    <xf numFmtId="0" fontId="1" fillId="0" borderId="38" xfId="0" applyFont="1" applyFill="1" applyBorder="1" applyAlignment="1">
      <alignment horizontal="center" vertical="center"/>
    </xf>
    <xf numFmtId="0" fontId="1" fillId="0" borderId="38" xfId="0" applyFont="1" applyFill="1" applyBorder="1">
      <alignment vertical="center"/>
    </xf>
    <xf numFmtId="0" fontId="1" fillId="0" borderId="13" xfId="0" applyFont="1" applyFill="1" applyBorder="1">
      <alignment vertical="center"/>
    </xf>
    <xf numFmtId="0" fontId="11" fillId="3" borderId="72" xfId="2" applyFont="1" applyFill="1" applyBorder="1">
      <alignment vertical="center"/>
    </xf>
    <xf numFmtId="0" fontId="11" fillId="3" borderId="71" xfId="2" applyFont="1" applyFill="1" applyBorder="1">
      <alignment vertical="center"/>
    </xf>
    <xf numFmtId="0" fontId="11" fillId="3" borderId="71" xfId="2" applyFont="1" applyFill="1" applyBorder="1" applyAlignment="1">
      <alignment horizontal="center" vertical="center"/>
    </xf>
    <xf numFmtId="0" fontId="11" fillId="0" borderId="74" xfId="2" applyFont="1" applyBorder="1" applyAlignment="1">
      <alignment horizontal="center" vertical="center" shrinkToFit="1"/>
    </xf>
    <xf numFmtId="0" fontId="11" fillId="3" borderId="68" xfId="2" applyFont="1" applyFill="1" applyBorder="1">
      <alignment vertical="center"/>
    </xf>
    <xf numFmtId="0" fontId="11" fillId="0" borderId="67" xfId="2" applyFont="1" applyBorder="1" applyAlignment="1">
      <alignment horizontal="center" vertical="center" shrinkToFit="1"/>
    </xf>
    <xf numFmtId="0" fontId="11" fillId="0" borderId="75" xfId="2" applyFont="1" applyBorder="1" applyAlignment="1">
      <alignment horizontal="center" vertical="center" wrapText="1"/>
    </xf>
    <xf numFmtId="0" fontId="11" fillId="0" borderId="76" xfId="2" applyFont="1" applyBorder="1" applyAlignment="1">
      <alignment horizontal="center" vertical="center" wrapText="1"/>
    </xf>
    <xf numFmtId="0" fontId="11" fillId="0" borderId="54" xfId="2" applyFont="1" applyFill="1" applyBorder="1" applyAlignment="1">
      <alignment horizontal="center" vertical="center" wrapText="1"/>
    </xf>
    <xf numFmtId="0" fontId="17" fillId="0" borderId="77" xfId="2" applyFont="1" applyFill="1" applyBorder="1" applyAlignment="1">
      <alignment horizontal="center" vertical="center" wrapText="1"/>
    </xf>
    <xf numFmtId="0" fontId="11" fillId="0" borderId="78" xfId="2" applyFont="1" applyFill="1" applyBorder="1" applyAlignment="1">
      <alignment horizontal="center" vertical="center"/>
    </xf>
    <xf numFmtId="0" fontId="11" fillId="0" borderId="0" xfId="2" applyFont="1" applyAlignment="1">
      <alignment horizontal="center" vertical="center"/>
    </xf>
    <xf numFmtId="0" fontId="13" fillId="0" borderId="0" xfId="2" applyFont="1">
      <alignment vertical="center"/>
    </xf>
    <xf numFmtId="0" fontId="0" fillId="0" borderId="0" xfId="0" applyFont="1" applyFill="1" applyBorder="1" applyAlignment="1">
      <alignment horizontal="left" vertical="center" wrapText="1"/>
    </xf>
    <xf numFmtId="0" fontId="5" fillId="0" borderId="30" xfId="0" applyFont="1" applyFill="1" applyBorder="1" applyAlignment="1">
      <alignment horizontal="center" vertical="center"/>
    </xf>
    <xf numFmtId="0" fontId="0" fillId="0" borderId="31" xfId="0" applyBorder="1" applyAlignment="1">
      <alignment vertical="center"/>
    </xf>
    <xf numFmtId="49" fontId="5" fillId="0" borderId="30"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4" fillId="0" borderId="0" xfId="0" applyFont="1" applyFill="1" applyAlignment="1">
      <alignment horizontal="center" vertical="center"/>
    </xf>
    <xf numFmtId="0" fontId="5" fillId="0" borderId="29" xfId="0" applyFont="1" applyFill="1" applyBorder="1" applyAlignment="1">
      <alignment horizontal="center" vertical="center"/>
    </xf>
    <xf numFmtId="0" fontId="0" fillId="0" borderId="2" xfId="0" applyBorder="1" applyAlignment="1">
      <alignment vertical="center"/>
    </xf>
    <xf numFmtId="49" fontId="5" fillId="0" borderId="29"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29"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10" fillId="0" borderId="44"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6" xfId="0" applyFont="1" applyFill="1" applyBorder="1" applyAlignment="1">
      <alignment horizontal="left" vertical="center"/>
    </xf>
    <xf numFmtId="0" fontId="6" fillId="0" borderId="4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5" fillId="0" borderId="32" xfId="0" applyFont="1" applyFill="1" applyBorder="1" applyAlignment="1">
      <alignment horizontal="center" vertical="center" wrapText="1"/>
    </xf>
    <xf numFmtId="0" fontId="0" fillId="0" borderId="33" xfId="0" applyBorder="1" applyAlignment="1">
      <alignment vertical="center"/>
    </xf>
    <xf numFmtId="176" fontId="5" fillId="0" borderId="40" xfId="0" applyNumberFormat="1" applyFont="1" applyFill="1" applyBorder="1" applyAlignment="1">
      <alignment horizontal="center" vertical="center"/>
    </xf>
    <xf numFmtId="176" fontId="5" fillId="0" borderId="4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10" fillId="0" borderId="47"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49" xfId="0" applyFont="1" applyFill="1" applyBorder="1" applyAlignment="1">
      <alignment horizontal="left" vertical="center"/>
    </xf>
    <xf numFmtId="0" fontId="0" fillId="0" borderId="2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6" xfId="0" applyFont="1" applyFill="1" applyBorder="1" applyAlignment="1">
      <alignment horizontal="center" vertical="center"/>
    </xf>
    <xf numFmtId="0" fontId="0" fillId="0" borderId="37" xfId="0" applyBorder="1" applyAlignment="1">
      <alignment vertical="center"/>
    </xf>
    <xf numFmtId="0" fontId="7" fillId="0" borderId="0" xfId="0" applyFont="1" applyFill="1" applyAlignment="1">
      <alignment horizontal="left" vertical="center" wrapText="1"/>
    </xf>
    <xf numFmtId="0" fontId="3" fillId="0" borderId="3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7" xfId="3" applyFont="1" applyBorder="1" applyAlignment="1">
      <alignment horizontal="center" vertical="center" wrapText="1"/>
    </xf>
    <xf numFmtId="0" fontId="3" fillId="0" borderId="49" xfId="3" applyFont="1" applyBorder="1" applyAlignment="1">
      <alignment horizontal="center" vertical="center"/>
    </xf>
    <xf numFmtId="0" fontId="11" fillId="2" borderId="47" xfId="2" applyFont="1" applyFill="1" applyBorder="1" applyAlignment="1">
      <alignment horizontal="center" vertical="center"/>
    </xf>
    <xf numFmtId="0" fontId="11" fillId="2" borderId="49" xfId="2" applyFont="1" applyFill="1" applyBorder="1" applyAlignment="1">
      <alignment horizontal="center" vertical="center"/>
    </xf>
    <xf numFmtId="0" fontId="11" fillId="0" borderId="0" xfId="2" applyNumberFormat="1" applyFont="1" applyFill="1" applyBorder="1" applyAlignment="1">
      <alignment horizontal="center" vertical="center"/>
    </xf>
    <xf numFmtId="0" fontId="12" fillId="0" borderId="1" xfId="3" applyFont="1" applyBorder="1" applyAlignment="1">
      <alignment horizontal="center" vertical="center" wrapText="1"/>
    </xf>
    <xf numFmtId="0" fontId="12" fillId="0" borderId="1" xfId="3" applyFont="1" applyBorder="1" applyAlignment="1">
      <alignment horizontal="center" vertical="center"/>
    </xf>
    <xf numFmtId="0" fontId="12" fillId="2" borderId="1" xfId="3" applyFont="1" applyFill="1" applyBorder="1" applyAlignment="1">
      <alignment horizontal="center" vertical="center"/>
    </xf>
    <xf numFmtId="0" fontId="13" fillId="0" borderId="0" xfId="2" applyFont="1" applyAlignment="1">
      <alignment horizontal="center" vertical="center"/>
    </xf>
    <xf numFmtId="0" fontId="14" fillId="0" borderId="0" xfId="2" applyFont="1" applyAlignment="1">
      <alignment horizontal="center" vertical="center"/>
    </xf>
    <xf numFmtId="0" fontId="0" fillId="2" borderId="0" xfId="3" applyFont="1" applyFill="1" applyAlignment="1">
      <alignment horizontal="center" vertical="center" shrinkToFit="1"/>
    </xf>
    <xf numFmtId="0" fontId="6" fillId="0" borderId="0" xfId="3" applyFont="1" applyAlignment="1">
      <alignment horizontal="center" vertical="center" shrinkToFit="1"/>
    </xf>
    <xf numFmtId="0" fontId="1" fillId="0" borderId="32" xfId="0" applyFont="1" applyFill="1" applyBorder="1" applyAlignment="1">
      <alignment horizontal="center" vertical="center" wrapText="1"/>
    </xf>
    <xf numFmtId="176" fontId="1" fillId="0" borderId="40" xfId="0" applyNumberFormat="1" applyFont="1" applyFill="1" applyBorder="1" applyAlignment="1">
      <alignment horizontal="center" vertical="center"/>
    </xf>
    <xf numFmtId="176" fontId="1" fillId="0" borderId="41" xfId="0" applyNumberFormat="1" applyFont="1" applyFill="1" applyBorder="1" applyAlignment="1">
      <alignment horizontal="center" vertical="center"/>
    </xf>
    <xf numFmtId="176" fontId="1" fillId="0" borderId="73" xfId="0" applyNumberFormat="1" applyFont="1" applyFill="1" applyBorder="1" applyAlignment="1">
      <alignment horizontal="center" vertical="center"/>
    </xf>
    <xf numFmtId="176" fontId="1" fillId="0" borderId="45" xfId="0" applyNumberFormat="1" applyFont="1" applyFill="1" applyBorder="1" applyAlignment="1">
      <alignment horizontal="center" vertical="center"/>
    </xf>
    <xf numFmtId="0" fontId="0" fillId="0" borderId="66" xfId="0" applyFont="1" applyFill="1" applyBorder="1" applyAlignment="1">
      <alignment horizontal="center" vertical="center" textRotation="255"/>
    </xf>
    <xf numFmtId="0" fontId="1" fillId="0" borderId="36"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47" xfId="0" applyFont="1" applyFill="1" applyBorder="1" applyAlignment="1">
      <alignment horizontal="center" vertical="center"/>
    </xf>
    <xf numFmtId="0" fontId="0" fillId="0" borderId="49" xfId="0" applyBorder="1" applyAlignment="1">
      <alignment vertical="center"/>
    </xf>
    <xf numFmtId="49" fontId="1" fillId="0" borderId="47" xfId="0" applyNumberFormat="1" applyFont="1" applyFill="1" applyBorder="1" applyAlignment="1">
      <alignment horizontal="center" vertical="center"/>
    </xf>
    <xf numFmtId="49" fontId="1" fillId="0" borderId="49" xfId="0" applyNumberFormat="1" applyFont="1" applyFill="1" applyBorder="1" applyAlignment="1">
      <alignment horizontal="center" vertical="center"/>
    </xf>
    <xf numFmtId="0" fontId="1" fillId="0" borderId="47"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1" fillId="0" borderId="30" xfId="0" applyFont="1" applyFill="1" applyBorder="1" applyAlignment="1">
      <alignment horizontal="center" vertical="center"/>
    </xf>
    <xf numFmtId="49" fontId="1" fillId="0" borderId="30" xfId="0" applyNumberFormat="1" applyFont="1" applyFill="1" applyBorder="1" applyAlignment="1">
      <alignment horizontal="center" vertical="center"/>
    </xf>
    <xf numFmtId="49" fontId="1" fillId="0" borderId="31"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30" xfId="0" applyFont="1" applyFill="1" applyBorder="1" applyAlignment="1">
      <alignment horizontal="center" vertical="center"/>
    </xf>
    <xf numFmtId="0" fontId="11" fillId="0" borderId="80" xfId="2" applyFont="1" applyBorder="1" applyAlignment="1">
      <alignment horizontal="center" vertical="center"/>
    </xf>
    <xf numFmtId="0" fontId="11" fillId="3" borderId="74" xfId="2" applyFont="1" applyFill="1" applyBorder="1" applyAlignment="1">
      <alignment horizontal="center" vertical="center"/>
    </xf>
    <xf numFmtId="0" fontId="11" fillId="3" borderId="79" xfId="2" applyFont="1" applyFill="1" applyBorder="1" applyAlignment="1">
      <alignment horizontal="center" vertical="center"/>
    </xf>
    <xf numFmtId="9" fontId="11" fillId="3" borderId="74" xfId="2" applyNumberFormat="1" applyFont="1" applyFill="1" applyBorder="1" applyAlignment="1">
      <alignment horizontal="center" vertical="center"/>
    </xf>
    <xf numFmtId="9" fontId="11" fillId="3" borderId="79" xfId="2" applyNumberFormat="1" applyFont="1" applyFill="1" applyBorder="1" applyAlignment="1">
      <alignment horizontal="center" vertical="center"/>
    </xf>
    <xf numFmtId="0" fontId="20" fillId="0" borderId="0" xfId="4" applyFont="1"/>
    <xf numFmtId="0" fontId="21" fillId="0" borderId="0" xfId="4" applyFont="1"/>
    <xf numFmtId="0" fontId="22" fillId="0" borderId="0" xfId="4" applyFont="1" applyAlignment="1">
      <alignment horizontal="center" vertical="center"/>
    </xf>
    <xf numFmtId="0" fontId="22" fillId="0" borderId="0" xfId="4" applyFont="1" applyAlignment="1">
      <alignment horizontal="center" vertical="center"/>
    </xf>
    <xf numFmtId="0" fontId="22" fillId="5" borderId="0" xfId="4" applyFont="1" applyFill="1" applyAlignment="1">
      <alignment horizontal="center" vertical="center"/>
    </xf>
    <xf numFmtId="0" fontId="20" fillId="5" borderId="0" xfId="4" applyFont="1" applyFill="1"/>
    <xf numFmtId="0" fontId="23" fillId="0" borderId="0" xfId="4" applyFont="1" applyAlignment="1">
      <alignment horizontal="centerContinuous" vertical="center"/>
    </xf>
    <xf numFmtId="0" fontId="22" fillId="0" borderId="0" xfId="4" applyFont="1" applyAlignment="1">
      <alignment horizontal="centerContinuous" vertical="center"/>
    </xf>
    <xf numFmtId="0" fontId="22" fillId="0" borderId="0" xfId="4" applyFont="1" applyAlignment="1">
      <alignment horizontal="center"/>
    </xf>
    <xf numFmtId="0" fontId="24" fillId="0" borderId="0" xfId="4" applyFont="1" applyAlignment="1">
      <alignment horizontal="centerContinuous" vertical="center" wrapText="1"/>
    </xf>
    <xf numFmtId="0" fontId="24" fillId="0" borderId="0" xfId="4" applyFont="1" applyAlignment="1">
      <alignment vertical="center"/>
    </xf>
    <xf numFmtId="0" fontId="25" fillId="0" borderId="0" xfId="4" applyFont="1" applyAlignment="1">
      <alignment horizontal="center" vertical="center"/>
    </xf>
    <xf numFmtId="0" fontId="24" fillId="0" borderId="0" xfId="4" applyFont="1" applyAlignment="1">
      <alignment horizontal="center" vertical="center"/>
    </xf>
    <xf numFmtId="0" fontId="24" fillId="0" borderId="0" xfId="4" applyFont="1" applyAlignment="1">
      <alignment horizontal="centerContinuous" vertical="center"/>
    </xf>
    <xf numFmtId="0" fontId="24" fillId="0" borderId="0" xfId="4" applyFont="1" applyAlignment="1">
      <alignment vertical="center"/>
    </xf>
    <xf numFmtId="0" fontId="23" fillId="0" borderId="0" xfId="4" applyFont="1" applyAlignment="1">
      <alignment vertical="center"/>
    </xf>
    <xf numFmtId="0" fontId="20" fillId="0" borderId="81" xfId="4" applyFont="1" applyBorder="1" applyAlignment="1">
      <alignment horizontal="center" vertical="center"/>
    </xf>
    <xf numFmtId="0" fontId="20" fillId="0" borderId="77" xfId="4" applyFont="1" applyBorder="1" applyAlignment="1">
      <alignment horizontal="center" vertical="center"/>
    </xf>
    <xf numFmtId="0" fontId="26" fillId="0" borderId="82" xfId="4" applyFont="1" applyBorder="1"/>
    <xf numFmtId="0" fontId="26" fillId="0" borderId="83" xfId="4" applyFont="1" applyBorder="1"/>
    <xf numFmtId="0" fontId="26" fillId="0" borderId="84" xfId="4" applyFont="1" applyBorder="1"/>
    <xf numFmtId="0" fontId="20" fillId="0" borderId="85" xfId="4" applyFont="1" applyBorder="1"/>
    <xf numFmtId="0" fontId="20" fillId="0" borderId="86" xfId="4" applyFont="1" applyBorder="1"/>
    <xf numFmtId="0" fontId="20" fillId="0" borderId="87" xfId="4" applyFont="1" applyBorder="1" applyAlignment="1">
      <alignment horizontal="center" vertical="center"/>
    </xf>
    <xf numFmtId="0" fontId="20" fillId="0" borderId="50" xfId="4" applyFont="1" applyBorder="1" applyAlignment="1">
      <alignment horizontal="center" vertical="center"/>
    </xf>
    <xf numFmtId="0" fontId="22" fillId="0" borderId="47" xfId="4" applyFont="1" applyBorder="1" applyAlignment="1">
      <alignment horizontal="center"/>
    </xf>
    <xf numFmtId="0" fontId="22" fillId="0" borderId="48" xfId="4" applyFont="1" applyBorder="1" applyAlignment="1">
      <alignment horizontal="center"/>
    </xf>
    <xf numFmtId="0" fontId="22" fillId="0" borderId="38" xfId="4" applyFont="1" applyBorder="1" applyAlignment="1">
      <alignment horizontal="center"/>
    </xf>
    <xf numFmtId="0" fontId="22" fillId="0" borderId="5" xfId="4" applyFont="1" applyBorder="1" applyAlignment="1">
      <alignment horizontal="center"/>
    </xf>
    <xf numFmtId="0" fontId="20" fillId="0" borderId="60" xfId="4" applyFont="1" applyBorder="1" applyAlignment="1">
      <alignment horizontal="center" vertical="center"/>
    </xf>
    <xf numFmtId="0" fontId="20" fillId="0" borderId="61" xfId="4" applyFont="1" applyBorder="1" applyAlignment="1">
      <alignment horizontal="center" vertical="center"/>
    </xf>
    <xf numFmtId="0" fontId="22" fillId="0" borderId="88" xfId="4" applyFont="1" applyBorder="1" applyAlignment="1">
      <alignment horizontal="center"/>
    </xf>
    <xf numFmtId="0" fontId="22" fillId="0" borderId="89" xfId="4" applyFont="1" applyBorder="1" applyAlignment="1">
      <alignment horizontal="center"/>
    </xf>
    <xf numFmtId="0" fontId="22" fillId="0" borderId="90" xfId="4" applyFont="1" applyBorder="1" applyAlignment="1">
      <alignment horizontal="center"/>
    </xf>
    <xf numFmtId="0" fontId="20" fillId="0" borderId="0" xfId="4" applyFont="1" applyAlignment="1">
      <alignment horizontal="centerContinuous"/>
    </xf>
    <xf numFmtId="0" fontId="20" fillId="0" borderId="0" xfId="4" applyFont="1" applyAlignment="1">
      <alignment horizontal="centerContinuous" vertical="center"/>
    </xf>
    <xf numFmtId="0" fontId="26" fillId="0" borderId="86" xfId="4" applyFont="1" applyBorder="1" applyAlignment="1">
      <alignment vertical="center"/>
    </xf>
    <xf numFmtId="0" fontId="20" fillId="0" borderId="55" xfId="4" applyFont="1" applyBorder="1" applyAlignment="1">
      <alignment horizontal="center" vertical="center"/>
    </xf>
    <xf numFmtId="0" fontId="20" fillId="0" borderId="56" xfId="4" applyFont="1" applyBorder="1" applyAlignment="1">
      <alignment horizontal="center" vertical="center"/>
    </xf>
    <xf numFmtId="0" fontId="20" fillId="0" borderId="91" xfId="4" applyFont="1" applyBorder="1" applyAlignment="1">
      <alignment horizontal="center" vertical="center"/>
    </xf>
    <xf numFmtId="0" fontId="27" fillId="0" borderId="56" xfId="4" applyFont="1" applyBorder="1" applyAlignment="1">
      <alignment horizontal="center" vertical="center" wrapText="1"/>
    </xf>
    <xf numFmtId="0" fontId="20" fillId="0" borderId="92" xfId="4" applyFont="1" applyBorder="1"/>
    <xf numFmtId="0" fontId="20" fillId="0" borderId="0" xfId="4" applyFont="1" applyAlignment="1">
      <alignment vertical="center"/>
    </xf>
    <xf numFmtId="0" fontId="28" fillId="0" borderId="0" xfId="4" applyFont="1" applyAlignment="1">
      <alignment horizontal="center" vertical="center" wrapText="1" shrinkToFit="1"/>
    </xf>
    <xf numFmtId="0" fontId="20" fillId="0" borderId="93" xfId="4" applyFont="1" applyBorder="1" applyAlignment="1">
      <alignment vertical="center"/>
    </xf>
    <xf numFmtId="0" fontId="26" fillId="0" borderId="48" xfId="4" applyFont="1" applyBorder="1" applyAlignment="1">
      <alignment horizontal="center" vertical="center"/>
    </xf>
    <xf numFmtId="0" fontId="26" fillId="0" borderId="49" xfId="4" applyFont="1" applyBorder="1" applyAlignment="1">
      <alignment horizontal="center" vertical="center"/>
    </xf>
    <xf numFmtId="0" fontId="26" fillId="0" borderId="0" xfId="4" applyFont="1" applyAlignment="1">
      <alignment horizontal="center" vertical="center"/>
    </xf>
    <xf numFmtId="0" fontId="20" fillId="0" borderId="0" xfId="4" applyFont="1" applyAlignment="1">
      <alignment horizontal="center" vertical="center"/>
    </xf>
    <xf numFmtId="0" fontId="20" fillId="0" borderId="94" xfId="4" applyFont="1" applyBorder="1" applyAlignment="1">
      <alignment vertical="center"/>
    </xf>
    <xf numFmtId="0" fontId="20" fillId="0" borderId="89" xfId="4" applyFont="1" applyBorder="1"/>
    <xf numFmtId="0" fontId="20" fillId="0" borderId="95" xfId="4" applyFont="1" applyBorder="1"/>
    <xf numFmtId="0" fontId="20" fillId="0" borderId="96" xfId="4" applyFont="1" applyBorder="1"/>
    <xf numFmtId="0" fontId="20" fillId="0" borderId="97" xfId="4" applyFont="1" applyBorder="1"/>
    <xf numFmtId="0" fontId="20" fillId="0" borderId="78" xfId="4" applyFont="1" applyBorder="1" applyAlignment="1">
      <alignment horizontal="center" vertical="center"/>
    </xf>
    <xf numFmtId="0" fontId="20" fillId="0" borderId="96" xfId="4" applyFont="1" applyBorder="1" applyAlignment="1">
      <alignment horizontal="center" vertical="center"/>
    </xf>
    <xf numFmtId="0" fontId="20" fillId="0" borderId="98" xfId="4" applyFont="1" applyBorder="1" applyAlignment="1">
      <alignment horizontal="center" vertical="center"/>
    </xf>
    <xf numFmtId="0" fontId="28" fillId="0" borderId="75" xfId="4" applyFont="1" applyBorder="1" applyAlignment="1">
      <alignment horizontal="center" vertical="center" wrapText="1" shrinkToFit="1"/>
    </xf>
    <xf numFmtId="0" fontId="20" fillId="0" borderId="80" xfId="4" applyFont="1" applyBorder="1" applyAlignment="1">
      <alignment horizontal="center" vertical="center" textRotation="255"/>
    </xf>
    <xf numFmtId="0" fontId="20" fillId="0" borderId="55" xfId="4" applyFont="1" applyBorder="1" applyAlignment="1">
      <alignment vertical="center"/>
    </xf>
    <xf numFmtId="0" fontId="26" fillId="0" borderId="56" xfId="4" applyFont="1" applyBorder="1" applyAlignment="1">
      <alignment horizontal="center" vertical="center"/>
    </xf>
    <xf numFmtId="0" fontId="20" fillId="0" borderId="56" xfId="4" applyFont="1" applyBorder="1"/>
    <xf numFmtId="0" fontId="20" fillId="0" borderId="91" xfId="4" applyFont="1" applyBorder="1"/>
    <xf numFmtId="0" fontId="20" fillId="0" borderId="99" xfId="4" applyFont="1" applyBorder="1" applyAlignment="1">
      <alignment horizontal="center" vertical="center"/>
    </xf>
    <xf numFmtId="0" fontId="30" fillId="0" borderId="93" xfId="4" applyFont="1" applyBorder="1" applyAlignment="1">
      <alignment vertical="center"/>
    </xf>
    <xf numFmtId="0" fontId="20" fillId="0" borderId="48" xfId="4" applyFont="1" applyBorder="1"/>
    <xf numFmtId="0" fontId="20" fillId="0" borderId="49" xfId="4" applyFont="1" applyBorder="1"/>
    <xf numFmtId="0" fontId="20" fillId="0" borderId="68" xfId="4" applyFont="1" applyBorder="1" applyAlignment="1">
      <alignment horizontal="center" vertical="center"/>
    </xf>
    <xf numFmtId="0" fontId="20" fillId="0" borderId="100" xfId="4" applyFont="1" applyBorder="1" applyAlignment="1">
      <alignment horizontal="center" vertical="center"/>
    </xf>
    <xf numFmtId="0" fontId="20" fillId="0" borderId="62" xfId="4" applyFont="1" applyBorder="1" applyAlignment="1">
      <alignment horizontal="center" vertical="center"/>
    </xf>
    <xf numFmtId="0" fontId="26" fillId="0" borderId="0" xfId="4" applyFont="1" applyAlignment="1">
      <alignment vertical="center"/>
    </xf>
    <xf numFmtId="0" fontId="20" fillId="0" borderId="38" xfId="4" applyFont="1" applyBorder="1"/>
    <xf numFmtId="0" fontId="20" fillId="5" borderId="38" xfId="4" applyFont="1" applyFill="1" applyBorder="1"/>
    <xf numFmtId="0" fontId="30" fillId="0" borderId="0" xfId="4" applyFont="1" applyAlignment="1">
      <alignment vertical="center"/>
    </xf>
    <xf numFmtId="0" fontId="30" fillId="0" borderId="0" xfId="4" applyFont="1"/>
    <xf numFmtId="0" fontId="30" fillId="0" borderId="53" xfId="4" applyFont="1" applyBorder="1" applyAlignment="1">
      <alignment horizontal="center" vertical="center"/>
    </xf>
    <xf numFmtId="0" fontId="20" fillId="0" borderId="76" xfId="4" applyFont="1" applyBorder="1" applyAlignment="1">
      <alignment horizontal="center" vertical="center"/>
    </xf>
    <xf numFmtId="0" fontId="20" fillId="0" borderId="96" xfId="4" applyFont="1" applyBorder="1" applyAlignment="1">
      <alignment horizontal="centerContinuous" vertical="center"/>
    </xf>
    <xf numFmtId="0" fontId="20" fillId="0" borderId="101" xfId="4" applyFont="1" applyBorder="1" applyAlignment="1">
      <alignment horizontal="centerContinuous" vertical="center"/>
    </xf>
    <xf numFmtId="0" fontId="20" fillId="0" borderId="87" xfId="4" applyFont="1" applyBorder="1"/>
    <xf numFmtId="0" fontId="20" fillId="0" borderId="50" xfId="4" applyFont="1" applyBorder="1"/>
    <xf numFmtId="0" fontId="20" fillId="0" borderId="43" xfId="4" applyFont="1" applyBorder="1"/>
    <xf numFmtId="0" fontId="20" fillId="0" borderId="4" xfId="4" applyFont="1" applyBorder="1"/>
    <xf numFmtId="0" fontId="20" fillId="0" borderId="102" xfId="4" applyFont="1" applyBorder="1"/>
    <xf numFmtId="0" fontId="20" fillId="0" borderId="103" xfId="4" applyFont="1" applyBorder="1"/>
    <xf numFmtId="0" fontId="20" fillId="0" borderId="104" xfId="4" applyFont="1" applyBorder="1"/>
    <xf numFmtId="0" fontId="30" fillId="0" borderId="63" xfId="4" applyFont="1" applyBorder="1" applyAlignment="1">
      <alignment vertical="center"/>
    </xf>
    <xf numFmtId="0" fontId="20" fillId="0" borderId="64" xfId="4" applyFont="1" applyBorder="1"/>
    <xf numFmtId="0" fontId="20" fillId="0" borderId="5" xfId="4" applyFont="1" applyBorder="1"/>
    <xf numFmtId="0" fontId="20" fillId="0" borderId="87" xfId="4" applyFont="1" applyBorder="1" applyAlignment="1">
      <alignment vertical="center"/>
    </xf>
    <xf numFmtId="0" fontId="20" fillId="0" borderId="50" xfId="4" applyFont="1" applyBorder="1" applyAlignment="1">
      <alignment vertical="center"/>
    </xf>
    <xf numFmtId="0" fontId="20" fillId="0" borderId="43" xfId="4" applyFont="1" applyBorder="1" applyAlignment="1">
      <alignment vertical="center"/>
    </xf>
    <xf numFmtId="0" fontId="20" fillId="0" borderId="4" xfId="4" applyFont="1" applyBorder="1" applyAlignment="1">
      <alignment vertical="center"/>
    </xf>
    <xf numFmtId="0" fontId="20" fillId="0" borderId="102" xfId="4" applyFont="1" applyBorder="1" applyAlignment="1">
      <alignment vertical="center"/>
    </xf>
    <xf numFmtId="0" fontId="20" fillId="0" borderId="103" xfId="4" applyFont="1" applyBorder="1" applyAlignment="1">
      <alignment vertical="center"/>
    </xf>
    <xf numFmtId="0" fontId="20" fillId="0" borderId="104" xfId="4" applyFont="1" applyBorder="1" applyAlignment="1">
      <alignment vertical="center"/>
    </xf>
    <xf numFmtId="0" fontId="20" fillId="0" borderId="63" xfId="4" applyFont="1" applyBorder="1" applyAlignment="1">
      <alignment vertical="center"/>
    </xf>
    <xf numFmtId="0" fontId="20" fillId="0" borderId="64" xfId="4" applyFont="1" applyBorder="1" applyAlignment="1">
      <alignment vertical="center"/>
    </xf>
    <xf numFmtId="0" fontId="20" fillId="0" borderId="38" xfId="4" applyFont="1" applyBorder="1" applyAlignment="1">
      <alignment vertical="center"/>
    </xf>
    <xf numFmtId="0" fontId="20" fillId="0" borderId="5" xfId="4" applyFont="1" applyBorder="1" applyAlignment="1">
      <alignment vertical="center"/>
    </xf>
    <xf numFmtId="0" fontId="30" fillId="0" borderId="102" xfId="4" applyFont="1" applyBorder="1" applyAlignment="1">
      <alignment vertical="center"/>
    </xf>
    <xf numFmtId="0" fontId="20" fillId="0" borderId="61" xfId="4" applyFont="1" applyBorder="1" applyAlignment="1">
      <alignment vertical="center"/>
    </xf>
    <xf numFmtId="0" fontId="20" fillId="0" borderId="89" xfId="4" applyFont="1" applyBorder="1" applyAlignment="1">
      <alignment vertical="center"/>
    </xf>
    <xf numFmtId="0" fontId="20" fillId="0" borderId="90" xfId="4" applyFont="1" applyBorder="1" applyAlignment="1">
      <alignment vertical="center"/>
    </xf>
    <xf numFmtId="0" fontId="20" fillId="0" borderId="105" xfId="4" applyFont="1" applyBorder="1" applyAlignment="1">
      <alignment horizontal="center" vertical="center"/>
    </xf>
    <xf numFmtId="0" fontId="20" fillId="0" borderId="96" xfId="4" applyFont="1" applyBorder="1" applyAlignment="1">
      <alignment horizontal="centerContinuous"/>
    </xf>
    <xf numFmtId="0" fontId="20" fillId="0" borderId="101" xfId="4" applyFont="1" applyBorder="1" applyAlignment="1">
      <alignment horizontal="centerContinuous"/>
    </xf>
    <xf numFmtId="0" fontId="20" fillId="0" borderId="42" xfId="4" applyFont="1" applyBorder="1"/>
    <xf numFmtId="0" fontId="20" fillId="0" borderId="44" xfId="4" applyFont="1" applyBorder="1"/>
    <xf numFmtId="0" fontId="20" fillId="0" borderId="45" xfId="4" applyFont="1" applyBorder="1"/>
    <xf numFmtId="0" fontId="20" fillId="0" borderId="46" xfId="4" applyFont="1" applyBorder="1"/>
    <xf numFmtId="0" fontId="30" fillId="0" borderId="103" xfId="4" applyFont="1" applyBorder="1"/>
    <xf numFmtId="0" fontId="20" fillId="0" borderId="12" xfId="4" applyFont="1" applyBorder="1"/>
    <xf numFmtId="0" fontId="20" fillId="0" borderId="13" xfId="4" applyFont="1" applyBorder="1"/>
    <xf numFmtId="0" fontId="20" fillId="0" borderId="45" xfId="4" applyFont="1" applyBorder="1" applyAlignment="1">
      <alignment vertical="center"/>
    </xf>
    <xf numFmtId="0" fontId="20" fillId="0" borderId="46" xfId="4" applyFont="1" applyBorder="1" applyAlignment="1">
      <alignment vertical="center"/>
    </xf>
    <xf numFmtId="0" fontId="30" fillId="0" borderId="58" xfId="4" applyFont="1" applyBorder="1" applyAlignment="1">
      <alignment vertical="center"/>
    </xf>
    <xf numFmtId="0" fontId="20" fillId="0" borderId="106" xfId="4" applyFont="1" applyBorder="1" applyAlignment="1">
      <alignment vertical="center"/>
    </xf>
    <xf numFmtId="0" fontId="20" fillId="0" borderId="59" xfId="4" applyFont="1" applyBorder="1" applyAlignment="1">
      <alignment vertical="center"/>
    </xf>
    <xf numFmtId="0" fontId="20" fillId="0" borderId="86" xfId="4" applyFont="1" applyBorder="1" applyAlignment="1">
      <alignment vertical="center"/>
    </xf>
    <xf numFmtId="0" fontId="20" fillId="0" borderId="27" xfId="4" applyFont="1" applyBorder="1" applyAlignment="1">
      <alignment vertical="center"/>
    </xf>
    <xf numFmtId="0" fontId="20" fillId="0" borderId="23" xfId="4" applyFont="1" applyBorder="1"/>
    <xf numFmtId="0" fontId="20" fillId="0" borderId="0" xfId="4" applyFont="1" applyAlignment="1">
      <alignment wrapText="1"/>
    </xf>
  </cellXfs>
  <cellStyles count="5">
    <cellStyle name="桁区切り" xfId="1" builtinId="6"/>
    <cellStyle name="標準" xfId="0" builtinId="0"/>
    <cellStyle name="標準 2" xfId="4" xr:uid="{DDB3C454-F749-4255-BE9C-009DAC04E196}"/>
    <cellStyle name="標準 3" xfId="3" xr:uid="{CD5A932D-4A3F-4639-8158-E3885C6E8EA9}"/>
    <cellStyle name="標準_③-２加算様式（就労）" xfId="2" xr:uid="{17FFFF10-396C-48F2-A1B5-2D4C98CB1993}"/>
  </cellStyles>
  <dxfs count="2">
    <dxf>
      <fill>
        <patternFill>
          <bgColor theme="2"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xdr:colOff>
      <xdr:row>28</xdr:row>
      <xdr:rowOff>19050</xdr:rowOff>
    </xdr:from>
    <xdr:to>
      <xdr:col>3</xdr:col>
      <xdr:colOff>285750</xdr:colOff>
      <xdr:row>28</xdr:row>
      <xdr:rowOff>219075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400175" y="678180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①</a:t>
          </a:r>
        </a:p>
      </xdr:txBody>
    </xdr:sp>
    <xdr:clientData/>
  </xdr:twoCellAnchor>
  <xdr:twoCellAnchor>
    <xdr:from>
      <xdr:col>4</xdr:col>
      <xdr:colOff>9525</xdr:colOff>
      <xdr:row>28</xdr:row>
      <xdr:rowOff>19050</xdr:rowOff>
    </xdr:from>
    <xdr:to>
      <xdr:col>4</xdr:col>
      <xdr:colOff>285750</xdr:colOff>
      <xdr:row>28</xdr:row>
      <xdr:rowOff>219075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686050" y="678180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②</a:t>
          </a:r>
        </a:p>
      </xdr:txBody>
    </xdr:sp>
    <xdr:clientData/>
  </xdr:twoCellAnchor>
  <xdr:twoCellAnchor>
    <xdr:from>
      <xdr:col>5</xdr:col>
      <xdr:colOff>76200</xdr:colOff>
      <xdr:row>34</xdr:row>
      <xdr:rowOff>11595</xdr:rowOff>
    </xdr:from>
    <xdr:to>
      <xdr:col>7</xdr:col>
      <xdr:colOff>76200</xdr:colOff>
      <xdr:row>43</xdr:row>
      <xdr:rowOff>171450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38600" y="8279295"/>
          <a:ext cx="2619375" cy="2045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900">
              <a:latin typeface="ＭＳ Ｐ明朝" pitchFamily="18" charset="-128"/>
              <a:ea typeface="ＭＳ Ｐ明朝" pitchFamily="18" charset="-128"/>
            </a:rPr>
            <a:t>（注１）　</a:t>
          </a:r>
          <a:r>
            <a:rPr kumimoji="1" lang="ja-JP" altLang="en-US" sz="900">
              <a:latin typeface="+mn-ea"/>
              <a:ea typeface="+mn-ea"/>
            </a:rPr>
            <a:t>従たる事業所</a:t>
          </a:r>
          <a:r>
            <a:rPr kumimoji="1" lang="ja-JP" altLang="en-US" sz="900">
              <a:latin typeface="ＭＳ Ｐ明朝" pitchFamily="18" charset="-128"/>
              <a:ea typeface="ＭＳ Ｐ明朝" pitchFamily="18" charset="-128"/>
            </a:rPr>
            <a:t>を設置している場合は、主たる事業所との合計数を記入すること。</a:t>
          </a:r>
          <a:endParaRPr kumimoji="1" lang="en-US" altLang="ja-JP" sz="900">
            <a:latin typeface="ＭＳ Ｐ明朝" pitchFamily="18" charset="-128"/>
            <a:ea typeface="ＭＳ Ｐ明朝" pitchFamily="18" charset="-128"/>
          </a:endParaRPr>
        </a:p>
        <a:p>
          <a:pPr>
            <a:lnSpc>
              <a:spcPts val="1000"/>
            </a:lnSpc>
          </a:pPr>
          <a:r>
            <a:rPr kumimoji="1" lang="ja-JP" altLang="en-US" sz="900">
              <a:latin typeface="ＭＳ Ｐ明朝" pitchFamily="18" charset="-128"/>
              <a:ea typeface="ＭＳ Ｐ明朝" pitchFamily="18" charset="-128"/>
            </a:rPr>
            <a:t>（注２）　療養介護、短期入所、施設入所支援、宿泊型自立訓練又は共同生活援助の場合、</a:t>
          </a:r>
          <a:r>
            <a:rPr kumimoji="1" lang="ja-JP" altLang="en-US" sz="900">
              <a:latin typeface="+mn-ea"/>
              <a:ea typeface="+mn-ea"/>
            </a:rPr>
            <a:t>入所等した日を含み、退所等した日は含まない</a:t>
          </a:r>
          <a:r>
            <a:rPr kumimoji="1" lang="ja-JP" altLang="en-US" sz="900">
              <a:latin typeface="ＭＳ Ｐ明朝" pitchFamily="18" charset="-128"/>
              <a:ea typeface="ＭＳ Ｐ明朝" pitchFamily="18" charset="-128"/>
            </a:rPr>
            <a:t>。</a:t>
          </a:r>
          <a:endParaRPr kumimoji="1" lang="en-US" altLang="ja-JP" sz="900">
            <a:latin typeface="ＭＳ Ｐ明朝" pitchFamily="18" charset="-128"/>
            <a:ea typeface="ＭＳ Ｐ明朝" pitchFamily="18" charset="-128"/>
          </a:endParaRPr>
        </a:p>
        <a:p>
          <a:pPr>
            <a:lnSpc>
              <a:spcPts val="1000"/>
            </a:lnSpc>
          </a:pPr>
          <a:r>
            <a:rPr kumimoji="1" lang="ja-JP" altLang="en-US" sz="900">
              <a:latin typeface="ＭＳ Ｐ明朝" pitchFamily="18" charset="-128"/>
              <a:ea typeface="ＭＳ Ｐ明朝" pitchFamily="18" charset="-128"/>
            </a:rPr>
            <a:t>（注３）　欠席時対応加算等報酬算定の対象であっても利用しなかった日</a:t>
          </a:r>
          <a:r>
            <a:rPr kumimoji="1" lang="en-US" altLang="ja-JP" sz="900">
              <a:latin typeface="ＭＳ Ｐ明朝" pitchFamily="18" charset="-128"/>
              <a:ea typeface="ＭＳ Ｐ明朝" pitchFamily="18" charset="-128"/>
            </a:rPr>
            <a:t>(</a:t>
          </a:r>
          <a:r>
            <a:rPr kumimoji="1" lang="ja-JP" altLang="en-US" sz="900">
              <a:latin typeface="ＭＳ Ｐ明朝" pitchFamily="18" charset="-128"/>
              <a:ea typeface="ＭＳ Ｐ明朝" pitchFamily="18" charset="-128"/>
            </a:rPr>
            <a:t>基本報酬を算定しない日</a:t>
          </a:r>
          <a:r>
            <a:rPr kumimoji="1" lang="en-US" altLang="ja-JP" sz="900">
              <a:latin typeface="ＭＳ Ｐ明朝" pitchFamily="18" charset="-128"/>
              <a:ea typeface="ＭＳ Ｐ明朝" pitchFamily="18" charset="-128"/>
            </a:rPr>
            <a:t>)</a:t>
          </a:r>
          <a:r>
            <a:rPr kumimoji="1" lang="ja-JP" altLang="en-US" sz="900">
              <a:latin typeface="ＭＳ Ｐ明朝" pitchFamily="18" charset="-128"/>
              <a:ea typeface="ＭＳ Ｐ明朝" pitchFamily="18" charset="-128"/>
            </a:rPr>
            <a:t>は除くこと。</a:t>
          </a:r>
          <a:endParaRPr kumimoji="1" lang="en-US" altLang="ja-JP" sz="900">
            <a:latin typeface="ＭＳ Ｐ明朝" pitchFamily="18" charset="-128"/>
            <a:ea typeface="ＭＳ Ｐ明朝" pitchFamily="18" charset="-128"/>
          </a:endParaRPr>
        </a:p>
        <a:p>
          <a:pPr>
            <a:lnSpc>
              <a:spcPts val="1000"/>
            </a:lnSpc>
          </a:pPr>
          <a:r>
            <a:rPr kumimoji="1" lang="ja-JP" altLang="en-US" sz="900">
              <a:latin typeface="ＭＳ Ｐ明朝" pitchFamily="18" charset="-128"/>
              <a:ea typeface="ＭＳ Ｐ明朝" pitchFamily="18" charset="-128"/>
            </a:rPr>
            <a:t>（注４）　就労移行支援又は就労継続支援の場合で、</a:t>
          </a:r>
          <a:r>
            <a:rPr kumimoji="1" lang="ja-JP" altLang="en-US" sz="900">
              <a:latin typeface="+mn-ea"/>
              <a:ea typeface="+mn-ea"/>
            </a:rPr>
            <a:t>施設外就労を実施したときは、その内数をこの欄に再掲</a:t>
          </a:r>
          <a:r>
            <a:rPr kumimoji="1" lang="ja-JP" altLang="en-US" sz="900">
              <a:latin typeface="ＭＳ Ｐ明朝" pitchFamily="18" charset="-128"/>
              <a:ea typeface="ＭＳ Ｐ明朝" pitchFamily="18" charset="-128"/>
            </a:rPr>
            <a:t>し、施設外就労対象者を除いた平均利用者数も算定すること。</a:t>
          </a:r>
          <a:endParaRPr kumimoji="1" lang="en-US" altLang="ja-JP" sz="900">
            <a:latin typeface="ＭＳ Ｐ明朝" pitchFamily="18" charset="-128"/>
            <a:ea typeface="ＭＳ Ｐ明朝" pitchFamily="18" charset="-128"/>
          </a:endParaRPr>
        </a:p>
      </xdr:txBody>
    </xdr:sp>
    <xdr:clientData/>
  </xdr:twoCellAnchor>
  <xdr:twoCellAnchor>
    <xdr:from>
      <xdr:col>5</xdr:col>
      <xdr:colOff>26091</xdr:colOff>
      <xdr:row>28</xdr:row>
      <xdr:rowOff>19050</xdr:rowOff>
    </xdr:from>
    <xdr:to>
      <xdr:col>5</xdr:col>
      <xdr:colOff>302316</xdr:colOff>
      <xdr:row>28</xdr:row>
      <xdr:rowOff>219075</xdr:rowOff>
    </xdr:to>
    <xdr:sp macro="" textlink="">
      <xdr:nvSpPr>
        <xdr:cNvPr id="5" name="Rectangle 1">
          <a:extLst>
            <a:ext uri="{FF2B5EF4-FFF2-40B4-BE49-F238E27FC236}">
              <a16:creationId xmlns:a16="http://schemas.microsoft.com/office/drawing/2014/main" id="{00000000-0008-0000-0000-000005000000}"/>
            </a:ext>
          </a:extLst>
        </xdr:cNvPr>
        <xdr:cNvSpPr>
          <a:spLocks noChangeArrowheads="1"/>
        </xdr:cNvSpPr>
      </xdr:nvSpPr>
      <xdr:spPr bwMode="auto">
        <a:xfrm>
          <a:off x="3988491" y="678180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③</a:t>
          </a:r>
        </a:p>
      </xdr:txBody>
    </xdr:sp>
    <xdr:clientData/>
  </xdr:twoCellAnchor>
  <xdr:twoCellAnchor>
    <xdr:from>
      <xdr:col>6</xdr:col>
      <xdr:colOff>26091</xdr:colOff>
      <xdr:row>28</xdr:row>
      <xdr:rowOff>19050</xdr:rowOff>
    </xdr:from>
    <xdr:to>
      <xdr:col>6</xdr:col>
      <xdr:colOff>302316</xdr:colOff>
      <xdr:row>28</xdr:row>
      <xdr:rowOff>219075</xdr:rowOff>
    </xdr:to>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5274366" y="678180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④</a:t>
          </a:r>
        </a:p>
      </xdr:txBody>
    </xdr:sp>
    <xdr:clientData/>
  </xdr:twoCellAnchor>
  <xdr:twoCellAnchor>
    <xdr:from>
      <xdr:col>5</xdr:col>
      <xdr:colOff>56737</xdr:colOff>
      <xdr:row>2</xdr:row>
      <xdr:rowOff>57151</xdr:rowOff>
    </xdr:from>
    <xdr:to>
      <xdr:col>7</xdr:col>
      <xdr:colOff>190500</xdr:colOff>
      <xdr:row>5</xdr:row>
      <xdr:rowOff>228601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615277" y="468631"/>
          <a:ext cx="2488343" cy="902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800" b="1">
              <a:solidFill>
                <a:schemeClr val="dk1"/>
              </a:solidFill>
              <a:effectLst/>
              <a:latin typeface="+mn-ea"/>
              <a:ea typeface="+mn-ea"/>
              <a:cs typeface="+mn-cs"/>
            </a:rPr>
            <a:t>・　グループホーム</a:t>
          </a:r>
          <a:r>
            <a:rPr kumimoji="1" lang="ja-JP" altLang="ja-JP" sz="800">
              <a:solidFill>
                <a:schemeClr val="dk1"/>
              </a:solidFill>
              <a:effectLst/>
              <a:latin typeface="+mn-ea"/>
              <a:ea typeface="+mn-ea"/>
              <a:cs typeface="+mn-cs"/>
            </a:rPr>
            <a:t>は</a:t>
          </a:r>
          <a:r>
            <a:rPr kumimoji="1" lang="ja-JP" altLang="en-US" sz="800" b="1">
              <a:solidFill>
                <a:schemeClr val="dk1"/>
              </a:solidFill>
              <a:effectLst/>
              <a:latin typeface="+mn-ea"/>
              <a:ea typeface="+mn-ea"/>
              <a:cs typeface="+mn-cs"/>
            </a:rPr>
            <a:t>参考様式（その２）</a:t>
          </a:r>
          <a:r>
            <a:rPr kumimoji="1" lang="ja-JP" altLang="ja-JP" sz="800">
              <a:solidFill>
                <a:schemeClr val="dk1"/>
              </a:solidFill>
              <a:effectLst/>
              <a:latin typeface="+mn-ea"/>
              <a:ea typeface="+mn-ea"/>
              <a:cs typeface="+mn-cs"/>
            </a:rPr>
            <a:t>も作成すること</a:t>
          </a:r>
          <a:endParaRPr kumimoji="1" lang="en-US" altLang="ja-JP" sz="800">
            <a:solidFill>
              <a:schemeClr val="dk1"/>
            </a:solidFill>
            <a:effectLst/>
            <a:latin typeface="+mn-ea"/>
            <a:ea typeface="+mn-ea"/>
            <a:cs typeface="+mn-cs"/>
          </a:endParaRPr>
        </a:p>
        <a:p>
          <a:pPr eaLnBrk="1" fontAlgn="auto" latinLnBrk="0" hangingPunct="1"/>
          <a:r>
            <a:rPr kumimoji="1" lang="ja-JP" altLang="en-US" sz="800">
              <a:solidFill>
                <a:schemeClr val="dk1"/>
              </a:solidFill>
              <a:effectLst/>
              <a:latin typeface="+mn-ea"/>
              <a:ea typeface="+mn-ea"/>
              <a:cs typeface="+mn-cs"/>
            </a:rPr>
            <a:t>　なお、</a:t>
          </a:r>
          <a:r>
            <a:rPr kumimoji="1" lang="ja-JP" altLang="en-US" sz="800" b="1">
              <a:solidFill>
                <a:schemeClr val="dk1"/>
              </a:solidFill>
              <a:effectLst/>
              <a:latin typeface="+mn-ea"/>
              <a:ea typeface="+mn-ea"/>
              <a:cs typeface="+mn-cs"/>
            </a:rPr>
            <a:t>夜間支援等体制加算</a:t>
          </a:r>
          <a:r>
            <a:rPr kumimoji="1" lang="en-US" altLang="ja-JP" sz="800" b="1">
              <a:solidFill>
                <a:schemeClr val="dk1"/>
              </a:solidFill>
              <a:effectLst/>
              <a:latin typeface="+mn-ea"/>
              <a:ea typeface="+mn-ea"/>
              <a:cs typeface="+mn-cs"/>
            </a:rPr>
            <a:t>Ⅰ</a:t>
          </a:r>
          <a:r>
            <a:rPr kumimoji="1" lang="ja-JP" altLang="en-US" sz="800" b="1">
              <a:solidFill>
                <a:schemeClr val="dk1"/>
              </a:solidFill>
              <a:effectLst/>
              <a:latin typeface="+mn-ea"/>
              <a:ea typeface="+mn-ea"/>
              <a:cs typeface="+mn-cs"/>
            </a:rPr>
            <a:t>又は</a:t>
          </a:r>
          <a:r>
            <a:rPr kumimoji="1" lang="en-US" altLang="ja-JP" sz="800" b="1">
              <a:solidFill>
                <a:schemeClr val="dk1"/>
              </a:solidFill>
              <a:effectLst/>
              <a:latin typeface="+mn-ea"/>
              <a:ea typeface="+mn-ea"/>
              <a:cs typeface="+mn-cs"/>
            </a:rPr>
            <a:t>Ⅱ</a:t>
          </a:r>
          <a:r>
            <a:rPr kumimoji="1" lang="ja-JP" altLang="en-US" sz="800">
              <a:solidFill>
                <a:schemeClr val="dk1"/>
              </a:solidFill>
              <a:effectLst/>
              <a:latin typeface="+mn-ea"/>
              <a:ea typeface="+mn-ea"/>
              <a:cs typeface="+mn-cs"/>
            </a:rPr>
            <a:t>を算定している場合は、</a:t>
          </a:r>
          <a:r>
            <a:rPr kumimoji="1" lang="ja-JP" altLang="en-US" sz="800" b="1">
              <a:solidFill>
                <a:schemeClr val="dk1"/>
              </a:solidFill>
              <a:effectLst/>
              <a:latin typeface="+mn-ea"/>
              <a:ea typeface="+mn-ea"/>
              <a:cs typeface="+mn-cs"/>
            </a:rPr>
            <a:t>住居ごと</a:t>
          </a:r>
          <a:r>
            <a:rPr kumimoji="1" lang="ja-JP" altLang="en-US" sz="800">
              <a:solidFill>
                <a:schemeClr val="dk1"/>
              </a:solidFill>
              <a:effectLst/>
              <a:latin typeface="+mn-ea"/>
              <a:ea typeface="+mn-ea"/>
              <a:cs typeface="+mn-cs"/>
            </a:rPr>
            <a:t>に作成すること。</a:t>
          </a:r>
          <a:br>
            <a:rPr kumimoji="1" lang="en-US" altLang="ja-JP" sz="800">
              <a:solidFill>
                <a:schemeClr val="dk1"/>
              </a:solidFill>
              <a:effectLst/>
              <a:latin typeface="+mn-ea"/>
              <a:ea typeface="+mn-ea"/>
              <a:cs typeface="+mn-cs"/>
            </a:rPr>
          </a:br>
          <a:r>
            <a:rPr kumimoji="1" lang="ja-JP" altLang="en-US" sz="800">
              <a:solidFill>
                <a:schemeClr val="dk1"/>
              </a:solidFill>
              <a:effectLst/>
              <a:latin typeface="+mn-ea"/>
              <a:ea typeface="+mn-ea"/>
              <a:cs typeface="+mn-cs"/>
            </a:rPr>
            <a:t>・　</a:t>
          </a:r>
          <a:r>
            <a:rPr kumimoji="1" lang="ja-JP" altLang="en-US" sz="800" b="1">
              <a:solidFill>
                <a:schemeClr val="dk1"/>
              </a:solidFill>
              <a:effectLst/>
              <a:latin typeface="+mn-ea"/>
              <a:ea typeface="+mn-ea"/>
              <a:cs typeface="+mn-cs"/>
            </a:rPr>
            <a:t>生活介護</a:t>
          </a:r>
          <a:r>
            <a:rPr kumimoji="1" lang="ja-JP" altLang="en-US" sz="800">
              <a:solidFill>
                <a:schemeClr val="dk1"/>
              </a:solidFill>
              <a:effectLst/>
              <a:latin typeface="+mn-ea"/>
              <a:ea typeface="+mn-ea"/>
              <a:cs typeface="+mn-cs"/>
            </a:rPr>
            <a:t>は、</a:t>
          </a:r>
          <a:r>
            <a:rPr kumimoji="1" lang="ja-JP" altLang="en-US" sz="800" b="1">
              <a:solidFill>
                <a:schemeClr val="dk1"/>
              </a:solidFill>
              <a:effectLst/>
              <a:latin typeface="+mn-ea"/>
              <a:ea typeface="+mn-ea"/>
              <a:cs typeface="+mn-cs"/>
            </a:rPr>
            <a:t>参考様式（その３）</a:t>
          </a:r>
          <a:r>
            <a:rPr kumimoji="1" lang="ja-JP" altLang="en-US" sz="800">
              <a:solidFill>
                <a:schemeClr val="dk1"/>
              </a:solidFill>
              <a:effectLst/>
              <a:latin typeface="+mn-ea"/>
              <a:ea typeface="+mn-ea"/>
              <a:cs typeface="+mn-cs"/>
            </a:rPr>
            <a:t>も作成すること</a:t>
          </a:r>
          <a:endParaRPr lang="ja-JP" altLang="ja-JP" sz="800">
            <a:effectLst/>
            <a:latin typeface="+mn-ea"/>
            <a:ea typeface="+mn-ea"/>
          </a:endParaRPr>
        </a:p>
        <a:p>
          <a:pPr eaLnBrk="1" fontAlgn="auto" latinLnBrk="0" hangingPunct="1"/>
          <a:r>
            <a:rPr lang="ja-JP" altLang="ja-JP" sz="800">
              <a:solidFill>
                <a:schemeClr val="dk1"/>
              </a:solidFill>
              <a:effectLst/>
              <a:latin typeface="+mn-ea"/>
              <a:ea typeface="+mn-ea"/>
              <a:cs typeface="+mn-cs"/>
            </a:rPr>
            <a:t>・　療養介護・生活介護で、複数のサービス単位を</a:t>
          </a:r>
          <a:endParaRPr lang="ja-JP" altLang="ja-JP" sz="800">
            <a:effectLst/>
            <a:latin typeface="+mn-ea"/>
            <a:ea typeface="+mn-ea"/>
          </a:endParaRPr>
        </a:p>
        <a:p>
          <a:pPr eaLnBrk="1" fontAlgn="auto" latinLnBrk="0" hangingPunct="1"/>
          <a:r>
            <a:rPr lang="ja-JP" altLang="ja-JP" sz="800">
              <a:solidFill>
                <a:schemeClr val="dk1"/>
              </a:solidFill>
              <a:effectLst/>
              <a:latin typeface="+mn-ea"/>
              <a:ea typeface="+mn-ea"/>
              <a:cs typeface="+mn-cs"/>
            </a:rPr>
            <a:t>　設置している場合は、</a:t>
          </a:r>
          <a:r>
            <a:rPr lang="ja-JP" altLang="ja-JP" sz="800" b="1">
              <a:solidFill>
                <a:schemeClr val="dk1"/>
              </a:solidFill>
              <a:effectLst/>
              <a:latin typeface="+mn-ea"/>
              <a:ea typeface="+mn-ea"/>
              <a:cs typeface="+mn-cs"/>
            </a:rPr>
            <a:t>単位ごとに作成</a:t>
          </a:r>
          <a:r>
            <a:rPr lang="ja-JP" altLang="ja-JP" sz="800">
              <a:solidFill>
                <a:schemeClr val="dk1"/>
              </a:solidFill>
              <a:effectLst/>
              <a:latin typeface="+mn-ea"/>
              <a:ea typeface="+mn-ea"/>
              <a:cs typeface="+mn-cs"/>
            </a:rPr>
            <a:t>すること</a:t>
          </a:r>
          <a:endParaRPr lang="ja-JP" altLang="ja-JP" sz="800">
            <a:effectLst/>
            <a:latin typeface="+mn-ea"/>
            <a:ea typeface="+mn-ea"/>
          </a:endParaRPr>
        </a:p>
      </xdr:txBody>
    </xdr:sp>
    <xdr:clientData/>
  </xdr:twoCellAnchor>
  <xdr:twoCellAnchor>
    <xdr:from>
      <xdr:col>2</xdr:col>
      <xdr:colOff>496931</xdr:colOff>
      <xdr:row>32</xdr:row>
      <xdr:rowOff>91110</xdr:rowOff>
    </xdr:from>
    <xdr:to>
      <xdr:col>3</xdr:col>
      <xdr:colOff>463801</xdr:colOff>
      <xdr:row>32</xdr:row>
      <xdr:rowOff>307700</xdr:rowOff>
    </xdr:to>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1325606" y="7682535"/>
          <a:ext cx="528845" cy="21659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（注５）</a:t>
          </a:r>
        </a:p>
      </xdr:txBody>
    </xdr:sp>
    <xdr:clientData/>
  </xdr:twoCellAnchor>
  <xdr:twoCellAnchor>
    <xdr:from>
      <xdr:col>5</xdr:col>
      <xdr:colOff>47625</xdr:colOff>
      <xdr:row>6</xdr:row>
      <xdr:rowOff>61707</xdr:rowOff>
    </xdr:from>
    <xdr:to>
      <xdr:col>5</xdr:col>
      <xdr:colOff>179070</xdr:colOff>
      <xdr:row>7</xdr:row>
      <xdr:rowOff>238126</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4010025" y="1547607"/>
          <a:ext cx="131445" cy="433594"/>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214933</xdr:colOff>
      <xdr:row>6</xdr:row>
      <xdr:rowOff>109330</xdr:rowOff>
    </xdr:from>
    <xdr:to>
      <xdr:col>6</xdr:col>
      <xdr:colOff>1018347</xdr:colOff>
      <xdr:row>8</xdr:row>
      <xdr:rowOff>134178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77333" y="1538080"/>
          <a:ext cx="2089289" cy="5391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800">
              <a:effectLst/>
              <a:latin typeface="+mn-ea"/>
              <a:ea typeface="+mn-ea"/>
            </a:rPr>
            <a:t>前年度の途中に定員変更があった場合</a:t>
          </a:r>
          <a:endParaRPr lang="en-US" altLang="ja-JP" sz="800">
            <a:effectLst/>
            <a:latin typeface="+mn-ea"/>
            <a:ea typeface="+mn-ea"/>
          </a:endParaRPr>
        </a:p>
        <a:p>
          <a:pPr eaLnBrk="1" fontAlgn="auto" latinLnBrk="0" hangingPunct="1"/>
          <a:r>
            <a:rPr lang="ja-JP" altLang="en-US" sz="800">
              <a:effectLst/>
              <a:latin typeface="+mn-ea"/>
              <a:ea typeface="+mn-ea"/>
            </a:rPr>
            <a:t>下記の</a:t>
          </a:r>
          <a:r>
            <a:rPr lang="en-US" altLang="ja-JP" sz="800">
              <a:effectLst/>
              <a:latin typeface="+mn-ea"/>
              <a:ea typeface="+mn-ea"/>
            </a:rPr>
            <a:t>※2</a:t>
          </a:r>
          <a:r>
            <a:rPr lang="ja-JP" altLang="en-US" sz="800">
              <a:effectLst/>
              <a:latin typeface="+mn-ea"/>
              <a:ea typeface="+mn-ea"/>
            </a:rPr>
            <a:t>～</a:t>
          </a:r>
          <a:r>
            <a:rPr lang="en-US" altLang="ja-JP" sz="800">
              <a:effectLst/>
              <a:latin typeface="+mn-ea"/>
              <a:ea typeface="+mn-ea"/>
            </a:rPr>
            <a:t>※4</a:t>
          </a:r>
          <a:r>
            <a:rPr lang="ja-JP" altLang="en-US" sz="800">
              <a:effectLst/>
              <a:latin typeface="+mn-ea"/>
              <a:ea typeface="+mn-ea"/>
            </a:rPr>
            <a:t>にしたがって利用者数</a:t>
          </a:r>
          <a:endParaRPr lang="en-US" altLang="ja-JP" sz="800">
            <a:effectLst/>
            <a:latin typeface="+mn-ea"/>
            <a:ea typeface="+mn-ea"/>
          </a:endParaRPr>
        </a:p>
        <a:p>
          <a:pPr eaLnBrk="1" fontAlgn="auto" latinLnBrk="0" hangingPunct="1"/>
          <a:r>
            <a:rPr lang="ja-JP" altLang="en-US" sz="800">
              <a:effectLst/>
              <a:latin typeface="+mn-ea"/>
              <a:ea typeface="+mn-ea"/>
            </a:rPr>
            <a:t>を算定すること。</a:t>
          </a:r>
          <a:endParaRPr lang="ja-JP" altLang="ja-JP" sz="800">
            <a:effectLst/>
            <a:latin typeface="+mn-ea"/>
            <a:ea typeface="+mn-ea"/>
          </a:endParaRPr>
        </a:p>
      </xdr:txBody>
    </xdr:sp>
    <xdr:clientData/>
  </xdr:twoCellAnchor>
  <xdr:twoCellAnchor>
    <xdr:from>
      <xdr:col>0</xdr:col>
      <xdr:colOff>129268</xdr:colOff>
      <xdr:row>28</xdr:row>
      <xdr:rowOff>115661</xdr:rowOff>
    </xdr:from>
    <xdr:to>
      <xdr:col>1</xdr:col>
      <xdr:colOff>6804</xdr:colOff>
      <xdr:row>32</xdr:row>
      <xdr:rowOff>210910</xdr:rowOff>
    </xdr:to>
    <xdr:sp macro="" textlink="">
      <xdr:nvSpPr>
        <xdr:cNvPr id="11" name="フリーフォーム 10">
          <a:extLst>
            <a:ext uri="{FF2B5EF4-FFF2-40B4-BE49-F238E27FC236}">
              <a16:creationId xmlns:a16="http://schemas.microsoft.com/office/drawing/2014/main" id="{00000000-0008-0000-0000-00000B000000}"/>
            </a:ext>
          </a:extLst>
        </xdr:cNvPr>
        <xdr:cNvSpPr/>
      </xdr:nvSpPr>
      <xdr:spPr>
        <a:xfrm>
          <a:off x="129268" y="6878411"/>
          <a:ext cx="144236" cy="923924"/>
        </a:xfrm>
        <a:custGeom>
          <a:avLst/>
          <a:gdLst>
            <a:gd name="connsiteX0" fmla="*/ 142875 w 142875"/>
            <a:gd name="connsiteY0" fmla="*/ 0 h 925285"/>
            <a:gd name="connsiteX1" fmla="*/ 0 w 142875"/>
            <a:gd name="connsiteY1" fmla="*/ 0 h 925285"/>
            <a:gd name="connsiteX2" fmla="*/ 0 w 142875"/>
            <a:gd name="connsiteY2" fmla="*/ 925285 h 925285"/>
            <a:gd name="connsiteX3" fmla="*/ 142875 w 142875"/>
            <a:gd name="connsiteY3" fmla="*/ 925285 h 925285"/>
          </a:gdLst>
          <a:ahLst/>
          <a:cxnLst>
            <a:cxn ang="0">
              <a:pos x="connsiteX0" y="connsiteY0"/>
            </a:cxn>
            <a:cxn ang="0">
              <a:pos x="connsiteX1" y="connsiteY1"/>
            </a:cxn>
            <a:cxn ang="0">
              <a:pos x="connsiteX2" y="connsiteY2"/>
            </a:cxn>
            <a:cxn ang="0">
              <a:pos x="connsiteX3" y="connsiteY3"/>
            </a:cxn>
          </a:cxnLst>
          <a:rect l="l" t="t" r="r" b="b"/>
          <a:pathLst>
            <a:path w="142875" h="925285">
              <a:moveTo>
                <a:pt x="142875" y="0"/>
              </a:moveTo>
              <a:lnTo>
                <a:pt x="0" y="0"/>
              </a:lnTo>
              <a:lnTo>
                <a:pt x="0" y="925285"/>
              </a:lnTo>
              <a:lnTo>
                <a:pt x="142875" y="925285"/>
              </a:lnTo>
            </a:path>
          </a:pathLst>
        </a:custGeom>
        <a:noFill/>
        <a:ln w="12700">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29</xdr:row>
      <xdr:rowOff>19050</xdr:rowOff>
    </xdr:from>
    <xdr:to>
      <xdr:col>3</xdr:col>
      <xdr:colOff>285750</xdr:colOff>
      <xdr:row>29</xdr:row>
      <xdr:rowOff>219075</xdr:rowOff>
    </xdr:to>
    <xdr:sp macro="" textlink="">
      <xdr:nvSpPr>
        <xdr:cNvPr id="2" name="Rectangle 1">
          <a:extLst>
            <a:ext uri="{FF2B5EF4-FFF2-40B4-BE49-F238E27FC236}">
              <a16:creationId xmlns:a16="http://schemas.microsoft.com/office/drawing/2014/main" id="{D5FAAE24-EFD3-43E0-9BC8-D489EA0EB707}"/>
            </a:ext>
          </a:extLst>
        </xdr:cNvPr>
        <xdr:cNvSpPr>
          <a:spLocks noChangeArrowheads="1"/>
        </xdr:cNvSpPr>
      </xdr:nvSpPr>
      <xdr:spPr bwMode="auto">
        <a:xfrm>
          <a:off x="1251585" y="729615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①</a:t>
          </a:r>
        </a:p>
      </xdr:txBody>
    </xdr:sp>
    <xdr:clientData/>
  </xdr:twoCellAnchor>
  <xdr:twoCellAnchor>
    <xdr:from>
      <xdr:col>4</xdr:col>
      <xdr:colOff>9525</xdr:colOff>
      <xdr:row>29</xdr:row>
      <xdr:rowOff>19050</xdr:rowOff>
    </xdr:from>
    <xdr:to>
      <xdr:col>4</xdr:col>
      <xdr:colOff>285750</xdr:colOff>
      <xdr:row>29</xdr:row>
      <xdr:rowOff>219075</xdr:rowOff>
    </xdr:to>
    <xdr:sp macro="" textlink="">
      <xdr:nvSpPr>
        <xdr:cNvPr id="3" name="Rectangle 2">
          <a:extLst>
            <a:ext uri="{FF2B5EF4-FFF2-40B4-BE49-F238E27FC236}">
              <a16:creationId xmlns:a16="http://schemas.microsoft.com/office/drawing/2014/main" id="{6595C397-9AE2-4854-835D-CAA345B9CA38}"/>
            </a:ext>
          </a:extLst>
        </xdr:cNvPr>
        <xdr:cNvSpPr>
          <a:spLocks noChangeArrowheads="1"/>
        </xdr:cNvSpPr>
      </xdr:nvSpPr>
      <xdr:spPr bwMode="auto">
        <a:xfrm>
          <a:off x="2409825" y="7296150"/>
          <a:ext cx="276225" cy="2000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②</a:t>
          </a:r>
        </a:p>
      </xdr:txBody>
    </xdr:sp>
    <xdr:clientData/>
  </xdr:twoCellAnchor>
  <xdr:twoCellAnchor>
    <xdr:from>
      <xdr:col>5</xdr:col>
      <xdr:colOff>76200</xdr:colOff>
      <xdr:row>35</xdr:row>
      <xdr:rowOff>11595</xdr:rowOff>
    </xdr:from>
    <xdr:to>
      <xdr:col>8</xdr:col>
      <xdr:colOff>76200</xdr:colOff>
      <xdr:row>39</xdr:row>
      <xdr:rowOff>152400</xdr:rowOff>
    </xdr:to>
    <xdr:sp macro="" textlink="">
      <xdr:nvSpPr>
        <xdr:cNvPr id="4" name="テキスト ボックス 3">
          <a:extLst>
            <a:ext uri="{FF2B5EF4-FFF2-40B4-BE49-F238E27FC236}">
              <a16:creationId xmlns:a16="http://schemas.microsoft.com/office/drawing/2014/main" id="{7BACC579-A23F-4EBD-9C98-703E3BF01344}"/>
            </a:ext>
          </a:extLst>
        </xdr:cNvPr>
        <xdr:cNvSpPr txBox="1"/>
      </xdr:nvSpPr>
      <xdr:spPr>
        <a:xfrm>
          <a:off x="3634740" y="8805075"/>
          <a:ext cx="3550920" cy="9637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900">
              <a:latin typeface="ＭＳ Ｐ明朝" pitchFamily="18" charset="-128"/>
              <a:ea typeface="ＭＳ Ｐ明朝" pitchFamily="18" charset="-128"/>
            </a:rPr>
            <a:t>（注１）　</a:t>
          </a:r>
          <a:r>
            <a:rPr kumimoji="1" lang="ja-JP" altLang="en-US" sz="900">
              <a:latin typeface="+mn-ea"/>
              <a:ea typeface="+mn-ea"/>
            </a:rPr>
            <a:t>従たる事業所</a:t>
          </a:r>
          <a:r>
            <a:rPr kumimoji="1" lang="ja-JP" altLang="en-US" sz="900">
              <a:latin typeface="ＭＳ Ｐ明朝" pitchFamily="18" charset="-128"/>
              <a:ea typeface="ＭＳ Ｐ明朝" pitchFamily="18" charset="-128"/>
            </a:rPr>
            <a:t>を設置している場合は、主たる事業所との合計数を記入すること。</a:t>
          </a:r>
          <a:endParaRPr kumimoji="1" lang="en-US" altLang="ja-JP" sz="900">
            <a:latin typeface="ＭＳ Ｐ明朝" pitchFamily="18" charset="-128"/>
            <a:ea typeface="ＭＳ Ｐ明朝" pitchFamily="18" charset="-128"/>
          </a:endParaRPr>
        </a:p>
        <a:p>
          <a:pPr>
            <a:lnSpc>
              <a:spcPts val="1000"/>
            </a:lnSpc>
          </a:pPr>
          <a:r>
            <a:rPr kumimoji="1" lang="ja-JP" altLang="en-US" sz="900">
              <a:latin typeface="ＭＳ Ｐ明朝" pitchFamily="18" charset="-128"/>
              <a:ea typeface="ＭＳ Ｐ明朝" pitchFamily="18" charset="-128"/>
            </a:rPr>
            <a:t>（注２）　欠席時対応加算等報酬算定の対象であっても利用しなかった日</a:t>
          </a:r>
          <a:r>
            <a:rPr kumimoji="1" lang="en-US" altLang="ja-JP" sz="900">
              <a:latin typeface="ＭＳ Ｐ明朝" pitchFamily="18" charset="-128"/>
              <a:ea typeface="ＭＳ Ｐ明朝" pitchFamily="18" charset="-128"/>
            </a:rPr>
            <a:t>(</a:t>
          </a:r>
          <a:r>
            <a:rPr kumimoji="1" lang="ja-JP" altLang="en-US" sz="900">
              <a:latin typeface="ＭＳ Ｐ明朝" pitchFamily="18" charset="-128"/>
              <a:ea typeface="ＭＳ Ｐ明朝" pitchFamily="18" charset="-128"/>
            </a:rPr>
            <a:t>基本報酬を算定しない日</a:t>
          </a:r>
          <a:r>
            <a:rPr kumimoji="1" lang="en-US" altLang="ja-JP" sz="900">
              <a:latin typeface="ＭＳ Ｐ明朝" pitchFamily="18" charset="-128"/>
              <a:ea typeface="ＭＳ Ｐ明朝" pitchFamily="18" charset="-128"/>
            </a:rPr>
            <a:t>)</a:t>
          </a:r>
          <a:r>
            <a:rPr kumimoji="1" lang="ja-JP" altLang="en-US" sz="900">
              <a:latin typeface="ＭＳ Ｐ明朝" pitchFamily="18" charset="-128"/>
              <a:ea typeface="ＭＳ Ｐ明朝" pitchFamily="18" charset="-128"/>
            </a:rPr>
            <a:t>は除くこと。</a:t>
          </a:r>
          <a:endParaRPr kumimoji="1" lang="en-US" altLang="ja-JP" sz="900">
            <a:latin typeface="ＭＳ Ｐ明朝" pitchFamily="18" charset="-128"/>
            <a:ea typeface="ＭＳ Ｐ明朝" pitchFamily="18" charset="-128"/>
          </a:endParaRPr>
        </a:p>
        <a:p>
          <a:pPr>
            <a:lnSpc>
              <a:spcPts val="1000"/>
            </a:lnSpc>
          </a:pPr>
          <a:r>
            <a:rPr kumimoji="1" lang="ja-JP" altLang="en-US" sz="900">
              <a:latin typeface="ＭＳ Ｐ明朝" pitchFamily="18" charset="-128"/>
              <a:ea typeface="ＭＳ Ｐ明朝" pitchFamily="18" charset="-128"/>
            </a:rPr>
            <a:t>（注３）　「サービス提供時間」は、実際に提供した時間数ではなく、個別支援計画に定めた標準的な支援時間を基に計上すること。</a:t>
          </a:r>
          <a:endParaRPr kumimoji="1" lang="en-US" altLang="ja-JP" sz="900">
            <a:latin typeface="ＭＳ Ｐ明朝" pitchFamily="18" charset="-128"/>
            <a:ea typeface="ＭＳ Ｐ明朝" pitchFamily="18" charset="-128"/>
          </a:endParaRPr>
        </a:p>
      </xdr:txBody>
    </xdr:sp>
    <xdr:clientData/>
  </xdr:twoCellAnchor>
  <xdr:twoCellAnchor>
    <xdr:from>
      <xdr:col>5</xdr:col>
      <xdr:colOff>47625</xdr:colOff>
      <xdr:row>7</xdr:row>
      <xdr:rowOff>61707</xdr:rowOff>
    </xdr:from>
    <xdr:to>
      <xdr:col>5</xdr:col>
      <xdr:colOff>179070</xdr:colOff>
      <xdr:row>8</xdr:row>
      <xdr:rowOff>238126</xdr:rowOff>
    </xdr:to>
    <xdr:sp macro="" textlink="">
      <xdr:nvSpPr>
        <xdr:cNvPr id="6" name="右中かっこ 5">
          <a:extLst>
            <a:ext uri="{FF2B5EF4-FFF2-40B4-BE49-F238E27FC236}">
              <a16:creationId xmlns:a16="http://schemas.microsoft.com/office/drawing/2014/main" id="{060F929E-4E96-4EFC-8347-46EE4A5865EE}"/>
            </a:ext>
          </a:extLst>
        </xdr:cNvPr>
        <xdr:cNvSpPr/>
      </xdr:nvSpPr>
      <xdr:spPr>
        <a:xfrm>
          <a:off x="3606165" y="1974327"/>
          <a:ext cx="131445" cy="427879"/>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240333</xdr:colOff>
      <xdr:row>7</xdr:row>
      <xdr:rowOff>7730</xdr:rowOff>
    </xdr:from>
    <xdr:to>
      <xdr:col>6</xdr:col>
      <xdr:colOff>1043747</xdr:colOff>
      <xdr:row>9</xdr:row>
      <xdr:rowOff>32578</xdr:rowOff>
    </xdr:to>
    <xdr:sp macro="" textlink="">
      <xdr:nvSpPr>
        <xdr:cNvPr id="7" name="テキスト ボックス 6">
          <a:extLst>
            <a:ext uri="{FF2B5EF4-FFF2-40B4-BE49-F238E27FC236}">
              <a16:creationId xmlns:a16="http://schemas.microsoft.com/office/drawing/2014/main" id="{4066B3D8-B1A5-4E98-AF5B-7175EFF5C0D2}"/>
            </a:ext>
          </a:extLst>
        </xdr:cNvPr>
        <xdr:cNvSpPr txBox="1"/>
      </xdr:nvSpPr>
      <xdr:spPr>
        <a:xfrm>
          <a:off x="3798873" y="1920350"/>
          <a:ext cx="1961654" cy="527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en-US" sz="800">
              <a:effectLst/>
              <a:latin typeface="+mn-ea"/>
              <a:ea typeface="+mn-ea"/>
            </a:rPr>
            <a:t>前年度の途中に定員変更があった場合</a:t>
          </a:r>
          <a:endParaRPr lang="en-US" altLang="ja-JP" sz="800">
            <a:effectLst/>
            <a:latin typeface="+mn-ea"/>
            <a:ea typeface="+mn-ea"/>
          </a:endParaRPr>
        </a:p>
        <a:p>
          <a:pPr eaLnBrk="1" fontAlgn="auto" latinLnBrk="0" hangingPunct="1"/>
          <a:r>
            <a:rPr lang="ja-JP" altLang="en-US" sz="800">
              <a:effectLst/>
              <a:latin typeface="+mn-ea"/>
              <a:ea typeface="+mn-ea"/>
            </a:rPr>
            <a:t>下記の</a:t>
          </a:r>
          <a:r>
            <a:rPr lang="en-US" altLang="ja-JP" sz="800">
              <a:effectLst/>
              <a:latin typeface="+mn-ea"/>
              <a:ea typeface="+mn-ea"/>
            </a:rPr>
            <a:t>※2</a:t>
          </a:r>
          <a:r>
            <a:rPr lang="ja-JP" altLang="en-US" sz="800">
              <a:effectLst/>
              <a:latin typeface="+mn-ea"/>
              <a:ea typeface="+mn-ea"/>
            </a:rPr>
            <a:t>～</a:t>
          </a:r>
          <a:r>
            <a:rPr lang="en-US" altLang="ja-JP" sz="800">
              <a:effectLst/>
              <a:latin typeface="+mn-ea"/>
              <a:ea typeface="+mn-ea"/>
            </a:rPr>
            <a:t>※4</a:t>
          </a:r>
          <a:r>
            <a:rPr lang="ja-JP" altLang="en-US" sz="800">
              <a:effectLst/>
              <a:latin typeface="+mn-ea"/>
              <a:ea typeface="+mn-ea"/>
            </a:rPr>
            <a:t>にしたがって利用者数</a:t>
          </a:r>
          <a:endParaRPr lang="en-US" altLang="ja-JP" sz="800">
            <a:effectLst/>
            <a:latin typeface="+mn-ea"/>
            <a:ea typeface="+mn-ea"/>
          </a:endParaRPr>
        </a:p>
        <a:p>
          <a:pPr eaLnBrk="1" fontAlgn="auto" latinLnBrk="0" hangingPunct="1"/>
          <a:r>
            <a:rPr lang="ja-JP" altLang="en-US" sz="800">
              <a:effectLst/>
              <a:latin typeface="+mn-ea"/>
              <a:ea typeface="+mn-ea"/>
            </a:rPr>
            <a:t>を算定すること。</a:t>
          </a:r>
          <a:endParaRPr lang="ja-JP" altLang="ja-JP" sz="800">
            <a:effectLst/>
            <a:latin typeface="+mn-ea"/>
            <a:ea typeface="+mn-ea"/>
          </a:endParaRPr>
        </a:p>
      </xdr:txBody>
    </xdr:sp>
    <xdr:clientData/>
  </xdr:twoCellAnchor>
  <xdr:twoCellAnchor>
    <xdr:from>
      <xdr:col>0</xdr:col>
      <xdr:colOff>129268</xdr:colOff>
      <xdr:row>29</xdr:row>
      <xdr:rowOff>115661</xdr:rowOff>
    </xdr:from>
    <xdr:to>
      <xdr:col>1</xdr:col>
      <xdr:colOff>6804</xdr:colOff>
      <xdr:row>33</xdr:row>
      <xdr:rowOff>210910</xdr:rowOff>
    </xdr:to>
    <xdr:sp macro="" textlink="">
      <xdr:nvSpPr>
        <xdr:cNvPr id="8" name="フリーフォーム 10">
          <a:extLst>
            <a:ext uri="{FF2B5EF4-FFF2-40B4-BE49-F238E27FC236}">
              <a16:creationId xmlns:a16="http://schemas.microsoft.com/office/drawing/2014/main" id="{213D60D6-2FFB-49F5-990C-FB79319417EC}"/>
            </a:ext>
          </a:extLst>
        </xdr:cNvPr>
        <xdr:cNvSpPr/>
      </xdr:nvSpPr>
      <xdr:spPr>
        <a:xfrm>
          <a:off x="129268" y="7392761"/>
          <a:ext cx="113756" cy="994409"/>
        </a:xfrm>
        <a:custGeom>
          <a:avLst/>
          <a:gdLst>
            <a:gd name="connsiteX0" fmla="*/ 142875 w 142875"/>
            <a:gd name="connsiteY0" fmla="*/ 0 h 925285"/>
            <a:gd name="connsiteX1" fmla="*/ 0 w 142875"/>
            <a:gd name="connsiteY1" fmla="*/ 0 h 925285"/>
            <a:gd name="connsiteX2" fmla="*/ 0 w 142875"/>
            <a:gd name="connsiteY2" fmla="*/ 925285 h 925285"/>
            <a:gd name="connsiteX3" fmla="*/ 142875 w 142875"/>
            <a:gd name="connsiteY3" fmla="*/ 925285 h 925285"/>
          </a:gdLst>
          <a:ahLst/>
          <a:cxnLst>
            <a:cxn ang="0">
              <a:pos x="connsiteX0" y="connsiteY0"/>
            </a:cxn>
            <a:cxn ang="0">
              <a:pos x="connsiteX1" y="connsiteY1"/>
            </a:cxn>
            <a:cxn ang="0">
              <a:pos x="connsiteX2" y="connsiteY2"/>
            </a:cxn>
            <a:cxn ang="0">
              <a:pos x="connsiteX3" y="connsiteY3"/>
            </a:cxn>
          </a:cxnLst>
          <a:rect l="l" t="t" r="r" b="b"/>
          <a:pathLst>
            <a:path w="142875" h="925285">
              <a:moveTo>
                <a:pt x="142875" y="0"/>
              </a:moveTo>
              <a:lnTo>
                <a:pt x="0" y="0"/>
              </a:lnTo>
              <a:lnTo>
                <a:pt x="0" y="925285"/>
              </a:lnTo>
              <a:lnTo>
                <a:pt x="142875" y="925285"/>
              </a:lnTo>
            </a:path>
          </a:pathLst>
        </a:custGeom>
        <a:noFill/>
        <a:ln w="12700">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228600</xdr:colOff>
      <xdr:row>4</xdr:row>
      <xdr:rowOff>292100</xdr:rowOff>
    </xdr:from>
    <xdr:to>
      <xdr:col>7</xdr:col>
      <xdr:colOff>438563</xdr:colOff>
      <xdr:row>6</xdr:row>
      <xdr:rowOff>107949</xdr:rowOff>
    </xdr:to>
    <xdr:sp macro="" textlink="">
      <xdr:nvSpPr>
        <xdr:cNvPr id="9" name="テキスト ボックス 8">
          <a:extLst>
            <a:ext uri="{FF2B5EF4-FFF2-40B4-BE49-F238E27FC236}">
              <a16:creationId xmlns:a16="http://schemas.microsoft.com/office/drawing/2014/main" id="{8F1E12A2-1055-4EF3-AE2A-D6174C4242C6}"/>
            </a:ext>
          </a:extLst>
        </xdr:cNvPr>
        <xdr:cNvSpPr txBox="1"/>
      </xdr:nvSpPr>
      <xdr:spPr>
        <a:xfrm>
          <a:off x="3787140" y="1221740"/>
          <a:ext cx="2564543" cy="471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ja-JP" altLang="en-US" sz="800">
              <a:solidFill>
                <a:schemeClr val="dk1"/>
              </a:solidFill>
              <a:effectLst/>
              <a:latin typeface="+mn-ea"/>
              <a:ea typeface="+mn-ea"/>
              <a:cs typeface="+mn-cs"/>
            </a:rPr>
            <a:t>・</a:t>
          </a:r>
          <a:r>
            <a:rPr lang="ja-JP" altLang="ja-JP" sz="800">
              <a:solidFill>
                <a:schemeClr val="dk1"/>
              </a:solidFill>
              <a:effectLst/>
              <a:latin typeface="+mn-ea"/>
              <a:ea typeface="+mn-ea"/>
              <a:cs typeface="+mn-cs"/>
            </a:rPr>
            <a:t>　生活介護で、</a:t>
          </a:r>
          <a:r>
            <a:rPr lang="ja-JP" altLang="ja-JP" sz="800" b="1" u="sng">
              <a:solidFill>
                <a:schemeClr val="dk1"/>
              </a:solidFill>
              <a:effectLst/>
              <a:latin typeface="+mn-ea"/>
              <a:ea typeface="+mn-ea"/>
              <a:cs typeface="+mn-cs"/>
            </a:rPr>
            <a:t>複数のサービス単位</a:t>
          </a:r>
          <a:r>
            <a:rPr lang="ja-JP" altLang="ja-JP" sz="800">
              <a:solidFill>
                <a:schemeClr val="dk1"/>
              </a:solidFill>
              <a:effectLst/>
              <a:latin typeface="+mn-ea"/>
              <a:ea typeface="+mn-ea"/>
              <a:cs typeface="+mn-cs"/>
            </a:rPr>
            <a:t>を設置している</a:t>
          </a:r>
          <a:endParaRPr lang="en-US" altLang="ja-JP" sz="800">
            <a:solidFill>
              <a:schemeClr val="dk1"/>
            </a:solidFill>
            <a:effectLst/>
            <a:latin typeface="+mn-ea"/>
            <a:ea typeface="+mn-ea"/>
            <a:cs typeface="+mn-cs"/>
          </a:endParaRPr>
        </a:p>
        <a:p>
          <a:pPr eaLnBrk="1" fontAlgn="auto" latinLnBrk="0" hangingPunct="1"/>
          <a:r>
            <a:rPr lang="ja-JP" altLang="en-US" sz="800">
              <a:solidFill>
                <a:schemeClr val="dk1"/>
              </a:solidFill>
              <a:effectLst/>
              <a:latin typeface="+mn-ea"/>
              <a:ea typeface="+mn-ea"/>
              <a:cs typeface="+mn-cs"/>
            </a:rPr>
            <a:t>　</a:t>
          </a:r>
          <a:r>
            <a:rPr lang="ja-JP" altLang="ja-JP" sz="800">
              <a:solidFill>
                <a:schemeClr val="dk1"/>
              </a:solidFill>
              <a:effectLst/>
              <a:latin typeface="+mn-ea"/>
              <a:ea typeface="+mn-ea"/>
              <a:cs typeface="+mn-cs"/>
            </a:rPr>
            <a:t>場合は、</a:t>
          </a:r>
          <a:r>
            <a:rPr lang="ja-JP" altLang="ja-JP" sz="800" b="1">
              <a:solidFill>
                <a:schemeClr val="dk1"/>
              </a:solidFill>
              <a:effectLst/>
              <a:latin typeface="+mn-ea"/>
              <a:ea typeface="+mn-ea"/>
              <a:cs typeface="+mn-cs"/>
            </a:rPr>
            <a:t>単位ごとに作成</a:t>
          </a:r>
          <a:r>
            <a:rPr lang="ja-JP" altLang="ja-JP" sz="800">
              <a:solidFill>
                <a:schemeClr val="dk1"/>
              </a:solidFill>
              <a:effectLst/>
              <a:latin typeface="+mn-ea"/>
              <a:ea typeface="+mn-ea"/>
              <a:cs typeface="+mn-cs"/>
            </a:rPr>
            <a:t>すること</a:t>
          </a:r>
          <a:endParaRPr lang="ja-JP" altLang="ja-JP" sz="800">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851535</xdr:colOff>
      <xdr:row>1</xdr:row>
      <xdr:rowOff>142875</xdr:rowOff>
    </xdr:from>
    <xdr:to>
      <xdr:col>6</xdr:col>
      <xdr:colOff>295275</xdr:colOff>
      <xdr:row>2</xdr:row>
      <xdr:rowOff>316262</xdr:rowOff>
    </xdr:to>
    <xdr:sp macro="" textlink="">
      <xdr:nvSpPr>
        <xdr:cNvPr id="2" name="AutoShape 1">
          <a:extLst>
            <a:ext uri="{FF2B5EF4-FFF2-40B4-BE49-F238E27FC236}">
              <a16:creationId xmlns:a16="http://schemas.microsoft.com/office/drawing/2014/main" id="{24B9B1F5-DF7B-460E-AE19-2FE4CD4340EF}"/>
            </a:ext>
          </a:extLst>
        </xdr:cNvPr>
        <xdr:cNvSpPr>
          <a:spLocks noChangeArrowheads="1"/>
        </xdr:cNvSpPr>
      </xdr:nvSpPr>
      <xdr:spPr bwMode="auto">
        <a:xfrm>
          <a:off x="3084195" y="371475"/>
          <a:ext cx="914400" cy="310547"/>
        </a:xfrm>
        <a:prstGeom prst="wedgeRoundRectCallout">
          <a:avLst>
            <a:gd name="adj1" fmla="val -44884"/>
            <a:gd name="adj2" fmla="val 41595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黄色の欄は自動計算されます。</a:t>
          </a:r>
        </a:p>
      </xdr:txBody>
    </xdr:sp>
    <xdr:clientData/>
  </xdr:twoCellAnchor>
  <xdr:twoCellAnchor>
    <xdr:from>
      <xdr:col>2</xdr:col>
      <xdr:colOff>158115</xdr:colOff>
      <xdr:row>1</xdr:row>
      <xdr:rowOff>123825</xdr:rowOff>
    </xdr:from>
    <xdr:to>
      <xdr:col>4</xdr:col>
      <xdr:colOff>106695</xdr:colOff>
      <xdr:row>2</xdr:row>
      <xdr:rowOff>304800</xdr:rowOff>
    </xdr:to>
    <xdr:sp macro="" textlink="">
      <xdr:nvSpPr>
        <xdr:cNvPr id="3" name="AutoShape 2">
          <a:extLst>
            <a:ext uri="{FF2B5EF4-FFF2-40B4-BE49-F238E27FC236}">
              <a16:creationId xmlns:a16="http://schemas.microsoft.com/office/drawing/2014/main" id="{048ECAFB-9F6E-449F-947B-9354C94B06EE}"/>
            </a:ext>
          </a:extLst>
        </xdr:cNvPr>
        <xdr:cNvSpPr>
          <a:spLocks noChangeArrowheads="1"/>
        </xdr:cNvSpPr>
      </xdr:nvSpPr>
      <xdr:spPr bwMode="auto">
        <a:xfrm>
          <a:off x="1392555" y="352425"/>
          <a:ext cx="1183020" cy="333375"/>
        </a:xfrm>
        <a:prstGeom prst="wedgeRoundRectCallout">
          <a:avLst>
            <a:gd name="adj1" fmla="val -39519"/>
            <a:gd name="adj2" fmla="val 15850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合計欄：</a:t>
          </a:r>
          <a:r>
            <a:rPr lang="en-US" altLang="ja-JP" sz="1100" b="0" i="0" u="none" strike="noStrike" baseline="0">
              <a:solidFill>
                <a:srgbClr val="000000"/>
              </a:solidFill>
              <a:latin typeface="ＭＳ Ｐゴシック"/>
              <a:ea typeface="ＭＳ Ｐゴシック"/>
            </a:rPr>
            <a:t>6425÷1583</a:t>
          </a:r>
          <a:r>
            <a:rPr lang="ja-JP" altLang="en-US" sz="1100" b="0" i="0" u="none" strike="noStrike" baseline="0">
              <a:solidFill>
                <a:srgbClr val="000000"/>
              </a:solidFill>
              <a:latin typeface="ＭＳ Ｐゴシック"/>
              <a:ea typeface="ＭＳ Ｐゴシック"/>
            </a:rPr>
            <a:t>（小数点第２位以下四捨五入）</a:t>
          </a:r>
        </a:p>
      </xdr:txBody>
    </xdr:sp>
    <xdr:clientData/>
  </xdr:twoCellAnchor>
  <xdr:twoCellAnchor>
    <xdr:from>
      <xdr:col>3</xdr:col>
      <xdr:colOff>251460</xdr:colOff>
      <xdr:row>36</xdr:row>
      <xdr:rowOff>152400</xdr:rowOff>
    </xdr:from>
    <xdr:to>
      <xdr:col>4</xdr:col>
      <xdr:colOff>883920</xdr:colOff>
      <xdr:row>38</xdr:row>
      <xdr:rowOff>60960</xdr:rowOff>
    </xdr:to>
    <xdr:sp macro="" textlink="">
      <xdr:nvSpPr>
        <xdr:cNvPr id="4" name="Oval 3">
          <a:extLst>
            <a:ext uri="{FF2B5EF4-FFF2-40B4-BE49-F238E27FC236}">
              <a16:creationId xmlns:a16="http://schemas.microsoft.com/office/drawing/2014/main" id="{5D2A106B-79D1-474B-A748-7E29D3150EFE}"/>
            </a:ext>
          </a:extLst>
        </xdr:cNvPr>
        <xdr:cNvSpPr>
          <a:spLocks noChangeArrowheads="1"/>
        </xdr:cNvSpPr>
      </xdr:nvSpPr>
      <xdr:spPr bwMode="auto">
        <a:xfrm>
          <a:off x="2103120" y="8382000"/>
          <a:ext cx="982980" cy="365760"/>
        </a:xfrm>
        <a:prstGeom prst="ellipse">
          <a:avLst/>
        </a:prstGeom>
        <a:noFill/>
        <a:ln w="285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196215</xdr:colOff>
      <xdr:row>4</xdr:row>
      <xdr:rowOff>257175</xdr:rowOff>
    </xdr:from>
    <xdr:to>
      <xdr:col>3</xdr:col>
      <xdr:colOff>607695</xdr:colOff>
      <xdr:row>6</xdr:row>
      <xdr:rowOff>104775</xdr:rowOff>
    </xdr:to>
    <xdr:sp macro="" textlink="">
      <xdr:nvSpPr>
        <xdr:cNvPr id="5" name="AutoShape 4">
          <a:extLst>
            <a:ext uri="{FF2B5EF4-FFF2-40B4-BE49-F238E27FC236}">
              <a16:creationId xmlns:a16="http://schemas.microsoft.com/office/drawing/2014/main" id="{A4F26C34-8A03-4682-A779-0984AE4D0539}"/>
            </a:ext>
          </a:extLst>
        </xdr:cNvPr>
        <xdr:cNvSpPr>
          <a:spLocks noChangeArrowheads="1"/>
        </xdr:cNvSpPr>
      </xdr:nvSpPr>
      <xdr:spPr bwMode="auto">
        <a:xfrm>
          <a:off x="813435" y="1141095"/>
          <a:ext cx="1645920" cy="335280"/>
        </a:xfrm>
        <a:prstGeom prst="wedgeRoundRectCallout">
          <a:avLst>
            <a:gd name="adj1" fmla="val 59171"/>
            <a:gd name="adj2" fmla="val -73403"/>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合計欄：741÷1583×100（小数点第１位以下四捨五入）</a:t>
          </a:r>
        </a:p>
      </xdr:txBody>
    </xdr:sp>
    <xdr:clientData/>
  </xdr:twoCellAnchor>
  <xdr:twoCellAnchor>
    <xdr:from>
      <xdr:col>1</xdr:col>
      <xdr:colOff>186690</xdr:colOff>
      <xdr:row>0</xdr:row>
      <xdr:rowOff>28575</xdr:rowOff>
    </xdr:from>
    <xdr:to>
      <xdr:col>2</xdr:col>
      <xdr:colOff>217170</xdr:colOff>
      <xdr:row>1</xdr:row>
      <xdr:rowOff>0</xdr:rowOff>
    </xdr:to>
    <xdr:sp macro="" textlink="">
      <xdr:nvSpPr>
        <xdr:cNvPr id="6" name="Text Box 5">
          <a:extLst>
            <a:ext uri="{FF2B5EF4-FFF2-40B4-BE49-F238E27FC236}">
              <a16:creationId xmlns:a16="http://schemas.microsoft.com/office/drawing/2014/main" id="{F4139C08-3682-4FAB-B244-745C4E8B21B3}"/>
            </a:ext>
          </a:extLst>
        </xdr:cNvPr>
        <xdr:cNvSpPr txBox="1">
          <a:spLocks noChangeArrowheads="1"/>
        </xdr:cNvSpPr>
      </xdr:nvSpPr>
      <xdr:spPr bwMode="auto">
        <a:xfrm>
          <a:off x="803910" y="28575"/>
          <a:ext cx="647700" cy="200025"/>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記入例</a:t>
          </a:r>
        </a:p>
      </xdr:txBody>
    </xdr:sp>
    <xdr:clientData/>
  </xdr:twoCellAnchor>
  <xdr:twoCellAnchor>
    <xdr:from>
      <xdr:col>3</xdr:col>
      <xdr:colOff>941070</xdr:colOff>
      <xdr:row>16</xdr:row>
      <xdr:rowOff>28575</xdr:rowOff>
    </xdr:from>
    <xdr:to>
      <xdr:col>6</xdr:col>
      <xdr:colOff>354330</xdr:colOff>
      <xdr:row>21</xdr:row>
      <xdr:rowOff>9525</xdr:rowOff>
    </xdr:to>
    <xdr:sp macro="" textlink="">
      <xdr:nvSpPr>
        <xdr:cNvPr id="7" name="AutoShape 1">
          <a:extLst>
            <a:ext uri="{FF2B5EF4-FFF2-40B4-BE49-F238E27FC236}">
              <a16:creationId xmlns:a16="http://schemas.microsoft.com/office/drawing/2014/main" id="{6A9FB1D5-7C3D-4315-B58E-B616490D405D}"/>
            </a:ext>
          </a:extLst>
        </xdr:cNvPr>
        <xdr:cNvSpPr>
          <a:spLocks noChangeArrowheads="1"/>
        </xdr:cNvSpPr>
      </xdr:nvSpPr>
      <xdr:spPr bwMode="auto">
        <a:xfrm>
          <a:off x="2465070" y="3686175"/>
          <a:ext cx="1592580" cy="1123950"/>
        </a:xfrm>
        <a:prstGeom prst="wedgeRoundRectCallout">
          <a:avLst>
            <a:gd name="adj1" fmla="val -63653"/>
            <a:gd name="adj2" fmla="val -119444"/>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新規指定の事業所については、指定月から１年分の推定者数及び延べ利用日数を記入する。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7</xdr:row>
      <xdr:rowOff>133350</xdr:rowOff>
    </xdr:from>
    <xdr:to>
      <xdr:col>9</xdr:col>
      <xdr:colOff>9525</xdr:colOff>
      <xdr:row>11</xdr:row>
      <xdr:rowOff>9525</xdr:rowOff>
    </xdr:to>
    <xdr:sp macro="" textlink="">
      <xdr:nvSpPr>
        <xdr:cNvPr id="2" name="AutoShape 2">
          <a:extLst>
            <a:ext uri="{FF2B5EF4-FFF2-40B4-BE49-F238E27FC236}">
              <a16:creationId xmlns:a16="http://schemas.microsoft.com/office/drawing/2014/main" id="{D222910B-FE7E-411F-AE5D-10F4B2CEE715}"/>
            </a:ext>
          </a:extLst>
        </xdr:cNvPr>
        <xdr:cNvSpPr>
          <a:spLocks/>
        </xdr:cNvSpPr>
      </xdr:nvSpPr>
      <xdr:spPr bwMode="auto">
        <a:xfrm>
          <a:off x="3200400" y="1733550"/>
          <a:ext cx="66675" cy="790575"/>
        </a:xfrm>
        <a:prstGeom prst="leftBrace">
          <a:avLst>
            <a:gd name="adj1" fmla="val 7657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304800</xdr:colOff>
      <xdr:row>7</xdr:row>
      <xdr:rowOff>133350</xdr:rowOff>
    </xdr:from>
    <xdr:to>
      <xdr:col>7</xdr:col>
      <xdr:colOff>9525</xdr:colOff>
      <xdr:row>11</xdr:row>
      <xdr:rowOff>9525</xdr:rowOff>
    </xdr:to>
    <xdr:sp macro="" textlink="">
      <xdr:nvSpPr>
        <xdr:cNvPr id="2" name="AutoShape 2">
          <a:extLst>
            <a:ext uri="{FF2B5EF4-FFF2-40B4-BE49-F238E27FC236}">
              <a16:creationId xmlns:a16="http://schemas.microsoft.com/office/drawing/2014/main" id="{0D9621EE-C989-4A60-B689-3F182F163775}"/>
            </a:ext>
          </a:extLst>
        </xdr:cNvPr>
        <xdr:cNvSpPr>
          <a:spLocks/>
        </xdr:cNvSpPr>
      </xdr:nvSpPr>
      <xdr:spPr bwMode="auto">
        <a:xfrm>
          <a:off x="2476500" y="1733550"/>
          <a:ext cx="66675" cy="790575"/>
        </a:xfrm>
        <a:prstGeom prst="leftBrace">
          <a:avLst>
            <a:gd name="adj1" fmla="val 86458"/>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zoomScaleNormal="100" zoomScaleSheetLayoutView="100" workbookViewId="0">
      <selection activeCell="P15" sqref="P15"/>
    </sheetView>
  </sheetViews>
  <sheetFormatPr defaultColWidth="9" defaultRowHeight="13.5"/>
  <cols>
    <col min="1" max="1" width="3.5" style="3" customWidth="1"/>
    <col min="2" max="2" width="7.375" style="3" customWidth="1"/>
    <col min="3" max="3" width="7.375" style="4" customWidth="1"/>
    <col min="4" max="6" width="16.875" style="3" customWidth="1"/>
    <col min="7" max="7" width="17.5" style="3" customWidth="1"/>
    <col min="8" max="8" width="3.25" style="3" customWidth="1"/>
    <col min="9" max="16384" width="9" style="3"/>
  </cols>
  <sheetData>
    <row r="1" spans="1:13" s="1" customFormat="1">
      <c r="B1" s="10"/>
      <c r="C1" s="2"/>
      <c r="G1" s="20" t="s">
        <v>81</v>
      </c>
    </row>
    <row r="2" spans="1:13" ht="18.75">
      <c r="A2" s="1"/>
      <c r="B2" s="144" t="s">
        <v>22</v>
      </c>
      <c r="C2" s="144"/>
      <c r="D2" s="144"/>
      <c r="E2" s="144"/>
      <c r="F2" s="144"/>
      <c r="G2" s="144"/>
    </row>
    <row r="3" spans="1:13" ht="6" customHeight="1"/>
    <row r="4" spans="1:13" ht="26.25" customHeight="1">
      <c r="B4" s="140" t="s">
        <v>0</v>
      </c>
      <c r="C4" s="141"/>
      <c r="D4" s="142"/>
      <c r="E4" s="143"/>
      <c r="F4" s="24"/>
      <c r="H4" s="22"/>
      <c r="I4" s="22"/>
      <c r="J4" s="22"/>
      <c r="K4" s="22"/>
      <c r="L4" s="22"/>
      <c r="M4" s="22"/>
    </row>
    <row r="5" spans="1:13" ht="26.25" customHeight="1">
      <c r="B5" s="145" t="s">
        <v>1</v>
      </c>
      <c r="C5" s="146"/>
      <c r="D5" s="147"/>
      <c r="E5" s="148"/>
      <c r="F5" s="24"/>
      <c r="G5" s="21"/>
      <c r="H5" s="22"/>
      <c r="I5" s="139"/>
      <c r="J5" s="139"/>
      <c r="K5" s="139"/>
      <c r="L5" s="139"/>
      <c r="M5" s="22"/>
    </row>
    <row r="6" spans="1:13" ht="26.25" customHeight="1">
      <c r="B6" s="140" t="s">
        <v>18</v>
      </c>
      <c r="C6" s="141"/>
      <c r="D6" s="142"/>
      <c r="E6" s="143"/>
      <c r="F6" s="24"/>
      <c r="H6" s="22"/>
      <c r="I6" s="139"/>
      <c r="J6" s="139"/>
      <c r="K6" s="139"/>
      <c r="L6" s="139"/>
      <c r="M6" s="22"/>
    </row>
    <row r="7" spans="1:13" ht="20.25" customHeight="1">
      <c r="B7" s="149" t="s">
        <v>30</v>
      </c>
      <c r="C7" s="150"/>
      <c r="D7" s="48" t="s">
        <v>32</v>
      </c>
      <c r="E7" s="49"/>
      <c r="F7" s="24"/>
      <c r="H7" s="22"/>
      <c r="I7" s="26"/>
      <c r="J7" s="26"/>
      <c r="K7" s="26"/>
      <c r="L7" s="26"/>
      <c r="M7" s="22"/>
    </row>
    <row r="8" spans="1:13" ht="20.25" customHeight="1">
      <c r="B8" s="151"/>
      <c r="C8" s="152"/>
      <c r="D8" s="50" t="s">
        <v>31</v>
      </c>
      <c r="E8" s="51"/>
      <c r="F8" s="24"/>
      <c r="H8" s="22"/>
      <c r="I8" s="26"/>
      <c r="J8" s="26"/>
      <c r="K8" s="26"/>
      <c r="L8" s="26"/>
      <c r="M8" s="22"/>
    </row>
    <row r="9" spans="1:13" ht="24.95" customHeight="1">
      <c r="B9" s="145" t="s">
        <v>19</v>
      </c>
      <c r="C9" s="146"/>
      <c r="D9" s="147"/>
      <c r="E9" s="148"/>
      <c r="F9" s="24"/>
      <c r="H9" s="22"/>
      <c r="I9" s="22"/>
      <c r="J9" s="22"/>
      <c r="K9" s="22"/>
      <c r="L9" s="22"/>
      <c r="M9" s="22"/>
    </row>
    <row r="10" spans="1:13" ht="7.5" customHeight="1"/>
    <row r="11" spans="1:13" ht="18.75" customHeight="1">
      <c r="A11" s="21" t="s">
        <v>29</v>
      </c>
    </row>
    <row r="12" spans="1:13" ht="30" customHeight="1">
      <c r="B12" s="153" t="s">
        <v>16</v>
      </c>
      <c r="C12" s="146"/>
      <c r="D12" s="36"/>
      <c r="E12" s="168" t="s">
        <v>47</v>
      </c>
      <c r="F12" s="169"/>
      <c r="G12" s="23"/>
    </row>
    <row r="13" spans="1:13" ht="6.75" customHeight="1">
      <c r="C13" s="5"/>
      <c r="D13" s="6"/>
      <c r="E13" s="6"/>
      <c r="F13" s="7"/>
    </row>
    <row r="14" spans="1:13" ht="18.75" customHeight="1" thickBot="1">
      <c r="A14" s="3" t="s">
        <v>20</v>
      </c>
    </row>
    <row r="15" spans="1:13" s="8" customFormat="1" ht="20.100000000000001" customHeight="1" thickTop="1">
      <c r="B15" s="154" t="s">
        <v>24</v>
      </c>
      <c r="C15" s="155"/>
      <c r="D15" s="158" t="s">
        <v>14</v>
      </c>
      <c r="E15" s="160" t="s">
        <v>33</v>
      </c>
      <c r="F15" s="179" t="s">
        <v>34</v>
      </c>
      <c r="G15" s="180"/>
    </row>
    <row r="16" spans="1:13" s="8" customFormat="1" ht="20.100000000000001" customHeight="1" thickBot="1">
      <c r="B16" s="156"/>
      <c r="C16" s="157"/>
      <c r="D16" s="159"/>
      <c r="E16" s="161"/>
      <c r="F16" s="11" t="s">
        <v>25</v>
      </c>
      <c r="G16" s="19" t="s">
        <v>28</v>
      </c>
    </row>
    <row r="17" spans="1:7" ht="20.100000000000001" customHeight="1">
      <c r="B17" s="16" t="s">
        <v>23</v>
      </c>
      <c r="C17" s="15" t="s">
        <v>2</v>
      </c>
      <c r="D17" s="27"/>
      <c r="E17" s="28"/>
      <c r="F17" s="12"/>
      <c r="G17" s="9"/>
    </row>
    <row r="18" spans="1:7" ht="20.100000000000001" customHeight="1">
      <c r="B18" s="17" t="s">
        <v>23</v>
      </c>
      <c r="C18" s="13" t="s">
        <v>3</v>
      </c>
      <c r="D18" s="29"/>
      <c r="E18" s="30"/>
      <c r="F18" s="12"/>
      <c r="G18" s="9"/>
    </row>
    <row r="19" spans="1:7" ht="20.100000000000001" customHeight="1">
      <c r="B19" s="17" t="s">
        <v>23</v>
      </c>
      <c r="C19" s="13" t="s">
        <v>4</v>
      </c>
      <c r="D19" s="29"/>
      <c r="E19" s="30"/>
      <c r="F19" s="12"/>
      <c r="G19" s="9"/>
    </row>
    <row r="20" spans="1:7" ht="20.100000000000001" customHeight="1">
      <c r="B20" s="17" t="s">
        <v>23</v>
      </c>
      <c r="C20" s="13" t="s">
        <v>5</v>
      </c>
      <c r="D20" s="29"/>
      <c r="E20" s="30"/>
      <c r="F20" s="12"/>
      <c r="G20" s="9"/>
    </row>
    <row r="21" spans="1:7" ht="20.100000000000001" customHeight="1">
      <c r="B21" s="17" t="s">
        <v>23</v>
      </c>
      <c r="C21" s="13" t="s">
        <v>6</v>
      </c>
      <c r="D21" s="29"/>
      <c r="E21" s="30"/>
      <c r="F21" s="12"/>
      <c r="G21" s="9"/>
    </row>
    <row r="22" spans="1:7" ht="20.100000000000001" customHeight="1">
      <c r="B22" s="17" t="s">
        <v>23</v>
      </c>
      <c r="C22" s="13" t="s">
        <v>7</v>
      </c>
      <c r="D22" s="29"/>
      <c r="E22" s="30"/>
      <c r="F22" s="12"/>
      <c r="G22" s="9"/>
    </row>
    <row r="23" spans="1:7" ht="20.100000000000001" customHeight="1">
      <c r="B23" s="17" t="s">
        <v>23</v>
      </c>
      <c r="C23" s="13" t="s">
        <v>8</v>
      </c>
      <c r="D23" s="29"/>
      <c r="E23" s="30"/>
      <c r="F23" s="12"/>
      <c r="G23" s="9"/>
    </row>
    <row r="24" spans="1:7" ht="20.100000000000001" customHeight="1">
      <c r="B24" s="17" t="s">
        <v>23</v>
      </c>
      <c r="C24" s="13" t="s">
        <v>9</v>
      </c>
      <c r="D24" s="29"/>
      <c r="E24" s="30"/>
      <c r="F24" s="12"/>
      <c r="G24" s="9"/>
    </row>
    <row r="25" spans="1:7" ht="20.100000000000001" customHeight="1">
      <c r="B25" s="17" t="s">
        <v>23</v>
      </c>
      <c r="C25" s="13" t="s">
        <v>10</v>
      </c>
      <c r="D25" s="29"/>
      <c r="E25" s="30"/>
      <c r="F25" s="12"/>
      <c r="G25" s="9"/>
    </row>
    <row r="26" spans="1:7" ht="20.100000000000001" customHeight="1">
      <c r="B26" s="17" t="s">
        <v>23</v>
      </c>
      <c r="C26" s="13" t="s">
        <v>11</v>
      </c>
      <c r="D26" s="29"/>
      <c r="E26" s="30"/>
      <c r="F26" s="12"/>
      <c r="G26" s="9"/>
    </row>
    <row r="27" spans="1:7" ht="20.100000000000001" customHeight="1">
      <c r="B27" s="17" t="s">
        <v>23</v>
      </c>
      <c r="C27" s="13" t="s">
        <v>12</v>
      </c>
      <c r="D27" s="29"/>
      <c r="E27" s="30"/>
      <c r="F27" s="12"/>
      <c r="G27" s="9"/>
    </row>
    <row r="28" spans="1:7" ht="20.100000000000001" customHeight="1" thickBot="1">
      <c r="B28" s="18" t="s">
        <v>23</v>
      </c>
      <c r="C28" s="14" t="s">
        <v>13</v>
      </c>
      <c r="D28" s="31"/>
      <c r="E28" s="32"/>
      <c r="F28" s="12"/>
      <c r="G28" s="9"/>
    </row>
    <row r="29" spans="1:7" ht="20.100000000000001" customHeight="1" thickBot="1">
      <c r="B29" s="181" t="s">
        <v>15</v>
      </c>
      <c r="C29" s="182"/>
      <c r="D29" s="33">
        <f>SUM(D17:D28)</f>
        <v>0</v>
      </c>
      <c r="E29" s="34">
        <f>SUM(E17:E28)</f>
        <v>0</v>
      </c>
      <c r="F29" s="29">
        <f>SUM(F17:F28)</f>
        <v>0</v>
      </c>
      <c r="G29" s="35">
        <f>SUM(G17:G28)</f>
        <v>0</v>
      </c>
    </row>
    <row r="30" spans="1:7" ht="6.75" customHeight="1" thickTop="1"/>
    <row r="31" spans="1:7" ht="24.75" customHeight="1">
      <c r="A31" s="183" t="s">
        <v>42</v>
      </c>
      <c r="B31" s="183"/>
      <c r="C31" s="183"/>
      <c r="D31" s="169" t="s">
        <v>21</v>
      </c>
      <c r="E31" s="169"/>
      <c r="F31" s="169" t="s">
        <v>27</v>
      </c>
      <c r="G31" s="169"/>
    </row>
    <row r="32" spans="1:7" ht="14.25" thickBot="1">
      <c r="D32" s="184" t="s">
        <v>26</v>
      </c>
      <c r="E32" s="184"/>
      <c r="F32" s="185" t="s">
        <v>26</v>
      </c>
      <c r="G32" s="185"/>
    </row>
    <row r="33" spans="1:7" ht="30" customHeight="1" thickTop="1" thickBot="1">
      <c r="B33" s="170" t="s">
        <v>17</v>
      </c>
      <c r="C33" s="171"/>
      <c r="D33" s="172" t="str">
        <f>IF(D29=0,"",ROUNDUP(E29/D29,1))</f>
        <v/>
      </c>
      <c r="E33" s="173"/>
      <c r="F33" s="174" t="str">
        <f>IF(D29=0,"",IF(G29=0,"",ROUNDUP((E29-G29)/D29,1)))</f>
        <v/>
      </c>
      <c r="G33" s="175"/>
    </row>
    <row r="34" spans="1:7" ht="18.75" customHeight="1" thickTop="1"/>
    <row r="35" spans="1:7" ht="16.5" customHeight="1">
      <c r="A35" s="176" t="s">
        <v>36</v>
      </c>
      <c r="B35" s="177"/>
      <c r="C35" s="177"/>
      <c r="D35" s="177"/>
      <c r="E35" s="178"/>
    </row>
    <row r="36" spans="1:7" ht="16.5" customHeight="1">
      <c r="A36" s="162" t="s">
        <v>37</v>
      </c>
      <c r="B36" s="163"/>
      <c r="C36" s="163"/>
      <c r="D36" s="163"/>
      <c r="E36" s="164"/>
    </row>
    <row r="37" spans="1:7" ht="16.5" customHeight="1">
      <c r="A37" s="38"/>
      <c r="B37" s="25" t="s">
        <v>45</v>
      </c>
      <c r="C37" s="25"/>
      <c r="D37" s="37"/>
      <c r="E37" s="39"/>
    </row>
    <row r="38" spans="1:7" ht="16.5" customHeight="1">
      <c r="A38" s="38"/>
      <c r="B38" s="25" t="s">
        <v>38</v>
      </c>
      <c r="C38" s="25"/>
      <c r="D38" s="37"/>
      <c r="E38" s="39"/>
    </row>
    <row r="39" spans="1:7" ht="16.5" customHeight="1">
      <c r="A39" s="38"/>
      <c r="B39" s="25" t="s">
        <v>46</v>
      </c>
      <c r="C39" s="37"/>
      <c r="D39" s="37"/>
      <c r="E39" s="39"/>
    </row>
    <row r="40" spans="1:7" ht="16.5" customHeight="1">
      <c r="A40" s="41"/>
      <c r="B40" s="42" t="s">
        <v>39</v>
      </c>
      <c r="C40" s="46"/>
      <c r="D40" s="46"/>
      <c r="E40" s="47"/>
    </row>
    <row r="41" spans="1:7" ht="16.5" customHeight="1">
      <c r="A41" s="162" t="s">
        <v>43</v>
      </c>
      <c r="B41" s="163"/>
      <c r="C41" s="163"/>
      <c r="D41" s="163"/>
      <c r="E41" s="164"/>
    </row>
    <row r="42" spans="1:7" ht="16.5" customHeight="1">
      <c r="A42" s="38"/>
      <c r="B42" s="25" t="s">
        <v>44</v>
      </c>
      <c r="C42" s="40"/>
      <c r="D42" s="37"/>
      <c r="E42" s="39"/>
    </row>
    <row r="43" spans="1:7" ht="16.5" customHeight="1">
      <c r="A43" s="38"/>
      <c r="B43" s="37"/>
      <c r="C43" s="37" t="s">
        <v>26</v>
      </c>
      <c r="D43" s="37"/>
      <c r="E43" s="39"/>
    </row>
    <row r="44" spans="1:7" ht="16.5" customHeight="1">
      <c r="A44" s="41"/>
      <c r="B44" s="46"/>
      <c r="C44" s="46" t="s">
        <v>40</v>
      </c>
      <c r="D44" s="46"/>
      <c r="E44" s="47"/>
    </row>
    <row r="45" spans="1:7" ht="16.5" customHeight="1">
      <c r="A45" s="165" t="s">
        <v>41</v>
      </c>
      <c r="B45" s="166"/>
      <c r="C45" s="166"/>
      <c r="D45" s="166"/>
      <c r="E45" s="167"/>
    </row>
    <row r="46" spans="1:7" ht="16.5" customHeight="1">
      <c r="A46" s="41"/>
      <c r="B46" s="42" t="s">
        <v>79</v>
      </c>
      <c r="C46" s="43"/>
      <c r="D46" s="44"/>
      <c r="E46" s="45"/>
    </row>
  </sheetData>
  <mergeCells count="30">
    <mergeCell ref="A36:E36"/>
    <mergeCell ref="A41:E41"/>
    <mergeCell ref="A45:E45"/>
    <mergeCell ref="E12:F12"/>
    <mergeCell ref="B33:C33"/>
    <mergeCell ref="D33:E33"/>
    <mergeCell ref="F33:G33"/>
    <mergeCell ref="A35:E35"/>
    <mergeCell ref="F15:G15"/>
    <mergeCell ref="B29:C29"/>
    <mergeCell ref="A31:C31"/>
    <mergeCell ref="D31:E31"/>
    <mergeCell ref="F31:G31"/>
    <mergeCell ref="D32:E32"/>
    <mergeCell ref="F32:G32"/>
    <mergeCell ref="B7:C8"/>
    <mergeCell ref="B9:C9"/>
    <mergeCell ref="D9:E9"/>
    <mergeCell ref="B12:C12"/>
    <mergeCell ref="B15:C16"/>
    <mergeCell ref="D15:D16"/>
    <mergeCell ref="E15:E16"/>
    <mergeCell ref="I5:L6"/>
    <mergeCell ref="B6:C6"/>
    <mergeCell ref="D6:E6"/>
    <mergeCell ref="B2:G2"/>
    <mergeCell ref="B4:C4"/>
    <mergeCell ref="D4:E4"/>
    <mergeCell ref="B5:C5"/>
    <mergeCell ref="D5:E5"/>
  </mergeCells>
  <phoneticPr fontId="2"/>
  <pageMargins left="0.78740157480314965" right="0.39370078740157483" top="0.55118110236220474" bottom="0.19685039370078741" header="0.51181102362204722" footer="0.23622047244094491"/>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3AA7-7C1E-4302-B2E6-10B972B260D3}">
  <sheetPr>
    <tabColor indexed="45"/>
  </sheetPr>
  <dimension ref="A1:L53"/>
  <sheetViews>
    <sheetView view="pageBreakPreview" zoomScaleNormal="100" workbookViewId="0">
      <selection activeCell="M17" sqref="M17"/>
    </sheetView>
  </sheetViews>
  <sheetFormatPr defaultColWidth="9" defaultRowHeight="21" customHeight="1"/>
  <cols>
    <col min="1" max="1" width="2.75" style="53" customWidth="1"/>
    <col min="2" max="9" width="11.5" style="53" customWidth="1"/>
    <col min="10" max="10" width="2.625" style="53" customWidth="1"/>
    <col min="11" max="16384" width="9" style="53"/>
  </cols>
  <sheetData>
    <row r="1" spans="1:12" ht="21" customHeight="1">
      <c r="I1" s="54" t="s">
        <v>77</v>
      </c>
    </row>
    <row r="2" spans="1:12" ht="17.25">
      <c r="B2" s="194" t="s">
        <v>48</v>
      </c>
      <c r="C2" s="194"/>
      <c r="D2" s="194"/>
      <c r="E2" s="194"/>
      <c r="F2" s="194"/>
      <c r="G2" s="194"/>
      <c r="H2" s="194"/>
      <c r="I2" s="194"/>
    </row>
    <row r="3" spans="1:12" ht="14.25">
      <c r="B3" s="195" t="s">
        <v>49</v>
      </c>
      <c r="C3" s="195"/>
      <c r="D3" s="195"/>
      <c r="E3" s="195"/>
      <c r="F3" s="195"/>
      <c r="G3" s="195"/>
      <c r="H3" s="195"/>
      <c r="I3" s="195"/>
    </row>
    <row r="4" spans="1:12" s="57" customFormat="1" ht="17.25">
      <c r="A4" s="55"/>
      <c r="B4" s="55"/>
      <c r="C4" s="55"/>
      <c r="D4" s="55"/>
      <c r="E4" s="55"/>
      <c r="F4" s="55"/>
      <c r="G4" s="196" t="s">
        <v>50</v>
      </c>
      <c r="H4" s="196"/>
      <c r="I4" s="196"/>
      <c r="J4" s="56"/>
    </row>
    <row r="5" spans="1:12" s="57" customFormat="1" ht="17.25">
      <c r="A5" s="55"/>
      <c r="B5" s="55"/>
      <c r="C5" s="55"/>
      <c r="D5" s="55"/>
      <c r="E5" s="55"/>
      <c r="F5" s="55"/>
      <c r="G5" s="197"/>
      <c r="H5" s="197"/>
      <c r="I5" s="197"/>
      <c r="J5" s="56"/>
    </row>
    <row r="6" spans="1:12" s="57" customFormat="1" ht="9" customHeight="1">
      <c r="A6" s="55"/>
      <c r="B6" s="55"/>
      <c r="C6" s="55"/>
      <c r="D6" s="55"/>
      <c r="E6" s="55"/>
      <c r="F6" s="55"/>
      <c r="G6" s="55"/>
      <c r="H6" s="55"/>
      <c r="I6" s="55"/>
      <c r="J6" s="55"/>
    </row>
    <row r="7" spans="1:12" s="57" customFormat="1" ht="25.5" customHeight="1">
      <c r="A7" s="55"/>
      <c r="B7" s="192" t="s">
        <v>51</v>
      </c>
      <c r="C7" s="192"/>
      <c r="D7" s="193"/>
      <c r="E7" s="193"/>
      <c r="F7" s="193"/>
      <c r="G7" s="193"/>
      <c r="H7" s="193"/>
      <c r="I7" s="193"/>
      <c r="J7" s="58"/>
    </row>
    <row r="8" spans="1:12" s="57" customFormat="1" ht="8.25" customHeight="1">
      <c r="A8" s="55"/>
      <c r="B8" s="59"/>
      <c r="C8" s="59"/>
      <c r="D8" s="59"/>
      <c r="E8" s="55"/>
      <c r="F8" s="55"/>
      <c r="G8" s="55"/>
      <c r="H8" s="55"/>
      <c r="I8" s="55"/>
      <c r="J8" s="58"/>
    </row>
    <row r="9" spans="1:12" s="57" customFormat="1" ht="40.15" customHeight="1">
      <c r="A9" s="55"/>
      <c r="B9" s="191" t="s">
        <v>83</v>
      </c>
      <c r="C9" s="192"/>
      <c r="D9" s="193"/>
      <c r="E9" s="193"/>
      <c r="F9" s="193"/>
      <c r="G9" s="193"/>
      <c r="H9" s="193"/>
      <c r="I9" s="193"/>
      <c r="J9" s="58"/>
    </row>
    <row r="10" spans="1:12" s="57" customFormat="1" ht="8.25" customHeight="1">
      <c r="A10" s="55"/>
      <c r="B10" s="59"/>
      <c r="C10" s="59"/>
      <c r="D10" s="59"/>
      <c r="E10" s="55"/>
      <c r="F10" s="55"/>
      <c r="G10" s="55"/>
      <c r="H10" s="55"/>
      <c r="I10" s="55"/>
      <c r="J10" s="58"/>
    </row>
    <row r="11" spans="1:12" ht="42" customHeight="1">
      <c r="B11" s="186" t="s">
        <v>82</v>
      </c>
      <c r="C11" s="187"/>
      <c r="D11" s="60" t="s">
        <v>52</v>
      </c>
      <c r="E11" s="61">
        <v>3</v>
      </c>
      <c r="F11" s="61">
        <v>4</v>
      </c>
      <c r="G11" s="61">
        <v>5</v>
      </c>
      <c r="H11" s="61">
        <v>6</v>
      </c>
      <c r="I11" s="62" t="s">
        <v>53</v>
      </c>
    </row>
    <row r="12" spans="1:12" ht="42" customHeight="1">
      <c r="B12" s="188"/>
      <c r="C12" s="189"/>
      <c r="D12" s="60" t="s">
        <v>54</v>
      </c>
      <c r="E12" s="63">
        <f>IF($B$12="",0,ROUNDUP(F45/$B$12,2))</f>
        <v>0</v>
      </c>
      <c r="F12" s="63">
        <f>IF($B$12="",0,ROUNDUP(G45/$B$12,2))</f>
        <v>0</v>
      </c>
      <c r="G12" s="63">
        <f>IF($B$12="",0,ROUNDUP(H45/$B$12,2))</f>
        <v>0</v>
      </c>
      <c r="H12" s="63">
        <f>IF($B$12="",0,ROUNDUP(I45/$B$12,2))</f>
        <v>0</v>
      </c>
      <c r="I12" s="64" t="str">
        <f>IF(B12="","",ROUNDUP(E12/9+F12/6+G12/4+H12/2.5,2))</f>
        <v/>
      </c>
    </row>
    <row r="13" spans="1:12" ht="9" customHeight="1">
      <c r="A13" s="65"/>
      <c r="B13" s="65"/>
      <c r="C13" s="190"/>
      <c r="D13" s="190"/>
      <c r="E13" s="190"/>
      <c r="F13" s="190"/>
      <c r="G13" s="66"/>
    </row>
    <row r="14" spans="1:12" ht="45.75" customHeight="1">
      <c r="B14" s="67" t="s">
        <v>55</v>
      </c>
      <c r="C14" s="68" t="s">
        <v>56</v>
      </c>
      <c r="D14" s="69" t="s">
        <v>57</v>
      </c>
      <c r="E14" s="68" t="s">
        <v>58</v>
      </c>
      <c r="F14" s="68" t="s">
        <v>59</v>
      </c>
      <c r="G14" s="68" t="s">
        <v>60</v>
      </c>
      <c r="H14" s="68" t="s">
        <v>61</v>
      </c>
      <c r="I14" s="68" t="s">
        <v>62</v>
      </c>
      <c r="L14" s="70"/>
    </row>
    <row r="15" spans="1:12" ht="17.100000000000001" customHeight="1">
      <c r="B15" s="71">
        <v>1</v>
      </c>
      <c r="C15" s="72"/>
      <c r="D15" s="72"/>
      <c r="E15" s="72"/>
      <c r="F15" s="73" t="str">
        <f>IF(C15&lt;&gt;3,"",E15)</f>
        <v/>
      </c>
      <c r="G15" s="73" t="str">
        <f t="shared" ref="G15:G44" si="0">IF(C15&lt;&gt;4,"",IF(D15="○",ROUNDUP(E15/2,0),E15))</f>
        <v/>
      </c>
      <c r="H15" s="73" t="str">
        <f>IF(C15&lt;&gt;5,"",IF(D15="○",ROUNDUP(E15/2,0),E15))</f>
        <v/>
      </c>
      <c r="I15" s="73" t="str">
        <f>IF(C15&lt;&gt;6,"",IF(D15="○",ROUNDUP(E15/2,0),E15))</f>
        <v/>
      </c>
    </row>
    <row r="16" spans="1:12" ht="17.100000000000001" customHeight="1">
      <c r="B16" s="71">
        <v>2</v>
      </c>
      <c r="C16" s="72"/>
      <c r="D16" s="72"/>
      <c r="E16" s="72"/>
      <c r="F16" s="73" t="str">
        <f t="shared" ref="F16:F43" si="1">IF(C16&lt;&gt;3,"",E16)</f>
        <v/>
      </c>
      <c r="G16" s="73" t="str">
        <f t="shared" si="0"/>
        <v/>
      </c>
      <c r="H16" s="73" t="str">
        <f t="shared" ref="H16:H43" si="2">IF(C16&lt;&gt;5,"",IF(D16="○",ROUNDUP(E16/2,0),E16))</f>
        <v/>
      </c>
      <c r="I16" s="73" t="str">
        <f t="shared" ref="I16:I43" si="3">IF(C16&lt;&gt;6,"",IF(D16="○",ROUNDUP(E16/2,0),E16))</f>
        <v/>
      </c>
    </row>
    <row r="17" spans="2:9" ht="17.100000000000001" customHeight="1">
      <c r="B17" s="71">
        <v>3</v>
      </c>
      <c r="C17" s="72"/>
      <c r="D17" s="72"/>
      <c r="E17" s="72"/>
      <c r="F17" s="73" t="str">
        <f t="shared" si="1"/>
        <v/>
      </c>
      <c r="G17" s="73" t="str">
        <f t="shared" si="0"/>
        <v/>
      </c>
      <c r="H17" s="73" t="str">
        <f t="shared" si="2"/>
        <v/>
      </c>
      <c r="I17" s="73" t="str">
        <f t="shared" si="3"/>
        <v/>
      </c>
    </row>
    <row r="18" spans="2:9" ht="17.100000000000001" customHeight="1">
      <c r="B18" s="71">
        <v>4</v>
      </c>
      <c r="C18" s="72"/>
      <c r="D18" s="72"/>
      <c r="E18" s="72"/>
      <c r="F18" s="73" t="str">
        <f t="shared" si="1"/>
        <v/>
      </c>
      <c r="G18" s="73" t="str">
        <f t="shared" si="0"/>
        <v/>
      </c>
      <c r="H18" s="73" t="str">
        <f t="shared" si="2"/>
        <v/>
      </c>
      <c r="I18" s="73" t="str">
        <f t="shared" si="3"/>
        <v/>
      </c>
    </row>
    <row r="19" spans="2:9" ht="17.100000000000001" customHeight="1">
      <c r="B19" s="71">
        <v>5</v>
      </c>
      <c r="C19" s="72"/>
      <c r="D19" s="72"/>
      <c r="E19" s="72"/>
      <c r="F19" s="73" t="str">
        <f t="shared" si="1"/>
        <v/>
      </c>
      <c r="G19" s="73" t="str">
        <f t="shared" si="0"/>
        <v/>
      </c>
      <c r="H19" s="73" t="str">
        <f t="shared" si="2"/>
        <v/>
      </c>
      <c r="I19" s="73" t="str">
        <f t="shared" si="3"/>
        <v/>
      </c>
    </row>
    <row r="20" spans="2:9" ht="17.100000000000001" customHeight="1">
      <c r="B20" s="71">
        <v>6</v>
      </c>
      <c r="C20" s="72"/>
      <c r="D20" s="72"/>
      <c r="E20" s="72"/>
      <c r="F20" s="73" t="str">
        <f t="shared" si="1"/>
        <v/>
      </c>
      <c r="G20" s="73" t="str">
        <f t="shared" si="0"/>
        <v/>
      </c>
      <c r="H20" s="73" t="str">
        <f t="shared" si="2"/>
        <v/>
      </c>
      <c r="I20" s="73" t="str">
        <f t="shared" si="3"/>
        <v/>
      </c>
    </row>
    <row r="21" spans="2:9" ht="17.100000000000001" customHeight="1">
      <c r="B21" s="71">
        <v>7</v>
      </c>
      <c r="C21" s="72"/>
      <c r="D21" s="72"/>
      <c r="E21" s="72"/>
      <c r="F21" s="73" t="str">
        <f t="shared" si="1"/>
        <v/>
      </c>
      <c r="G21" s="73" t="str">
        <f t="shared" si="0"/>
        <v/>
      </c>
      <c r="H21" s="73" t="str">
        <f t="shared" si="2"/>
        <v/>
      </c>
      <c r="I21" s="73" t="str">
        <f t="shared" si="3"/>
        <v/>
      </c>
    </row>
    <row r="22" spans="2:9" ht="17.100000000000001" customHeight="1">
      <c r="B22" s="71">
        <v>8</v>
      </c>
      <c r="C22" s="72"/>
      <c r="D22" s="72"/>
      <c r="E22" s="72"/>
      <c r="F22" s="73" t="str">
        <f t="shared" si="1"/>
        <v/>
      </c>
      <c r="G22" s="73" t="str">
        <f t="shared" si="0"/>
        <v/>
      </c>
      <c r="H22" s="73" t="str">
        <f t="shared" si="2"/>
        <v/>
      </c>
      <c r="I22" s="73" t="str">
        <f t="shared" si="3"/>
        <v/>
      </c>
    </row>
    <row r="23" spans="2:9" ht="17.100000000000001" customHeight="1">
      <c r="B23" s="71">
        <v>9</v>
      </c>
      <c r="C23" s="72"/>
      <c r="D23" s="72"/>
      <c r="E23" s="72"/>
      <c r="F23" s="73" t="str">
        <f t="shared" si="1"/>
        <v/>
      </c>
      <c r="G23" s="73" t="str">
        <f t="shared" si="0"/>
        <v/>
      </c>
      <c r="H23" s="73" t="str">
        <f t="shared" si="2"/>
        <v/>
      </c>
      <c r="I23" s="73" t="str">
        <f t="shared" si="3"/>
        <v/>
      </c>
    </row>
    <row r="24" spans="2:9" ht="17.100000000000001" customHeight="1">
      <c r="B24" s="71">
        <v>10</v>
      </c>
      <c r="C24" s="72"/>
      <c r="D24" s="72"/>
      <c r="E24" s="72"/>
      <c r="F24" s="73" t="str">
        <f t="shared" si="1"/>
        <v/>
      </c>
      <c r="G24" s="73" t="str">
        <f t="shared" si="0"/>
        <v/>
      </c>
      <c r="H24" s="73" t="str">
        <f t="shared" si="2"/>
        <v/>
      </c>
      <c r="I24" s="73" t="str">
        <f t="shared" si="3"/>
        <v/>
      </c>
    </row>
    <row r="25" spans="2:9" ht="17.100000000000001" customHeight="1">
      <c r="B25" s="71">
        <v>11</v>
      </c>
      <c r="C25" s="72"/>
      <c r="D25" s="72"/>
      <c r="E25" s="72"/>
      <c r="F25" s="73" t="str">
        <f t="shared" si="1"/>
        <v/>
      </c>
      <c r="G25" s="73" t="str">
        <f t="shared" si="0"/>
        <v/>
      </c>
      <c r="H25" s="73" t="str">
        <f t="shared" si="2"/>
        <v/>
      </c>
      <c r="I25" s="73" t="str">
        <f t="shared" si="3"/>
        <v/>
      </c>
    </row>
    <row r="26" spans="2:9" ht="17.100000000000001" customHeight="1">
      <c r="B26" s="71">
        <v>12</v>
      </c>
      <c r="C26" s="72"/>
      <c r="D26" s="72"/>
      <c r="E26" s="72"/>
      <c r="F26" s="73" t="str">
        <f t="shared" si="1"/>
        <v/>
      </c>
      <c r="G26" s="73" t="str">
        <f t="shared" si="0"/>
        <v/>
      </c>
      <c r="H26" s="73" t="str">
        <f t="shared" si="2"/>
        <v/>
      </c>
      <c r="I26" s="73" t="str">
        <f t="shared" si="3"/>
        <v/>
      </c>
    </row>
    <row r="27" spans="2:9" ht="17.100000000000001" customHeight="1">
      <c r="B27" s="71">
        <v>13</v>
      </c>
      <c r="C27" s="72"/>
      <c r="D27" s="72"/>
      <c r="E27" s="72"/>
      <c r="F27" s="73" t="str">
        <f t="shared" si="1"/>
        <v/>
      </c>
      <c r="G27" s="73" t="str">
        <f t="shared" si="0"/>
        <v/>
      </c>
      <c r="H27" s="73" t="str">
        <f t="shared" si="2"/>
        <v/>
      </c>
      <c r="I27" s="73" t="str">
        <f t="shared" si="3"/>
        <v/>
      </c>
    </row>
    <row r="28" spans="2:9" ht="17.100000000000001" customHeight="1">
      <c r="B28" s="71">
        <v>14</v>
      </c>
      <c r="C28" s="72"/>
      <c r="D28" s="72"/>
      <c r="E28" s="72"/>
      <c r="F28" s="73" t="str">
        <f t="shared" si="1"/>
        <v/>
      </c>
      <c r="G28" s="73" t="str">
        <f t="shared" si="0"/>
        <v/>
      </c>
      <c r="H28" s="73" t="str">
        <f t="shared" si="2"/>
        <v/>
      </c>
      <c r="I28" s="73" t="str">
        <f t="shared" si="3"/>
        <v/>
      </c>
    </row>
    <row r="29" spans="2:9" ht="17.100000000000001" customHeight="1">
      <c r="B29" s="71">
        <v>15</v>
      </c>
      <c r="C29" s="72"/>
      <c r="D29" s="72"/>
      <c r="E29" s="72"/>
      <c r="F29" s="73" t="str">
        <f t="shared" si="1"/>
        <v/>
      </c>
      <c r="G29" s="73" t="str">
        <f t="shared" si="0"/>
        <v/>
      </c>
      <c r="H29" s="73" t="str">
        <f t="shared" si="2"/>
        <v/>
      </c>
      <c r="I29" s="73" t="str">
        <f t="shared" si="3"/>
        <v/>
      </c>
    </row>
    <row r="30" spans="2:9" ht="17.100000000000001" customHeight="1">
      <c r="B30" s="71">
        <v>16</v>
      </c>
      <c r="C30" s="72"/>
      <c r="D30" s="72"/>
      <c r="E30" s="72"/>
      <c r="F30" s="73" t="str">
        <f t="shared" si="1"/>
        <v/>
      </c>
      <c r="G30" s="73" t="str">
        <f t="shared" si="0"/>
        <v/>
      </c>
      <c r="H30" s="73" t="str">
        <f t="shared" si="2"/>
        <v/>
      </c>
      <c r="I30" s="73" t="str">
        <f t="shared" si="3"/>
        <v/>
      </c>
    </row>
    <row r="31" spans="2:9" ht="17.100000000000001" customHeight="1">
      <c r="B31" s="71">
        <v>17</v>
      </c>
      <c r="C31" s="72"/>
      <c r="D31" s="72"/>
      <c r="E31" s="72"/>
      <c r="F31" s="73" t="str">
        <f t="shared" si="1"/>
        <v/>
      </c>
      <c r="G31" s="73" t="str">
        <f t="shared" si="0"/>
        <v/>
      </c>
      <c r="H31" s="73" t="str">
        <f t="shared" si="2"/>
        <v/>
      </c>
      <c r="I31" s="73" t="str">
        <f t="shared" si="3"/>
        <v/>
      </c>
    </row>
    <row r="32" spans="2:9" ht="17.100000000000001" customHeight="1">
      <c r="B32" s="71">
        <v>18</v>
      </c>
      <c r="C32" s="72"/>
      <c r="D32" s="72"/>
      <c r="E32" s="72"/>
      <c r="F32" s="73" t="str">
        <f t="shared" si="1"/>
        <v/>
      </c>
      <c r="G32" s="73" t="str">
        <f t="shared" si="0"/>
        <v/>
      </c>
      <c r="H32" s="73" t="str">
        <f t="shared" si="2"/>
        <v/>
      </c>
      <c r="I32" s="73" t="str">
        <f t="shared" si="3"/>
        <v/>
      </c>
    </row>
    <row r="33" spans="2:9" ht="17.100000000000001" customHeight="1">
      <c r="B33" s="71">
        <v>19</v>
      </c>
      <c r="C33" s="72"/>
      <c r="D33" s="72"/>
      <c r="E33" s="72"/>
      <c r="F33" s="73" t="str">
        <f t="shared" si="1"/>
        <v/>
      </c>
      <c r="G33" s="73" t="str">
        <f t="shared" si="0"/>
        <v/>
      </c>
      <c r="H33" s="73" t="str">
        <f t="shared" si="2"/>
        <v/>
      </c>
      <c r="I33" s="73" t="str">
        <f t="shared" si="3"/>
        <v/>
      </c>
    </row>
    <row r="34" spans="2:9" ht="17.100000000000001" customHeight="1">
      <c r="B34" s="71">
        <v>20</v>
      </c>
      <c r="C34" s="72"/>
      <c r="D34" s="72"/>
      <c r="E34" s="72"/>
      <c r="F34" s="73" t="str">
        <f t="shared" si="1"/>
        <v/>
      </c>
      <c r="G34" s="73" t="str">
        <f t="shared" si="0"/>
        <v/>
      </c>
      <c r="H34" s="73" t="str">
        <f t="shared" si="2"/>
        <v/>
      </c>
      <c r="I34" s="73" t="str">
        <f t="shared" si="3"/>
        <v/>
      </c>
    </row>
    <row r="35" spans="2:9" ht="17.100000000000001" customHeight="1">
      <c r="B35" s="71">
        <v>21</v>
      </c>
      <c r="C35" s="72"/>
      <c r="D35" s="72"/>
      <c r="E35" s="72"/>
      <c r="F35" s="73" t="str">
        <f t="shared" si="1"/>
        <v/>
      </c>
      <c r="G35" s="73" t="str">
        <f t="shared" si="0"/>
        <v/>
      </c>
      <c r="H35" s="73" t="str">
        <f t="shared" si="2"/>
        <v/>
      </c>
      <c r="I35" s="73" t="str">
        <f t="shared" si="3"/>
        <v/>
      </c>
    </row>
    <row r="36" spans="2:9" ht="17.100000000000001" customHeight="1">
      <c r="B36" s="71">
        <v>22</v>
      </c>
      <c r="C36" s="72"/>
      <c r="D36" s="72"/>
      <c r="E36" s="72"/>
      <c r="F36" s="73" t="str">
        <f t="shared" si="1"/>
        <v/>
      </c>
      <c r="G36" s="73" t="str">
        <f t="shared" si="0"/>
        <v/>
      </c>
      <c r="H36" s="73" t="str">
        <f t="shared" si="2"/>
        <v/>
      </c>
      <c r="I36" s="73" t="str">
        <f t="shared" si="3"/>
        <v/>
      </c>
    </row>
    <row r="37" spans="2:9" ht="17.100000000000001" customHeight="1">
      <c r="B37" s="71">
        <v>23</v>
      </c>
      <c r="C37" s="72"/>
      <c r="D37" s="72"/>
      <c r="E37" s="72"/>
      <c r="F37" s="73" t="str">
        <f t="shared" si="1"/>
        <v/>
      </c>
      <c r="G37" s="73" t="str">
        <f t="shared" si="0"/>
        <v/>
      </c>
      <c r="H37" s="73" t="str">
        <f t="shared" si="2"/>
        <v/>
      </c>
      <c r="I37" s="73" t="str">
        <f t="shared" si="3"/>
        <v/>
      </c>
    </row>
    <row r="38" spans="2:9" ht="17.100000000000001" customHeight="1">
      <c r="B38" s="71">
        <v>24</v>
      </c>
      <c r="C38" s="72"/>
      <c r="D38" s="72"/>
      <c r="E38" s="72"/>
      <c r="F38" s="73" t="str">
        <f t="shared" si="1"/>
        <v/>
      </c>
      <c r="G38" s="73" t="str">
        <f t="shared" si="0"/>
        <v/>
      </c>
      <c r="H38" s="73" t="str">
        <f t="shared" si="2"/>
        <v/>
      </c>
      <c r="I38" s="73" t="str">
        <f t="shared" si="3"/>
        <v/>
      </c>
    </row>
    <row r="39" spans="2:9" ht="17.100000000000001" customHeight="1">
      <c r="B39" s="71">
        <v>25</v>
      </c>
      <c r="C39" s="72"/>
      <c r="D39" s="72"/>
      <c r="E39" s="72"/>
      <c r="F39" s="73" t="str">
        <f t="shared" si="1"/>
        <v/>
      </c>
      <c r="G39" s="73" t="str">
        <f t="shared" si="0"/>
        <v/>
      </c>
      <c r="H39" s="73" t="str">
        <f t="shared" si="2"/>
        <v/>
      </c>
      <c r="I39" s="73" t="str">
        <f t="shared" si="3"/>
        <v/>
      </c>
    </row>
    <row r="40" spans="2:9" ht="17.100000000000001" customHeight="1">
      <c r="B40" s="71">
        <v>26</v>
      </c>
      <c r="C40" s="72"/>
      <c r="D40" s="72"/>
      <c r="E40" s="72"/>
      <c r="F40" s="73" t="str">
        <f t="shared" si="1"/>
        <v/>
      </c>
      <c r="G40" s="73" t="str">
        <f t="shared" si="0"/>
        <v/>
      </c>
      <c r="H40" s="73" t="str">
        <f t="shared" si="2"/>
        <v/>
      </c>
      <c r="I40" s="73" t="str">
        <f t="shared" si="3"/>
        <v/>
      </c>
    </row>
    <row r="41" spans="2:9" ht="17.100000000000001" customHeight="1">
      <c r="B41" s="71">
        <v>27</v>
      </c>
      <c r="C41" s="72"/>
      <c r="D41" s="72"/>
      <c r="E41" s="72"/>
      <c r="F41" s="73" t="str">
        <f t="shared" si="1"/>
        <v/>
      </c>
      <c r="G41" s="73" t="str">
        <f t="shared" si="0"/>
        <v/>
      </c>
      <c r="H41" s="73" t="str">
        <f t="shared" si="2"/>
        <v/>
      </c>
      <c r="I41" s="73" t="str">
        <f t="shared" si="3"/>
        <v/>
      </c>
    </row>
    <row r="42" spans="2:9" ht="17.100000000000001" customHeight="1">
      <c r="B42" s="71">
        <v>28</v>
      </c>
      <c r="C42" s="72"/>
      <c r="D42" s="72"/>
      <c r="E42" s="72"/>
      <c r="F42" s="73" t="str">
        <f t="shared" si="1"/>
        <v/>
      </c>
      <c r="G42" s="73" t="str">
        <f t="shared" si="0"/>
        <v/>
      </c>
      <c r="H42" s="73" t="str">
        <f t="shared" si="2"/>
        <v/>
      </c>
      <c r="I42" s="73" t="str">
        <f t="shared" si="3"/>
        <v/>
      </c>
    </row>
    <row r="43" spans="2:9" ht="17.100000000000001" customHeight="1">
      <c r="B43" s="71">
        <v>29</v>
      </c>
      <c r="C43" s="72"/>
      <c r="D43" s="72"/>
      <c r="E43" s="72"/>
      <c r="F43" s="73" t="str">
        <f t="shared" si="1"/>
        <v/>
      </c>
      <c r="G43" s="73" t="str">
        <f t="shared" si="0"/>
        <v/>
      </c>
      <c r="H43" s="73" t="str">
        <f t="shared" si="2"/>
        <v/>
      </c>
      <c r="I43" s="73" t="str">
        <f t="shared" si="3"/>
        <v/>
      </c>
    </row>
    <row r="44" spans="2:9" ht="17.100000000000001" customHeight="1" thickBot="1">
      <c r="B44" s="74">
        <v>30</v>
      </c>
      <c r="C44" s="75"/>
      <c r="D44" s="75"/>
      <c r="E44" s="75"/>
      <c r="F44" s="76" t="str">
        <f>IF(C44&lt;&gt;3,"",E44)</f>
        <v/>
      </c>
      <c r="G44" s="73" t="str">
        <f t="shared" si="0"/>
        <v/>
      </c>
      <c r="H44" s="77" t="str">
        <f>IF(C44&lt;&gt;5,"",IF(D44="○",ROUNDUP(E44/2,0),E44))</f>
        <v/>
      </c>
      <c r="I44" s="78" t="str">
        <f>IF(C44&lt;&gt;6,"",IF(D44="○",ROUNDUP(E44/2,0),E44))</f>
        <v/>
      </c>
    </row>
    <row r="45" spans="2:9" ht="17.100000000000001" customHeight="1" thickTop="1">
      <c r="B45" s="79" t="s">
        <v>15</v>
      </c>
      <c r="C45" s="80"/>
      <c r="D45" s="80"/>
      <c r="E45" s="81">
        <f>SUM(E15:E44)</f>
        <v>0</v>
      </c>
      <c r="F45" s="81">
        <f>SUM(F15:F44)</f>
        <v>0</v>
      </c>
      <c r="G45" s="81">
        <f>SUM(G15:G44)</f>
        <v>0</v>
      </c>
      <c r="H45" s="81">
        <f>SUM(H15:H44)</f>
        <v>0</v>
      </c>
      <c r="I45" s="81">
        <f>SUM(I15:I44)</f>
        <v>0</v>
      </c>
    </row>
    <row r="46" spans="2:9" ht="18" customHeight="1">
      <c r="E46" s="82"/>
    </row>
    <row r="47" spans="2:9" ht="6.75" customHeight="1"/>
    <row r="48" spans="2:9" ht="14.25">
      <c r="B48" s="83" t="s">
        <v>63</v>
      </c>
    </row>
    <row r="49" spans="2:2" ht="9.9499999999999993" customHeight="1">
      <c r="B49" s="83"/>
    </row>
    <row r="50" spans="2:2" ht="9.9499999999999993" customHeight="1">
      <c r="B50" s="83"/>
    </row>
    <row r="51" spans="2:2" ht="9.9499999999999993" customHeight="1">
      <c r="B51" s="83"/>
    </row>
    <row r="52" spans="2:2" ht="14.25">
      <c r="B52" s="83"/>
    </row>
    <row r="53" spans="2:2" ht="9.9499999999999993" customHeight="1">
      <c r="B53" s="83"/>
    </row>
  </sheetData>
  <mergeCells count="11">
    <mergeCell ref="B2:I2"/>
    <mergeCell ref="B3:I3"/>
    <mergeCell ref="G4:I4"/>
    <mergeCell ref="G5:I5"/>
    <mergeCell ref="B7:C7"/>
    <mergeCell ref="D7:I7"/>
    <mergeCell ref="B11:C11"/>
    <mergeCell ref="B12:C12"/>
    <mergeCell ref="C13:F13"/>
    <mergeCell ref="B9:C9"/>
    <mergeCell ref="D9:I9"/>
  </mergeCells>
  <phoneticPr fontId="2"/>
  <pageMargins left="0.68" right="0.54" top="0.78" bottom="0.45" header="0.51200000000000001" footer="0.28999999999999998"/>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A52E-3029-4362-87CC-4FEA23FC3130}">
  <sheetPr>
    <pageSetUpPr fitToPage="1"/>
  </sheetPr>
  <dimension ref="A1:N47"/>
  <sheetViews>
    <sheetView view="pageBreakPreview" zoomScaleNormal="100" zoomScaleSheetLayoutView="100" workbookViewId="0">
      <selection activeCell="L4" sqref="L4"/>
    </sheetView>
  </sheetViews>
  <sheetFormatPr defaultColWidth="9" defaultRowHeight="13.5"/>
  <cols>
    <col min="1" max="1" width="3.5" style="1" customWidth="1"/>
    <col min="2" max="2" width="7.375" style="1" customWidth="1"/>
    <col min="3" max="3" width="7.375" style="2" customWidth="1"/>
    <col min="4" max="6" width="16.875" style="1" customWidth="1"/>
    <col min="7" max="8" width="17.5" style="1" customWidth="1"/>
    <col min="9" max="9" width="2.75" style="1" customWidth="1"/>
    <col min="10" max="16384" width="9" style="1"/>
  </cols>
  <sheetData>
    <row r="1" spans="1:14">
      <c r="B1" s="10"/>
      <c r="H1" s="20" t="s">
        <v>78</v>
      </c>
    </row>
    <row r="2" spans="1:14" ht="18.75">
      <c r="B2" s="144" t="s">
        <v>80</v>
      </c>
      <c r="C2" s="144"/>
      <c r="D2" s="144"/>
      <c r="E2" s="144"/>
      <c r="F2" s="144"/>
      <c r="G2" s="144"/>
      <c r="H2" s="144"/>
    </row>
    <row r="3" spans="1:14" ht="15" customHeight="1"/>
    <row r="4" spans="1:14" ht="26.25" customHeight="1">
      <c r="B4" s="218" t="s">
        <v>0</v>
      </c>
      <c r="C4" s="141"/>
      <c r="D4" s="219"/>
      <c r="E4" s="220"/>
      <c r="F4" s="84"/>
      <c r="I4" s="85"/>
      <c r="J4" s="85"/>
      <c r="K4" s="85"/>
      <c r="L4" s="85"/>
      <c r="M4" s="85"/>
      <c r="N4" s="85"/>
    </row>
    <row r="5" spans="1:14" ht="26.25" customHeight="1">
      <c r="B5" s="206" t="s">
        <v>1</v>
      </c>
      <c r="C5" s="207"/>
      <c r="D5" s="221" t="s">
        <v>64</v>
      </c>
      <c r="E5" s="209"/>
      <c r="F5" s="84"/>
      <c r="G5" s="21"/>
      <c r="H5" s="21"/>
      <c r="I5" s="85"/>
      <c r="J5" s="139"/>
      <c r="K5" s="139"/>
      <c r="L5" s="139"/>
      <c r="M5" s="139"/>
      <c r="N5" s="85"/>
    </row>
    <row r="6" spans="1:14" ht="26.25" customHeight="1">
      <c r="B6" s="222" t="s">
        <v>65</v>
      </c>
      <c r="C6" s="141"/>
      <c r="D6" s="219"/>
      <c r="E6" s="220"/>
      <c r="F6" s="86" t="s">
        <v>66</v>
      </c>
      <c r="G6" s="21"/>
      <c r="H6" s="21"/>
      <c r="I6" s="85"/>
      <c r="J6" s="139"/>
      <c r="K6" s="139"/>
      <c r="L6" s="139"/>
      <c r="M6" s="139"/>
      <c r="N6" s="85"/>
    </row>
    <row r="7" spans="1:14" ht="26.25" customHeight="1">
      <c r="B7" s="218" t="s">
        <v>18</v>
      </c>
      <c r="C7" s="141"/>
      <c r="D7" s="219"/>
      <c r="E7" s="220"/>
      <c r="F7" s="84"/>
      <c r="I7" s="85"/>
      <c r="J7" s="139"/>
      <c r="K7" s="139"/>
      <c r="L7" s="139"/>
      <c r="M7" s="139"/>
      <c r="N7" s="85"/>
    </row>
    <row r="8" spans="1:14" ht="20.25" customHeight="1">
      <c r="B8" s="149" t="s">
        <v>30</v>
      </c>
      <c r="C8" s="150"/>
      <c r="D8" s="48" t="s">
        <v>32</v>
      </c>
      <c r="E8" s="49"/>
      <c r="F8" s="84"/>
      <c r="I8" s="85"/>
      <c r="J8" s="52"/>
      <c r="K8" s="52"/>
      <c r="L8" s="52"/>
      <c r="M8" s="52"/>
      <c r="N8" s="85"/>
    </row>
    <row r="9" spans="1:14" ht="20.25" customHeight="1">
      <c r="B9" s="151"/>
      <c r="C9" s="152"/>
      <c r="D9" s="50" t="s">
        <v>31</v>
      </c>
      <c r="E9" s="51"/>
      <c r="F9" s="84"/>
      <c r="I9" s="85"/>
      <c r="J9" s="52"/>
      <c r="K9" s="52"/>
      <c r="L9" s="52"/>
      <c r="M9" s="52"/>
      <c r="N9" s="85"/>
    </row>
    <row r="10" spans="1:14" ht="25.15" customHeight="1">
      <c r="B10" s="206" t="s">
        <v>19</v>
      </c>
      <c r="C10" s="207"/>
      <c r="D10" s="208"/>
      <c r="E10" s="209"/>
      <c r="F10" s="84"/>
      <c r="I10" s="85"/>
      <c r="J10" s="85"/>
      <c r="K10" s="85"/>
      <c r="L10" s="85"/>
      <c r="M10" s="85"/>
      <c r="N10" s="85"/>
    </row>
    <row r="11" spans="1:14" ht="7.5" customHeight="1"/>
    <row r="12" spans="1:14" ht="18.75" customHeight="1">
      <c r="A12" s="21" t="s">
        <v>29</v>
      </c>
    </row>
    <row r="13" spans="1:14" ht="30" customHeight="1">
      <c r="B13" s="210" t="s">
        <v>16</v>
      </c>
      <c r="C13" s="207"/>
      <c r="D13" s="87"/>
      <c r="E13" s="168" t="s">
        <v>47</v>
      </c>
      <c r="F13" s="169"/>
      <c r="G13" s="23"/>
      <c r="H13" s="23"/>
    </row>
    <row r="14" spans="1:14" ht="6.75" customHeight="1">
      <c r="C14" s="88"/>
      <c r="D14" s="89"/>
      <c r="E14" s="89"/>
      <c r="F14" s="90"/>
    </row>
    <row r="15" spans="1:14" ht="18.75" customHeight="1" thickBot="1">
      <c r="A15" s="1" t="s">
        <v>20</v>
      </c>
    </row>
    <row r="16" spans="1:14" s="91" customFormat="1" ht="20.100000000000001" customHeight="1" thickTop="1">
      <c r="B16" s="154" t="s">
        <v>24</v>
      </c>
      <c r="C16" s="155"/>
      <c r="D16" s="211" t="s">
        <v>14</v>
      </c>
      <c r="E16" s="213" t="s">
        <v>67</v>
      </c>
      <c r="F16" s="215" t="s">
        <v>68</v>
      </c>
      <c r="G16" s="216"/>
      <c r="H16" s="217"/>
    </row>
    <row r="17" spans="1:8" s="91" customFormat="1" ht="20.100000000000001" customHeight="1" thickBot="1">
      <c r="B17" s="156"/>
      <c r="C17" s="157"/>
      <c r="D17" s="212"/>
      <c r="E17" s="214"/>
      <c r="F17" s="92" t="s">
        <v>69</v>
      </c>
      <c r="G17" s="93" t="s">
        <v>70</v>
      </c>
      <c r="H17" s="94" t="s">
        <v>71</v>
      </c>
    </row>
    <row r="18" spans="1:8" ht="20.100000000000001" customHeight="1">
      <c r="A18" s="95" t="s">
        <v>72</v>
      </c>
      <c r="B18" s="16" t="s">
        <v>23</v>
      </c>
      <c r="C18" s="96" t="s">
        <v>2</v>
      </c>
      <c r="D18" s="97"/>
      <c r="E18" s="98">
        <f>F18+(G18*0.75)+(H18*0.5)</f>
        <v>0</v>
      </c>
      <c r="F18" s="99"/>
      <c r="G18" s="100"/>
      <c r="H18" s="101"/>
    </row>
    <row r="19" spans="1:8" ht="20.100000000000001" customHeight="1">
      <c r="A19" s="203" t="s">
        <v>73</v>
      </c>
      <c r="B19" s="17" t="s">
        <v>23</v>
      </c>
      <c r="C19" s="102" t="s">
        <v>3</v>
      </c>
      <c r="D19" s="103"/>
      <c r="E19" s="98">
        <f t="shared" ref="E19:E29" si="0">F19+(G19*0.75)+(H19*0.5)</f>
        <v>0</v>
      </c>
      <c r="F19" s="104"/>
      <c r="G19" s="105"/>
      <c r="H19" s="106"/>
    </row>
    <row r="20" spans="1:8" ht="20.100000000000001" customHeight="1">
      <c r="A20" s="203"/>
      <c r="B20" s="17" t="s">
        <v>23</v>
      </c>
      <c r="C20" s="102" t="s">
        <v>4</v>
      </c>
      <c r="D20" s="103"/>
      <c r="E20" s="98">
        <f t="shared" si="0"/>
        <v>0</v>
      </c>
      <c r="F20" s="104"/>
      <c r="G20" s="105"/>
      <c r="H20" s="106"/>
    </row>
    <row r="21" spans="1:8" ht="20.100000000000001" customHeight="1">
      <c r="A21" s="203"/>
      <c r="B21" s="17" t="s">
        <v>23</v>
      </c>
      <c r="C21" s="102" t="s">
        <v>5</v>
      </c>
      <c r="D21" s="103"/>
      <c r="E21" s="98">
        <f t="shared" si="0"/>
        <v>0</v>
      </c>
      <c r="F21" s="104"/>
      <c r="G21" s="105"/>
      <c r="H21" s="106"/>
    </row>
    <row r="22" spans="1:8" ht="20.100000000000001" customHeight="1">
      <c r="A22" s="203"/>
      <c r="B22" s="17" t="s">
        <v>23</v>
      </c>
      <c r="C22" s="102" t="s">
        <v>6</v>
      </c>
      <c r="D22" s="103"/>
      <c r="E22" s="98">
        <f t="shared" si="0"/>
        <v>0</v>
      </c>
      <c r="F22" s="104"/>
      <c r="G22" s="105"/>
      <c r="H22" s="106"/>
    </row>
    <row r="23" spans="1:8" ht="20.100000000000001" customHeight="1">
      <c r="A23" s="203"/>
      <c r="B23" s="17" t="s">
        <v>23</v>
      </c>
      <c r="C23" s="102" t="s">
        <v>7</v>
      </c>
      <c r="D23" s="103"/>
      <c r="E23" s="98">
        <f t="shared" si="0"/>
        <v>0</v>
      </c>
      <c r="F23" s="104"/>
      <c r="G23" s="105"/>
      <c r="H23" s="106"/>
    </row>
    <row r="24" spans="1:8" ht="20.100000000000001" customHeight="1">
      <c r="A24" s="203"/>
      <c r="B24" s="17" t="s">
        <v>23</v>
      </c>
      <c r="C24" s="102" t="s">
        <v>8</v>
      </c>
      <c r="D24" s="103"/>
      <c r="E24" s="98">
        <f t="shared" si="0"/>
        <v>0</v>
      </c>
      <c r="F24" s="104"/>
      <c r="G24" s="105"/>
      <c r="H24" s="106"/>
    </row>
    <row r="25" spans="1:8" ht="20.100000000000001" customHeight="1">
      <c r="B25" s="17" t="s">
        <v>23</v>
      </c>
      <c r="C25" s="102" t="s">
        <v>9</v>
      </c>
      <c r="D25" s="103"/>
      <c r="E25" s="98">
        <f t="shared" si="0"/>
        <v>0</v>
      </c>
      <c r="F25" s="104"/>
      <c r="G25" s="105"/>
      <c r="H25" s="106"/>
    </row>
    <row r="26" spans="1:8" ht="20.100000000000001" customHeight="1">
      <c r="B26" s="17" t="s">
        <v>23</v>
      </c>
      <c r="C26" s="102" t="s">
        <v>10</v>
      </c>
      <c r="D26" s="103"/>
      <c r="E26" s="98">
        <f t="shared" si="0"/>
        <v>0</v>
      </c>
      <c r="F26" s="104"/>
      <c r="G26" s="105"/>
      <c r="H26" s="106"/>
    </row>
    <row r="27" spans="1:8" ht="20.100000000000001" customHeight="1">
      <c r="B27" s="17" t="s">
        <v>23</v>
      </c>
      <c r="C27" s="102" t="s">
        <v>11</v>
      </c>
      <c r="D27" s="103"/>
      <c r="E27" s="98">
        <f t="shared" si="0"/>
        <v>0</v>
      </c>
      <c r="F27" s="104"/>
      <c r="G27" s="105"/>
      <c r="H27" s="106"/>
    </row>
    <row r="28" spans="1:8" ht="20.100000000000001" customHeight="1">
      <c r="B28" s="17" t="s">
        <v>23</v>
      </c>
      <c r="C28" s="102" t="s">
        <v>12</v>
      </c>
      <c r="D28" s="103"/>
      <c r="E28" s="98">
        <f t="shared" si="0"/>
        <v>0</v>
      </c>
      <c r="F28" s="104"/>
      <c r="G28" s="105"/>
      <c r="H28" s="106"/>
    </row>
    <row r="29" spans="1:8" ht="20.100000000000001" customHeight="1" thickBot="1">
      <c r="B29" s="18" t="s">
        <v>23</v>
      </c>
      <c r="C29" s="107" t="s">
        <v>13</v>
      </c>
      <c r="D29" s="108"/>
      <c r="E29" s="98">
        <f t="shared" si="0"/>
        <v>0</v>
      </c>
      <c r="F29" s="109"/>
      <c r="G29" s="110"/>
      <c r="H29" s="111"/>
    </row>
    <row r="30" spans="1:8" ht="20.100000000000001" customHeight="1" thickBot="1">
      <c r="B30" s="204" t="s">
        <v>15</v>
      </c>
      <c r="C30" s="182"/>
      <c r="D30" s="112">
        <f>SUM(D18:D29)</f>
        <v>0</v>
      </c>
      <c r="E30" s="113">
        <f>SUM(E18:E29)</f>
        <v>0</v>
      </c>
      <c r="F30" s="114">
        <f>SUM(F18:F29)</f>
        <v>0</v>
      </c>
      <c r="G30" s="115">
        <f>SUM(G18:G29)</f>
        <v>0</v>
      </c>
      <c r="H30" s="116">
        <f>SUM(H18:H29)</f>
        <v>0</v>
      </c>
    </row>
    <row r="31" spans="1:8" ht="13.15" customHeight="1" thickTop="1">
      <c r="G31" s="117" t="s">
        <v>74</v>
      </c>
      <c r="H31" s="117" t="s">
        <v>74</v>
      </c>
    </row>
    <row r="32" spans="1:8" ht="24.75" customHeight="1">
      <c r="A32" s="183" t="s">
        <v>42</v>
      </c>
      <c r="B32" s="183"/>
      <c r="C32" s="183"/>
      <c r="D32" s="169" t="s">
        <v>21</v>
      </c>
      <c r="E32" s="169"/>
      <c r="G32" s="118" t="s">
        <v>75</v>
      </c>
      <c r="H32" s="118" t="s">
        <v>76</v>
      </c>
    </row>
    <row r="33" spans="1:8" ht="14.25" thickBot="1">
      <c r="D33" s="184" t="s">
        <v>26</v>
      </c>
      <c r="E33" s="184"/>
      <c r="F33" s="205"/>
      <c r="G33" s="205"/>
      <c r="H33" s="119"/>
    </row>
    <row r="34" spans="1:8" ht="30" customHeight="1" thickTop="1" thickBot="1">
      <c r="B34" s="198" t="s">
        <v>17</v>
      </c>
      <c r="C34" s="171"/>
      <c r="D34" s="199" t="str">
        <f>IF(D30=0,"",ROUNDUP(E30/D30,1))</f>
        <v/>
      </c>
      <c r="E34" s="200"/>
      <c r="F34" s="201" t="str">
        <f>IF(D30=0,"",IF(G30=0,"",ROUNDUP((E30-G30)/D30,1)))</f>
        <v/>
      </c>
      <c r="G34" s="202"/>
      <c r="H34" s="120"/>
    </row>
    <row r="35" spans="1:8" ht="18.75" customHeight="1" thickTop="1"/>
    <row r="36" spans="1:8" ht="16.5" customHeight="1">
      <c r="A36" s="176" t="s">
        <v>36</v>
      </c>
      <c r="B36" s="177"/>
      <c r="C36" s="177"/>
      <c r="D36" s="177"/>
      <c r="E36" s="178"/>
    </row>
    <row r="37" spans="1:8" ht="16.5" customHeight="1">
      <c r="A37" s="162" t="s">
        <v>37</v>
      </c>
      <c r="B37" s="163"/>
      <c r="C37" s="163"/>
      <c r="D37" s="163"/>
      <c r="E37" s="164"/>
    </row>
    <row r="38" spans="1:8" ht="16.5" customHeight="1">
      <c r="A38" s="121"/>
      <c r="B38" s="25" t="s">
        <v>45</v>
      </c>
      <c r="C38" s="25"/>
      <c r="D38" s="37"/>
      <c r="E38" s="39"/>
    </row>
    <row r="39" spans="1:8" ht="16.5" customHeight="1">
      <c r="A39" s="121"/>
      <c r="B39" s="25" t="s">
        <v>38</v>
      </c>
      <c r="C39" s="25"/>
      <c r="D39" s="37"/>
      <c r="E39" s="39"/>
    </row>
    <row r="40" spans="1:8" ht="16.5" customHeight="1">
      <c r="A40" s="121"/>
      <c r="B40" s="25" t="s">
        <v>46</v>
      </c>
      <c r="C40" s="37"/>
      <c r="D40" s="37"/>
      <c r="E40" s="39"/>
    </row>
    <row r="41" spans="1:8" ht="16.5" customHeight="1">
      <c r="A41" s="122"/>
      <c r="B41" s="42" t="s">
        <v>39</v>
      </c>
      <c r="C41" s="46"/>
      <c r="D41" s="46"/>
      <c r="E41" s="47"/>
    </row>
    <row r="42" spans="1:8" ht="16.5" customHeight="1">
      <c r="A42" s="162" t="s">
        <v>43</v>
      </c>
      <c r="B42" s="163"/>
      <c r="C42" s="163"/>
      <c r="D42" s="163"/>
      <c r="E42" s="164"/>
    </row>
    <row r="43" spans="1:8" ht="16.5" customHeight="1">
      <c r="A43" s="121"/>
      <c r="B43" s="25" t="s">
        <v>44</v>
      </c>
      <c r="C43" s="40"/>
      <c r="D43" s="37"/>
      <c r="E43" s="39"/>
    </row>
    <row r="44" spans="1:8" ht="16.5" customHeight="1">
      <c r="A44" s="121"/>
      <c r="B44" s="37"/>
      <c r="C44" s="37" t="s">
        <v>26</v>
      </c>
      <c r="D44" s="37"/>
      <c r="E44" s="39"/>
    </row>
    <row r="45" spans="1:8" ht="16.5" customHeight="1">
      <c r="A45" s="122"/>
      <c r="B45" s="46"/>
      <c r="C45" s="46" t="s">
        <v>40</v>
      </c>
      <c r="D45" s="46"/>
      <c r="E45" s="47"/>
    </row>
    <row r="46" spans="1:8" ht="16.5" customHeight="1">
      <c r="A46" s="165" t="s">
        <v>41</v>
      </c>
      <c r="B46" s="166"/>
      <c r="C46" s="166"/>
      <c r="D46" s="166"/>
      <c r="E46" s="167"/>
    </row>
    <row r="47" spans="1:8" ht="16.5" customHeight="1">
      <c r="A47" s="122"/>
      <c r="B47" s="42" t="s">
        <v>35</v>
      </c>
      <c r="C47" s="123"/>
      <c r="D47" s="124"/>
      <c r="E47" s="125"/>
    </row>
  </sheetData>
  <mergeCells count="32">
    <mergeCell ref="J5:M7"/>
    <mergeCell ref="B6:C6"/>
    <mergeCell ref="D6:E6"/>
    <mergeCell ref="B7:C7"/>
    <mergeCell ref="D7:E7"/>
    <mergeCell ref="B2:H2"/>
    <mergeCell ref="B4:C4"/>
    <mergeCell ref="D4:E4"/>
    <mergeCell ref="B5:C5"/>
    <mergeCell ref="D5:E5"/>
    <mergeCell ref="F33:G33"/>
    <mergeCell ref="B8:C9"/>
    <mergeCell ref="B10:C10"/>
    <mergeCell ref="D10:E10"/>
    <mergeCell ref="B13:C13"/>
    <mergeCell ref="E13:F13"/>
    <mergeCell ref="B16:C17"/>
    <mergeCell ref="D16:D17"/>
    <mergeCell ref="E16:E17"/>
    <mergeCell ref="F16:H16"/>
    <mergeCell ref="A19:A24"/>
    <mergeCell ref="B30:C30"/>
    <mergeCell ref="A32:C32"/>
    <mergeCell ref="D32:E32"/>
    <mergeCell ref="D33:E33"/>
    <mergeCell ref="A46:E46"/>
    <mergeCell ref="B34:C34"/>
    <mergeCell ref="D34:E34"/>
    <mergeCell ref="F34:G34"/>
    <mergeCell ref="A36:E36"/>
    <mergeCell ref="A37:E37"/>
    <mergeCell ref="A42:E42"/>
  </mergeCells>
  <phoneticPr fontId="2"/>
  <pageMargins left="0.78740157480314965" right="0.39370078740157483" top="0.55118110236220474" bottom="0.19685039370078741" header="0.51181102362204722" footer="0.2362204724409449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2B6E-404E-49AB-BF89-FE0946A72F46}">
  <dimension ref="A1:J47"/>
  <sheetViews>
    <sheetView view="pageBreakPreview" zoomScaleNormal="100" workbookViewId="0">
      <selection activeCell="I17" sqref="I17"/>
    </sheetView>
  </sheetViews>
  <sheetFormatPr defaultColWidth="9" defaultRowHeight="21" customHeight="1"/>
  <cols>
    <col min="1" max="1" width="2.75" style="53" customWidth="1"/>
    <col min="2" max="2" width="8.25" style="53" customWidth="1"/>
    <col min="3" max="3" width="14.375" style="53" customWidth="1"/>
    <col min="4" max="4" width="15.125" style="53" customWidth="1"/>
    <col min="5" max="5" width="15.75" style="53" customWidth="1"/>
    <col min="6" max="7" width="14.25" style="53" customWidth="1"/>
    <col min="8" max="16384" width="9" style="53"/>
  </cols>
  <sheetData>
    <row r="1" spans="1:10" ht="21" customHeight="1">
      <c r="B1" s="138"/>
      <c r="G1" s="53" t="s">
        <v>101</v>
      </c>
    </row>
    <row r="2" spans="1:10" ht="21" customHeight="1">
      <c r="B2" s="194" t="s">
        <v>99</v>
      </c>
      <c r="C2" s="194"/>
      <c r="D2" s="194"/>
      <c r="E2" s="194"/>
      <c r="F2" s="194"/>
      <c r="G2" s="194"/>
    </row>
    <row r="3" spans="1:10" ht="31.5" customHeight="1" thickBot="1">
      <c r="B3" s="137"/>
      <c r="C3" s="137"/>
      <c r="D3" s="137"/>
      <c r="E3" s="137"/>
      <c r="F3" s="137"/>
      <c r="G3" s="137"/>
    </row>
    <row r="4" spans="1:10" ht="21" customHeight="1" thickBot="1">
      <c r="B4" s="223" t="s">
        <v>98</v>
      </c>
      <c r="C4" s="223"/>
      <c r="D4" s="223" t="s">
        <v>97</v>
      </c>
      <c r="E4" s="223"/>
      <c r="F4" s="223" t="s">
        <v>96</v>
      </c>
      <c r="G4" s="223"/>
    </row>
    <row r="5" spans="1:10" ht="21" customHeight="1" thickBot="1">
      <c r="B5" s="224" t="str">
        <f>IF(D38="","",ROUND(E38/D38,1))</f>
        <v/>
      </c>
      <c r="C5" s="225"/>
      <c r="D5" s="226" t="str">
        <f>IF(D38="","",F38/D38)</f>
        <v/>
      </c>
      <c r="E5" s="227"/>
      <c r="F5" s="226" t="str">
        <f>IF(B5&gt;=5,IF(D38="","",IF(G38="","",G38/D38)),"")</f>
        <v/>
      </c>
      <c r="G5" s="227"/>
    </row>
    <row r="6" spans="1:10" ht="26.25" customHeight="1" thickBot="1">
      <c r="A6" s="65"/>
      <c r="B6" s="65"/>
      <c r="C6" s="190"/>
      <c r="D6" s="190"/>
      <c r="E6" s="190"/>
    </row>
    <row r="7" spans="1:10" ht="45.75" customHeight="1">
      <c r="B7" s="136" t="s">
        <v>55</v>
      </c>
      <c r="C7" s="135" t="s">
        <v>95</v>
      </c>
      <c r="D7" s="134" t="s">
        <v>58</v>
      </c>
      <c r="E7" s="134" t="s">
        <v>94</v>
      </c>
      <c r="F7" s="133" t="s">
        <v>93</v>
      </c>
      <c r="G7" s="132" t="s">
        <v>92</v>
      </c>
      <c r="J7" s="70"/>
    </row>
    <row r="8" spans="1:10" ht="17.100000000000001" customHeight="1">
      <c r="B8" s="131">
        <v>1</v>
      </c>
      <c r="C8" s="61"/>
      <c r="D8" s="61"/>
      <c r="E8" s="73" t="str">
        <f t="shared" ref="E8:E37" si="0">IF(C8="","",C8*D8)</f>
        <v/>
      </c>
      <c r="F8" s="78" t="str">
        <f t="shared" ref="F8:F37" si="1">IF(C8="","",IF(C8&gt;=5,D8,0))</f>
        <v/>
      </c>
      <c r="G8" s="130" t="str">
        <f t="shared" ref="G8:G37" si="2">IF(C8="","",IF(C8=6,D8,0))</f>
        <v/>
      </c>
    </row>
    <row r="9" spans="1:10" ht="17.100000000000001" customHeight="1">
      <c r="B9" s="131">
        <v>2</v>
      </c>
      <c r="C9" s="61"/>
      <c r="D9" s="61"/>
      <c r="E9" s="73" t="str">
        <f t="shared" si="0"/>
        <v/>
      </c>
      <c r="F9" s="78" t="str">
        <f t="shared" si="1"/>
        <v/>
      </c>
      <c r="G9" s="130" t="str">
        <f t="shared" si="2"/>
        <v/>
      </c>
    </row>
    <row r="10" spans="1:10" ht="17.100000000000001" customHeight="1">
      <c r="B10" s="131">
        <v>3</v>
      </c>
      <c r="C10" s="61"/>
      <c r="D10" s="61"/>
      <c r="E10" s="73" t="str">
        <f t="shared" si="0"/>
        <v/>
      </c>
      <c r="F10" s="78" t="str">
        <f t="shared" si="1"/>
        <v/>
      </c>
      <c r="G10" s="130" t="str">
        <f t="shared" si="2"/>
        <v/>
      </c>
    </row>
    <row r="11" spans="1:10" ht="17.100000000000001" customHeight="1">
      <c r="B11" s="131">
        <v>4</v>
      </c>
      <c r="C11" s="61"/>
      <c r="D11" s="61"/>
      <c r="E11" s="73" t="str">
        <f t="shared" si="0"/>
        <v/>
      </c>
      <c r="F11" s="78" t="str">
        <f t="shared" si="1"/>
        <v/>
      </c>
      <c r="G11" s="130" t="str">
        <f t="shared" si="2"/>
        <v/>
      </c>
    </row>
    <row r="12" spans="1:10" ht="17.100000000000001" customHeight="1">
      <c r="B12" s="131">
        <v>5</v>
      </c>
      <c r="C12" s="61"/>
      <c r="D12" s="61"/>
      <c r="E12" s="73" t="str">
        <f t="shared" si="0"/>
        <v/>
      </c>
      <c r="F12" s="78" t="str">
        <f t="shared" si="1"/>
        <v/>
      </c>
      <c r="G12" s="130" t="str">
        <f t="shared" si="2"/>
        <v/>
      </c>
    </row>
    <row r="13" spans="1:10" ht="17.100000000000001" customHeight="1">
      <c r="B13" s="131">
        <v>6</v>
      </c>
      <c r="C13" s="61"/>
      <c r="D13" s="61"/>
      <c r="E13" s="73" t="str">
        <f t="shared" si="0"/>
        <v/>
      </c>
      <c r="F13" s="78" t="str">
        <f t="shared" si="1"/>
        <v/>
      </c>
      <c r="G13" s="130" t="str">
        <f t="shared" si="2"/>
        <v/>
      </c>
    </row>
    <row r="14" spans="1:10" ht="17.100000000000001" customHeight="1">
      <c r="B14" s="131">
        <v>7</v>
      </c>
      <c r="C14" s="61"/>
      <c r="D14" s="61"/>
      <c r="E14" s="73" t="str">
        <f t="shared" si="0"/>
        <v/>
      </c>
      <c r="F14" s="78" t="str">
        <f t="shared" si="1"/>
        <v/>
      </c>
      <c r="G14" s="130" t="str">
        <f t="shared" si="2"/>
        <v/>
      </c>
    </row>
    <row r="15" spans="1:10" ht="17.100000000000001" customHeight="1">
      <c r="B15" s="131">
        <v>8</v>
      </c>
      <c r="C15" s="61"/>
      <c r="D15" s="61"/>
      <c r="E15" s="73" t="str">
        <f t="shared" si="0"/>
        <v/>
      </c>
      <c r="F15" s="78" t="str">
        <f t="shared" si="1"/>
        <v/>
      </c>
      <c r="G15" s="130" t="str">
        <f t="shared" si="2"/>
        <v/>
      </c>
    </row>
    <row r="16" spans="1:10" ht="17.100000000000001" customHeight="1">
      <c r="B16" s="131">
        <v>9</v>
      </c>
      <c r="C16" s="61"/>
      <c r="D16" s="61"/>
      <c r="E16" s="73" t="str">
        <f t="shared" si="0"/>
        <v/>
      </c>
      <c r="F16" s="78" t="str">
        <f t="shared" si="1"/>
        <v/>
      </c>
      <c r="G16" s="130" t="str">
        <f t="shared" si="2"/>
        <v/>
      </c>
    </row>
    <row r="17" spans="2:7" ht="17.100000000000001" customHeight="1">
      <c r="B17" s="131">
        <v>10</v>
      </c>
      <c r="C17" s="61"/>
      <c r="D17" s="61"/>
      <c r="E17" s="73" t="str">
        <f t="shared" si="0"/>
        <v/>
      </c>
      <c r="F17" s="78" t="str">
        <f t="shared" si="1"/>
        <v/>
      </c>
      <c r="G17" s="130" t="str">
        <f t="shared" si="2"/>
        <v/>
      </c>
    </row>
    <row r="18" spans="2:7" ht="17.100000000000001" customHeight="1">
      <c r="B18" s="131">
        <v>11</v>
      </c>
      <c r="C18" s="61"/>
      <c r="D18" s="61"/>
      <c r="E18" s="73" t="str">
        <f t="shared" si="0"/>
        <v/>
      </c>
      <c r="F18" s="78" t="str">
        <f t="shared" si="1"/>
        <v/>
      </c>
      <c r="G18" s="130" t="str">
        <f t="shared" si="2"/>
        <v/>
      </c>
    </row>
    <row r="19" spans="2:7" ht="17.100000000000001" customHeight="1">
      <c r="B19" s="131">
        <v>12</v>
      </c>
      <c r="C19" s="61"/>
      <c r="D19" s="61"/>
      <c r="E19" s="73" t="str">
        <f t="shared" si="0"/>
        <v/>
      </c>
      <c r="F19" s="78" t="str">
        <f t="shared" si="1"/>
        <v/>
      </c>
      <c r="G19" s="130" t="str">
        <f t="shared" si="2"/>
        <v/>
      </c>
    </row>
    <row r="20" spans="2:7" ht="17.100000000000001" customHeight="1">
      <c r="B20" s="131">
        <v>13</v>
      </c>
      <c r="C20" s="61"/>
      <c r="D20" s="61"/>
      <c r="E20" s="73" t="str">
        <f t="shared" si="0"/>
        <v/>
      </c>
      <c r="F20" s="78" t="str">
        <f t="shared" si="1"/>
        <v/>
      </c>
      <c r="G20" s="130" t="str">
        <f t="shared" si="2"/>
        <v/>
      </c>
    </row>
    <row r="21" spans="2:7" ht="17.100000000000001" customHeight="1">
      <c r="B21" s="131">
        <v>14</v>
      </c>
      <c r="C21" s="61"/>
      <c r="D21" s="61"/>
      <c r="E21" s="73" t="str">
        <f t="shared" si="0"/>
        <v/>
      </c>
      <c r="F21" s="78" t="str">
        <f t="shared" si="1"/>
        <v/>
      </c>
      <c r="G21" s="130" t="str">
        <f t="shared" si="2"/>
        <v/>
      </c>
    </row>
    <row r="22" spans="2:7" ht="17.100000000000001" customHeight="1">
      <c r="B22" s="131">
        <v>15</v>
      </c>
      <c r="C22" s="61"/>
      <c r="D22" s="61"/>
      <c r="E22" s="73" t="str">
        <f t="shared" si="0"/>
        <v/>
      </c>
      <c r="F22" s="78" t="str">
        <f t="shared" si="1"/>
        <v/>
      </c>
      <c r="G22" s="130" t="str">
        <f t="shared" si="2"/>
        <v/>
      </c>
    </row>
    <row r="23" spans="2:7" ht="17.100000000000001" customHeight="1">
      <c r="B23" s="131">
        <v>16</v>
      </c>
      <c r="C23" s="61"/>
      <c r="D23" s="61"/>
      <c r="E23" s="73" t="str">
        <f t="shared" si="0"/>
        <v/>
      </c>
      <c r="F23" s="78" t="str">
        <f t="shared" si="1"/>
        <v/>
      </c>
      <c r="G23" s="130" t="str">
        <f t="shared" si="2"/>
        <v/>
      </c>
    </row>
    <row r="24" spans="2:7" ht="17.100000000000001" customHeight="1">
      <c r="B24" s="131">
        <v>17</v>
      </c>
      <c r="C24" s="61"/>
      <c r="D24" s="61"/>
      <c r="E24" s="73" t="str">
        <f t="shared" si="0"/>
        <v/>
      </c>
      <c r="F24" s="78" t="str">
        <f t="shared" si="1"/>
        <v/>
      </c>
      <c r="G24" s="130" t="str">
        <f t="shared" si="2"/>
        <v/>
      </c>
    </row>
    <row r="25" spans="2:7" ht="17.100000000000001" customHeight="1">
      <c r="B25" s="131">
        <v>18</v>
      </c>
      <c r="C25" s="61"/>
      <c r="D25" s="61"/>
      <c r="E25" s="73" t="str">
        <f t="shared" si="0"/>
        <v/>
      </c>
      <c r="F25" s="78" t="str">
        <f t="shared" si="1"/>
        <v/>
      </c>
      <c r="G25" s="130" t="str">
        <f t="shared" si="2"/>
        <v/>
      </c>
    </row>
    <row r="26" spans="2:7" ht="17.100000000000001" customHeight="1">
      <c r="B26" s="131">
        <v>19</v>
      </c>
      <c r="C26" s="61"/>
      <c r="D26" s="61"/>
      <c r="E26" s="73" t="str">
        <f t="shared" si="0"/>
        <v/>
      </c>
      <c r="F26" s="78" t="str">
        <f t="shared" si="1"/>
        <v/>
      </c>
      <c r="G26" s="130" t="str">
        <f t="shared" si="2"/>
        <v/>
      </c>
    </row>
    <row r="27" spans="2:7" ht="17.100000000000001" customHeight="1">
      <c r="B27" s="131">
        <v>20</v>
      </c>
      <c r="C27" s="61"/>
      <c r="D27" s="61"/>
      <c r="E27" s="73" t="str">
        <f t="shared" si="0"/>
        <v/>
      </c>
      <c r="F27" s="78" t="str">
        <f t="shared" si="1"/>
        <v/>
      </c>
      <c r="G27" s="130" t="str">
        <f t="shared" si="2"/>
        <v/>
      </c>
    </row>
    <row r="28" spans="2:7" ht="17.100000000000001" customHeight="1">
      <c r="B28" s="131">
        <v>21</v>
      </c>
      <c r="C28" s="61"/>
      <c r="D28" s="61"/>
      <c r="E28" s="73" t="str">
        <f t="shared" si="0"/>
        <v/>
      </c>
      <c r="F28" s="78" t="str">
        <f t="shared" si="1"/>
        <v/>
      </c>
      <c r="G28" s="130" t="str">
        <f t="shared" si="2"/>
        <v/>
      </c>
    </row>
    <row r="29" spans="2:7" ht="17.100000000000001" customHeight="1">
      <c r="B29" s="131">
        <v>22</v>
      </c>
      <c r="C29" s="61"/>
      <c r="D29" s="61"/>
      <c r="E29" s="73" t="str">
        <f t="shared" si="0"/>
        <v/>
      </c>
      <c r="F29" s="78" t="str">
        <f t="shared" si="1"/>
        <v/>
      </c>
      <c r="G29" s="130" t="str">
        <f t="shared" si="2"/>
        <v/>
      </c>
    </row>
    <row r="30" spans="2:7" ht="17.100000000000001" customHeight="1">
      <c r="B30" s="131">
        <v>23</v>
      </c>
      <c r="C30" s="61"/>
      <c r="D30" s="61"/>
      <c r="E30" s="73" t="str">
        <f t="shared" si="0"/>
        <v/>
      </c>
      <c r="F30" s="78" t="str">
        <f t="shared" si="1"/>
        <v/>
      </c>
      <c r="G30" s="130" t="str">
        <f t="shared" si="2"/>
        <v/>
      </c>
    </row>
    <row r="31" spans="2:7" ht="17.100000000000001" customHeight="1">
      <c r="B31" s="131">
        <v>24</v>
      </c>
      <c r="C31" s="61"/>
      <c r="D31" s="61"/>
      <c r="E31" s="73" t="str">
        <f t="shared" si="0"/>
        <v/>
      </c>
      <c r="F31" s="78" t="str">
        <f t="shared" si="1"/>
        <v/>
      </c>
      <c r="G31" s="130" t="str">
        <f t="shared" si="2"/>
        <v/>
      </c>
    </row>
    <row r="32" spans="2:7" ht="17.100000000000001" customHeight="1">
      <c r="B32" s="131">
        <v>25</v>
      </c>
      <c r="C32" s="61"/>
      <c r="D32" s="61"/>
      <c r="E32" s="73" t="str">
        <f t="shared" si="0"/>
        <v/>
      </c>
      <c r="F32" s="78" t="str">
        <f t="shared" si="1"/>
        <v/>
      </c>
      <c r="G32" s="130" t="str">
        <f t="shared" si="2"/>
        <v/>
      </c>
    </row>
    <row r="33" spans="2:7" ht="17.100000000000001" customHeight="1">
      <c r="B33" s="131">
        <v>26</v>
      </c>
      <c r="C33" s="61"/>
      <c r="D33" s="61"/>
      <c r="E33" s="73" t="str">
        <f t="shared" si="0"/>
        <v/>
      </c>
      <c r="F33" s="78" t="str">
        <f t="shared" si="1"/>
        <v/>
      </c>
      <c r="G33" s="130" t="str">
        <f t="shared" si="2"/>
        <v/>
      </c>
    </row>
    <row r="34" spans="2:7" ht="17.100000000000001" customHeight="1">
      <c r="B34" s="131">
        <v>27</v>
      </c>
      <c r="C34" s="61"/>
      <c r="D34" s="61"/>
      <c r="E34" s="73" t="str">
        <f t="shared" si="0"/>
        <v/>
      </c>
      <c r="F34" s="78" t="str">
        <f t="shared" si="1"/>
        <v/>
      </c>
      <c r="G34" s="130" t="str">
        <f t="shared" si="2"/>
        <v/>
      </c>
    </row>
    <row r="35" spans="2:7" ht="17.100000000000001" customHeight="1">
      <c r="B35" s="131">
        <v>28</v>
      </c>
      <c r="C35" s="61"/>
      <c r="D35" s="61"/>
      <c r="E35" s="73" t="str">
        <f t="shared" si="0"/>
        <v/>
      </c>
      <c r="F35" s="78" t="str">
        <f t="shared" si="1"/>
        <v/>
      </c>
      <c r="G35" s="130" t="str">
        <f t="shared" si="2"/>
        <v/>
      </c>
    </row>
    <row r="36" spans="2:7" ht="17.100000000000001" customHeight="1">
      <c r="B36" s="131">
        <v>29</v>
      </c>
      <c r="C36" s="61"/>
      <c r="D36" s="61"/>
      <c r="E36" s="73" t="str">
        <f t="shared" si="0"/>
        <v/>
      </c>
      <c r="F36" s="78" t="str">
        <f t="shared" si="1"/>
        <v/>
      </c>
      <c r="G36" s="130" t="str">
        <f t="shared" si="2"/>
        <v/>
      </c>
    </row>
    <row r="37" spans="2:7" ht="17.100000000000001" customHeight="1" thickBot="1">
      <c r="B37" s="131">
        <v>30</v>
      </c>
      <c r="C37" s="61"/>
      <c r="D37" s="61"/>
      <c r="E37" s="73" t="str">
        <f t="shared" si="0"/>
        <v/>
      </c>
      <c r="F37" s="78" t="str">
        <f t="shared" si="1"/>
        <v/>
      </c>
      <c r="G37" s="130" t="str">
        <f t="shared" si="2"/>
        <v/>
      </c>
    </row>
    <row r="38" spans="2:7" ht="17.100000000000001" customHeight="1" thickBot="1">
      <c r="B38" s="129" t="s">
        <v>15</v>
      </c>
      <c r="C38" s="128"/>
      <c r="D38" s="128" t="str">
        <f>IF(SUM(D8:D37)=0,"",SUM(D8:D37))</f>
        <v/>
      </c>
      <c r="E38" s="128" t="str">
        <f>IF(SUM(E8:E37)=0,"",SUM(E8:E37))</f>
        <v/>
      </c>
      <c r="F38" s="127" t="str">
        <f>IF(D38="","",SUM(F8:F37))</f>
        <v/>
      </c>
      <c r="G38" s="126" t="str">
        <f>IF(D38="","",SUM(G8:G37))</f>
        <v/>
      </c>
    </row>
    <row r="39" spans="2:7" ht="12" customHeight="1"/>
    <row r="40" spans="2:7" ht="14.25">
      <c r="B40" s="83" t="s">
        <v>91</v>
      </c>
    </row>
    <row r="41" spans="2:7" ht="9.9499999999999993" customHeight="1">
      <c r="B41" s="83" t="s">
        <v>90</v>
      </c>
    </row>
    <row r="42" spans="2:7" ht="9.9499999999999993" customHeight="1">
      <c r="B42" s="83" t="s">
        <v>89</v>
      </c>
    </row>
    <row r="43" spans="2:7" ht="9.9499999999999993" customHeight="1">
      <c r="B43" s="83" t="s">
        <v>88</v>
      </c>
    </row>
    <row r="44" spans="2:7" ht="14.25">
      <c r="B44" s="83" t="s">
        <v>87</v>
      </c>
    </row>
    <row r="45" spans="2:7" ht="9.9499999999999993" customHeight="1">
      <c r="B45" s="83" t="s">
        <v>86</v>
      </c>
    </row>
    <row r="46" spans="2:7" ht="14.25">
      <c r="B46" s="83" t="s">
        <v>85</v>
      </c>
    </row>
    <row r="47" spans="2:7" ht="9.9499999999999993" customHeight="1">
      <c r="B47" s="83" t="s">
        <v>84</v>
      </c>
    </row>
  </sheetData>
  <mergeCells count="8">
    <mergeCell ref="C6:E6"/>
    <mergeCell ref="B2:G2"/>
    <mergeCell ref="B4:C4"/>
    <mergeCell ref="D4:E4"/>
    <mergeCell ref="F4:G4"/>
    <mergeCell ref="B5:C5"/>
    <mergeCell ref="D5:E5"/>
    <mergeCell ref="F5:G5"/>
  </mergeCells>
  <phoneticPr fontId="2"/>
  <pageMargins left="0.75" right="0.75" top="1" bottom="1" header="0.51200000000000001" footer="0.51200000000000001"/>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5E47-650F-49E2-B0AF-5A03DE738300}">
  <dimension ref="A1:J47"/>
  <sheetViews>
    <sheetView view="pageBreakPreview" zoomScaleNormal="100" zoomScaleSheetLayoutView="100" workbookViewId="0">
      <selection activeCell="I1" sqref="I1"/>
    </sheetView>
  </sheetViews>
  <sheetFormatPr defaultColWidth="9" defaultRowHeight="21" customHeight="1"/>
  <cols>
    <col min="1" max="1" width="2.75" style="53" customWidth="1"/>
    <col min="2" max="2" width="8.25" style="53" customWidth="1"/>
    <col min="3" max="3" width="14.375" style="53" customWidth="1"/>
    <col min="4" max="4" width="15.125" style="53" customWidth="1"/>
    <col min="5" max="5" width="15.75" style="53" customWidth="1"/>
    <col min="6" max="7" width="14.25" style="53" customWidth="1"/>
    <col min="8" max="16384" width="9" style="53"/>
  </cols>
  <sheetData>
    <row r="1" spans="1:10" ht="21" customHeight="1">
      <c r="B1" s="138"/>
      <c r="F1" s="53" t="s">
        <v>100</v>
      </c>
    </row>
    <row r="2" spans="1:10" ht="21" customHeight="1">
      <c r="B2" s="194" t="s">
        <v>99</v>
      </c>
      <c r="C2" s="194"/>
      <c r="D2" s="194"/>
      <c r="E2" s="194"/>
      <c r="F2" s="194"/>
      <c r="G2" s="194"/>
    </row>
    <row r="3" spans="1:10" ht="31.5" customHeight="1" thickBot="1">
      <c r="B3" s="137"/>
      <c r="C3" s="137"/>
      <c r="D3" s="137"/>
      <c r="E3" s="137"/>
      <c r="F3" s="137"/>
      <c r="G3" s="137"/>
    </row>
    <row r="4" spans="1:10" ht="21" customHeight="1" thickBot="1">
      <c r="B4" s="223" t="s">
        <v>98</v>
      </c>
      <c r="C4" s="223"/>
      <c r="D4" s="223" t="s">
        <v>97</v>
      </c>
      <c r="E4" s="223"/>
      <c r="F4" s="223" t="s">
        <v>96</v>
      </c>
      <c r="G4" s="223"/>
    </row>
    <row r="5" spans="1:10" ht="21" customHeight="1" thickBot="1">
      <c r="B5" s="224">
        <f>IF(D38="","",ROUND(E38/D38,1))</f>
        <v>4.0999999999999996</v>
      </c>
      <c r="C5" s="225"/>
      <c r="D5" s="226">
        <f>IF(D38="","",F38/D38)</f>
        <v>0.46809854706253951</v>
      </c>
      <c r="E5" s="227"/>
      <c r="F5" s="226" t="str">
        <f>IF(B5&gt;=5,IF(D38="","",IF(G38="","",G38/D38)),"")</f>
        <v/>
      </c>
      <c r="G5" s="227"/>
    </row>
    <row r="6" spans="1:10" ht="26.25" customHeight="1" thickBot="1">
      <c r="A6" s="65"/>
      <c r="B6" s="65"/>
      <c r="C6" s="190"/>
      <c r="D6" s="190"/>
      <c r="E6" s="190"/>
    </row>
    <row r="7" spans="1:10" ht="45.75" customHeight="1">
      <c r="B7" s="136" t="s">
        <v>55</v>
      </c>
      <c r="C7" s="135" t="s">
        <v>95</v>
      </c>
      <c r="D7" s="134" t="s">
        <v>58</v>
      </c>
      <c r="E7" s="134" t="s">
        <v>94</v>
      </c>
      <c r="F7" s="133" t="s">
        <v>93</v>
      </c>
      <c r="G7" s="132" t="s">
        <v>92</v>
      </c>
      <c r="J7" s="70"/>
    </row>
    <row r="8" spans="1:10" ht="17.100000000000001" customHeight="1">
      <c r="B8" s="131">
        <v>1</v>
      </c>
      <c r="C8" s="61">
        <v>2</v>
      </c>
      <c r="D8" s="61">
        <v>210</v>
      </c>
      <c r="E8" s="73">
        <f t="shared" ref="E8:E37" si="0">IF(C8="","",C8*D8)</f>
        <v>420</v>
      </c>
      <c r="F8" s="78">
        <f t="shared" ref="F8:F37" si="1">IF(C8="","",IF(C8&gt;=5,D8,0))</f>
        <v>0</v>
      </c>
      <c r="G8" s="130">
        <f t="shared" ref="G8:G37" si="2">IF(C8="","",IF(C8=6,D8,0))</f>
        <v>0</v>
      </c>
    </row>
    <row r="9" spans="1:10" ht="17.100000000000001" customHeight="1">
      <c r="B9" s="131">
        <v>2</v>
      </c>
      <c r="C9" s="61">
        <v>3</v>
      </c>
      <c r="D9" s="61">
        <v>266</v>
      </c>
      <c r="E9" s="73">
        <f t="shared" si="0"/>
        <v>798</v>
      </c>
      <c r="F9" s="78">
        <f t="shared" si="1"/>
        <v>0</v>
      </c>
      <c r="G9" s="130">
        <f t="shared" si="2"/>
        <v>0</v>
      </c>
    </row>
    <row r="10" spans="1:10" ht="17.100000000000001" customHeight="1">
      <c r="B10" s="131">
        <v>3</v>
      </c>
      <c r="C10" s="61">
        <v>3</v>
      </c>
      <c r="D10" s="61">
        <v>227</v>
      </c>
      <c r="E10" s="73">
        <f t="shared" si="0"/>
        <v>681</v>
      </c>
      <c r="F10" s="78">
        <f t="shared" si="1"/>
        <v>0</v>
      </c>
      <c r="G10" s="130">
        <f t="shared" si="2"/>
        <v>0</v>
      </c>
    </row>
    <row r="11" spans="1:10" ht="17.100000000000001" customHeight="1">
      <c r="B11" s="131">
        <v>4</v>
      </c>
      <c r="C11" s="61">
        <v>4</v>
      </c>
      <c r="D11" s="61">
        <v>5</v>
      </c>
      <c r="E11" s="73">
        <f t="shared" si="0"/>
        <v>20</v>
      </c>
      <c r="F11" s="78">
        <f t="shared" si="1"/>
        <v>0</v>
      </c>
      <c r="G11" s="130">
        <f t="shared" si="2"/>
        <v>0</v>
      </c>
    </row>
    <row r="12" spans="1:10" ht="17.100000000000001" customHeight="1">
      <c r="B12" s="131">
        <v>5</v>
      </c>
      <c r="C12" s="61">
        <v>4</v>
      </c>
      <c r="D12" s="61">
        <v>134</v>
      </c>
      <c r="E12" s="73">
        <f t="shared" si="0"/>
        <v>536</v>
      </c>
      <c r="F12" s="78">
        <f t="shared" si="1"/>
        <v>0</v>
      </c>
      <c r="G12" s="130">
        <f t="shared" si="2"/>
        <v>0</v>
      </c>
    </row>
    <row r="13" spans="1:10" ht="17.100000000000001" customHeight="1">
      <c r="B13" s="131">
        <v>6</v>
      </c>
      <c r="C13" s="61">
        <v>5</v>
      </c>
      <c r="D13" s="61">
        <v>221</v>
      </c>
      <c r="E13" s="73">
        <f t="shared" si="0"/>
        <v>1105</v>
      </c>
      <c r="F13" s="78">
        <f t="shared" si="1"/>
        <v>221</v>
      </c>
      <c r="G13" s="130">
        <f t="shared" si="2"/>
        <v>0</v>
      </c>
    </row>
    <row r="14" spans="1:10" ht="17.100000000000001" customHeight="1">
      <c r="B14" s="131">
        <v>7</v>
      </c>
      <c r="C14" s="61">
        <v>5</v>
      </c>
      <c r="D14" s="61">
        <v>255</v>
      </c>
      <c r="E14" s="73">
        <f t="shared" si="0"/>
        <v>1275</v>
      </c>
      <c r="F14" s="78">
        <f t="shared" si="1"/>
        <v>255</v>
      </c>
      <c r="G14" s="130">
        <f t="shared" si="2"/>
        <v>0</v>
      </c>
    </row>
    <row r="15" spans="1:10" ht="17.100000000000001" customHeight="1">
      <c r="B15" s="131">
        <v>8</v>
      </c>
      <c r="C15" s="61">
        <v>6</v>
      </c>
      <c r="D15" s="61">
        <v>265</v>
      </c>
      <c r="E15" s="73">
        <f t="shared" si="0"/>
        <v>1590</v>
      </c>
      <c r="F15" s="78">
        <f t="shared" si="1"/>
        <v>265</v>
      </c>
      <c r="G15" s="130">
        <f t="shared" si="2"/>
        <v>265</v>
      </c>
    </row>
    <row r="16" spans="1:10" ht="17.100000000000001" customHeight="1">
      <c r="B16" s="131">
        <v>9</v>
      </c>
      <c r="C16" s="61"/>
      <c r="D16" s="61"/>
      <c r="E16" s="73" t="str">
        <f t="shared" si="0"/>
        <v/>
      </c>
      <c r="F16" s="78" t="str">
        <f t="shared" si="1"/>
        <v/>
      </c>
      <c r="G16" s="130" t="str">
        <f t="shared" si="2"/>
        <v/>
      </c>
    </row>
    <row r="17" spans="2:7" ht="17.100000000000001" customHeight="1">
      <c r="B17" s="131">
        <v>10</v>
      </c>
      <c r="C17" s="61"/>
      <c r="D17" s="61"/>
      <c r="E17" s="73" t="str">
        <f t="shared" si="0"/>
        <v/>
      </c>
      <c r="F17" s="78" t="str">
        <f t="shared" si="1"/>
        <v/>
      </c>
      <c r="G17" s="130" t="str">
        <f t="shared" si="2"/>
        <v/>
      </c>
    </row>
    <row r="18" spans="2:7" ht="17.100000000000001" customHeight="1">
      <c r="B18" s="131">
        <v>11</v>
      </c>
      <c r="C18" s="61"/>
      <c r="D18" s="61"/>
      <c r="E18" s="73" t="str">
        <f t="shared" si="0"/>
        <v/>
      </c>
      <c r="F18" s="78" t="str">
        <f t="shared" si="1"/>
        <v/>
      </c>
      <c r="G18" s="130" t="str">
        <f t="shared" si="2"/>
        <v/>
      </c>
    </row>
    <row r="19" spans="2:7" ht="17.100000000000001" customHeight="1">
      <c r="B19" s="131">
        <v>12</v>
      </c>
      <c r="C19" s="61"/>
      <c r="D19" s="61"/>
      <c r="E19" s="73" t="str">
        <f t="shared" si="0"/>
        <v/>
      </c>
      <c r="F19" s="78" t="str">
        <f t="shared" si="1"/>
        <v/>
      </c>
      <c r="G19" s="130" t="str">
        <f t="shared" si="2"/>
        <v/>
      </c>
    </row>
    <row r="20" spans="2:7" ht="17.100000000000001" customHeight="1">
      <c r="B20" s="131">
        <v>13</v>
      </c>
      <c r="C20" s="61"/>
      <c r="D20" s="61"/>
      <c r="E20" s="73" t="str">
        <f t="shared" si="0"/>
        <v/>
      </c>
      <c r="F20" s="78" t="str">
        <f t="shared" si="1"/>
        <v/>
      </c>
      <c r="G20" s="130" t="str">
        <f t="shared" si="2"/>
        <v/>
      </c>
    </row>
    <row r="21" spans="2:7" ht="17.100000000000001" customHeight="1">
      <c r="B21" s="131">
        <v>14</v>
      </c>
      <c r="C21" s="61"/>
      <c r="D21" s="61"/>
      <c r="E21" s="73" t="str">
        <f t="shared" si="0"/>
        <v/>
      </c>
      <c r="F21" s="78" t="str">
        <f t="shared" si="1"/>
        <v/>
      </c>
      <c r="G21" s="130" t="str">
        <f t="shared" si="2"/>
        <v/>
      </c>
    </row>
    <row r="22" spans="2:7" ht="17.100000000000001" customHeight="1">
      <c r="B22" s="131">
        <v>15</v>
      </c>
      <c r="C22" s="61"/>
      <c r="D22" s="61"/>
      <c r="E22" s="73" t="str">
        <f t="shared" si="0"/>
        <v/>
      </c>
      <c r="F22" s="78" t="str">
        <f t="shared" si="1"/>
        <v/>
      </c>
      <c r="G22" s="130" t="str">
        <f t="shared" si="2"/>
        <v/>
      </c>
    </row>
    <row r="23" spans="2:7" ht="17.100000000000001" customHeight="1">
      <c r="B23" s="131">
        <v>16</v>
      </c>
      <c r="C23" s="61"/>
      <c r="D23" s="61"/>
      <c r="E23" s="73" t="str">
        <f t="shared" si="0"/>
        <v/>
      </c>
      <c r="F23" s="78" t="str">
        <f t="shared" si="1"/>
        <v/>
      </c>
      <c r="G23" s="130" t="str">
        <f t="shared" si="2"/>
        <v/>
      </c>
    </row>
    <row r="24" spans="2:7" ht="17.100000000000001" customHeight="1">
      <c r="B24" s="131">
        <v>17</v>
      </c>
      <c r="C24" s="61"/>
      <c r="D24" s="61"/>
      <c r="E24" s="73" t="str">
        <f t="shared" si="0"/>
        <v/>
      </c>
      <c r="F24" s="78" t="str">
        <f t="shared" si="1"/>
        <v/>
      </c>
      <c r="G24" s="130" t="str">
        <f t="shared" si="2"/>
        <v/>
      </c>
    </row>
    <row r="25" spans="2:7" ht="17.100000000000001" customHeight="1">
      <c r="B25" s="131">
        <v>18</v>
      </c>
      <c r="C25" s="61"/>
      <c r="D25" s="61"/>
      <c r="E25" s="73" t="str">
        <f t="shared" si="0"/>
        <v/>
      </c>
      <c r="F25" s="78" t="str">
        <f t="shared" si="1"/>
        <v/>
      </c>
      <c r="G25" s="130" t="str">
        <f t="shared" si="2"/>
        <v/>
      </c>
    </row>
    <row r="26" spans="2:7" ht="17.100000000000001" customHeight="1">
      <c r="B26" s="131">
        <v>19</v>
      </c>
      <c r="C26" s="61"/>
      <c r="D26" s="61"/>
      <c r="E26" s="73" t="str">
        <f t="shared" si="0"/>
        <v/>
      </c>
      <c r="F26" s="78" t="str">
        <f t="shared" si="1"/>
        <v/>
      </c>
      <c r="G26" s="130" t="str">
        <f t="shared" si="2"/>
        <v/>
      </c>
    </row>
    <row r="27" spans="2:7" ht="17.100000000000001" customHeight="1">
      <c r="B27" s="131">
        <v>20</v>
      </c>
      <c r="C27" s="61"/>
      <c r="D27" s="61"/>
      <c r="E27" s="73" t="str">
        <f t="shared" si="0"/>
        <v/>
      </c>
      <c r="F27" s="78" t="str">
        <f t="shared" si="1"/>
        <v/>
      </c>
      <c r="G27" s="130" t="str">
        <f t="shared" si="2"/>
        <v/>
      </c>
    </row>
    <row r="28" spans="2:7" ht="17.100000000000001" customHeight="1">
      <c r="B28" s="131">
        <v>21</v>
      </c>
      <c r="C28" s="61"/>
      <c r="D28" s="61"/>
      <c r="E28" s="73" t="str">
        <f t="shared" si="0"/>
        <v/>
      </c>
      <c r="F28" s="78" t="str">
        <f t="shared" si="1"/>
        <v/>
      </c>
      <c r="G28" s="130" t="str">
        <f t="shared" si="2"/>
        <v/>
      </c>
    </row>
    <row r="29" spans="2:7" ht="17.100000000000001" customHeight="1">
      <c r="B29" s="131">
        <v>22</v>
      </c>
      <c r="C29" s="61"/>
      <c r="D29" s="61"/>
      <c r="E29" s="73" t="str">
        <f t="shared" si="0"/>
        <v/>
      </c>
      <c r="F29" s="78" t="str">
        <f t="shared" si="1"/>
        <v/>
      </c>
      <c r="G29" s="130" t="str">
        <f t="shared" si="2"/>
        <v/>
      </c>
    </row>
    <row r="30" spans="2:7" ht="17.100000000000001" customHeight="1">
      <c r="B30" s="131">
        <v>23</v>
      </c>
      <c r="C30" s="61"/>
      <c r="D30" s="61"/>
      <c r="E30" s="73" t="str">
        <f t="shared" si="0"/>
        <v/>
      </c>
      <c r="F30" s="78" t="str">
        <f t="shared" si="1"/>
        <v/>
      </c>
      <c r="G30" s="130" t="str">
        <f t="shared" si="2"/>
        <v/>
      </c>
    </row>
    <row r="31" spans="2:7" ht="17.100000000000001" customHeight="1">
      <c r="B31" s="131">
        <v>24</v>
      </c>
      <c r="C31" s="61"/>
      <c r="D31" s="61"/>
      <c r="E31" s="73" t="str">
        <f t="shared" si="0"/>
        <v/>
      </c>
      <c r="F31" s="78" t="str">
        <f t="shared" si="1"/>
        <v/>
      </c>
      <c r="G31" s="130" t="str">
        <f t="shared" si="2"/>
        <v/>
      </c>
    </row>
    <row r="32" spans="2:7" ht="17.100000000000001" customHeight="1">
      <c r="B32" s="131">
        <v>25</v>
      </c>
      <c r="C32" s="61"/>
      <c r="D32" s="61"/>
      <c r="E32" s="73" t="str">
        <f t="shared" si="0"/>
        <v/>
      </c>
      <c r="F32" s="78" t="str">
        <f t="shared" si="1"/>
        <v/>
      </c>
      <c r="G32" s="130" t="str">
        <f t="shared" si="2"/>
        <v/>
      </c>
    </row>
    <row r="33" spans="2:7" ht="17.100000000000001" customHeight="1">
      <c r="B33" s="131">
        <v>26</v>
      </c>
      <c r="C33" s="61"/>
      <c r="D33" s="61"/>
      <c r="E33" s="73" t="str">
        <f t="shared" si="0"/>
        <v/>
      </c>
      <c r="F33" s="78" t="str">
        <f t="shared" si="1"/>
        <v/>
      </c>
      <c r="G33" s="130" t="str">
        <f t="shared" si="2"/>
        <v/>
      </c>
    </row>
    <row r="34" spans="2:7" ht="17.100000000000001" customHeight="1">
      <c r="B34" s="131">
        <v>27</v>
      </c>
      <c r="C34" s="61"/>
      <c r="D34" s="61"/>
      <c r="E34" s="73" t="str">
        <f t="shared" si="0"/>
        <v/>
      </c>
      <c r="F34" s="78" t="str">
        <f t="shared" si="1"/>
        <v/>
      </c>
      <c r="G34" s="130" t="str">
        <f t="shared" si="2"/>
        <v/>
      </c>
    </row>
    <row r="35" spans="2:7" ht="17.100000000000001" customHeight="1">
      <c r="B35" s="131">
        <v>28</v>
      </c>
      <c r="C35" s="61"/>
      <c r="D35" s="61"/>
      <c r="E35" s="73" t="str">
        <f t="shared" si="0"/>
        <v/>
      </c>
      <c r="F35" s="78" t="str">
        <f t="shared" si="1"/>
        <v/>
      </c>
      <c r="G35" s="130" t="str">
        <f t="shared" si="2"/>
        <v/>
      </c>
    </row>
    <row r="36" spans="2:7" ht="17.100000000000001" customHeight="1">
      <c r="B36" s="131">
        <v>29</v>
      </c>
      <c r="C36" s="61"/>
      <c r="D36" s="61"/>
      <c r="E36" s="73" t="str">
        <f t="shared" si="0"/>
        <v/>
      </c>
      <c r="F36" s="78" t="str">
        <f t="shared" si="1"/>
        <v/>
      </c>
      <c r="G36" s="130" t="str">
        <f t="shared" si="2"/>
        <v/>
      </c>
    </row>
    <row r="37" spans="2:7" ht="17.100000000000001" customHeight="1" thickBot="1">
      <c r="B37" s="131">
        <v>30</v>
      </c>
      <c r="C37" s="61"/>
      <c r="D37" s="61"/>
      <c r="E37" s="73" t="str">
        <f t="shared" si="0"/>
        <v/>
      </c>
      <c r="F37" s="78" t="str">
        <f t="shared" si="1"/>
        <v/>
      </c>
      <c r="G37" s="130" t="str">
        <f t="shared" si="2"/>
        <v/>
      </c>
    </row>
    <row r="38" spans="2:7" ht="17.100000000000001" customHeight="1" thickBot="1">
      <c r="B38" s="129" t="s">
        <v>15</v>
      </c>
      <c r="C38" s="128"/>
      <c r="D38" s="128">
        <f>IF(SUM(D8:D37)=0,"",SUM(D8:D37))</f>
        <v>1583</v>
      </c>
      <c r="E38" s="128">
        <f>IF(SUM(E8:E37)=0,"",SUM(E8:E37))</f>
        <v>6425</v>
      </c>
      <c r="F38" s="127">
        <f>IF(D38="","",SUM(F8:F37))</f>
        <v>741</v>
      </c>
      <c r="G38" s="126">
        <f>IF(D38="","",SUM(G8:G37))</f>
        <v>265</v>
      </c>
    </row>
    <row r="39" spans="2:7" ht="12" customHeight="1"/>
    <row r="40" spans="2:7" ht="14.25">
      <c r="B40" s="83" t="s">
        <v>91</v>
      </c>
    </row>
    <row r="41" spans="2:7" ht="9.9499999999999993" customHeight="1">
      <c r="B41" s="83" t="s">
        <v>90</v>
      </c>
    </row>
    <row r="42" spans="2:7" ht="9.9499999999999993" customHeight="1">
      <c r="B42" s="83" t="s">
        <v>89</v>
      </c>
    </row>
    <row r="43" spans="2:7" ht="9.9499999999999993" customHeight="1">
      <c r="B43" s="83" t="s">
        <v>88</v>
      </c>
    </row>
    <row r="44" spans="2:7" ht="14.25">
      <c r="B44" s="83" t="s">
        <v>87</v>
      </c>
    </row>
    <row r="45" spans="2:7" ht="9.9499999999999993" customHeight="1">
      <c r="B45" s="83" t="s">
        <v>86</v>
      </c>
    </row>
    <row r="46" spans="2:7" ht="14.25">
      <c r="B46" s="83" t="s">
        <v>85</v>
      </c>
    </row>
    <row r="47" spans="2:7" ht="9.9499999999999993" customHeight="1">
      <c r="B47" s="83" t="s">
        <v>84</v>
      </c>
    </row>
  </sheetData>
  <mergeCells count="8">
    <mergeCell ref="C6:E6"/>
    <mergeCell ref="B2:G2"/>
    <mergeCell ref="B4:C4"/>
    <mergeCell ref="D4:E4"/>
    <mergeCell ref="F4:G4"/>
    <mergeCell ref="B5:C5"/>
    <mergeCell ref="D5:E5"/>
    <mergeCell ref="F5:G5"/>
  </mergeCells>
  <phoneticPr fontId="2"/>
  <pageMargins left="0.75" right="0.75" top="0.77" bottom="0.61" header="0.51200000000000001" footer="0.51200000000000001"/>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1E5A-FCFD-4910-8003-E6B8A18B1385}">
  <dimension ref="A1:W62"/>
  <sheetViews>
    <sheetView view="pageBreakPreview" zoomScaleNormal="100" zoomScaleSheetLayoutView="100" workbookViewId="0">
      <selection activeCell="A2" sqref="A2"/>
    </sheetView>
  </sheetViews>
  <sheetFormatPr defaultColWidth="4.75" defaultRowHeight="13.5"/>
  <cols>
    <col min="1" max="16384" width="4.75" style="228"/>
  </cols>
  <sheetData>
    <row r="1" spans="1:23" ht="18" customHeight="1">
      <c r="A1" s="228" t="s">
        <v>102</v>
      </c>
      <c r="C1" s="229"/>
    </row>
    <row r="2" spans="1:23" ht="18" customHeight="1">
      <c r="C2" s="229"/>
      <c r="W2" s="228" t="s">
        <v>103</v>
      </c>
    </row>
    <row r="3" spans="1:23" ht="18" customHeight="1">
      <c r="A3" s="230" t="s">
        <v>104</v>
      </c>
      <c r="B3" s="230"/>
      <c r="C3" s="230"/>
      <c r="D3" s="230"/>
      <c r="E3" s="230"/>
      <c r="F3" s="230"/>
      <c r="G3" s="230"/>
      <c r="H3" s="230"/>
      <c r="I3" s="230"/>
      <c r="J3" s="230"/>
      <c r="K3" s="230"/>
      <c r="L3" s="230"/>
      <c r="M3" s="230"/>
      <c r="N3" s="230"/>
      <c r="O3" s="230"/>
      <c r="P3" s="230"/>
      <c r="Q3" s="230"/>
      <c r="R3" s="230"/>
      <c r="S3" s="230"/>
      <c r="T3" s="230"/>
      <c r="U3" s="230"/>
    </row>
    <row r="4" spans="1:23" ht="18" customHeight="1">
      <c r="A4" s="231"/>
      <c r="B4" s="231"/>
      <c r="C4" s="231"/>
      <c r="D4" s="231"/>
      <c r="E4" s="231"/>
      <c r="F4" s="231"/>
      <c r="G4" s="231"/>
      <c r="H4" s="231"/>
      <c r="I4" s="231"/>
      <c r="J4" s="231"/>
      <c r="K4" s="231"/>
      <c r="L4" s="231"/>
      <c r="M4" s="231"/>
      <c r="N4" s="231"/>
      <c r="O4" s="231"/>
      <c r="P4" s="231"/>
      <c r="Q4" s="231"/>
      <c r="R4" s="231"/>
      <c r="S4" s="231"/>
      <c r="T4" s="231"/>
      <c r="U4" s="231"/>
    </row>
    <row r="5" spans="1:23" ht="18" customHeight="1">
      <c r="A5" s="231"/>
      <c r="C5" s="231"/>
      <c r="D5" s="231"/>
      <c r="E5" s="231"/>
      <c r="F5" s="231"/>
      <c r="G5" s="231"/>
      <c r="H5" s="231"/>
      <c r="I5" s="231"/>
      <c r="J5" s="231"/>
      <c r="K5" s="231"/>
      <c r="L5" s="231"/>
      <c r="M5" s="231"/>
      <c r="N5" s="231" t="s">
        <v>105</v>
      </c>
      <c r="O5" s="232"/>
      <c r="P5" s="231" t="s">
        <v>23</v>
      </c>
      <c r="Q5" s="232"/>
      <c r="R5" s="231" t="s">
        <v>106</v>
      </c>
      <c r="S5" s="233"/>
      <c r="T5" s="231" t="s">
        <v>107</v>
      </c>
      <c r="U5" s="231"/>
    </row>
    <row r="6" spans="1:23" ht="18" customHeight="1">
      <c r="A6" s="231"/>
      <c r="C6" s="231"/>
      <c r="D6" s="231"/>
      <c r="E6" s="231"/>
      <c r="F6" s="231"/>
      <c r="G6" s="231"/>
      <c r="H6" s="231"/>
      <c r="I6" s="231"/>
      <c r="J6" s="231"/>
      <c r="K6" s="231"/>
      <c r="L6" s="231"/>
      <c r="M6" s="231"/>
      <c r="N6" s="231"/>
      <c r="O6" s="231"/>
      <c r="P6" s="231"/>
      <c r="Q6" s="231"/>
      <c r="R6" s="231"/>
      <c r="S6" s="231"/>
      <c r="U6" s="231"/>
    </row>
    <row r="7" spans="1:23" ht="18" customHeight="1">
      <c r="C7" s="234" t="s">
        <v>108</v>
      </c>
      <c r="D7" s="235"/>
      <c r="E7" s="235"/>
      <c r="F7" s="235"/>
      <c r="G7" s="235"/>
      <c r="H7" s="231"/>
      <c r="I7" s="231"/>
      <c r="J7" s="231"/>
      <c r="K7" s="231"/>
      <c r="L7" s="231"/>
      <c r="M7" s="231"/>
      <c r="N7" s="231"/>
      <c r="O7" s="231"/>
      <c r="P7" s="231"/>
      <c r="Q7" s="231"/>
      <c r="R7" s="231"/>
      <c r="S7" s="231"/>
    </row>
    <row r="8" spans="1:23" ht="18" customHeight="1">
      <c r="D8" s="236"/>
      <c r="E8" s="236"/>
      <c r="F8" s="236"/>
      <c r="G8" s="236"/>
      <c r="H8" s="236"/>
      <c r="I8" s="236"/>
      <c r="J8" s="236"/>
    </row>
    <row r="9" spans="1:23" ht="18" customHeight="1">
      <c r="C9" s="235"/>
      <c r="D9" s="235"/>
      <c r="E9" s="235"/>
      <c r="F9" s="235"/>
      <c r="G9" s="235"/>
      <c r="H9" s="231"/>
      <c r="I9" s="231"/>
      <c r="J9" s="237" t="s">
        <v>109</v>
      </c>
      <c r="K9" s="235"/>
      <c r="L9" s="237"/>
      <c r="M9" s="238"/>
      <c r="N9" s="238"/>
      <c r="O9" s="238"/>
      <c r="P9" s="238"/>
      <c r="Q9" s="238"/>
      <c r="R9" s="238"/>
      <c r="S9" s="238"/>
    </row>
    <row r="10" spans="1:23" ht="18" customHeight="1">
      <c r="C10" s="235"/>
      <c r="D10" s="235"/>
      <c r="E10" s="235"/>
      <c r="F10" s="235"/>
      <c r="G10" s="235"/>
      <c r="H10" s="239"/>
      <c r="I10" s="240" t="s">
        <v>110</v>
      </c>
      <c r="J10" s="241" t="s">
        <v>111</v>
      </c>
      <c r="K10" s="234"/>
      <c r="L10" s="241"/>
      <c r="M10" s="238"/>
      <c r="N10" s="238"/>
      <c r="O10" s="238"/>
      <c r="P10" s="238"/>
      <c r="Q10" s="238"/>
      <c r="R10" s="238"/>
      <c r="S10" s="238"/>
    </row>
    <row r="11" spans="1:23" ht="18" customHeight="1">
      <c r="C11" s="231"/>
      <c r="D11" s="231"/>
      <c r="E11" s="231"/>
      <c r="F11" s="231"/>
      <c r="G11" s="231"/>
      <c r="H11" s="231"/>
      <c r="I11" s="231"/>
      <c r="J11" s="242" t="s">
        <v>112</v>
      </c>
      <c r="K11" s="243"/>
      <c r="L11" s="242"/>
      <c r="M11" s="238"/>
      <c r="N11" s="238"/>
      <c r="O11" s="238"/>
      <c r="P11" s="238"/>
      <c r="Q11" s="238"/>
      <c r="R11" s="238"/>
      <c r="S11" s="238"/>
    </row>
    <row r="12" spans="1:23" ht="18" customHeight="1" thickBot="1">
      <c r="C12" s="231"/>
      <c r="D12" s="231"/>
      <c r="E12" s="231"/>
      <c r="F12" s="231"/>
      <c r="G12" s="231"/>
      <c r="H12" s="231"/>
      <c r="I12" s="231"/>
      <c r="J12" s="231"/>
      <c r="K12" s="231"/>
      <c r="L12" s="239"/>
      <c r="M12" s="239"/>
      <c r="N12" s="239"/>
      <c r="O12" s="239"/>
      <c r="P12" s="239"/>
      <c r="Q12" s="239"/>
      <c r="R12" s="239"/>
      <c r="S12" s="239"/>
    </row>
    <row r="13" spans="1:23" ht="18" customHeight="1" thickBot="1">
      <c r="C13" s="244" t="s">
        <v>113</v>
      </c>
      <c r="D13" s="245"/>
      <c r="E13" s="245"/>
      <c r="F13" s="246"/>
      <c r="G13" s="247"/>
      <c r="H13" s="247"/>
      <c r="I13" s="247"/>
      <c r="J13" s="247"/>
      <c r="K13" s="247"/>
      <c r="L13" s="247"/>
      <c r="M13" s="247"/>
      <c r="N13" s="247"/>
      <c r="O13" s="248"/>
      <c r="P13" s="249"/>
      <c r="Q13" s="250"/>
      <c r="R13" s="250"/>
      <c r="S13" s="250"/>
    </row>
    <row r="14" spans="1:23" ht="18" customHeight="1">
      <c r="C14" s="251" t="s">
        <v>114</v>
      </c>
      <c r="D14" s="252"/>
      <c r="E14" s="252"/>
      <c r="F14" s="253"/>
      <c r="G14" s="254"/>
      <c r="H14" s="254"/>
      <c r="I14" s="254"/>
      <c r="J14" s="254"/>
      <c r="K14" s="254"/>
      <c r="L14" s="254"/>
      <c r="M14" s="254"/>
      <c r="N14" s="254"/>
      <c r="O14" s="254"/>
      <c r="P14" s="255"/>
      <c r="Q14" s="255"/>
      <c r="R14" s="255"/>
      <c r="S14" s="256"/>
    </row>
    <row r="15" spans="1:23" ht="18" customHeight="1" thickBot="1">
      <c r="C15" s="257" t="s">
        <v>1</v>
      </c>
      <c r="D15" s="258"/>
      <c r="E15" s="258"/>
      <c r="F15" s="259"/>
      <c r="G15" s="260"/>
      <c r="H15" s="260"/>
      <c r="I15" s="260"/>
      <c r="J15" s="260"/>
      <c r="K15" s="260"/>
      <c r="L15" s="260"/>
      <c r="M15" s="260"/>
      <c r="N15" s="260"/>
      <c r="O15" s="260"/>
      <c r="P15" s="260"/>
      <c r="Q15" s="260"/>
      <c r="R15" s="260"/>
      <c r="S15" s="261"/>
    </row>
    <row r="16" spans="1:23" ht="18" customHeight="1">
      <c r="C16" s="228" t="s">
        <v>115</v>
      </c>
    </row>
    <row r="17" spans="1:21" ht="18" customHeight="1">
      <c r="A17" s="262"/>
      <c r="B17" s="262"/>
      <c r="C17" s="263" t="s">
        <v>116</v>
      </c>
      <c r="D17" s="262"/>
      <c r="E17" s="262"/>
      <c r="F17" s="262"/>
      <c r="G17" s="262"/>
      <c r="H17" s="262"/>
      <c r="I17" s="262"/>
      <c r="J17" s="262"/>
      <c r="K17" s="262"/>
      <c r="L17" s="262"/>
      <c r="M17" s="262"/>
      <c r="N17" s="262"/>
      <c r="O17" s="262"/>
      <c r="P17" s="262"/>
      <c r="Q17" s="262"/>
      <c r="R17" s="262"/>
      <c r="S17" s="262"/>
      <c r="T17" s="262"/>
      <c r="U17" s="262"/>
    </row>
    <row r="18" spans="1:21" ht="18" customHeight="1" thickBot="1">
      <c r="B18" s="228" t="s">
        <v>117</v>
      </c>
      <c r="C18" s="264"/>
    </row>
    <row r="19" spans="1:21" ht="18" customHeight="1">
      <c r="B19" s="265" t="s">
        <v>118</v>
      </c>
      <c r="C19" s="266"/>
      <c r="D19" s="266"/>
      <c r="E19" s="266"/>
      <c r="F19" s="266"/>
      <c r="G19" s="267"/>
      <c r="H19" s="268" t="s">
        <v>119</v>
      </c>
      <c r="I19" s="269"/>
      <c r="J19" s="270"/>
      <c r="K19" s="270"/>
      <c r="L19" s="270"/>
      <c r="M19" s="270"/>
      <c r="N19" s="270"/>
      <c r="O19" s="270"/>
      <c r="P19" s="270"/>
      <c r="Q19" s="270"/>
      <c r="R19" s="270"/>
      <c r="S19" s="271"/>
    </row>
    <row r="20" spans="1:21" ht="18" customHeight="1">
      <c r="B20" s="272" t="s">
        <v>120</v>
      </c>
      <c r="C20" s="273"/>
      <c r="D20" s="273"/>
      <c r="E20" s="273"/>
      <c r="F20" s="273"/>
      <c r="G20" s="274"/>
      <c r="H20" s="273"/>
      <c r="I20" s="269"/>
      <c r="J20" s="275"/>
      <c r="K20" s="275"/>
      <c r="S20" s="276"/>
    </row>
    <row r="21" spans="1:21" ht="18" customHeight="1" thickBot="1">
      <c r="B21" s="277" t="s">
        <v>121</v>
      </c>
      <c r="C21" s="278"/>
      <c r="D21" s="278"/>
      <c r="E21" s="278"/>
      <c r="F21" s="278"/>
      <c r="G21" s="279"/>
      <c r="H21" s="273"/>
      <c r="I21" s="269"/>
      <c r="S21" s="276"/>
    </row>
    <row r="22" spans="1:21" ht="18" customHeight="1">
      <c r="C22" s="280"/>
      <c r="D22" s="280"/>
      <c r="E22" s="280"/>
      <c r="F22" s="280"/>
      <c r="G22" s="280"/>
      <c r="H22" s="280"/>
    </row>
    <row r="23" spans="1:21" ht="18" customHeight="1" thickBot="1">
      <c r="B23" s="228" t="s">
        <v>122</v>
      </c>
      <c r="C23" s="264"/>
    </row>
    <row r="24" spans="1:21" ht="18" customHeight="1" thickBot="1">
      <c r="B24" s="281"/>
      <c r="C24" s="282" t="s">
        <v>123</v>
      </c>
      <c r="D24" s="283"/>
      <c r="E24" s="283"/>
      <c r="F24" s="283"/>
      <c r="G24" s="283"/>
      <c r="H24" s="283"/>
      <c r="I24" s="283"/>
      <c r="J24" s="283"/>
      <c r="K24" s="283"/>
      <c r="L24" s="283"/>
      <c r="M24" s="283"/>
      <c r="N24" s="283"/>
      <c r="O24" s="283"/>
      <c r="P24" s="283"/>
      <c r="Q24" s="283"/>
      <c r="R24" s="284"/>
      <c r="S24" s="285" t="s">
        <v>124</v>
      </c>
    </row>
    <row r="25" spans="1:21" ht="18" customHeight="1" thickBot="1">
      <c r="B25" s="286" t="s">
        <v>125</v>
      </c>
      <c r="C25" s="287" t="s">
        <v>126</v>
      </c>
      <c r="D25" s="288"/>
      <c r="E25" s="288"/>
      <c r="F25" s="288"/>
      <c r="G25" s="288"/>
      <c r="H25" s="288"/>
      <c r="I25" s="288"/>
      <c r="J25" s="288"/>
      <c r="K25" s="288"/>
      <c r="L25" s="289"/>
      <c r="M25" s="289"/>
      <c r="N25" s="289"/>
      <c r="O25" s="289"/>
      <c r="P25" s="289"/>
      <c r="Q25" s="289"/>
      <c r="R25" s="290"/>
      <c r="S25" s="291"/>
    </row>
    <row r="26" spans="1:21" ht="18" customHeight="1" thickBot="1">
      <c r="B26" s="286"/>
      <c r="C26" s="292" t="s">
        <v>127</v>
      </c>
      <c r="D26" s="293"/>
      <c r="E26" s="293"/>
      <c r="F26" s="293"/>
      <c r="G26" s="293"/>
      <c r="H26" s="293"/>
      <c r="I26" s="293"/>
      <c r="J26" s="293"/>
      <c r="K26" s="293"/>
      <c r="L26" s="293"/>
      <c r="M26" s="293"/>
      <c r="N26" s="293"/>
      <c r="O26" s="293"/>
      <c r="P26" s="293"/>
      <c r="Q26" s="293"/>
      <c r="R26" s="294"/>
      <c r="S26" s="295"/>
    </row>
    <row r="27" spans="1:21" ht="18" customHeight="1" thickBot="1">
      <c r="B27" s="286"/>
      <c r="C27" s="272" t="s">
        <v>128</v>
      </c>
      <c r="D27" s="293"/>
      <c r="E27" s="293"/>
      <c r="F27" s="293"/>
      <c r="G27" s="293"/>
      <c r="H27" s="293"/>
      <c r="I27" s="293"/>
      <c r="J27" s="293"/>
      <c r="K27" s="293"/>
      <c r="L27" s="293"/>
      <c r="M27" s="293"/>
      <c r="N27" s="293"/>
      <c r="O27" s="293"/>
      <c r="P27" s="293"/>
      <c r="Q27" s="293"/>
      <c r="R27" s="294"/>
      <c r="S27" s="295"/>
    </row>
    <row r="28" spans="1:21" ht="18" customHeight="1" thickBot="1">
      <c r="B28" s="286"/>
      <c r="C28" s="277" t="s">
        <v>129</v>
      </c>
      <c r="D28" s="278"/>
      <c r="E28" s="278"/>
      <c r="F28" s="278"/>
      <c r="G28" s="278"/>
      <c r="H28" s="278"/>
      <c r="I28" s="278"/>
      <c r="J28" s="278"/>
      <c r="K28" s="278"/>
      <c r="L28" s="278"/>
      <c r="M28" s="278"/>
      <c r="N28" s="278"/>
      <c r="O28" s="278"/>
      <c r="P28" s="278"/>
      <c r="Q28" s="278"/>
      <c r="R28" s="279"/>
      <c r="S28" s="296"/>
    </row>
    <row r="29" spans="1:21" ht="18" customHeight="1" thickBot="1">
      <c r="B29" s="286" t="s">
        <v>130</v>
      </c>
      <c r="C29" s="292" t="s">
        <v>131</v>
      </c>
      <c r="D29" s="293"/>
      <c r="E29" s="293"/>
      <c r="F29" s="293"/>
      <c r="G29" s="293"/>
      <c r="H29" s="293"/>
      <c r="I29" s="293"/>
      <c r="J29" s="293"/>
      <c r="K29" s="293"/>
      <c r="L29" s="293"/>
      <c r="M29" s="293"/>
      <c r="N29" s="293"/>
      <c r="O29" s="293"/>
      <c r="P29" s="293"/>
      <c r="Q29" s="293"/>
      <c r="R29" s="294"/>
      <c r="S29" s="291"/>
    </row>
    <row r="30" spans="1:21" ht="18" customHeight="1" thickBot="1">
      <c r="B30" s="286"/>
      <c r="C30" s="272" t="s">
        <v>132</v>
      </c>
      <c r="D30" s="293"/>
      <c r="E30" s="293"/>
      <c r="F30" s="293"/>
      <c r="G30" s="293"/>
      <c r="H30" s="293"/>
      <c r="I30" s="293"/>
      <c r="J30" s="293"/>
      <c r="K30" s="293"/>
      <c r="L30" s="293"/>
      <c r="M30" s="293"/>
      <c r="N30" s="293"/>
      <c r="O30" s="293"/>
      <c r="P30" s="293"/>
      <c r="Q30" s="293"/>
      <c r="R30" s="294"/>
      <c r="S30" s="295"/>
    </row>
    <row r="31" spans="1:21" ht="18" customHeight="1" thickBot="1">
      <c r="B31" s="286"/>
      <c r="C31" s="277" t="s">
        <v>133</v>
      </c>
      <c r="D31" s="278"/>
      <c r="E31" s="278"/>
      <c r="F31" s="278"/>
      <c r="G31" s="278"/>
      <c r="H31" s="278"/>
      <c r="I31" s="278"/>
      <c r="J31" s="278"/>
      <c r="K31" s="278"/>
      <c r="L31" s="278"/>
      <c r="M31" s="278"/>
      <c r="N31" s="278"/>
      <c r="O31" s="278"/>
      <c r="P31" s="278"/>
      <c r="Q31" s="278"/>
      <c r="R31" s="279"/>
      <c r="S31" s="297"/>
    </row>
    <row r="32" spans="1:21" ht="18" customHeight="1">
      <c r="C32" s="280"/>
      <c r="D32" s="280"/>
      <c r="E32" s="280"/>
      <c r="F32" s="280"/>
      <c r="G32" s="280"/>
      <c r="H32" s="280"/>
      <c r="I32" s="280"/>
      <c r="J32" s="280"/>
      <c r="K32" s="280"/>
    </row>
    <row r="33" spans="2:20" ht="18" customHeight="1">
      <c r="B33" s="228" t="s">
        <v>134</v>
      </c>
      <c r="C33" s="298"/>
    </row>
    <row r="34" spans="2:20" ht="18" customHeight="1">
      <c r="C34" s="299" t="s">
        <v>105</v>
      </c>
      <c r="D34" s="300"/>
      <c r="E34" s="299" t="s">
        <v>23</v>
      </c>
      <c r="F34" s="300"/>
      <c r="G34" s="299" t="s">
        <v>106</v>
      </c>
      <c r="H34" s="300"/>
      <c r="I34" s="299" t="s">
        <v>107</v>
      </c>
    </row>
    <row r="35" spans="2:20" ht="18" customHeight="1">
      <c r="C35" s="301" t="s">
        <v>135</v>
      </c>
    </row>
    <row r="36" spans="2:20" ht="18" customHeight="1">
      <c r="B36" s="270"/>
      <c r="C36" s="228" t="s">
        <v>136</v>
      </c>
      <c r="I36" s="270"/>
      <c r="J36" s="270"/>
      <c r="K36" s="270"/>
      <c r="L36" s="270"/>
      <c r="M36" s="270"/>
      <c r="N36" s="270"/>
      <c r="O36" s="270"/>
      <c r="P36" s="270"/>
      <c r="Q36" s="270"/>
      <c r="R36" s="270"/>
      <c r="S36" s="270"/>
      <c r="T36" s="270"/>
    </row>
    <row r="37" spans="2:20" ht="18" customHeight="1">
      <c r="C37" s="302"/>
    </row>
    <row r="38" spans="2:20" ht="18" customHeight="1" thickBot="1">
      <c r="B38" s="228" t="s">
        <v>137</v>
      </c>
      <c r="C38" s="298"/>
    </row>
    <row r="39" spans="2:20" ht="18" customHeight="1">
      <c r="B39" s="303" t="s">
        <v>106</v>
      </c>
      <c r="C39" s="304" t="s">
        <v>107</v>
      </c>
      <c r="D39" s="305" t="s">
        <v>138</v>
      </c>
      <c r="E39" s="305"/>
      <c r="F39" s="305"/>
      <c r="G39" s="305"/>
      <c r="H39" s="305"/>
      <c r="I39" s="305"/>
      <c r="J39" s="305"/>
      <c r="K39" s="305"/>
      <c r="L39" s="305"/>
      <c r="M39" s="305"/>
      <c r="N39" s="305"/>
      <c r="O39" s="305"/>
      <c r="P39" s="305"/>
      <c r="Q39" s="305"/>
      <c r="R39" s="306"/>
    </row>
    <row r="40" spans="2:20" ht="18" customHeight="1">
      <c r="B40" s="307"/>
      <c r="C40" s="308"/>
      <c r="D40" s="309"/>
      <c r="E40" s="309"/>
      <c r="F40" s="309"/>
      <c r="G40" s="309"/>
      <c r="H40" s="309"/>
      <c r="I40" s="309"/>
      <c r="J40" s="309"/>
      <c r="K40" s="309"/>
      <c r="L40" s="309"/>
      <c r="M40" s="309"/>
      <c r="N40" s="309"/>
      <c r="O40" s="309"/>
      <c r="P40" s="309"/>
      <c r="Q40" s="309"/>
      <c r="R40" s="310"/>
    </row>
    <row r="41" spans="2:20" ht="18" customHeight="1">
      <c r="B41" s="311"/>
      <c r="C41" s="312"/>
      <c r="R41" s="313"/>
    </row>
    <row r="42" spans="2:20" ht="18" customHeight="1">
      <c r="B42" s="314"/>
      <c r="C42" s="315"/>
      <c r="D42" s="299"/>
      <c r="E42" s="299"/>
      <c r="F42" s="299"/>
      <c r="G42" s="299"/>
      <c r="H42" s="299"/>
      <c r="I42" s="299"/>
      <c r="J42" s="299"/>
      <c r="K42" s="299"/>
      <c r="L42" s="299"/>
      <c r="M42" s="299"/>
      <c r="N42" s="299"/>
      <c r="O42" s="299"/>
      <c r="P42" s="299"/>
      <c r="Q42" s="299"/>
      <c r="R42" s="316"/>
    </row>
    <row r="43" spans="2:20" ht="18" customHeight="1">
      <c r="B43" s="317"/>
      <c r="C43" s="318"/>
      <c r="D43" s="319"/>
      <c r="E43" s="319"/>
      <c r="F43" s="319"/>
      <c r="G43" s="319"/>
      <c r="H43" s="319"/>
      <c r="I43" s="319"/>
      <c r="J43" s="319"/>
      <c r="K43" s="319"/>
      <c r="L43" s="319"/>
      <c r="M43" s="319"/>
      <c r="N43" s="319"/>
      <c r="O43" s="319"/>
      <c r="P43" s="319"/>
      <c r="Q43" s="319"/>
      <c r="R43" s="320"/>
    </row>
    <row r="44" spans="2:20" ht="18" customHeight="1">
      <c r="B44" s="321"/>
      <c r="C44" s="322"/>
      <c r="D44" s="270"/>
      <c r="E44" s="270"/>
      <c r="F44" s="270"/>
      <c r="G44" s="270"/>
      <c r="H44" s="270"/>
      <c r="I44" s="270"/>
      <c r="J44" s="270"/>
      <c r="K44" s="270"/>
      <c r="L44" s="270"/>
      <c r="M44" s="270"/>
      <c r="N44" s="270"/>
      <c r="O44" s="270"/>
      <c r="P44" s="270"/>
      <c r="Q44" s="270"/>
      <c r="R44" s="323"/>
    </row>
    <row r="45" spans="2:20" ht="18" customHeight="1">
      <c r="B45" s="324"/>
      <c r="C45" s="325"/>
      <c r="D45" s="326"/>
      <c r="E45" s="326"/>
      <c r="F45" s="326"/>
      <c r="G45" s="326"/>
      <c r="H45" s="326"/>
      <c r="I45" s="326"/>
      <c r="J45" s="326"/>
      <c r="K45" s="326"/>
      <c r="L45" s="326"/>
      <c r="M45" s="326"/>
      <c r="N45" s="326"/>
      <c r="O45" s="326"/>
      <c r="P45" s="326"/>
      <c r="Q45" s="326"/>
      <c r="R45" s="327"/>
    </row>
    <row r="46" spans="2:20" ht="18" customHeight="1">
      <c r="B46" s="321"/>
      <c r="C46" s="322"/>
      <c r="D46" s="270"/>
      <c r="E46" s="270"/>
      <c r="F46" s="270"/>
      <c r="G46" s="270"/>
      <c r="H46" s="270"/>
      <c r="I46" s="270"/>
      <c r="J46" s="270"/>
      <c r="K46" s="270"/>
      <c r="L46" s="270"/>
      <c r="M46" s="270"/>
      <c r="N46" s="270"/>
      <c r="O46" s="270"/>
      <c r="P46" s="270"/>
      <c r="Q46" s="270"/>
      <c r="R46" s="323"/>
    </row>
    <row r="47" spans="2:20" ht="18" customHeight="1">
      <c r="B47" s="321"/>
      <c r="C47" s="322"/>
      <c r="D47" s="270"/>
      <c r="E47" s="270"/>
      <c r="F47" s="270"/>
      <c r="G47" s="270"/>
      <c r="H47" s="270"/>
      <c r="I47" s="270"/>
      <c r="J47" s="270"/>
      <c r="K47" s="270"/>
      <c r="L47" s="270"/>
      <c r="M47" s="270"/>
      <c r="N47" s="270"/>
      <c r="O47" s="270"/>
      <c r="P47" s="270"/>
      <c r="Q47" s="270"/>
      <c r="R47" s="323"/>
    </row>
    <row r="48" spans="2:20" ht="18" customHeight="1">
      <c r="B48" s="328"/>
      <c r="C48" s="322"/>
      <c r="D48" s="270"/>
      <c r="E48" s="270"/>
      <c r="F48" s="270"/>
      <c r="G48" s="270"/>
      <c r="H48" s="270"/>
      <c r="I48" s="270"/>
      <c r="J48" s="270"/>
      <c r="K48" s="270"/>
      <c r="L48" s="270"/>
      <c r="M48" s="270"/>
      <c r="N48" s="270"/>
      <c r="O48" s="270"/>
      <c r="P48" s="270"/>
      <c r="Q48" s="270"/>
      <c r="R48" s="323"/>
    </row>
    <row r="49" spans="2:18" ht="18" customHeight="1" thickBot="1">
      <c r="B49" s="277"/>
      <c r="C49" s="329"/>
      <c r="D49" s="330" t="s">
        <v>139</v>
      </c>
      <c r="E49" s="330"/>
      <c r="F49" s="330"/>
      <c r="G49" s="330"/>
      <c r="H49" s="330"/>
      <c r="I49" s="330"/>
      <c r="J49" s="330"/>
      <c r="K49" s="330"/>
      <c r="L49" s="330"/>
      <c r="M49" s="330"/>
      <c r="N49" s="330"/>
      <c r="O49" s="330"/>
      <c r="P49" s="330"/>
      <c r="Q49" s="330"/>
      <c r="R49" s="331"/>
    </row>
    <row r="50" spans="2:18" ht="18" customHeight="1"/>
    <row r="51" spans="2:18" ht="18" customHeight="1">
      <c r="B51" s="228" t="s">
        <v>140</v>
      </c>
      <c r="C51" s="298"/>
    </row>
    <row r="52" spans="2:18" ht="18" customHeight="1">
      <c r="C52" s="302"/>
    </row>
    <row r="53" spans="2:18" ht="18" customHeight="1"/>
    <row r="54" spans="2:18" ht="18" customHeight="1">
      <c r="C54" s="301"/>
    </row>
    <row r="55" spans="2:18" ht="18" customHeight="1"/>
    <row r="56" spans="2:18" ht="18" customHeight="1"/>
    <row r="57" spans="2:18" ht="18" customHeight="1"/>
    <row r="58" spans="2:18" ht="18" customHeight="1"/>
    <row r="59" spans="2:18" ht="18" customHeight="1"/>
    <row r="60" spans="2:18" ht="18" customHeight="1"/>
    <row r="61" spans="2:18" ht="18" customHeight="1">
      <c r="C61" s="302"/>
    </row>
    <row r="62" spans="2:18" ht="18" customHeight="1">
      <c r="C62" s="302"/>
    </row>
  </sheetData>
  <mergeCells count="13">
    <mergeCell ref="C15:E15"/>
    <mergeCell ref="F15:S15"/>
    <mergeCell ref="B19:G19"/>
    <mergeCell ref="C24:R24"/>
    <mergeCell ref="B25:B28"/>
    <mergeCell ref="B29:B31"/>
    <mergeCell ref="A3:U3"/>
    <mergeCell ref="M9:S9"/>
    <mergeCell ref="M10:S10"/>
    <mergeCell ref="M11:S11"/>
    <mergeCell ref="C13:E13"/>
    <mergeCell ref="C14:E14"/>
    <mergeCell ref="F14:S14"/>
  </mergeCells>
  <phoneticPr fontId="2"/>
  <conditionalFormatting sqref="B25:S28">
    <cfRule type="expression" dxfId="1" priority="1" stopIfTrue="1">
      <formula>$H$20=""</formula>
    </cfRule>
    <cfRule type="expression" priority="2" stopIfTrue="1">
      <formula>$H$20=""</formula>
    </cfRule>
    <cfRule type="expression" priority="3" stopIfTrue="1">
      <formula>$H$20=""</formula>
    </cfRule>
    <cfRule type="expression" priority="4" stopIfTrue="1">
      <formula>$H$20="　"</formula>
    </cfRule>
  </conditionalFormatting>
  <conditionalFormatting sqref="B29:S31">
    <cfRule type="expression" dxfId="0" priority="5" stopIfTrue="1">
      <formula>$H$21=""</formula>
    </cfRule>
  </conditionalFormatting>
  <dataValidations count="1">
    <dataValidation type="list" allowBlank="1" showInputMessage="1" showErrorMessage="1" sqref="H20:H21 JD20:JD21 SZ20:SZ21 ACV20:ACV21 AMR20:AMR21 AWN20:AWN21 BGJ20:BGJ21 BQF20:BQF21 CAB20:CAB21 CJX20:CJX21 CTT20:CTT21 DDP20:DDP21 DNL20:DNL21 DXH20:DXH21 EHD20:EHD21 EQZ20:EQZ21 FAV20:FAV21 FKR20:FKR21 FUN20:FUN21 GEJ20:GEJ21 GOF20:GOF21 GYB20:GYB21 HHX20:HHX21 HRT20:HRT21 IBP20:IBP21 ILL20:ILL21 IVH20:IVH21 JFD20:JFD21 JOZ20:JOZ21 JYV20:JYV21 KIR20:KIR21 KSN20:KSN21 LCJ20:LCJ21 LMF20:LMF21 LWB20:LWB21 MFX20:MFX21 MPT20:MPT21 MZP20:MZP21 NJL20:NJL21 NTH20:NTH21 ODD20:ODD21 OMZ20:OMZ21 OWV20:OWV21 PGR20:PGR21 PQN20:PQN21 QAJ20:QAJ21 QKF20:QKF21 QUB20:QUB21 RDX20:RDX21 RNT20:RNT21 RXP20:RXP21 SHL20:SHL21 SRH20:SRH21 TBD20:TBD21 TKZ20:TKZ21 TUV20:TUV21 UER20:UER21 UON20:UON21 UYJ20:UYJ21 VIF20:VIF21 VSB20:VSB21 WBX20:WBX21 WLT20:WLT21 WVP20:WVP21 H65556:H65557 JD65556:JD65557 SZ65556:SZ65557 ACV65556:ACV65557 AMR65556:AMR65557 AWN65556:AWN65557 BGJ65556:BGJ65557 BQF65556:BQF65557 CAB65556:CAB65557 CJX65556:CJX65557 CTT65556:CTT65557 DDP65556:DDP65557 DNL65556:DNL65557 DXH65556:DXH65557 EHD65556:EHD65557 EQZ65556:EQZ65557 FAV65556:FAV65557 FKR65556:FKR65557 FUN65556:FUN65557 GEJ65556:GEJ65557 GOF65556:GOF65557 GYB65556:GYB65557 HHX65556:HHX65557 HRT65556:HRT65557 IBP65556:IBP65557 ILL65556:ILL65557 IVH65556:IVH65557 JFD65556:JFD65557 JOZ65556:JOZ65557 JYV65556:JYV65557 KIR65556:KIR65557 KSN65556:KSN65557 LCJ65556:LCJ65557 LMF65556:LMF65557 LWB65556:LWB65557 MFX65556:MFX65557 MPT65556:MPT65557 MZP65556:MZP65557 NJL65556:NJL65557 NTH65556:NTH65557 ODD65556:ODD65557 OMZ65556:OMZ65557 OWV65556:OWV65557 PGR65556:PGR65557 PQN65556:PQN65557 QAJ65556:QAJ65557 QKF65556:QKF65557 QUB65556:QUB65557 RDX65556:RDX65557 RNT65556:RNT65557 RXP65556:RXP65557 SHL65556:SHL65557 SRH65556:SRH65557 TBD65556:TBD65557 TKZ65556:TKZ65557 TUV65556:TUV65557 UER65556:UER65557 UON65556:UON65557 UYJ65556:UYJ65557 VIF65556:VIF65557 VSB65556:VSB65557 WBX65556:WBX65557 WLT65556:WLT65557 WVP65556:WVP65557 H131092:H131093 JD131092:JD131093 SZ131092:SZ131093 ACV131092:ACV131093 AMR131092:AMR131093 AWN131092:AWN131093 BGJ131092:BGJ131093 BQF131092:BQF131093 CAB131092:CAB131093 CJX131092:CJX131093 CTT131092:CTT131093 DDP131092:DDP131093 DNL131092:DNL131093 DXH131092:DXH131093 EHD131092:EHD131093 EQZ131092:EQZ131093 FAV131092:FAV131093 FKR131092:FKR131093 FUN131092:FUN131093 GEJ131092:GEJ131093 GOF131092:GOF131093 GYB131092:GYB131093 HHX131092:HHX131093 HRT131092:HRT131093 IBP131092:IBP131093 ILL131092:ILL131093 IVH131092:IVH131093 JFD131092:JFD131093 JOZ131092:JOZ131093 JYV131092:JYV131093 KIR131092:KIR131093 KSN131092:KSN131093 LCJ131092:LCJ131093 LMF131092:LMF131093 LWB131092:LWB131093 MFX131092:MFX131093 MPT131092:MPT131093 MZP131092:MZP131093 NJL131092:NJL131093 NTH131092:NTH131093 ODD131092:ODD131093 OMZ131092:OMZ131093 OWV131092:OWV131093 PGR131092:PGR131093 PQN131092:PQN131093 QAJ131092:QAJ131093 QKF131092:QKF131093 QUB131092:QUB131093 RDX131092:RDX131093 RNT131092:RNT131093 RXP131092:RXP131093 SHL131092:SHL131093 SRH131092:SRH131093 TBD131092:TBD131093 TKZ131092:TKZ131093 TUV131092:TUV131093 UER131092:UER131093 UON131092:UON131093 UYJ131092:UYJ131093 VIF131092:VIF131093 VSB131092:VSB131093 WBX131092:WBX131093 WLT131092:WLT131093 WVP131092:WVP131093 H196628:H196629 JD196628:JD196629 SZ196628:SZ196629 ACV196628:ACV196629 AMR196628:AMR196629 AWN196628:AWN196629 BGJ196628:BGJ196629 BQF196628:BQF196629 CAB196628:CAB196629 CJX196628:CJX196629 CTT196628:CTT196629 DDP196628:DDP196629 DNL196628:DNL196629 DXH196628:DXH196629 EHD196628:EHD196629 EQZ196628:EQZ196629 FAV196628:FAV196629 FKR196628:FKR196629 FUN196628:FUN196629 GEJ196628:GEJ196629 GOF196628:GOF196629 GYB196628:GYB196629 HHX196628:HHX196629 HRT196628:HRT196629 IBP196628:IBP196629 ILL196628:ILL196629 IVH196628:IVH196629 JFD196628:JFD196629 JOZ196628:JOZ196629 JYV196628:JYV196629 KIR196628:KIR196629 KSN196628:KSN196629 LCJ196628:LCJ196629 LMF196628:LMF196629 LWB196628:LWB196629 MFX196628:MFX196629 MPT196628:MPT196629 MZP196628:MZP196629 NJL196628:NJL196629 NTH196628:NTH196629 ODD196628:ODD196629 OMZ196628:OMZ196629 OWV196628:OWV196629 PGR196628:PGR196629 PQN196628:PQN196629 QAJ196628:QAJ196629 QKF196628:QKF196629 QUB196628:QUB196629 RDX196628:RDX196629 RNT196628:RNT196629 RXP196628:RXP196629 SHL196628:SHL196629 SRH196628:SRH196629 TBD196628:TBD196629 TKZ196628:TKZ196629 TUV196628:TUV196629 UER196628:UER196629 UON196628:UON196629 UYJ196628:UYJ196629 VIF196628:VIF196629 VSB196628:VSB196629 WBX196628:WBX196629 WLT196628:WLT196629 WVP196628:WVP196629 H262164:H262165 JD262164:JD262165 SZ262164:SZ262165 ACV262164:ACV262165 AMR262164:AMR262165 AWN262164:AWN262165 BGJ262164:BGJ262165 BQF262164:BQF262165 CAB262164:CAB262165 CJX262164:CJX262165 CTT262164:CTT262165 DDP262164:DDP262165 DNL262164:DNL262165 DXH262164:DXH262165 EHD262164:EHD262165 EQZ262164:EQZ262165 FAV262164:FAV262165 FKR262164:FKR262165 FUN262164:FUN262165 GEJ262164:GEJ262165 GOF262164:GOF262165 GYB262164:GYB262165 HHX262164:HHX262165 HRT262164:HRT262165 IBP262164:IBP262165 ILL262164:ILL262165 IVH262164:IVH262165 JFD262164:JFD262165 JOZ262164:JOZ262165 JYV262164:JYV262165 KIR262164:KIR262165 KSN262164:KSN262165 LCJ262164:LCJ262165 LMF262164:LMF262165 LWB262164:LWB262165 MFX262164:MFX262165 MPT262164:MPT262165 MZP262164:MZP262165 NJL262164:NJL262165 NTH262164:NTH262165 ODD262164:ODD262165 OMZ262164:OMZ262165 OWV262164:OWV262165 PGR262164:PGR262165 PQN262164:PQN262165 QAJ262164:QAJ262165 QKF262164:QKF262165 QUB262164:QUB262165 RDX262164:RDX262165 RNT262164:RNT262165 RXP262164:RXP262165 SHL262164:SHL262165 SRH262164:SRH262165 TBD262164:TBD262165 TKZ262164:TKZ262165 TUV262164:TUV262165 UER262164:UER262165 UON262164:UON262165 UYJ262164:UYJ262165 VIF262164:VIF262165 VSB262164:VSB262165 WBX262164:WBX262165 WLT262164:WLT262165 WVP262164:WVP262165 H327700:H327701 JD327700:JD327701 SZ327700:SZ327701 ACV327700:ACV327701 AMR327700:AMR327701 AWN327700:AWN327701 BGJ327700:BGJ327701 BQF327700:BQF327701 CAB327700:CAB327701 CJX327700:CJX327701 CTT327700:CTT327701 DDP327700:DDP327701 DNL327700:DNL327701 DXH327700:DXH327701 EHD327700:EHD327701 EQZ327700:EQZ327701 FAV327700:FAV327701 FKR327700:FKR327701 FUN327700:FUN327701 GEJ327700:GEJ327701 GOF327700:GOF327701 GYB327700:GYB327701 HHX327700:HHX327701 HRT327700:HRT327701 IBP327700:IBP327701 ILL327700:ILL327701 IVH327700:IVH327701 JFD327700:JFD327701 JOZ327700:JOZ327701 JYV327700:JYV327701 KIR327700:KIR327701 KSN327700:KSN327701 LCJ327700:LCJ327701 LMF327700:LMF327701 LWB327700:LWB327701 MFX327700:MFX327701 MPT327700:MPT327701 MZP327700:MZP327701 NJL327700:NJL327701 NTH327700:NTH327701 ODD327700:ODD327701 OMZ327700:OMZ327701 OWV327700:OWV327701 PGR327700:PGR327701 PQN327700:PQN327701 QAJ327700:QAJ327701 QKF327700:QKF327701 QUB327700:QUB327701 RDX327700:RDX327701 RNT327700:RNT327701 RXP327700:RXP327701 SHL327700:SHL327701 SRH327700:SRH327701 TBD327700:TBD327701 TKZ327700:TKZ327701 TUV327700:TUV327701 UER327700:UER327701 UON327700:UON327701 UYJ327700:UYJ327701 VIF327700:VIF327701 VSB327700:VSB327701 WBX327700:WBX327701 WLT327700:WLT327701 WVP327700:WVP327701 H393236:H393237 JD393236:JD393237 SZ393236:SZ393237 ACV393236:ACV393237 AMR393236:AMR393237 AWN393236:AWN393237 BGJ393236:BGJ393237 BQF393236:BQF393237 CAB393236:CAB393237 CJX393236:CJX393237 CTT393236:CTT393237 DDP393236:DDP393237 DNL393236:DNL393237 DXH393236:DXH393237 EHD393236:EHD393237 EQZ393236:EQZ393237 FAV393236:FAV393237 FKR393236:FKR393237 FUN393236:FUN393237 GEJ393236:GEJ393237 GOF393236:GOF393237 GYB393236:GYB393237 HHX393236:HHX393237 HRT393236:HRT393237 IBP393236:IBP393237 ILL393236:ILL393237 IVH393236:IVH393237 JFD393236:JFD393237 JOZ393236:JOZ393237 JYV393236:JYV393237 KIR393236:KIR393237 KSN393236:KSN393237 LCJ393236:LCJ393237 LMF393236:LMF393237 LWB393236:LWB393237 MFX393236:MFX393237 MPT393236:MPT393237 MZP393236:MZP393237 NJL393236:NJL393237 NTH393236:NTH393237 ODD393236:ODD393237 OMZ393236:OMZ393237 OWV393236:OWV393237 PGR393236:PGR393237 PQN393236:PQN393237 QAJ393236:QAJ393237 QKF393236:QKF393237 QUB393236:QUB393237 RDX393236:RDX393237 RNT393236:RNT393237 RXP393236:RXP393237 SHL393236:SHL393237 SRH393236:SRH393237 TBD393236:TBD393237 TKZ393236:TKZ393237 TUV393236:TUV393237 UER393236:UER393237 UON393236:UON393237 UYJ393236:UYJ393237 VIF393236:VIF393237 VSB393236:VSB393237 WBX393236:WBX393237 WLT393236:WLT393237 WVP393236:WVP393237 H458772:H458773 JD458772:JD458773 SZ458772:SZ458773 ACV458772:ACV458773 AMR458772:AMR458773 AWN458772:AWN458773 BGJ458772:BGJ458773 BQF458772:BQF458773 CAB458772:CAB458773 CJX458772:CJX458773 CTT458772:CTT458773 DDP458772:DDP458773 DNL458772:DNL458773 DXH458772:DXH458773 EHD458772:EHD458773 EQZ458772:EQZ458773 FAV458772:FAV458773 FKR458772:FKR458773 FUN458772:FUN458773 GEJ458772:GEJ458773 GOF458772:GOF458773 GYB458772:GYB458773 HHX458772:HHX458773 HRT458772:HRT458773 IBP458772:IBP458773 ILL458772:ILL458773 IVH458772:IVH458773 JFD458772:JFD458773 JOZ458772:JOZ458773 JYV458772:JYV458773 KIR458772:KIR458773 KSN458772:KSN458773 LCJ458772:LCJ458773 LMF458772:LMF458773 LWB458772:LWB458773 MFX458772:MFX458773 MPT458772:MPT458773 MZP458772:MZP458773 NJL458772:NJL458773 NTH458772:NTH458773 ODD458772:ODD458773 OMZ458772:OMZ458773 OWV458772:OWV458773 PGR458772:PGR458773 PQN458772:PQN458773 QAJ458772:QAJ458773 QKF458772:QKF458773 QUB458772:QUB458773 RDX458772:RDX458773 RNT458772:RNT458773 RXP458772:RXP458773 SHL458772:SHL458773 SRH458772:SRH458773 TBD458772:TBD458773 TKZ458772:TKZ458773 TUV458772:TUV458773 UER458772:UER458773 UON458772:UON458773 UYJ458772:UYJ458773 VIF458772:VIF458773 VSB458772:VSB458773 WBX458772:WBX458773 WLT458772:WLT458773 WVP458772:WVP458773 H524308:H524309 JD524308:JD524309 SZ524308:SZ524309 ACV524308:ACV524309 AMR524308:AMR524309 AWN524308:AWN524309 BGJ524308:BGJ524309 BQF524308:BQF524309 CAB524308:CAB524309 CJX524308:CJX524309 CTT524308:CTT524309 DDP524308:DDP524309 DNL524308:DNL524309 DXH524308:DXH524309 EHD524308:EHD524309 EQZ524308:EQZ524309 FAV524308:FAV524309 FKR524308:FKR524309 FUN524308:FUN524309 GEJ524308:GEJ524309 GOF524308:GOF524309 GYB524308:GYB524309 HHX524308:HHX524309 HRT524308:HRT524309 IBP524308:IBP524309 ILL524308:ILL524309 IVH524308:IVH524309 JFD524308:JFD524309 JOZ524308:JOZ524309 JYV524308:JYV524309 KIR524308:KIR524309 KSN524308:KSN524309 LCJ524308:LCJ524309 LMF524308:LMF524309 LWB524308:LWB524309 MFX524308:MFX524309 MPT524308:MPT524309 MZP524308:MZP524309 NJL524308:NJL524309 NTH524308:NTH524309 ODD524308:ODD524309 OMZ524308:OMZ524309 OWV524308:OWV524309 PGR524308:PGR524309 PQN524308:PQN524309 QAJ524308:QAJ524309 QKF524308:QKF524309 QUB524308:QUB524309 RDX524308:RDX524309 RNT524308:RNT524309 RXP524308:RXP524309 SHL524308:SHL524309 SRH524308:SRH524309 TBD524308:TBD524309 TKZ524308:TKZ524309 TUV524308:TUV524309 UER524308:UER524309 UON524308:UON524309 UYJ524308:UYJ524309 VIF524308:VIF524309 VSB524308:VSB524309 WBX524308:WBX524309 WLT524308:WLT524309 WVP524308:WVP524309 H589844:H589845 JD589844:JD589845 SZ589844:SZ589845 ACV589844:ACV589845 AMR589844:AMR589845 AWN589844:AWN589845 BGJ589844:BGJ589845 BQF589844:BQF589845 CAB589844:CAB589845 CJX589844:CJX589845 CTT589844:CTT589845 DDP589844:DDP589845 DNL589844:DNL589845 DXH589844:DXH589845 EHD589844:EHD589845 EQZ589844:EQZ589845 FAV589844:FAV589845 FKR589844:FKR589845 FUN589844:FUN589845 GEJ589844:GEJ589845 GOF589844:GOF589845 GYB589844:GYB589845 HHX589844:HHX589845 HRT589844:HRT589845 IBP589844:IBP589845 ILL589844:ILL589845 IVH589844:IVH589845 JFD589844:JFD589845 JOZ589844:JOZ589845 JYV589844:JYV589845 KIR589844:KIR589845 KSN589844:KSN589845 LCJ589844:LCJ589845 LMF589844:LMF589845 LWB589844:LWB589845 MFX589844:MFX589845 MPT589844:MPT589845 MZP589844:MZP589845 NJL589844:NJL589845 NTH589844:NTH589845 ODD589844:ODD589845 OMZ589844:OMZ589845 OWV589844:OWV589845 PGR589844:PGR589845 PQN589844:PQN589845 QAJ589844:QAJ589845 QKF589844:QKF589845 QUB589844:QUB589845 RDX589844:RDX589845 RNT589844:RNT589845 RXP589844:RXP589845 SHL589844:SHL589845 SRH589844:SRH589845 TBD589844:TBD589845 TKZ589844:TKZ589845 TUV589844:TUV589845 UER589844:UER589845 UON589844:UON589845 UYJ589844:UYJ589845 VIF589844:VIF589845 VSB589844:VSB589845 WBX589844:WBX589845 WLT589844:WLT589845 WVP589844:WVP589845 H655380:H655381 JD655380:JD655381 SZ655380:SZ655381 ACV655380:ACV655381 AMR655380:AMR655381 AWN655380:AWN655381 BGJ655380:BGJ655381 BQF655380:BQF655381 CAB655380:CAB655381 CJX655380:CJX655381 CTT655380:CTT655381 DDP655380:DDP655381 DNL655380:DNL655381 DXH655380:DXH655381 EHD655380:EHD655381 EQZ655380:EQZ655381 FAV655380:FAV655381 FKR655380:FKR655381 FUN655380:FUN655381 GEJ655380:GEJ655381 GOF655380:GOF655381 GYB655380:GYB655381 HHX655380:HHX655381 HRT655380:HRT655381 IBP655380:IBP655381 ILL655380:ILL655381 IVH655380:IVH655381 JFD655380:JFD655381 JOZ655380:JOZ655381 JYV655380:JYV655381 KIR655380:KIR655381 KSN655380:KSN655381 LCJ655380:LCJ655381 LMF655380:LMF655381 LWB655380:LWB655381 MFX655380:MFX655381 MPT655380:MPT655381 MZP655380:MZP655381 NJL655380:NJL655381 NTH655380:NTH655381 ODD655380:ODD655381 OMZ655380:OMZ655381 OWV655380:OWV655381 PGR655380:PGR655381 PQN655380:PQN655381 QAJ655380:QAJ655381 QKF655380:QKF655381 QUB655380:QUB655381 RDX655380:RDX655381 RNT655380:RNT655381 RXP655380:RXP655381 SHL655380:SHL655381 SRH655380:SRH655381 TBD655380:TBD655381 TKZ655380:TKZ655381 TUV655380:TUV655381 UER655380:UER655381 UON655380:UON655381 UYJ655380:UYJ655381 VIF655380:VIF655381 VSB655380:VSB655381 WBX655380:WBX655381 WLT655380:WLT655381 WVP655380:WVP655381 H720916:H720917 JD720916:JD720917 SZ720916:SZ720917 ACV720916:ACV720917 AMR720916:AMR720917 AWN720916:AWN720917 BGJ720916:BGJ720917 BQF720916:BQF720917 CAB720916:CAB720917 CJX720916:CJX720917 CTT720916:CTT720917 DDP720916:DDP720917 DNL720916:DNL720917 DXH720916:DXH720917 EHD720916:EHD720917 EQZ720916:EQZ720917 FAV720916:FAV720917 FKR720916:FKR720917 FUN720916:FUN720917 GEJ720916:GEJ720917 GOF720916:GOF720917 GYB720916:GYB720917 HHX720916:HHX720917 HRT720916:HRT720917 IBP720916:IBP720917 ILL720916:ILL720917 IVH720916:IVH720917 JFD720916:JFD720917 JOZ720916:JOZ720917 JYV720916:JYV720917 KIR720916:KIR720917 KSN720916:KSN720917 LCJ720916:LCJ720917 LMF720916:LMF720917 LWB720916:LWB720917 MFX720916:MFX720917 MPT720916:MPT720917 MZP720916:MZP720917 NJL720916:NJL720917 NTH720916:NTH720917 ODD720916:ODD720917 OMZ720916:OMZ720917 OWV720916:OWV720917 PGR720916:PGR720917 PQN720916:PQN720917 QAJ720916:QAJ720917 QKF720916:QKF720917 QUB720916:QUB720917 RDX720916:RDX720917 RNT720916:RNT720917 RXP720916:RXP720917 SHL720916:SHL720917 SRH720916:SRH720917 TBD720916:TBD720917 TKZ720916:TKZ720917 TUV720916:TUV720917 UER720916:UER720917 UON720916:UON720917 UYJ720916:UYJ720917 VIF720916:VIF720917 VSB720916:VSB720917 WBX720916:WBX720917 WLT720916:WLT720917 WVP720916:WVP720917 H786452:H786453 JD786452:JD786453 SZ786452:SZ786453 ACV786452:ACV786453 AMR786452:AMR786453 AWN786452:AWN786453 BGJ786452:BGJ786453 BQF786452:BQF786453 CAB786452:CAB786453 CJX786452:CJX786453 CTT786452:CTT786453 DDP786452:DDP786453 DNL786452:DNL786453 DXH786452:DXH786453 EHD786452:EHD786453 EQZ786452:EQZ786453 FAV786452:FAV786453 FKR786452:FKR786453 FUN786452:FUN786453 GEJ786452:GEJ786453 GOF786452:GOF786453 GYB786452:GYB786453 HHX786452:HHX786453 HRT786452:HRT786453 IBP786452:IBP786453 ILL786452:ILL786453 IVH786452:IVH786453 JFD786452:JFD786453 JOZ786452:JOZ786453 JYV786452:JYV786453 KIR786452:KIR786453 KSN786452:KSN786453 LCJ786452:LCJ786453 LMF786452:LMF786453 LWB786452:LWB786453 MFX786452:MFX786453 MPT786452:MPT786453 MZP786452:MZP786453 NJL786452:NJL786453 NTH786452:NTH786453 ODD786452:ODD786453 OMZ786452:OMZ786453 OWV786452:OWV786453 PGR786452:PGR786453 PQN786452:PQN786453 QAJ786452:QAJ786453 QKF786452:QKF786453 QUB786452:QUB786453 RDX786452:RDX786453 RNT786452:RNT786453 RXP786452:RXP786453 SHL786452:SHL786453 SRH786452:SRH786453 TBD786452:TBD786453 TKZ786452:TKZ786453 TUV786452:TUV786453 UER786452:UER786453 UON786452:UON786453 UYJ786452:UYJ786453 VIF786452:VIF786453 VSB786452:VSB786453 WBX786452:WBX786453 WLT786452:WLT786453 WVP786452:WVP786453 H851988:H851989 JD851988:JD851989 SZ851988:SZ851989 ACV851988:ACV851989 AMR851988:AMR851989 AWN851988:AWN851989 BGJ851988:BGJ851989 BQF851988:BQF851989 CAB851988:CAB851989 CJX851988:CJX851989 CTT851988:CTT851989 DDP851988:DDP851989 DNL851988:DNL851989 DXH851988:DXH851989 EHD851988:EHD851989 EQZ851988:EQZ851989 FAV851988:FAV851989 FKR851988:FKR851989 FUN851988:FUN851989 GEJ851988:GEJ851989 GOF851988:GOF851989 GYB851988:GYB851989 HHX851988:HHX851989 HRT851988:HRT851989 IBP851988:IBP851989 ILL851988:ILL851989 IVH851988:IVH851989 JFD851988:JFD851989 JOZ851988:JOZ851989 JYV851988:JYV851989 KIR851988:KIR851989 KSN851988:KSN851989 LCJ851988:LCJ851989 LMF851988:LMF851989 LWB851988:LWB851989 MFX851988:MFX851989 MPT851988:MPT851989 MZP851988:MZP851989 NJL851988:NJL851989 NTH851988:NTH851989 ODD851988:ODD851989 OMZ851988:OMZ851989 OWV851988:OWV851989 PGR851988:PGR851989 PQN851988:PQN851989 QAJ851988:QAJ851989 QKF851988:QKF851989 QUB851988:QUB851989 RDX851988:RDX851989 RNT851988:RNT851989 RXP851988:RXP851989 SHL851988:SHL851989 SRH851988:SRH851989 TBD851988:TBD851989 TKZ851988:TKZ851989 TUV851988:TUV851989 UER851988:UER851989 UON851988:UON851989 UYJ851988:UYJ851989 VIF851988:VIF851989 VSB851988:VSB851989 WBX851988:WBX851989 WLT851988:WLT851989 WVP851988:WVP851989 H917524:H917525 JD917524:JD917525 SZ917524:SZ917525 ACV917524:ACV917525 AMR917524:AMR917525 AWN917524:AWN917525 BGJ917524:BGJ917525 BQF917524:BQF917525 CAB917524:CAB917525 CJX917524:CJX917525 CTT917524:CTT917525 DDP917524:DDP917525 DNL917524:DNL917525 DXH917524:DXH917525 EHD917524:EHD917525 EQZ917524:EQZ917525 FAV917524:FAV917525 FKR917524:FKR917525 FUN917524:FUN917525 GEJ917524:GEJ917525 GOF917524:GOF917525 GYB917524:GYB917525 HHX917524:HHX917525 HRT917524:HRT917525 IBP917524:IBP917525 ILL917524:ILL917525 IVH917524:IVH917525 JFD917524:JFD917525 JOZ917524:JOZ917525 JYV917524:JYV917525 KIR917524:KIR917525 KSN917524:KSN917525 LCJ917524:LCJ917525 LMF917524:LMF917525 LWB917524:LWB917525 MFX917524:MFX917525 MPT917524:MPT917525 MZP917524:MZP917525 NJL917524:NJL917525 NTH917524:NTH917525 ODD917524:ODD917525 OMZ917524:OMZ917525 OWV917524:OWV917525 PGR917524:PGR917525 PQN917524:PQN917525 QAJ917524:QAJ917525 QKF917524:QKF917525 QUB917524:QUB917525 RDX917524:RDX917525 RNT917524:RNT917525 RXP917524:RXP917525 SHL917524:SHL917525 SRH917524:SRH917525 TBD917524:TBD917525 TKZ917524:TKZ917525 TUV917524:TUV917525 UER917524:UER917525 UON917524:UON917525 UYJ917524:UYJ917525 VIF917524:VIF917525 VSB917524:VSB917525 WBX917524:WBX917525 WLT917524:WLT917525 WVP917524:WVP917525 H983060:H983061 JD983060:JD983061 SZ983060:SZ983061 ACV983060:ACV983061 AMR983060:AMR983061 AWN983060:AWN983061 BGJ983060:BGJ983061 BQF983060:BQF983061 CAB983060:CAB983061 CJX983060:CJX983061 CTT983060:CTT983061 DDP983060:DDP983061 DNL983060:DNL983061 DXH983060:DXH983061 EHD983060:EHD983061 EQZ983060:EQZ983061 FAV983060:FAV983061 FKR983060:FKR983061 FUN983060:FUN983061 GEJ983060:GEJ983061 GOF983060:GOF983061 GYB983060:GYB983061 HHX983060:HHX983061 HRT983060:HRT983061 IBP983060:IBP983061 ILL983060:ILL983061 IVH983060:IVH983061 JFD983060:JFD983061 JOZ983060:JOZ983061 JYV983060:JYV983061 KIR983060:KIR983061 KSN983060:KSN983061 LCJ983060:LCJ983061 LMF983060:LMF983061 LWB983060:LWB983061 MFX983060:MFX983061 MPT983060:MPT983061 MZP983060:MZP983061 NJL983060:NJL983061 NTH983060:NTH983061 ODD983060:ODD983061 OMZ983060:OMZ983061 OWV983060:OWV983061 PGR983060:PGR983061 PQN983060:PQN983061 QAJ983060:QAJ983061 QKF983060:QKF983061 QUB983060:QUB983061 RDX983060:RDX983061 RNT983060:RNT983061 RXP983060:RXP983061 SHL983060:SHL983061 SRH983060:SRH983061 TBD983060:TBD983061 TKZ983060:TKZ983061 TUV983060:TUV983061 UER983060:UER983061 UON983060:UON983061 UYJ983060:UYJ983061 VIF983060:VIF983061 VSB983060:VSB983061 WBX983060:WBX983061 WLT983060:WLT983061 WVP983060:WVP983061 S25:S31 JO25:JO31 TK25:TK31 ADG25:ADG31 ANC25:ANC31 AWY25:AWY31 BGU25:BGU31 BQQ25:BQQ31 CAM25:CAM31 CKI25:CKI31 CUE25:CUE31 DEA25:DEA31 DNW25:DNW31 DXS25:DXS31 EHO25:EHO31 ERK25:ERK31 FBG25:FBG31 FLC25:FLC31 FUY25:FUY31 GEU25:GEU31 GOQ25:GOQ31 GYM25:GYM31 HII25:HII31 HSE25:HSE31 ICA25:ICA31 ILW25:ILW31 IVS25:IVS31 JFO25:JFO31 JPK25:JPK31 JZG25:JZG31 KJC25:KJC31 KSY25:KSY31 LCU25:LCU31 LMQ25:LMQ31 LWM25:LWM31 MGI25:MGI31 MQE25:MQE31 NAA25:NAA31 NJW25:NJW31 NTS25:NTS31 ODO25:ODO31 ONK25:ONK31 OXG25:OXG31 PHC25:PHC31 PQY25:PQY31 QAU25:QAU31 QKQ25:QKQ31 QUM25:QUM31 REI25:REI31 ROE25:ROE31 RYA25:RYA31 SHW25:SHW31 SRS25:SRS31 TBO25:TBO31 TLK25:TLK31 TVG25:TVG31 UFC25:UFC31 UOY25:UOY31 UYU25:UYU31 VIQ25:VIQ31 VSM25:VSM31 WCI25:WCI31 WME25:WME31 WWA25:WWA31 S65561:S65567 JO65561:JO65567 TK65561:TK65567 ADG65561:ADG65567 ANC65561:ANC65567 AWY65561:AWY65567 BGU65561:BGU65567 BQQ65561:BQQ65567 CAM65561:CAM65567 CKI65561:CKI65567 CUE65561:CUE65567 DEA65561:DEA65567 DNW65561:DNW65567 DXS65561:DXS65567 EHO65561:EHO65567 ERK65561:ERK65567 FBG65561:FBG65567 FLC65561:FLC65567 FUY65561:FUY65567 GEU65561:GEU65567 GOQ65561:GOQ65567 GYM65561:GYM65567 HII65561:HII65567 HSE65561:HSE65567 ICA65561:ICA65567 ILW65561:ILW65567 IVS65561:IVS65567 JFO65561:JFO65567 JPK65561:JPK65567 JZG65561:JZG65567 KJC65561:KJC65567 KSY65561:KSY65567 LCU65561:LCU65567 LMQ65561:LMQ65567 LWM65561:LWM65567 MGI65561:MGI65567 MQE65561:MQE65567 NAA65561:NAA65567 NJW65561:NJW65567 NTS65561:NTS65567 ODO65561:ODO65567 ONK65561:ONK65567 OXG65561:OXG65567 PHC65561:PHC65567 PQY65561:PQY65567 QAU65561:QAU65567 QKQ65561:QKQ65567 QUM65561:QUM65567 REI65561:REI65567 ROE65561:ROE65567 RYA65561:RYA65567 SHW65561:SHW65567 SRS65561:SRS65567 TBO65561:TBO65567 TLK65561:TLK65567 TVG65561:TVG65567 UFC65561:UFC65567 UOY65561:UOY65567 UYU65561:UYU65567 VIQ65561:VIQ65567 VSM65561:VSM65567 WCI65561:WCI65567 WME65561:WME65567 WWA65561:WWA65567 S131097:S131103 JO131097:JO131103 TK131097:TK131103 ADG131097:ADG131103 ANC131097:ANC131103 AWY131097:AWY131103 BGU131097:BGU131103 BQQ131097:BQQ131103 CAM131097:CAM131103 CKI131097:CKI131103 CUE131097:CUE131103 DEA131097:DEA131103 DNW131097:DNW131103 DXS131097:DXS131103 EHO131097:EHO131103 ERK131097:ERK131103 FBG131097:FBG131103 FLC131097:FLC131103 FUY131097:FUY131103 GEU131097:GEU131103 GOQ131097:GOQ131103 GYM131097:GYM131103 HII131097:HII131103 HSE131097:HSE131103 ICA131097:ICA131103 ILW131097:ILW131103 IVS131097:IVS131103 JFO131097:JFO131103 JPK131097:JPK131103 JZG131097:JZG131103 KJC131097:KJC131103 KSY131097:KSY131103 LCU131097:LCU131103 LMQ131097:LMQ131103 LWM131097:LWM131103 MGI131097:MGI131103 MQE131097:MQE131103 NAA131097:NAA131103 NJW131097:NJW131103 NTS131097:NTS131103 ODO131097:ODO131103 ONK131097:ONK131103 OXG131097:OXG131103 PHC131097:PHC131103 PQY131097:PQY131103 QAU131097:QAU131103 QKQ131097:QKQ131103 QUM131097:QUM131103 REI131097:REI131103 ROE131097:ROE131103 RYA131097:RYA131103 SHW131097:SHW131103 SRS131097:SRS131103 TBO131097:TBO131103 TLK131097:TLK131103 TVG131097:TVG131103 UFC131097:UFC131103 UOY131097:UOY131103 UYU131097:UYU131103 VIQ131097:VIQ131103 VSM131097:VSM131103 WCI131097:WCI131103 WME131097:WME131103 WWA131097:WWA131103 S196633:S196639 JO196633:JO196639 TK196633:TK196639 ADG196633:ADG196639 ANC196633:ANC196639 AWY196633:AWY196639 BGU196633:BGU196639 BQQ196633:BQQ196639 CAM196633:CAM196639 CKI196633:CKI196639 CUE196633:CUE196639 DEA196633:DEA196639 DNW196633:DNW196639 DXS196633:DXS196639 EHO196633:EHO196639 ERK196633:ERK196639 FBG196633:FBG196639 FLC196633:FLC196639 FUY196633:FUY196639 GEU196633:GEU196639 GOQ196633:GOQ196639 GYM196633:GYM196639 HII196633:HII196639 HSE196633:HSE196639 ICA196633:ICA196639 ILW196633:ILW196639 IVS196633:IVS196639 JFO196633:JFO196639 JPK196633:JPK196639 JZG196633:JZG196639 KJC196633:KJC196639 KSY196633:KSY196639 LCU196633:LCU196639 LMQ196633:LMQ196639 LWM196633:LWM196639 MGI196633:MGI196639 MQE196633:MQE196639 NAA196633:NAA196639 NJW196633:NJW196639 NTS196633:NTS196639 ODO196633:ODO196639 ONK196633:ONK196639 OXG196633:OXG196639 PHC196633:PHC196639 PQY196633:PQY196639 QAU196633:QAU196639 QKQ196633:QKQ196639 QUM196633:QUM196639 REI196633:REI196639 ROE196633:ROE196639 RYA196633:RYA196639 SHW196633:SHW196639 SRS196633:SRS196639 TBO196633:TBO196639 TLK196633:TLK196639 TVG196633:TVG196639 UFC196633:UFC196639 UOY196633:UOY196639 UYU196633:UYU196639 VIQ196633:VIQ196639 VSM196633:VSM196639 WCI196633:WCI196639 WME196633:WME196639 WWA196633:WWA196639 S262169:S262175 JO262169:JO262175 TK262169:TK262175 ADG262169:ADG262175 ANC262169:ANC262175 AWY262169:AWY262175 BGU262169:BGU262175 BQQ262169:BQQ262175 CAM262169:CAM262175 CKI262169:CKI262175 CUE262169:CUE262175 DEA262169:DEA262175 DNW262169:DNW262175 DXS262169:DXS262175 EHO262169:EHO262175 ERK262169:ERK262175 FBG262169:FBG262175 FLC262169:FLC262175 FUY262169:FUY262175 GEU262169:GEU262175 GOQ262169:GOQ262175 GYM262169:GYM262175 HII262169:HII262175 HSE262169:HSE262175 ICA262169:ICA262175 ILW262169:ILW262175 IVS262169:IVS262175 JFO262169:JFO262175 JPK262169:JPK262175 JZG262169:JZG262175 KJC262169:KJC262175 KSY262169:KSY262175 LCU262169:LCU262175 LMQ262169:LMQ262175 LWM262169:LWM262175 MGI262169:MGI262175 MQE262169:MQE262175 NAA262169:NAA262175 NJW262169:NJW262175 NTS262169:NTS262175 ODO262169:ODO262175 ONK262169:ONK262175 OXG262169:OXG262175 PHC262169:PHC262175 PQY262169:PQY262175 QAU262169:QAU262175 QKQ262169:QKQ262175 QUM262169:QUM262175 REI262169:REI262175 ROE262169:ROE262175 RYA262169:RYA262175 SHW262169:SHW262175 SRS262169:SRS262175 TBO262169:TBO262175 TLK262169:TLK262175 TVG262169:TVG262175 UFC262169:UFC262175 UOY262169:UOY262175 UYU262169:UYU262175 VIQ262169:VIQ262175 VSM262169:VSM262175 WCI262169:WCI262175 WME262169:WME262175 WWA262169:WWA262175 S327705:S327711 JO327705:JO327711 TK327705:TK327711 ADG327705:ADG327711 ANC327705:ANC327711 AWY327705:AWY327711 BGU327705:BGU327711 BQQ327705:BQQ327711 CAM327705:CAM327711 CKI327705:CKI327711 CUE327705:CUE327711 DEA327705:DEA327711 DNW327705:DNW327711 DXS327705:DXS327711 EHO327705:EHO327711 ERK327705:ERK327711 FBG327705:FBG327711 FLC327705:FLC327711 FUY327705:FUY327711 GEU327705:GEU327711 GOQ327705:GOQ327711 GYM327705:GYM327711 HII327705:HII327711 HSE327705:HSE327711 ICA327705:ICA327711 ILW327705:ILW327711 IVS327705:IVS327711 JFO327705:JFO327711 JPK327705:JPK327711 JZG327705:JZG327711 KJC327705:KJC327711 KSY327705:KSY327711 LCU327705:LCU327711 LMQ327705:LMQ327711 LWM327705:LWM327711 MGI327705:MGI327711 MQE327705:MQE327711 NAA327705:NAA327711 NJW327705:NJW327711 NTS327705:NTS327711 ODO327705:ODO327711 ONK327705:ONK327711 OXG327705:OXG327711 PHC327705:PHC327711 PQY327705:PQY327711 QAU327705:QAU327711 QKQ327705:QKQ327711 QUM327705:QUM327711 REI327705:REI327711 ROE327705:ROE327711 RYA327705:RYA327711 SHW327705:SHW327711 SRS327705:SRS327711 TBO327705:TBO327711 TLK327705:TLK327711 TVG327705:TVG327711 UFC327705:UFC327711 UOY327705:UOY327711 UYU327705:UYU327711 VIQ327705:VIQ327711 VSM327705:VSM327711 WCI327705:WCI327711 WME327705:WME327711 WWA327705:WWA327711 S393241:S393247 JO393241:JO393247 TK393241:TK393247 ADG393241:ADG393247 ANC393241:ANC393247 AWY393241:AWY393247 BGU393241:BGU393247 BQQ393241:BQQ393247 CAM393241:CAM393247 CKI393241:CKI393247 CUE393241:CUE393247 DEA393241:DEA393247 DNW393241:DNW393247 DXS393241:DXS393247 EHO393241:EHO393247 ERK393241:ERK393247 FBG393241:FBG393247 FLC393241:FLC393247 FUY393241:FUY393247 GEU393241:GEU393247 GOQ393241:GOQ393247 GYM393241:GYM393247 HII393241:HII393247 HSE393241:HSE393247 ICA393241:ICA393247 ILW393241:ILW393247 IVS393241:IVS393247 JFO393241:JFO393247 JPK393241:JPK393247 JZG393241:JZG393247 KJC393241:KJC393247 KSY393241:KSY393247 LCU393241:LCU393247 LMQ393241:LMQ393247 LWM393241:LWM393247 MGI393241:MGI393247 MQE393241:MQE393247 NAA393241:NAA393247 NJW393241:NJW393247 NTS393241:NTS393247 ODO393241:ODO393247 ONK393241:ONK393247 OXG393241:OXG393247 PHC393241:PHC393247 PQY393241:PQY393247 QAU393241:QAU393247 QKQ393241:QKQ393247 QUM393241:QUM393247 REI393241:REI393247 ROE393241:ROE393247 RYA393241:RYA393247 SHW393241:SHW393247 SRS393241:SRS393247 TBO393241:TBO393247 TLK393241:TLK393247 TVG393241:TVG393247 UFC393241:UFC393247 UOY393241:UOY393247 UYU393241:UYU393247 VIQ393241:VIQ393247 VSM393241:VSM393247 WCI393241:WCI393247 WME393241:WME393247 WWA393241:WWA393247 S458777:S458783 JO458777:JO458783 TK458777:TK458783 ADG458777:ADG458783 ANC458777:ANC458783 AWY458777:AWY458783 BGU458777:BGU458783 BQQ458777:BQQ458783 CAM458777:CAM458783 CKI458777:CKI458783 CUE458777:CUE458783 DEA458777:DEA458783 DNW458777:DNW458783 DXS458777:DXS458783 EHO458777:EHO458783 ERK458777:ERK458783 FBG458777:FBG458783 FLC458777:FLC458783 FUY458777:FUY458783 GEU458777:GEU458783 GOQ458777:GOQ458783 GYM458777:GYM458783 HII458777:HII458783 HSE458777:HSE458783 ICA458777:ICA458783 ILW458777:ILW458783 IVS458777:IVS458783 JFO458777:JFO458783 JPK458777:JPK458783 JZG458777:JZG458783 KJC458777:KJC458783 KSY458777:KSY458783 LCU458777:LCU458783 LMQ458777:LMQ458783 LWM458777:LWM458783 MGI458777:MGI458783 MQE458777:MQE458783 NAA458777:NAA458783 NJW458777:NJW458783 NTS458777:NTS458783 ODO458777:ODO458783 ONK458777:ONK458783 OXG458777:OXG458783 PHC458777:PHC458783 PQY458777:PQY458783 QAU458777:QAU458783 QKQ458777:QKQ458783 QUM458777:QUM458783 REI458777:REI458783 ROE458777:ROE458783 RYA458777:RYA458783 SHW458777:SHW458783 SRS458777:SRS458783 TBO458777:TBO458783 TLK458777:TLK458783 TVG458777:TVG458783 UFC458777:UFC458783 UOY458777:UOY458783 UYU458777:UYU458783 VIQ458777:VIQ458783 VSM458777:VSM458783 WCI458777:WCI458783 WME458777:WME458783 WWA458777:WWA458783 S524313:S524319 JO524313:JO524319 TK524313:TK524319 ADG524313:ADG524319 ANC524313:ANC524319 AWY524313:AWY524319 BGU524313:BGU524319 BQQ524313:BQQ524319 CAM524313:CAM524319 CKI524313:CKI524319 CUE524313:CUE524319 DEA524313:DEA524319 DNW524313:DNW524319 DXS524313:DXS524319 EHO524313:EHO524319 ERK524313:ERK524319 FBG524313:FBG524319 FLC524313:FLC524319 FUY524313:FUY524319 GEU524313:GEU524319 GOQ524313:GOQ524319 GYM524313:GYM524319 HII524313:HII524319 HSE524313:HSE524319 ICA524313:ICA524319 ILW524313:ILW524319 IVS524313:IVS524319 JFO524313:JFO524319 JPK524313:JPK524319 JZG524313:JZG524319 KJC524313:KJC524319 KSY524313:KSY524319 LCU524313:LCU524319 LMQ524313:LMQ524319 LWM524313:LWM524319 MGI524313:MGI524319 MQE524313:MQE524319 NAA524313:NAA524319 NJW524313:NJW524319 NTS524313:NTS524319 ODO524313:ODO524319 ONK524313:ONK524319 OXG524313:OXG524319 PHC524313:PHC524319 PQY524313:PQY524319 QAU524313:QAU524319 QKQ524313:QKQ524319 QUM524313:QUM524319 REI524313:REI524319 ROE524313:ROE524319 RYA524313:RYA524319 SHW524313:SHW524319 SRS524313:SRS524319 TBO524313:TBO524319 TLK524313:TLK524319 TVG524313:TVG524319 UFC524313:UFC524319 UOY524313:UOY524319 UYU524313:UYU524319 VIQ524313:VIQ524319 VSM524313:VSM524319 WCI524313:WCI524319 WME524313:WME524319 WWA524313:WWA524319 S589849:S589855 JO589849:JO589855 TK589849:TK589855 ADG589849:ADG589855 ANC589849:ANC589855 AWY589849:AWY589855 BGU589849:BGU589855 BQQ589849:BQQ589855 CAM589849:CAM589855 CKI589849:CKI589855 CUE589849:CUE589855 DEA589849:DEA589855 DNW589849:DNW589855 DXS589849:DXS589855 EHO589849:EHO589855 ERK589849:ERK589855 FBG589849:FBG589855 FLC589849:FLC589855 FUY589849:FUY589855 GEU589849:GEU589855 GOQ589849:GOQ589855 GYM589849:GYM589855 HII589849:HII589855 HSE589849:HSE589855 ICA589849:ICA589855 ILW589849:ILW589855 IVS589849:IVS589855 JFO589849:JFO589855 JPK589849:JPK589855 JZG589849:JZG589855 KJC589849:KJC589855 KSY589849:KSY589855 LCU589849:LCU589855 LMQ589849:LMQ589855 LWM589849:LWM589855 MGI589849:MGI589855 MQE589849:MQE589855 NAA589849:NAA589855 NJW589849:NJW589855 NTS589849:NTS589855 ODO589849:ODO589855 ONK589849:ONK589855 OXG589849:OXG589855 PHC589849:PHC589855 PQY589849:PQY589855 QAU589849:QAU589855 QKQ589849:QKQ589855 QUM589849:QUM589855 REI589849:REI589855 ROE589849:ROE589855 RYA589849:RYA589855 SHW589849:SHW589855 SRS589849:SRS589855 TBO589849:TBO589855 TLK589849:TLK589855 TVG589849:TVG589855 UFC589849:UFC589855 UOY589849:UOY589855 UYU589849:UYU589855 VIQ589849:VIQ589855 VSM589849:VSM589855 WCI589849:WCI589855 WME589849:WME589855 WWA589849:WWA589855 S655385:S655391 JO655385:JO655391 TK655385:TK655391 ADG655385:ADG655391 ANC655385:ANC655391 AWY655385:AWY655391 BGU655385:BGU655391 BQQ655385:BQQ655391 CAM655385:CAM655391 CKI655385:CKI655391 CUE655385:CUE655391 DEA655385:DEA655391 DNW655385:DNW655391 DXS655385:DXS655391 EHO655385:EHO655391 ERK655385:ERK655391 FBG655385:FBG655391 FLC655385:FLC655391 FUY655385:FUY655391 GEU655385:GEU655391 GOQ655385:GOQ655391 GYM655385:GYM655391 HII655385:HII655391 HSE655385:HSE655391 ICA655385:ICA655391 ILW655385:ILW655391 IVS655385:IVS655391 JFO655385:JFO655391 JPK655385:JPK655391 JZG655385:JZG655391 KJC655385:KJC655391 KSY655385:KSY655391 LCU655385:LCU655391 LMQ655385:LMQ655391 LWM655385:LWM655391 MGI655385:MGI655391 MQE655385:MQE655391 NAA655385:NAA655391 NJW655385:NJW655391 NTS655385:NTS655391 ODO655385:ODO655391 ONK655385:ONK655391 OXG655385:OXG655391 PHC655385:PHC655391 PQY655385:PQY655391 QAU655385:QAU655391 QKQ655385:QKQ655391 QUM655385:QUM655391 REI655385:REI655391 ROE655385:ROE655391 RYA655385:RYA655391 SHW655385:SHW655391 SRS655385:SRS655391 TBO655385:TBO655391 TLK655385:TLK655391 TVG655385:TVG655391 UFC655385:UFC655391 UOY655385:UOY655391 UYU655385:UYU655391 VIQ655385:VIQ655391 VSM655385:VSM655391 WCI655385:WCI655391 WME655385:WME655391 WWA655385:WWA655391 S720921:S720927 JO720921:JO720927 TK720921:TK720927 ADG720921:ADG720927 ANC720921:ANC720927 AWY720921:AWY720927 BGU720921:BGU720927 BQQ720921:BQQ720927 CAM720921:CAM720927 CKI720921:CKI720927 CUE720921:CUE720927 DEA720921:DEA720927 DNW720921:DNW720927 DXS720921:DXS720927 EHO720921:EHO720927 ERK720921:ERK720927 FBG720921:FBG720927 FLC720921:FLC720927 FUY720921:FUY720927 GEU720921:GEU720927 GOQ720921:GOQ720927 GYM720921:GYM720927 HII720921:HII720927 HSE720921:HSE720927 ICA720921:ICA720927 ILW720921:ILW720927 IVS720921:IVS720927 JFO720921:JFO720927 JPK720921:JPK720927 JZG720921:JZG720927 KJC720921:KJC720927 KSY720921:KSY720927 LCU720921:LCU720927 LMQ720921:LMQ720927 LWM720921:LWM720927 MGI720921:MGI720927 MQE720921:MQE720927 NAA720921:NAA720927 NJW720921:NJW720927 NTS720921:NTS720927 ODO720921:ODO720927 ONK720921:ONK720927 OXG720921:OXG720927 PHC720921:PHC720927 PQY720921:PQY720927 QAU720921:QAU720927 QKQ720921:QKQ720927 QUM720921:QUM720927 REI720921:REI720927 ROE720921:ROE720927 RYA720921:RYA720927 SHW720921:SHW720927 SRS720921:SRS720927 TBO720921:TBO720927 TLK720921:TLK720927 TVG720921:TVG720927 UFC720921:UFC720927 UOY720921:UOY720927 UYU720921:UYU720927 VIQ720921:VIQ720927 VSM720921:VSM720927 WCI720921:WCI720927 WME720921:WME720927 WWA720921:WWA720927 S786457:S786463 JO786457:JO786463 TK786457:TK786463 ADG786457:ADG786463 ANC786457:ANC786463 AWY786457:AWY786463 BGU786457:BGU786463 BQQ786457:BQQ786463 CAM786457:CAM786463 CKI786457:CKI786463 CUE786457:CUE786463 DEA786457:DEA786463 DNW786457:DNW786463 DXS786457:DXS786463 EHO786457:EHO786463 ERK786457:ERK786463 FBG786457:FBG786463 FLC786457:FLC786463 FUY786457:FUY786463 GEU786457:GEU786463 GOQ786457:GOQ786463 GYM786457:GYM786463 HII786457:HII786463 HSE786457:HSE786463 ICA786457:ICA786463 ILW786457:ILW786463 IVS786457:IVS786463 JFO786457:JFO786463 JPK786457:JPK786463 JZG786457:JZG786463 KJC786457:KJC786463 KSY786457:KSY786463 LCU786457:LCU786463 LMQ786457:LMQ786463 LWM786457:LWM786463 MGI786457:MGI786463 MQE786457:MQE786463 NAA786457:NAA786463 NJW786457:NJW786463 NTS786457:NTS786463 ODO786457:ODO786463 ONK786457:ONK786463 OXG786457:OXG786463 PHC786457:PHC786463 PQY786457:PQY786463 QAU786457:QAU786463 QKQ786457:QKQ786463 QUM786457:QUM786463 REI786457:REI786463 ROE786457:ROE786463 RYA786457:RYA786463 SHW786457:SHW786463 SRS786457:SRS786463 TBO786457:TBO786463 TLK786457:TLK786463 TVG786457:TVG786463 UFC786457:UFC786463 UOY786457:UOY786463 UYU786457:UYU786463 VIQ786457:VIQ786463 VSM786457:VSM786463 WCI786457:WCI786463 WME786457:WME786463 WWA786457:WWA786463 S851993:S851999 JO851993:JO851999 TK851993:TK851999 ADG851993:ADG851999 ANC851993:ANC851999 AWY851993:AWY851999 BGU851993:BGU851999 BQQ851993:BQQ851999 CAM851993:CAM851999 CKI851993:CKI851999 CUE851993:CUE851999 DEA851993:DEA851999 DNW851993:DNW851999 DXS851993:DXS851999 EHO851993:EHO851999 ERK851993:ERK851999 FBG851993:FBG851999 FLC851993:FLC851999 FUY851993:FUY851999 GEU851993:GEU851999 GOQ851993:GOQ851999 GYM851993:GYM851999 HII851993:HII851999 HSE851993:HSE851999 ICA851993:ICA851999 ILW851993:ILW851999 IVS851993:IVS851999 JFO851993:JFO851999 JPK851993:JPK851999 JZG851993:JZG851999 KJC851993:KJC851999 KSY851993:KSY851999 LCU851993:LCU851999 LMQ851993:LMQ851999 LWM851993:LWM851999 MGI851993:MGI851999 MQE851993:MQE851999 NAA851993:NAA851999 NJW851993:NJW851999 NTS851993:NTS851999 ODO851993:ODO851999 ONK851993:ONK851999 OXG851993:OXG851999 PHC851993:PHC851999 PQY851993:PQY851999 QAU851993:QAU851999 QKQ851993:QKQ851999 QUM851993:QUM851999 REI851993:REI851999 ROE851993:ROE851999 RYA851993:RYA851999 SHW851993:SHW851999 SRS851993:SRS851999 TBO851993:TBO851999 TLK851993:TLK851999 TVG851993:TVG851999 UFC851993:UFC851999 UOY851993:UOY851999 UYU851993:UYU851999 VIQ851993:VIQ851999 VSM851993:VSM851999 WCI851993:WCI851999 WME851993:WME851999 WWA851993:WWA851999 S917529:S917535 JO917529:JO917535 TK917529:TK917535 ADG917529:ADG917535 ANC917529:ANC917535 AWY917529:AWY917535 BGU917529:BGU917535 BQQ917529:BQQ917535 CAM917529:CAM917535 CKI917529:CKI917535 CUE917529:CUE917535 DEA917529:DEA917535 DNW917529:DNW917535 DXS917529:DXS917535 EHO917529:EHO917535 ERK917529:ERK917535 FBG917529:FBG917535 FLC917529:FLC917535 FUY917529:FUY917535 GEU917529:GEU917535 GOQ917529:GOQ917535 GYM917529:GYM917535 HII917529:HII917535 HSE917529:HSE917535 ICA917529:ICA917535 ILW917529:ILW917535 IVS917529:IVS917535 JFO917529:JFO917535 JPK917529:JPK917535 JZG917529:JZG917535 KJC917529:KJC917535 KSY917529:KSY917535 LCU917529:LCU917535 LMQ917529:LMQ917535 LWM917529:LWM917535 MGI917529:MGI917535 MQE917529:MQE917535 NAA917529:NAA917535 NJW917529:NJW917535 NTS917529:NTS917535 ODO917529:ODO917535 ONK917529:ONK917535 OXG917529:OXG917535 PHC917529:PHC917535 PQY917529:PQY917535 QAU917529:QAU917535 QKQ917529:QKQ917535 QUM917529:QUM917535 REI917529:REI917535 ROE917529:ROE917535 RYA917529:RYA917535 SHW917529:SHW917535 SRS917529:SRS917535 TBO917529:TBO917535 TLK917529:TLK917535 TVG917529:TVG917535 UFC917529:UFC917535 UOY917529:UOY917535 UYU917529:UYU917535 VIQ917529:VIQ917535 VSM917529:VSM917535 WCI917529:WCI917535 WME917529:WME917535 WWA917529:WWA917535 S983065:S983071 JO983065:JO983071 TK983065:TK983071 ADG983065:ADG983071 ANC983065:ANC983071 AWY983065:AWY983071 BGU983065:BGU983071 BQQ983065:BQQ983071 CAM983065:CAM983071 CKI983065:CKI983071 CUE983065:CUE983071 DEA983065:DEA983071 DNW983065:DNW983071 DXS983065:DXS983071 EHO983065:EHO983071 ERK983065:ERK983071 FBG983065:FBG983071 FLC983065:FLC983071 FUY983065:FUY983071 GEU983065:GEU983071 GOQ983065:GOQ983071 GYM983065:GYM983071 HII983065:HII983071 HSE983065:HSE983071 ICA983065:ICA983071 ILW983065:ILW983071 IVS983065:IVS983071 JFO983065:JFO983071 JPK983065:JPK983071 JZG983065:JZG983071 KJC983065:KJC983071 KSY983065:KSY983071 LCU983065:LCU983071 LMQ983065:LMQ983071 LWM983065:LWM983071 MGI983065:MGI983071 MQE983065:MQE983071 NAA983065:NAA983071 NJW983065:NJW983071 NTS983065:NTS983071 ODO983065:ODO983071 ONK983065:ONK983071 OXG983065:OXG983071 PHC983065:PHC983071 PQY983065:PQY983071 QAU983065:QAU983071 QKQ983065:QKQ983071 QUM983065:QUM983071 REI983065:REI983071 ROE983065:ROE983071 RYA983065:RYA983071 SHW983065:SHW983071 SRS983065:SRS983071 TBO983065:TBO983071 TLK983065:TLK983071 TVG983065:TVG983071 UFC983065:UFC983071 UOY983065:UOY983071 UYU983065:UYU983071 VIQ983065:VIQ983071 VSM983065:VSM983071 WCI983065:WCI983071 WME983065:WME983071 WWA983065:WWA983071" xr:uid="{532098CB-B08C-4E3C-904C-11D53FB5F953}">
      <formula1>$W$2</formula1>
    </dataValidation>
  </dataValidations>
  <pageMargins left="0.51181102362204722" right="0.51181102362204722" top="0.55118110236220474" bottom="0.55118110236220474" header="0.31496062992125984" footer="0.31496062992125984"/>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F98E-AF50-4B3E-8FFE-C4AB88E364FE}">
  <dimension ref="A1:S50"/>
  <sheetViews>
    <sheetView tabSelected="1" view="pageBreakPreview" zoomScaleNormal="100" zoomScaleSheetLayoutView="100" workbookViewId="0">
      <selection activeCell="A2" sqref="A2"/>
    </sheetView>
  </sheetViews>
  <sheetFormatPr defaultColWidth="4.75" defaultRowHeight="13.5"/>
  <cols>
    <col min="1" max="16384" width="4.75" style="228"/>
  </cols>
  <sheetData>
    <row r="1" spans="1:19" ht="18" customHeight="1">
      <c r="A1" s="229" t="s">
        <v>141</v>
      </c>
    </row>
    <row r="2" spans="1:19" ht="18" customHeight="1">
      <c r="A2" s="229"/>
    </row>
    <row r="3" spans="1:19" ht="18" customHeight="1">
      <c r="A3" s="230" t="s">
        <v>142</v>
      </c>
      <c r="B3" s="230"/>
      <c r="C3" s="230"/>
      <c r="D3" s="230"/>
      <c r="E3" s="230"/>
      <c r="F3" s="230"/>
      <c r="G3" s="230"/>
      <c r="H3" s="230"/>
      <c r="I3" s="230"/>
      <c r="J3" s="230"/>
      <c r="K3" s="230"/>
      <c r="L3" s="230"/>
      <c r="M3" s="230"/>
      <c r="N3" s="230"/>
      <c r="O3" s="230"/>
      <c r="P3" s="230"/>
      <c r="Q3" s="230"/>
      <c r="R3" s="230"/>
      <c r="S3" s="230"/>
    </row>
    <row r="4" spans="1:19" ht="18" customHeight="1">
      <c r="A4" s="231"/>
      <c r="B4" s="231"/>
      <c r="C4" s="231"/>
      <c r="D4" s="231"/>
      <c r="E4" s="231"/>
      <c r="F4" s="231"/>
      <c r="G4" s="231"/>
      <c r="H4" s="231"/>
      <c r="I4" s="231"/>
      <c r="J4" s="231"/>
      <c r="K4" s="231"/>
      <c r="L4" s="231"/>
      <c r="M4" s="231"/>
      <c r="N4" s="231"/>
      <c r="O4" s="231"/>
      <c r="P4" s="231"/>
      <c r="Q4" s="231"/>
      <c r="R4" s="231"/>
      <c r="S4" s="231"/>
    </row>
    <row r="5" spans="1:19" ht="18" customHeight="1">
      <c r="A5" s="231"/>
      <c r="B5" s="231"/>
      <c r="C5" s="231"/>
      <c r="D5" s="231"/>
      <c r="E5" s="231"/>
      <c r="F5" s="231"/>
      <c r="G5" s="231"/>
      <c r="H5" s="231"/>
      <c r="I5" s="231"/>
      <c r="J5" s="231"/>
      <c r="K5" s="231"/>
      <c r="L5" s="231"/>
      <c r="M5" s="231" t="s">
        <v>105</v>
      </c>
      <c r="N5" s="232"/>
      <c r="O5" s="231" t="s">
        <v>23</v>
      </c>
      <c r="P5" s="232"/>
      <c r="Q5" s="231" t="s">
        <v>106</v>
      </c>
      <c r="R5" s="233"/>
      <c r="S5" s="231" t="s">
        <v>107</v>
      </c>
    </row>
    <row r="6" spans="1:19" ht="18" customHeight="1">
      <c r="A6" s="229"/>
    </row>
    <row r="7" spans="1:19" ht="18" customHeight="1">
      <c r="A7" s="234" t="s">
        <v>108</v>
      </c>
      <c r="B7" s="235"/>
      <c r="C7" s="235"/>
      <c r="D7" s="235"/>
      <c r="E7" s="235"/>
      <c r="F7" s="231"/>
      <c r="G7" s="231"/>
      <c r="H7" s="231"/>
      <c r="I7" s="231"/>
      <c r="J7" s="231"/>
      <c r="K7" s="231"/>
      <c r="L7" s="231"/>
      <c r="M7" s="231"/>
      <c r="N7" s="231"/>
      <c r="O7" s="231"/>
      <c r="P7" s="231"/>
      <c r="Q7" s="231"/>
    </row>
    <row r="8" spans="1:19" ht="18" customHeight="1">
      <c r="B8" s="236"/>
      <c r="C8" s="236"/>
      <c r="D8" s="236"/>
      <c r="E8" s="236"/>
      <c r="F8" s="236"/>
      <c r="G8" s="236"/>
      <c r="H8" s="236"/>
    </row>
    <row r="9" spans="1:19" ht="18" customHeight="1">
      <c r="A9" s="235"/>
      <c r="B9" s="235"/>
      <c r="C9" s="235"/>
      <c r="D9" s="235"/>
      <c r="E9" s="235"/>
      <c r="F9" s="231"/>
      <c r="G9" s="231"/>
      <c r="H9" s="237" t="s">
        <v>109</v>
      </c>
      <c r="I9" s="235"/>
      <c r="J9" s="237"/>
      <c r="K9" s="238"/>
      <c r="L9" s="238"/>
      <c r="M9" s="238"/>
      <c r="N9" s="238"/>
      <c r="O9" s="238"/>
      <c r="P9" s="238"/>
      <c r="Q9" s="238"/>
    </row>
    <row r="10" spans="1:19" ht="18" customHeight="1">
      <c r="A10" s="235"/>
      <c r="B10" s="235"/>
      <c r="C10" s="235"/>
      <c r="D10" s="235"/>
      <c r="E10" s="235"/>
      <c r="F10" s="239"/>
      <c r="G10" s="240" t="s">
        <v>110</v>
      </c>
      <c r="H10" s="241" t="s">
        <v>111</v>
      </c>
      <c r="I10" s="234"/>
      <c r="J10" s="241"/>
      <c r="K10" s="238"/>
      <c r="L10" s="238"/>
      <c r="M10" s="238"/>
      <c r="N10" s="238"/>
      <c r="O10" s="238"/>
      <c r="P10" s="238"/>
      <c r="Q10" s="238"/>
    </row>
    <row r="11" spans="1:19" ht="18" customHeight="1">
      <c r="A11" s="231"/>
      <c r="B11" s="231"/>
      <c r="C11" s="231"/>
      <c r="D11" s="231"/>
      <c r="E11" s="231"/>
      <c r="F11" s="231"/>
      <c r="G11" s="231"/>
      <c r="H11" s="242" t="s">
        <v>112</v>
      </c>
      <c r="I11" s="243"/>
      <c r="J11" s="242"/>
      <c r="K11" s="238"/>
      <c r="L11" s="238"/>
      <c r="M11" s="238"/>
      <c r="N11" s="238"/>
      <c r="O11" s="238"/>
      <c r="P11" s="238"/>
      <c r="Q11" s="238"/>
    </row>
    <row r="12" spans="1:19" ht="18" customHeight="1" thickBot="1">
      <c r="A12" s="231"/>
      <c r="B12" s="231"/>
      <c r="C12" s="231"/>
      <c r="D12" s="231"/>
      <c r="E12" s="231"/>
      <c r="F12" s="231"/>
      <c r="G12" s="231"/>
      <c r="H12" s="231"/>
      <c r="I12" s="231"/>
      <c r="J12" s="239"/>
      <c r="K12" s="239"/>
      <c r="L12" s="239"/>
      <c r="M12" s="239"/>
      <c r="N12" s="239"/>
      <c r="O12" s="239"/>
      <c r="P12" s="239"/>
      <c r="Q12" s="239"/>
    </row>
    <row r="13" spans="1:19" ht="18" customHeight="1" thickBot="1">
      <c r="A13" s="244" t="s">
        <v>113</v>
      </c>
      <c r="B13" s="245"/>
      <c r="C13" s="245"/>
      <c r="D13" s="246"/>
      <c r="E13" s="247"/>
      <c r="F13" s="247"/>
      <c r="G13" s="247"/>
      <c r="H13" s="247"/>
      <c r="I13" s="247"/>
      <c r="J13" s="247"/>
      <c r="K13" s="247"/>
      <c r="L13" s="247"/>
      <c r="M13" s="248"/>
      <c r="N13" s="249"/>
      <c r="O13" s="250"/>
      <c r="P13" s="250"/>
      <c r="Q13" s="250"/>
    </row>
    <row r="14" spans="1:19" ht="18" customHeight="1">
      <c r="A14" s="251" t="s">
        <v>114</v>
      </c>
      <c r="B14" s="252"/>
      <c r="C14" s="252"/>
      <c r="D14" s="253"/>
      <c r="E14" s="254"/>
      <c r="F14" s="254"/>
      <c r="G14" s="254"/>
      <c r="H14" s="254"/>
      <c r="I14" s="254"/>
      <c r="J14" s="254"/>
      <c r="K14" s="254"/>
      <c r="L14" s="254"/>
      <c r="M14" s="254"/>
      <c r="N14" s="255"/>
      <c r="O14" s="255"/>
      <c r="P14" s="255"/>
      <c r="Q14" s="256"/>
    </row>
    <row r="15" spans="1:19" ht="18" customHeight="1" thickBot="1">
      <c r="A15" s="257" t="s">
        <v>1</v>
      </c>
      <c r="B15" s="258"/>
      <c r="C15" s="258"/>
      <c r="D15" s="259"/>
      <c r="E15" s="260"/>
      <c r="F15" s="260"/>
      <c r="G15" s="260"/>
      <c r="H15" s="260"/>
      <c r="I15" s="260"/>
      <c r="J15" s="260"/>
      <c r="K15" s="260"/>
      <c r="L15" s="260"/>
      <c r="M15" s="260"/>
      <c r="N15" s="260"/>
      <c r="O15" s="260"/>
      <c r="P15" s="260"/>
      <c r="Q15" s="261"/>
    </row>
    <row r="16" spans="1:19" ht="18" customHeight="1">
      <c r="A16" s="228" t="s">
        <v>143</v>
      </c>
    </row>
    <row r="17" spans="1:19" ht="18" customHeight="1">
      <c r="A17" s="263" t="s">
        <v>116</v>
      </c>
      <c r="B17" s="262"/>
      <c r="C17" s="262"/>
      <c r="D17" s="262"/>
      <c r="E17" s="262"/>
      <c r="F17" s="262"/>
      <c r="G17" s="262"/>
      <c r="H17" s="262"/>
      <c r="I17" s="262"/>
      <c r="J17" s="262"/>
      <c r="K17" s="262"/>
      <c r="L17" s="262"/>
      <c r="M17" s="262"/>
      <c r="N17" s="262"/>
      <c r="O17" s="262"/>
      <c r="P17" s="262"/>
      <c r="Q17" s="262"/>
      <c r="R17" s="262"/>
      <c r="S17" s="262"/>
    </row>
    <row r="18" spans="1:19" ht="18" customHeight="1" thickBot="1">
      <c r="A18" s="298" t="s">
        <v>144</v>
      </c>
    </row>
    <row r="19" spans="1:19" ht="18" customHeight="1">
      <c r="A19" s="303" t="s">
        <v>106</v>
      </c>
      <c r="B19" s="304" t="s">
        <v>107</v>
      </c>
      <c r="C19" s="332" t="s">
        <v>145</v>
      </c>
      <c r="D19" s="266"/>
      <c r="E19" s="266"/>
      <c r="F19" s="266"/>
      <c r="G19" s="266"/>
      <c r="H19" s="266"/>
      <c r="I19" s="266"/>
      <c r="J19" s="267"/>
      <c r="K19" s="305" t="s">
        <v>146</v>
      </c>
      <c r="L19" s="305"/>
      <c r="M19" s="305"/>
      <c r="N19" s="305"/>
      <c r="O19" s="305"/>
      <c r="P19" s="305"/>
      <c r="Q19" s="305"/>
      <c r="R19" s="333"/>
      <c r="S19" s="334"/>
    </row>
    <row r="20" spans="1:19" ht="18" customHeight="1">
      <c r="A20" s="307"/>
      <c r="B20" s="308"/>
      <c r="C20" s="335"/>
      <c r="D20" s="309"/>
      <c r="E20" s="309"/>
      <c r="F20" s="309"/>
      <c r="G20" s="309"/>
      <c r="H20" s="309"/>
      <c r="I20" s="309"/>
      <c r="J20" s="336"/>
      <c r="K20" s="309"/>
      <c r="L20" s="309"/>
      <c r="M20" s="309"/>
      <c r="N20" s="309"/>
      <c r="O20" s="309"/>
      <c r="P20" s="309"/>
      <c r="Q20" s="309"/>
      <c r="R20" s="309"/>
      <c r="S20" s="310"/>
    </row>
    <row r="21" spans="1:19" ht="18" customHeight="1">
      <c r="A21" s="311"/>
      <c r="B21" s="312"/>
      <c r="C21" s="337"/>
      <c r="J21" s="338"/>
      <c r="S21" s="313"/>
    </row>
    <row r="22" spans="1:19" ht="18" customHeight="1">
      <c r="A22" s="312"/>
      <c r="B22" s="337"/>
      <c r="C22" s="337"/>
      <c r="J22" s="338"/>
      <c r="S22" s="313"/>
    </row>
    <row r="23" spans="1:19" ht="18" customHeight="1">
      <c r="A23" s="312"/>
      <c r="B23" s="337"/>
      <c r="C23" s="337"/>
      <c r="J23" s="338"/>
      <c r="S23" s="313"/>
    </row>
    <row r="24" spans="1:19" ht="18" customHeight="1">
      <c r="A24" s="312"/>
      <c r="B24" s="337"/>
      <c r="C24" s="337"/>
      <c r="J24" s="338"/>
      <c r="S24" s="313"/>
    </row>
    <row r="25" spans="1:19" ht="18" customHeight="1">
      <c r="A25" s="312"/>
      <c r="B25" s="337"/>
      <c r="C25" s="337"/>
      <c r="J25" s="338"/>
      <c r="S25" s="313"/>
    </row>
    <row r="26" spans="1:19" ht="18" customHeight="1">
      <c r="A26" s="308"/>
      <c r="B26" s="335"/>
      <c r="C26" s="335"/>
      <c r="D26" s="309"/>
      <c r="E26" s="309"/>
      <c r="F26" s="309"/>
      <c r="G26" s="309"/>
      <c r="H26" s="309"/>
      <c r="I26" s="309"/>
      <c r="J26" s="336"/>
      <c r="K26" s="309"/>
      <c r="L26" s="309"/>
      <c r="M26" s="309"/>
      <c r="N26" s="309"/>
      <c r="O26" s="309"/>
      <c r="P26" s="309"/>
      <c r="Q26" s="309"/>
      <c r="R26" s="309"/>
      <c r="S26" s="310"/>
    </row>
    <row r="27" spans="1:19" ht="18" customHeight="1">
      <c r="A27" s="339"/>
      <c r="B27" s="337"/>
      <c r="C27" s="337"/>
      <c r="J27" s="338"/>
      <c r="S27" s="313"/>
    </row>
    <row r="28" spans="1:19" ht="18" customHeight="1">
      <c r="A28" s="312"/>
      <c r="B28" s="337"/>
      <c r="C28" s="337"/>
      <c r="J28" s="338"/>
      <c r="S28" s="313"/>
    </row>
    <row r="29" spans="1:19" ht="18" customHeight="1">
      <c r="A29" s="312"/>
      <c r="B29" s="337"/>
      <c r="C29" s="337"/>
      <c r="J29" s="338"/>
      <c r="S29" s="313"/>
    </row>
    <row r="30" spans="1:19" ht="18" customHeight="1">
      <c r="A30" s="339"/>
      <c r="B30" s="337"/>
      <c r="C30" s="337"/>
      <c r="J30" s="338"/>
      <c r="S30" s="313"/>
    </row>
    <row r="31" spans="1:19" ht="18" customHeight="1">
      <c r="A31" s="314"/>
      <c r="B31" s="315"/>
      <c r="C31" s="340"/>
      <c r="D31" s="299"/>
      <c r="E31" s="299"/>
      <c r="F31" s="299"/>
      <c r="G31" s="299"/>
      <c r="H31" s="299"/>
      <c r="I31" s="299"/>
      <c r="J31" s="341"/>
      <c r="K31" s="299"/>
      <c r="L31" s="299"/>
      <c r="M31" s="299"/>
      <c r="N31" s="299"/>
      <c r="O31" s="299"/>
      <c r="P31" s="299"/>
      <c r="Q31" s="299"/>
      <c r="R31" s="299"/>
      <c r="S31" s="316"/>
    </row>
    <row r="32" spans="1:19" ht="18" customHeight="1">
      <c r="A32" s="321"/>
      <c r="B32" s="322"/>
      <c r="C32" s="342"/>
      <c r="D32" s="270"/>
      <c r="E32" s="270"/>
      <c r="F32" s="270"/>
      <c r="G32" s="270"/>
      <c r="H32" s="270"/>
      <c r="I32" s="270"/>
      <c r="J32" s="343"/>
      <c r="K32" s="270"/>
      <c r="L32" s="270"/>
      <c r="M32" s="270"/>
      <c r="N32" s="270"/>
      <c r="O32" s="270"/>
      <c r="P32" s="270"/>
      <c r="Q32" s="270"/>
      <c r="S32" s="313"/>
    </row>
    <row r="33" spans="1:19" ht="18" customHeight="1">
      <c r="A33" s="321"/>
      <c r="B33" s="322"/>
      <c r="C33" s="342"/>
      <c r="D33" s="270"/>
      <c r="E33" s="270"/>
      <c r="F33" s="270"/>
      <c r="G33" s="270"/>
      <c r="H33" s="270"/>
      <c r="I33" s="270"/>
      <c r="J33" s="343"/>
      <c r="K33" s="270"/>
      <c r="L33" s="270"/>
      <c r="M33" s="270"/>
      <c r="N33" s="270"/>
      <c r="O33" s="270"/>
      <c r="P33" s="270"/>
      <c r="Q33" s="270"/>
      <c r="S33" s="313"/>
    </row>
    <row r="34" spans="1:19" ht="18" customHeight="1">
      <c r="A34" s="321"/>
      <c r="B34" s="322"/>
      <c r="C34" s="342"/>
      <c r="D34" s="270"/>
      <c r="E34" s="270"/>
      <c r="F34" s="270"/>
      <c r="G34" s="270"/>
      <c r="H34" s="270"/>
      <c r="I34" s="270"/>
      <c r="J34" s="343"/>
      <c r="K34" s="270"/>
      <c r="L34" s="270"/>
      <c r="M34" s="270"/>
      <c r="N34" s="270"/>
      <c r="O34" s="270"/>
      <c r="P34" s="270"/>
      <c r="Q34" s="270"/>
      <c r="S34" s="313"/>
    </row>
    <row r="35" spans="1:19" ht="18" customHeight="1">
      <c r="A35" s="321"/>
      <c r="B35" s="322"/>
      <c r="C35" s="342"/>
      <c r="D35" s="270"/>
      <c r="E35" s="270"/>
      <c r="F35" s="270"/>
      <c r="G35" s="270"/>
      <c r="H35" s="270"/>
      <c r="I35" s="270"/>
      <c r="J35" s="343"/>
      <c r="K35" s="270"/>
      <c r="L35" s="270"/>
      <c r="M35" s="270"/>
      <c r="N35" s="270"/>
      <c r="O35" s="270"/>
      <c r="P35" s="270"/>
      <c r="Q35" s="270"/>
      <c r="S35" s="313"/>
    </row>
    <row r="36" spans="1:19" ht="18" customHeight="1">
      <c r="A36" s="321"/>
      <c r="B36" s="322"/>
      <c r="C36" s="342"/>
      <c r="D36" s="270"/>
      <c r="E36" s="270"/>
      <c r="F36" s="270"/>
      <c r="G36" s="270"/>
      <c r="H36" s="270"/>
      <c r="I36" s="270"/>
      <c r="J36" s="343"/>
      <c r="K36" s="270"/>
      <c r="L36" s="270"/>
      <c r="M36" s="270"/>
      <c r="N36" s="270"/>
      <c r="O36" s="270"/>
      <c r="P36" s="270"/>
      <c r="Q36" s="270"/>
      <c r="S36" s="313"/>
    </row>
    <row r="37" spans="1:19" ht="18" customHeight="1" thickBot="1">
      <c r="A37" s="344"/>
      <c r="B37" s="345"/>
      <c r="C37" s="346"/>
      <c r="D37" s="347"/>
      <c r="E37" s="347"/>
      <c r="F37" s="347"/>
      <c r="G37" s="347"/>
      <c r="H37" s="347"/>
      <c r="I37" s="347"/>
      <c r="J37" s="348"/>
      <c r="K37" s="347"/>
      <c r="L37" s="347"/>
      <c r="M37" s="347"/>
      <c r="N37" s="347"/>
      <c r="O37" s="347"/>
      <c r="P37" s="347"/>
      <c r="Q37" s="347"/>
      <c r="R37" s="250"/>
      <c r="S37" s="349"/>
    </row>
    <row r="38" spans="1:19" ht="18" customHeight="1"/>
    <row r="39" spans="1:19" ht="18" customHeight="1">
      <c r="A39" s="298" t="s">
        <v>147</v>
      </c>
    </row>
    <row r="40" spans="1:19" ht="18" customHeight="1">
      <c r="A40" s="302"/>
      <c r="B40" s="270" t="s">
        <v>148</v>
      </c>
    </row>
    <row r="41" spans="1:19" ht="18" customHeight="1">
      <c r="A41" s="301"/>
      <c r="B41" s="270" t="s">
        <v>149</v>
      </c>
    </row>
    <row r="42" spans="1:19" ht="18" customHeight="1">
      <c r="B42" s="270" t="s">
        <v>150</v>
      </c>
    </row>
    <row r="43" spans="1:19" ht="18" customHeight="1">
      <c r="A43" s="301"/>
      <c r="B43" s="270" t="s">
        <v>151</v>
      </c>
    </row>
    <row r="44" spans="1:19" ht="18" customHeight="1">
      <c r="B44" s="270"/>
    </row>
    <row r="45" spans="1:19" ht="18" customHeight="1"/>
    <row r="46" spans="1:19" ht="18" customHeight="1">
      <c r="A46" s="350"/>
    </row>
    <row r="47" spans="1:19" ht="18" customHeight="1"/>
    <row r="48" spans="1:19" ht="18" customHeight="1"/>
    <row r="49" spans="1:1" ht="18" customHeight="1">
      <c r="A49" s="302"/>
    </row>
    <row r="50" spans="1:1" ht="18" customHeight="1">
      <c r="A50" s="302"/>
    </row>
  </sheetData>
  <mergeCells count="10">
    <mergeCell ref="A15:C15"/>
    <mergeCell ref="D15:Q15"/>
    <mergeCell ref="C19:J19"/>
    <mergeCell ref="A3:S3"/>
    <mergeCell ref="K9:Q9"/>
    <mergeCell ref="K10:Q10"/>
    <mergeCell ref="K11:Q11"/>
    <mergeCell ref="A13:C13"/>
    <mergeCell ref="A14:C14"/>
    <mergeCell ref="D14:Q14"/>
  </mergeCells>
  <phoneticPr fontId="2"/>
  <pageMargins left="0.51181102362204722" right="0.51181102362204722" top="0.55118110236220474" bottom="0.55118110236220474" header="0.31496062992125984" footer="0.31496062992125984"/>
  <pageSetup paperSize="9" scale="9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平均利用者数算定シート</vt:lpstr>
      <vt:lpstr>参考様式（その２）平均利用者数算定シート【グループホーム】</vt:lpstr>
      <vt:lpstr>参考様式（その３）平均利用者数算定シート【生活介護】</vt:lpstr>
      <vt:lpstr>参考様式（その４）平均障がい支援区分の算出シート【生活介護】</vt:lpstr>
      <vt:lpstr>参考様式（その４）記入例</vt:lpstr>
      <vt:lpstr>参考様式その5-1</vt:lpstr>
      <vt:lpstr>参考様式その5-2</vt:lpstr>
      <vt:lpstr>'参考様式（その２）平均利用者数算定シート【グループホーム】'!Print_Area</vt:lpstr>
      <vt:lpstr>'参考様式（その３）平均利用者数算定シート【生活介護】'!Print_Area</vt:lpstr>
      <vt:lpstr>'参考様式その5-1'!Print_Area</vt:lpstr>
      <vt:lpstr>平均利用者数算定シート!Print_Area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大</cp:lastModifiedBy>
  <dcterms:modified xsi:type="dcterms:W3CDTF">2026-04-09T06:20:56Z</dcterms:modified>
</cp:coreProperties>
</file>