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810" yWindow="32760" windowWidth="1980" windowHeight="11760" tabRatio="669" firstSheet="2" activeTab="2"/>
  </bookViews>
  <sheets>
    <sheet name="別紙１（様式第１号）" sheetId="1" state="hidden" r:id="rId1"/>
    <sheet name="別紙２（様式第１号）" sheetId="2" state="hidden" r:id="rId2"/>
    <sheet name="別紙１重心・医ケア（事業計画書）" sheetId="3" r:id="rId3"/>
    <sheet name="別紙２（利用者調書）" sheetId="4" r:id="rId4"/>
    <sheet name="別紙３（主に重心のみ）" sheetId="5" r:id="rId5"/>
    <sheet name="別紙３【記入例】" sheetId="6" r:id="rId6"/>
    <sheet name="別紙１（様式第４号）" sheetId="7" state="hidden" r:id="rId7"/>
    <sheet name="別紙１（様式第５号）" sheetId="8" state="hidden" r:id="rId8"/>
    <sheet name="別紙２（様式第５号）" sheetId="9" state="hidden" r:id="rId9"/>
  </sheets>
  <definedNames>
    <definedName name="_xlfn.COUNTIFS" hidden="1">#NAME?</definedName>
    <definedName name="_xlfn.SUMIFS" hidden="1">#NAME?</definedName>
    <definedName name="_xlnm.Print_Area" localSheetId="0">'別紙１（様式第１号）'!$A$1:$T$31</definedName>
    <definedName name="_xlnm.Print_Area" localSheetId="6">'別紙１（様式第４号）'!$A$1:$N$31</definedName>
    <definedName name="_xlnm.Print_Area" localSheetId="7">'別紙１（様式第５号）'!$A$1:$T$31</definedName>
    <definedName name="_xlnm.Print_Area" localSheetId="2">'別紙１重心・医ケア（事業計画書）'!$A$1:$U$73</definedName>
    <definedName name="_xlnm.Print_Area" localSheetId="1">'別紙２（様式第１号）'!$A$1:$F$45</definedName>
    <definedName name="_xlnm.Print_Area" localSheetId="8">'別紙２（様式第５号）'!$A$1:$F$45</definedName>
    <definedName name="_xlnm.Print_Area" localSheetId="3">'別紙２（利用者調書）'!$A$1:$V$35</definedName>
    <definedName name="_xlnm.Print_Area" localSheetId="4">'別紙３（主に重心のみ）'!$A$1:$AH$46</definedName>
    <definedName name="_xlnm.Print_Area" localSheetId="5">'別紙３【記入例】'!$A$1:$AH$46</definedName>
  </definedNames>
  <calcPr fullCalcOnLoad="1"/>
</workbook>
</file>

<file path=xl/comments3.xml><?xml version="1.0" encoding="utf-8"?>
<comments xmlns="http://schemas.openxmlformats.org/spreadsheetml/2006/main">
  <authors>
    <author>Administrator</author>
    <author>高田 依里</author>
  </authors>
  <commentList>
    <comment ref="B48" authorId="0">
      <text>
        <r>
          <rPr>
            <b/>
            <sz val="9"/>
            <rFont val="MS P ゴシック"/>
            <family val="3"/>
          </rPr>
          <t>開所日数を必ず記入してください</t>
        </r>
      </text>
    </comment>
    <comment ref="G50" authorId="0">
      <text>
        <r>
          <rPr>
            <b/>
            <sz val="9"/>
            <rFont val="MS P ゴシック"/>
            <family val="3"/>
          </rPr>
          <t>看護職員加配加算を算定している事業所は要領に基づき単価を変更してください</t>
        </r>
      </text>
    </comment>
    <comment ref="F9" authorId="1">
      <text>
        <r>
          <rPr>
            <b/>
            <sz val="9"/>
            <rFont val="MS P ゴシック"/>
            <family val="3"/>
          </rPr>
          <t>「対象」「対象外」を別紙に分けずに利用者ごとに並べてください。
対象→対象外→送迎の順で</t>
        </r>
        <r>
          <rPr>
            <sz val="9"/>
            <rFont val="MS P ゴシック"/>
            <family val="3"/>
          </rPr>
          <t xml:space="preserve">
対象外の場合は「通（対象外）」をリストから選択
</t>
        </r>
      </text>
    </comment>
  </commentList>
</comments>
</file>

<file path=xl/sharedStrings.xml><?xml version="1.0" encoding="utf-8"?>
<sst xmlns="http://schemas.openxmlformats.org/spreadsheetml/2006/main" count="472" uniqueCount="199">
  <si>
    <t>年齢</t>
  </si>
  <si>
    <t>市町村</t>
  </si>
  <si>
    <t>事業所名</t>
  </si>
  <si>
    <t>利用サービス</t>
  </si>
  <si>
    <t>４月</t>
  </si>
  <si>
    <t>５月</t>
  </si>
  <si>
    <t>６月</t>
  </si>
  <si>
    <t>７月</t>
  </si>
  <si>
    <t>８月</t>
  </si>
  <si>
    <t>９月</t>
  </si>
  <si>
    <t>１０月</t>
  </si>
  <si>
    <t>１１月</t>
  </si>
  <si>
    <t>１２月</t>
  </si>
  <si>
    <t>１月</t>
  </si>
  <si>
    <t>２月</t>
  </si>
  <si>
    <t>３月</t>
  </si>
  <si>
    <t>単価</t>
  </si>
  <si>
    <t>ショートステイ実施事業（超重症児等）</t>
  </si>
  <si>
    <t>ショートステイ実施事業（その他）</t>
  </si>
  <si>
    <t>合計</t>
  </si>
  <si>
    <t>補助基準額</t>
  </si>
  <si>
    <t>年間計</t>
  </si>
  <si>
    <t>補助対象経費所要額（見込）調書</t>
  </si>
  <si>
    <t>対象経費の内訳</t>
  </si>
  <si>
    <t>合　　　計</t>
  </si>
  <si>
    <t>事業所名：　　　　　　　　　　　　　　</t>
  </si>
  <si>
    <t>別紙２(様式第１号)</t>
  </si>
  <si>
    <t>重症心身障がい児（者）サービス提供体制整備事業実施状況報告書</t>
  </si>
  <si>
    <t>対象期間</t>
  </si>
  <si>
    <t>　　月　～　　　月</t>
  </si>
  <si>
    <t>　　月</t>
  </si>
  <si>
    <t>対象期間計
Ａ</t>
  </si>
  <si>
    <t>前月まで累計
Ｂ</t>
  </si>
  <si>
    <t>年間累計
Ａ＋Ｂ</t>
  </si>
  <si>
    <t>対象期間計</t>
  </si>
  <si>
    <t>重症心身障がい児（者）サービス提供体制整備事業実施状況実績報告</t>
  </si>
  <si>
    <t>別紙１(様式第１号)</t>
  </si>
  <si>
    <t>重症心身障がい児（者）サービス提供体制整備事業実施予定表</t>
  </si>
  <si>
    <t>利用者氏名</t>
  </si>
  <si>
    <t>デイサービス等実施事業(４時間以上)</t>
  </si>
  <si>
    <t>デイサービス等実施事業(４時間未満)</t>
  </si>
  <si>
    <t>人件費</t>
  </si>
  <si>
    <t>該当職員　職名・氏名</t>
  </si>
  <si>
    <t>雇用期間</t>
  </si>
  <si>
    <t>給料</t>
  </si>
  <si>
    <t>職員手当</t>
  </si>
  <si>
    <t>賞与</t>
  </si>
  <si>
    <t>共済費（事業主負担）</t>
  </si>
  <si>
    <t>（健康保険料）</t>
  </si>
  <si>
    <t>（厚生年金保険料）</t>
  </si>
  <si>
    <t>（雇用保険料）</t>
  </si>
  <si>
    <t>（児童手当拠出金）</t>
  </si>
  <si>
    <t>（労働者災害補償保険料）</t>
  </si>
  <si>
    <t>小計</t>
  </si>
  <si>
    <t>別紙１(様式第４号)</t>
  </si>
  <si>
    <t>別紙１(様式第５号)</t>
  </si>
  <si>
    <t>補助対象経費所要額内訳</t>
  </si>
  <si>
    <t>実施
事業</t>
  </si>
  <si>
    <t>実施事業の種類</t>
  </si>
  <si>
    <t>Ｓ１</t>
  </si>
  <si>
    <t>Ｓ２</t>
  </si>
  <si>
    <t>Ｄ１</t>
  </si>
  <si>
    <t>Ｄ２</t>
  </si>
  <si>
    <t>○利用者氏名をイニシャルで記載する場合には「名字・名前」の順にアルファベットを記入すること。</t>
  </si>
  <si>
    <t>○「実施事業」の欄は、右下の表を参照し、実施事業の種類ごとに、それぞれ「Ｓ１」「Ｓ２」「Ｄ１」「Ｄ２」の記号を記入すること。</t>
  </si>
  <si>
    <t>○「実施事業」の欄は、右下の表を参照し、実施事業の種類ごとに、それぞれ「Ｓ１」「Ｓ２」「Ｄ１」「Ｄ２」の記号を記入すること。　　　　　　　　　　　　　</t>
  </si>
  <si>
    <t>Ｄ２</t>
  </si>
  <si>
    <t>別紙２（様式第５号）</t>
  </si>
  <si>
    <t>金　　　額(円)</t>
  </si>
  <si>
    <t>常勤専従　・　常勤兼務　・　非常勤専従　・　非常勤兼務</t>
  </si>
  <si>
    <t>（いずれかに○）</t>
  </si>
  <si>
    <t>○各利用者、実施事業及び利用サービスごとに１行とすること。</t>
  </si>
  <si>
    <t>○「利用サービス」の欄は、短期入所、生活介護、児童発達支援、放課後等デイサービス、日中一時支援、地域活動支援センターのいずれかを記入すること。</t>
  </si>
  <si>
    <r>
      <t>金　　　額</t>
    </r>
    <r>
      <rPr>
        <sz val="11"/>
        <rFont val="ＭＳ Ｐゴシック"/>
        <family val="3"/>
      </rPr>
      <t>（円）</t>
    </r>
  </si>
  <si>
    <t>○各利用者、実施事業及び利用サービスごとに１行とすること。</t>
  </si>
  <si>
    <t>法人名</t>
  </si>
  <si>
    <t>電話番号</t>
  </si>
  <si>
    <t>担当者名</t>
  </si>
  <si>
    <t>メールアドレス</t>
  </si>
  <si>
    <t>児童発達支援・放課後等デイサービス（４時間以上）</t>
  </si>
  <si>
    <t>児童発達支援・放課後等デイサービス（４時間未満）</t>
  </si>
  <si>
    <t>市町</t>
  </si>
  <si>
    <t>送迎（片道を１回とする）</t>
  </si>
  <si>
    <t>送</t>
  </si>
  <si>
    <t>通１</t>
  </si>
  <si>
    <t>通２</t>
  </si>
  <si>
    <t>短</t>
  </si>
  <si>
    <t>　</t>
  </si>
  <si>
    <t>単価（円）</t>
  </si>
  <si>
    <t>事業所所在地</t>
  </si>
  <si>
    <t>所要額（円）</t>
  </si>
  <si>
    <t>計</t>
  </si>
  <si>
    <t>計</t>
  </si>
  <si>
    <t>氏名</t>
  </si>
  <si>
    <t>性別</t>
  </si>
  <si>
    <t>　※黄色セルに入力してください。</t>
  </si>
  <si>
    <t>障害支援区分</t>
  </si>
  <si>
    <t>生年月日</t>
  </si>
  <si>
    <t>年</t>
  </si>
  <si>
    <t>月</t>
  </si>
  <si>
    <t>日</t>
  </si>
  <si>
    <t>障害名</t>
  </si>
  <si>
    <t>酸素療法</t>
  </si>
  <si>
    <t>導尿</t>
  </si>
  <si>
    <t>その他</t>
  </si>
  <si>
    <t>（</t>
  </si>
  <si>
    <t>）</t>
  </si>
  <si>
    <t>定員　※１</t>
  </si>
  <si>
    <t>定員の２割　※２</t>
  </si>
  <si>
    <t>※１　</t>
  </si>
  <si>
    <t>※２　</t>
  </si>
  <si>
    <t>算出にあたっては小数点以下切捨。</t>
  </si>
  <si>
    <t>基本情報</t>
  </si>
  <si>
    <t>特記事項</t>
  </si>
  <si>
    <t>種</t>
  </si>
  <si>
    <t>級）</t>
  </si>
  <si>
    <t>有 ・ 無</t>
  </si>
  <si>
    <t>Ａ１ ・ Ａ２ ・ Ｂ１ ・ Ｂ２ ・ 無</t>
  </si>
  <si>
    <t>本事業の対象となるサービスごとの定員を記載。</t>
  </si>
  <si>
    <t>多機能型事業所において一体的に設定している場合は合計定員を記載すること。ただし、合計定員に本事業の対象とならないサービスが含まれる場合は、その利用者数を定員から除外することができる。</t>
  </si>
  <si>
    <t>記入者（職種・氏名）</t>
  </si>
  <si>
    <t>対象利用児童数</t>
  </si>
  <si>
    <t>寝たきり</t>
  </si>
  <si>
    <t>座れる</t>
  </si>
  <si>
    <t>歩行障害</t>
  </si>
  <si>
    <t>歩ける</t>
  </si>
  <si>
    <t>走れる</t>
  </si>
  <si>
    <t>※利用予定日数（回数）を記入してください。</t>
  </si>
  <si>
    <t>別紙２</t>
  </si>
  <si>
    <t>うち補助利用者数</t>
  </si>
  <si>
    <t>男　・　女</t>
  </si>
  <si>
    <t>【留意事項】</t>
  </si>
  <si>
    <t>身体の状態</t>
  </si>
  <si>
    <t>※１</t>
  </si>
  <si>
    <t>※２</t>
  </si>
  <si>
    <t xml:space="preserve"> 大島分類での判定ができないときは記載不要です。</t>
  </si>
  <si>
    <t>0-20</t>
  </si>
  <si>
    <t>36-50</t>
  </si>
  <si>
    <t>51-70</t>
  </si>
  <si>
    <t>71-80</t>
  </si>
  <si>
    <t>IQ</t>
  </si>
  <si>
    <t>21-35</t>
  </si>
  <si>
    <t xml:space="preserve"> 障害者手帳の交付を受けている場合は記載してください。</t>
  </si>
  <si>
    <t>　具体的な状態（該当するものにチェックをしてください）</t>
  </si>
  <si>
    <t>○送迎は片道を１回とすること。</t>
  </si>
  <si>
    <t>短期入所（１泊を１回とする）</t>
  </si>
  <si>
    <t>○短期入所については、１泊を１回とすること。</t>
  </si>
  <si>
    <r>
      <t>療育手帳</t>
    </r>
    <r>
      <rPr>
        <sz val="10"/>
        <rFont val="ＭＳ Ｐゴシック"/>
        <family val="3"/>
      </rPr>
      <t>※２</t>
    </r>
  </si>
  <si>
    <r>
      <t>身体障害者手帳</t>
    </r>
    <r>
      <rPr>
        <sz val="10"/>
        <rFont val="ＭＳ Ｐゴシック"/>
        <family val="3"/>
      </rPr>
      <t>※２</t>
    </r>
  </si>
  <si>
    <r>
      <t xml:space="preserve">大島分類
（該当する
ものに○）
</t>
    </r>
    <r>
      <rPr>
        <sz val="10"/>
        <rFont val="ＭＳ Ｐゴシック"/>
        <family val="3"/>
      </rPr>
      <t>※１</t>
    </r>
  </si>
  <si>
    <t>医療的ケア（現在定期的に必要で、事業所を利用中に実施しているまたは実施する可能性があるもの）</t>
  </si>
  <si>
    <t>サービス種別</t>
  </si>
  <si>
    <t>開所日数</t>
  </si>
  <si>
    <t>対象</t>
  </si>
  <si>
    <t>合計（対象＋対象外）</t>
  </si>
  <si>
    <t>（記入方法）</t>
  </si>
  <si>
    <t>定員</t>
  </si>
  <si>
    <t>　※事務担当者の連絡先を記入してください。</t>
  </si>
  <si>
    <t>対象外</t>
  </si>
  <si>
    <t>①</t>
  </si>
  <si>
    <t>②</t>
  </si>
  <si>
    <t>③</t>
  </si>
  <si>
    <t>④</t>
  </si>
  <si>
    <t>⑤</t>
  </si>
  <si>
    <t>⑥</t>
  </si>
  <si>
    <r>
      <t>「対象」と「対象外」の合計（①＋②＋③）→</t>
    </r>
    <r>
      <rPr>
        <sz val="10"/>
        <color indexed="10"/>
        <rFont val="ＭＳ Ｐゴシック"/>
        <family val="3"/>
      </rPr>
      <t>別紙３の「対象利用児童数」と一致</t>
    </r>
  </si>
  <si>
    <r>
      <t>「対象」の合計（①＋②）→</t>
    </r>
    <r>
      <rPr>
        <sz val="10"/>
        <color indexed="10"/>
        <rFont val="ＭＳ Ｐゴシック"/>
        <family val="3"/>
      </rPr>
      <t>別紙３の「うち補助利用者数」と一致</t>
    </r>
  </si>
  <si>
    <t>○各利用者、実施事業、利用サービス、対象・対象外ごとに１行とすること。</t>
  </si>
  <si>
    <t>「対象外」の合計</t>
  </si>
  <si>
    <t>定員×０．２×開所日数</t>
  </si>
  <si>
    <t>対象利用者数</t>
  </si>
  <si>
    <t>○○事業所</t>
  </si>
  <si>
    <t>放課後等デイサービス</t>
  </si>
  <si>
    <t>　　　　　　　　　　　　　　　　　　　重症心身障がい児者と家族のための在宅生活サポート事業計画書</t>
  </si>
  <si>
    <r>
      <t>○月ごとに開所日数を記載してください。</t>
    </r>
    <r>
      <rPr>
        <b/>
        <sz val="10"/>
        <color indexed="10"/>
        <rFont val="ＭＳ Ｐゴシック"/>
        <family val="3"/>
      </rPr>
      <t>（サービスごとに開所日数が異なる場合は計画書をサービスごとに分けて作成してください。）</t>
    </r>
  </si>
  <si>
    <t>重症心身障がい児者と家族のための在宅生活サポート事業利用者調書</t>
  </si>
  <si>
    <t>（障がいの程度を証明するものがない場合、利用者ご本人の状態について具体的に記載してください）</t>
  </si>
  <si>
    <r>
      <t xml:space="preserve">別紙３     </t>
    </r>
    <r>
      <rPr>
        <b/>
        <sz val="18"/>
        <rFont val="ＭＳ Ｐゴシック"/>
        <family val="3"/>
      </rPr>
      <t>重症心身障がい児者と家族のための在宅生活サポート事業　補助利用者数算出票</t>
    </r>
  </si>
  <si>
    <t>別紙１（主に重心・医ケア基本報酬）</t>
  </si>
  <si>
    <t>○「主として重症心身障害児を通わせる場合」として指定を受けた事業所および「医療的ケア区分に応じた基本報酬を算定している」事業所においては、対象外となる利用者についても利用日数を記載すること。その際、「実施事業」の欄は「通（対象外）」を選択すること。</t>
  </si>
  <si>
    <r>
      <t>　</t>
    </r>
    <r>
      <rPr>
        <b/>
        <sz val="18"/>
        <color indexed="10"/>
        <rFont val="ＭＳ Ｐゴシック"/>
        <family val="3"/>
      </rPr>
      <t>※</t>
    </r>
    <r>
      <rPr>
        <b/>
        <u val="single"/>
        <sz val="18"/>
        <color indexed="10"/>
        <rFont val="ＭＳ Ｐゴシック"/>
        <family val="3"/>
      </rPr>
      <t>「主として重症心身障害児を通わせる場合」として指定を受けた事業所および「医療的ケア区分に応じた基本報酬を算定している」事業所が補助を申請する場合のみ</t>
    </r>
    <r>
      <rPr>
        <b/>
        <sz val="18"/>
        <color indexed="10"/>
        <rFont val="ＭＳ Ｐゴシック"/>
        <family val="3"/>
      </rPr>
      <t>添付してください。</t>
    </r>
  </si>
  <si>
    <t>座れる（歩行不可）</t>
  </si>
  <si>
    <t>人工呼吸器の管理</t>
  </si>
  <si>
    <t>中心静脈カテーテルの管理</t>
  </si>
  <si>
    <t>気管切開の管理</t>
  </si>
  <si>
    <t>皮下注射</t>
  </si>
  <si>
    <t>鼻咽頭エアウェイの管理</t>
  </si>
  <si>
    <t>血糖測定</t>
  </si>
  <si>
    <t>継続的な透析</t>
  </si>
  <si>
    <t>吸引（口鼻腔・気管内吸引）</t>
  </si>
  <si>
    <t>ネブライザーの管理</t>
  </si>
  <si>
    <t>排便管理</t>
  </si>
  <si>
    <t>経管栄養</t>
  </si>
  <si>
    <t>痙攣時の座薬挿入、吸引、酸素投与、迷走神経刺激装置の作動等の処置（頻度：　　　　　　　　　　　　　）
（注）医師から発作時の対応として上記処置があり、過去概ね１年以内に発作の既往がある方</t>
  </si>
  <si>
    <t>※「主として重症心身障害児を通わせる場合」として指定を受けた事業所において、定員の２割以内のため補助対象外となっている児童がいる場合は、その児童についてもご提出ください。</t>
  </si>
  <si>
    <t>入</t>
  </si>
  <si>
    <t>○「実施事業」の欄は、下の表を参照し、実施事業の種類ごとに、それぞれ「通１」「通２」「短」「入」「送」の記号をリストから選択すること。</t>
  </si>
  <si>
    <t>○「利用サービス」の欄は、児童発達支援、放課後等デイサービス、短期入所、生活介護のいずれかをリストから選択すること。　</t>
  </si>
  <si>
    <t>入浴介助（１人あたり月４回まで）</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</si>
</sst>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0&quot;円&quot;"/>
    <numFmt numFmtId="178" formatCode="&quot;Yes&quot;;&quot;Yes&quot;;&quot;No&quot;"/>
    <numFmt numFmtId="179" formatCode="&quot;True&quot;;&quot;True&quot;;&quot;False&quot;"/>
    <numFmt numFmtId="180" formatCode="&quot;On&quot;;&quot;On&quot;;&quot;Off&quot;"/>
    <numFmt numFmtId="181" formatCode="[$€-2]\ #,##0.00_);[Red]\([$€-2]\ #,##0.00\)"/>
    <numFmt numFmtId="182" formatCode="0_);[Red]\(0\)"/>
    <numFmt numFmtId="183" formatCode="d\(aaa\)"/>
    <numFmt numFmtId="184" formatCode="[$]ggge&quot;年&quot;m&quot;月&quot;d&quot;日&quot;;@"/>
    <numFmt numFmtId="185" formatCode="[$-411]gge&quot;年&quot;m&quot;月&quot;d&quot;日&quot;;@"/>
    <numFmt numFmtId="186" formatCode="[$]gge&quot;年&quot;m&quot;月&quot;d&quot;日&quot;;@"/>
    <numFmt numFmtId="187" formatCode="[$]ggge&quot;年&quot;m&quot;月&quot;d&quot;日&quot;;@"/>
    <numFmt numFmtId="188" formatCode="[$]gge&quot;年&quot;m&quot;月&quot;d&quot;日&quot;;@"/>
  </numFmts>
  <fonts count="69">
    <font>
      <sz val="11"/>
      <name val="ＭＳ Ｐゴシック"/>
      <family val="3"/>
    </font>
    <font>
      <sz val="6"/>
      <name val="ＭＳ Ｐゴシック"/>
      <family val="3"/>
    </font>
    <font>
      <sz val="14"/>
      <name val="ＭＳ Ｐゴシック"/>
      <family val="3"/>
    </font>
    <font>
      <sz val="10"/>
      <name val="ＭＳ Ｐゴシック"/>
      <family val="3"/>
    </font>
    <font>
      <sz val="8"/>
      <name val="ＭＳ Ｐゴシック"/>
      <family val="3"/>
    </font>
    <font>
      <sz val="16"/>
      <name val="ＭＳ Ｐゴシック"/>
      <family val="3"/>
    </font>
    <font>
      <sz val="18"/>
      <name val="ＭＳ Ｐゴシック"/>
      <family val="3"/>
    </font>
    <font>
      <sz val="16"/>
      <name val="ＭＳ 明朝"/>
      <family val="1"/>
    </font>
    <font>
      <sz val="11"/>
      <name val="ＭＳ 明朝"/>
      <family val="1"/>
    </font>
    <font>
      <sz val="12"/>
      <name val="ＭＳ Ｐゴシック"/>
      <family val="3"/>
    </font>
    <font>
      <b/>
      <sz val="12"/>
      <name val="ＭＳ Ｐゴシック"/>
      <family val="3"/>
    </font>
    <font>
      <sz val="9"/>
      <name val="MS UI Gothic"/>
      <family val="3"/>
    </font>
    <font>
      <b/>
      <sz val="11"/>
      <name val="ＭＳ Ｐゴシック"/>
      <family val="3"/>
    </font>
    <font>
      <b/>
      <sz val="18"/>
      <name val="ＭＳ Ｐゴシック"/>
      <family val="3"/>
    </font>
    <font>
      <b/>
      <sz val="18"/>
      <color indexed="10"/>
      <name val="ＭＳ Ｐゴシック"/>
      <family val="3"/>
    </font>
    <font>
      <b/>
      <u val="single"/>
      <sz val="18"/>
      <color indexed="10"/>
      <name val="ＭＳ Ｐゴシック"/>
      <family val="3"/>
    </font>
    <font>
      <sz val="9"/>
      <name val="ＭＳ Ｐゴシック"/>
      <family val="3"/>
    </font>
    <font>
      <u val="single"/>
      <sz val="18"/>
      <name val="ＭＳ Ｐゴシック"/>
      <family val="3"/>
    </font>
    <font>
      <sz val="10"/>
      <color indexed="10"/>
      <name val="ＭＳ Ｐゴシック"/>
      <family val="3"/>
    </font>
    <font>
      <b/>
      <sz val="9"/>
      <name val="MS P ゴシック"/>
      <family val="3"/>
    </font>
    <font>
      <b/>
      <sz val="10"/>
      <color indexed="10"/>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3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u val="single"/>
      <sz val="11"/>
      <color indexed="10"/>
      <name val="ＭＳ Ｐゴシック"/>
      <family val="3"/>
    </font>
    <font>
      <sz val="14"/>
      <color indexed="8"/>
      <name val="ＭＳ Ｐゴシック"/>
      <family val="3"/>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rgb="FFFF0000"/>
      <name val="ＭＳ Ｐゴシック"/>
      <family val="3"/>
    </font>
    <font>
      <sz val="10"/>
      <color rgb="FFFF0000"/>
      <name val="ＭＳ Ｐゴシック"/>
      <family val="3"/>
    </font>
    <font>
      <b/>
      <u val="single"/>
      <sz val="11"/>
      <color rgb="FFFF0000"/>
      <name val="ＭＳ Ｐゴシック"/>
      <family val="3"/>
    </font>
    <font>
      <b/>
      <sz val="10"/>
      <color rgb="FFFF0000"/>
      <name val="ＭＳ Ｐ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FF99"/>
        <bgColor indexed="64"/>
      </patternFill>
    </fill>
    <fill>
      <patternFill patternType="solid">
        <fgColor theme="0" tint="-0.24997000396251678"/>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double"/>
      <top style="thin"/>
      <bottom style="thin"/>
    </border>
    <border>
      <left>
        <color indexed="63"/>
      </left>
      <right>
        <color indexed="63"/>
      </right>
      <top style="thin"/>
      <bottom style="thin"/>
    </border>
    <border>
      <left style="thin"/>
      <right style="medium"/>
      <top style="thin"/>
      <bottom style="thin"/>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style="medium"/>
      <top style="thin"/>
      <bottom>
        <color indexed="63"/>
      </bottom>
    </border>
    <border>
      <left style="double"/>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
      <left style="medium"/>
      <right style="thin"/>
      <top style="medium"/>
      <bottom>
        <color indexed="63"/>
      </bottom>
    </border>
    <border>
      <left style="thin"/>
      <right style="thin"/>
      <top style="thin"/>
      <bottom style="medium"/>
    </border>
    <border>
      <left style="thin"/>
      <right style="medium"/>
      <top style="thin"/>
      <bottom style="medium"/>
    </border>
    <border>
      <left>
        <color indexed="63"/>
      </left>
      <right style="double"/>
      <top style="thin"/>
      <bottom style="double"/>
    </border>
    <border>
      <left>
        <color indexed="63"/>
      </left>
      <right style="thin"/>
      <top style="double"/>
      <bottom style="medium"/>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thin"/>
      <right style="thin"/>
      <top style="medium"/>
      <bottom>
        <color indexed="63"/>
      </bottom>
    </border>
    <border>
      <left style="thin"/>
      <right>
        <color indexed="63"/>
      </right>
      <top style="medium"/>
      <bottom>
        <color indexed="63"/>
      </bottom>
    </border>
    <border>
      <left style="double"/>
      <right style="thin"/>
      <top style="medium"/>
      <bottom style="thin"/>
    </border>
    <border>
      <left>
        <color indexed="63"/>
      </left>
      <right style="thin"/>
      <top style="medium"/>
      <bottom>
        <color indexed="63"/>
      </bottom>
    </border>
    <border>
      <left style="thin"/>
      <right style="medium"/>
      <top style="medium"/>
      <bottom>
        <color indexed="63"/>
      </bottom>
    </border>
    <border>
      <left>
        <color indexed="63"/>
      </left>
      <right style="double"/>
      <top style="medium"/>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style="medium"/>
      <right>
        <color indexed="63"/>
      </right>
      <top style="thin"/>
      <bottom style="thin"/>
    </border>
    <border>
      <left style="medium"/>
      <right>
        <color indexed="63"/>
      </right>
      <top>
        <color indexed="63"/>
      </top>
      <bottom style="thin"/>
    </border>
    <border>
      <left style="thin"/>
      <right style="medium"/>
      <top>
        <color indexed="63"/>
      </top>
      <bottom style="thin"/>
    </border>
    <border>
      <left style="medium">
        <color theme="1"/>
      </left>
      <right>
        <color indexed="63"/>
      </right>
      <top>
        <color indexed="63"/>
      </top>
      <bottom style="thin"/>
    </border>
    <border>
      <left>
        <color indexed="63"/>
      </left>
      <right>
        <color indexed="63"/>
      </right>
      <top>
        <color indexed="63"/>
      </top>
      <bottom style="thin"/>
    </border>
    <border>
      <left style="thin"/>
      <right style="thin"/>
      <top style="medium">
        <color theme="1"/>
      </top>
      <bottom style="thin">
        <color theme="1"/>
      </bottom>
    </border>
    <border>
      <left style="thin"/>
      <right style="thin"/>
      <top style="thin">
        <color theme="1"/>
      </top>
      <bottom style="thin">
        <color theme="1"/>
      </bottom>
    </border>
    <border>
      <left style="thin"/>
      <right style="thin"/>
      <top style="thin">
        <color theme="1"/>
      </top>
      <bottom style="double">
        <color theme="1"/>
      </bottom>
    </border>
    <border>
      <left style="medium"/>
      <right>
        <color indexed="63"/>
      </right>
      <top style="thin"/>
      <bottom style="double"/>
    </border>
    <border>
      <left style="thin"/>
      <right>
        <color indexed="63"/>
      </right>
      <top style="medium"/>
      <bottom style="thin"/>
    </border>
    <border>
      <left style="thin"/>
      <right>
        <color indexed="63"/>
      </right>
      <top style="thin"/>
      <bottom style="medium"/>
    </border>
    <border>
      <left>
        <color indexed="63"/>
      </left>
      <right>
        <color indexed="63"/>
      </right>
      <top style="medium"/>
      <bottom>
        <color indexed="63"/>
      </bottom>
    </border>
    <border>
      <left style="hair"/>
      <right style="hair"/>
      <top style="hair"/>
      <bottom style="hair"/>
    </border>
    <border>
      <left>
        <color indexed="63"/>
      </left>
      <right style="double"/>
      <top>
        <color indexed="63"/>
      </top>
      <bottom>
        <color indexed="63"/>
      </bottom>
    </border>
    <border>
      <left style="thin"/>
      <right style="thin"/>
      <top style="medium"/>
      <bottom style="medium"/>
    </border>
    <border>
      <left>
        <color indexed="63"/>
      </left>
      <right style="double"/>
      <top style="medium"/>
      <bottom style="thin"/>
    </border>
    <border>
      <left>
        <color indexed="63"/>
      </left>
      <right style="thin"/>
      <top style="thin"/>
      <bottom style="medium"/>
    </border>
    <border>
      <left>
        <color indexed="63"/>
      </left>
      <right style="medium"/>
      <top style="thin"/>
      <bottom style="double"/>
    </border>
    <border>
      <left style="double"/>
      <right style="medium"/>
      <top style="double"/>
      <bottom style="medium"/>
    </border>
    <border>
      <left>
        <color indexed="63"/>
      </left>
      <right style="medium"/>
      <top>
        <color indexed="63"/>
      </top>
      <bottom style="medium"/>
    </border>
    <border>
      <left>
        <color indexed="63"/>
      </left>
      <right style="medium"/>
      <top style="medium"/>
      <bottom style="medium"/>
    </border>
    <border>
      <left style="thin"/>
      <right style="medium"/>
      <top style="medium"/>
      <bottom style="medium"/>
    </border>
    <border>
      <left>
        <color indexed="63"/>
      </left>
      <right style="thin"/>
      <top style="medium"/>
      <bottom style="thin"/>
    </border>
    <border>
      <left>
        <color indexed="63"/>
      </left>
      <right style="double"/>
      <top style="thin"/>
      <bottom style="medium"/>
    </border>
    <border>
      <left style="double"/>
      <right style="thin"/>
      <top style="thin"/>
      <bottom style="medium"/>
    </border>
    <border>
      <left style="double"/>
      <right style="thin"/>
      <top style="medium"/>
      <bottom style="medium"/>
    </border>
    <border>
      <left style="double"/>
      <right style="thin"/>
      <top>
        <color indexed="63"/>
      </top>
      <bottom style="medium"/>
    </border>
    <border>
      <left style="double"/>
      <right style="thin"/>
      <top style="thin"/>
      <bottom style="thin"/>
    </border>
    <border>
      <left style="double"/>
      <right style="thin"/>
      <top style="thin"/>
      <bottom style="double"/>
    </border>
    <border>
      <left>
        <color indexed="63"/>
      </left>
      <right>
        <color indexed="63"/>
      </right>
      <top style="hair"/>
      <bottom style="hair"/>
    </border>
    <border>
      <left style="thin"/>
      <right style="hair"/>
      <top>
        <color indexed="63"/>
      </top>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style="medium"/>
      <right>
        <color indexed="63"/>
      </right>
      <top style="thin"/>
      <bottom>
        <color indexed="63"/>
      </bottom>
    </border>
    <border>
      <left>
        <color indexed="63"/>
      </left>
      <right style="double"/>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double"/>
      <top>
        <color indexed="63"/>
      </top>
      <bottom style="medium"/>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color indexed="63"/>
      </bottom>
    </border>
    <border>
      <left>
        <color indexed="63"/>
      </left>
      <right style="double"/>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hair"/>
      <right style="hair"/>
      <top style="hair"/>
      <bottom>
        <color indexed="63"/>
      </bottom>
    </border>
    <border>
      <left style="hair"/>
      <right style="hair"/>
      <top>
        <color indexed="63"/>
      </top>
      <bottom style="hair"/>
    </border>
    <border>
      <left>
        <color indexed="63"/>
      </left>
      <right style="hair"/>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8"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protection/>
    </xf>
    <xf numFmtId="0" fontId="8" fillId="0" borderId="0">
      <alignment vertical="center"/>
      <protection/>
    </xf>
    <xf numFmtId="0" fontId="61" fillId="0" borderId="0" applyNumberFormat="0" applyFill="0" applyBorder="0" applyAlignment="0" applyProtection="0"/>
    <xf numFmtId="0" fontId="62" fillId="32" borderId="0" applyNumberFormat="0" applyBorder="0" applyAlignment="0" applyProtection="0"/>
  </cellStyleXfs>
  <cellXfs count="427">
    <xf numFmtId="0" fontId="0" fillId="0" borderId="0" xfId="0" applyAlignment="1">
      <alignment vertical="center"/>
    </xf>
    <xf numFmtId="0" fontId="3" fillId="0" borderId="0" xfId="0" applyFont="1" applyFill="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righ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3" xfId="0" applyFont="1" applyFill="1" applyBorder="1" applyAlignment="1">
      <alignment horizontal="right"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0" fillId="0" borderId="0" xfId="0" applyFont="1" applyFill="1" applyAlignment="1">
      <alignment vertical="center"/>
    </xf>
    <xf numFmtId="0" fontId="0" fillId="0" borderId="27"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3" fillId="0" borderId="18"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8" xfId="0" applyFont="1" applyFill="1" applyBorder="1" applyAlignment="1">
      <alignment vertical="center"/>
    </xf>
    <xf numFmtId="0" fontId="0" fillId="0" borderId="29" xfId="0" applyFont="1" applyFill="1" applyBorder="1" applyAlignment="1">
      <alignment horizontal="center" vertical="center"/>
    </xf>
    <xf numFmtId="0" fontId="0" fillId="0" borderId="0" xfId="0" applyFont="1" applyFill="1" applyBorder="1" applyAlignment="1">
      <alignment vertical="center"/>
    </xf>
    <xf numFmtId="3" fontId="0" fillId="0" borderId="0" xfId="0" applyNumberFormat="1" applyFont="1" applyFill="1" applyBorder="1" applyAlignment="1">
      <alignment vertical="center"/>
    </xf>
    <xf numFmtId="38" fontId="0" fillId="0" borderId="0" xfId="49" applyFont="1" applyFill="1" applyBorder="1" applyAlignment="1">
      <alignment vertical="center"/>
    </xf>
    <xf numFmtId="0" fontId="3" fillId="0" borderId="0" xfId="0" applyFont="1" applyFill="1" applyBorder="1" applyAlignment="1">
      <alignment vertical="center"/>
    </xf>
    <xf numFmtId="0" fontId="0" fillId="0" borderId="27"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17" xfId="0" applyFont="1" applyFill="1" applyBorder="1" applyAlignment="1">
      <alignment vertical="center"/>
    </xf>
    <xf numFmtId="38" fontId="0" fillId="0" borderId="15" xfId="49" applyFont="1" applyFill="1" applyBorder="1" applyAlignment="1">
      <alignment vertical="center"/>
    </xf>
    <xf numFmtId="0" fontId="0" fillId="0" borderId="15" xfId="0" applyFont="1" applyFill="1" applyBorder="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0" fillId="0" borderId="35" xfId="0" applyFont="1" applyFill="1" applyBorder="1" applyAlignment="1">
      <alignmen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8"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5"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63" fillId="0" borderId="5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0" xfId="0" applyFont="1" applyAlignment="1">
      <alignment vertical="center"/>
    </xf>
    <xf numFmtId="0" fontId="0" fillId="0" borderId="15" xfId="0" applyFont="1" applyBorder="1" applyAlignment="1">
      <alignment horizontal="center" vertical="center"/>
    </xf>
    <xf numFmtId="0" fontId="0" fillId="0" borderId="21" xfId="0" applyFont="1" applyBorder="1" applyAlignment="1">
      <alignment horizontal="center" vertical="center"/>
    </xf>
    <xf numFmtId="0" fontId="0" fillId="0" borderId="51" xfId="0" applyFont="1" applyBorder="1" applyAlignment="1">
      <alignment vertical="center"/>
    </xf>
    <xf numFmtId="0" fontId="0" fillId="0" borderId="52" xfId="0" applyFont="1" applyBorder="1" applyAlignment="1">
      <alignment horizontal="center" vertical="center"/>
    </xf>
    <xf numFmtId="177" fontId="0" fillId="0" borderId="52" xfId="0" applyNumberFormat="1" applyFont="1" applyBorder="1" applyAlignment="1">
      <alignment horizontal="right" vertical="center" indent="3"/>
    </xf>
    <xf numFmtId="0" fontId="64" fillId="0" borderId="53" xfId="0" applyFont="1" applyBorder="1" applyAlignment="1">
      <alignment horizontal="left" vertical="center" indent="1"/>
    </xf>
    <xf numFmtId="0" fontId="0" fillId="0" borderId="54" xfId="0" applyFont="1" applyBorder="1" applyAlignment="1">
      <alignment vertical="center"/>
    </xf>
    <xf numFmtId="0" fontId="0" fillId="0" borderId="55" xfId="0" applyFont="1" applyBorder="1" applyAlignment="1">
      <alignment vertical="center"/>
    </xf>
    <xf numFmtId="177" fontId="0" fillId="0" borderId="56" xfId="0" applyNumberFormat="1" applyFont="1" applyBorder="1" applyAlignment="1">
      <alignment horizontal="right" vertical="center" indent="3"/>
    </xf>
    <xf numFmtId="0" fontId="2" fillId="0" borderId="0" xfId="0" applyFont="1" applyAlignment="1">
      <alignment horizontal="right" vertical="center"/>
    </xf>
    <xf numFmtId="0" fontId="0" fillId="0" borderId="0" xfId="0" applyFont="1" applyAlignment="1">
      <alignment horizontal="left" vertical="center"/>
    </xf>
    <xf numFmtId="0" fontId="0" fillId="0" borderId="20" xfId="0" applyFont="1" applyBorder="1" applyAlignment="1">
      <alignment horizontal="left" vertical="center"/>
    </xf>
    <xf numFmtId="0" fontId="0" fillId="0" borderId="57" xfId="0" applyFont="1" applyBorder="1" applyAlignment="1">
      <alignment horizontal="center" vertical="center"/>
    </xf>
    <xf numFmtId="0" fontId="0" fillId="0" borderId="53" xfId="0" applyFont="1" applyBorder="1" applyAlignment="1">
      <alignment vertical="center"/>
    </xf>
    <xf numFmtId="0" fontId="0" fillId="0" borderId="53" xfId="0" applyFont="1" applyBorder="1" applyAlignment="1">
      <alignment/>
    </xf>
    <xf numFmtId="0" fontId="0" fillId="0" borderId="53" xfId="0" applyFont="1" applyBorder="1" applyAlignment="1">
      <alignment vertical="top"/>
    </xf>
    <xf numFmtId="0" fontId="0" fillId="0" borderId="53" xfId="0" applyFont="1" applyBorder="1" applyAlignment="1">
      <alignment horizontal="left" vertical="center" indent="2"/>
    </xf>
    <xf numFmtId="0" fontId="0" fillId="0" borderId="53" xfId="0" applyFont="1" applyBorder="1" applyAlignment="1">
      <alignment horizontal="left" vertical="center" indent="3"/>
    </xf>
    <xf numFmtId="0" fontId="0" fillId="0" borderId="53" xfId="0" applyFont="1" applyFill="1" applyBorder="1" applyAlignment="1">
      <alignment horizontal="left" vertical="center" indent="3"/>
    </xf>
    <xf numFmtId="0" fontId="0" fillId="0" borderId="53" xfId="0" applyFont="1" applyBorder="1" applyAlignment="1">
      <alignment horizontal="left" vertical="center" indent="1"/>
    </xf>
    <xf numFmtId="177" fontId="0" fillId="0" borderId="15"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64" fillId="0" borderId="60"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horizontal="center" vertical="center"/>
    </xf>
    <xf numFmtId="0" fontId="0" fillId="0" borderId="62" xfId="0" applyFont="1" applyFill="1" applyBorder="1" applyAlignment="1">
      <alignment vertical="center"/>
    </xf>
    <xf numFmtId="38" fontId="0" fillId="0" borderId="56" xfId="49" applyFont="1" applyFill="1" applyBorder="1" applyAlignment="1">
      <alignment vertical="center"/>
    </xf>
    <xf numFmtId="0" fontId="0" fillId="0" borderId="63" xfId="0" applyFont="1" applyFill="1" applyBorder="1" applyAlignment="1">
      <alignment horizontal="center" vertical="center" wrapText="1"/>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0"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horizontal="center" vertical="center"/>
      <protection/>
    </xf>
    <xf numFmtId="0" fontId="0" fillId="0" borderId="45" xfId="0" applyFont="1" applyFill="1" applyBorder="1" applyAlignment="1" applyProtection="1">
      <alignment horizontal="center" vertical="center"/>
      <protection/>
    </xf>
    <xf numFmtId="0" fontId="0" fillId="0" borderId="46" xfId="0" applyFill="1" applyBorder="1" applyAlignment="1" applyProtection="1">
      <alignment horizontal="center" vertical="center"/>
      <protection/>
    </xf>
    <xf numFmtId="0" fontId="0" fillId="0" borderId="45"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0" fillId="0" borderId="0" xfId="0" applyFill="1" applyBorder="1" applyAlignment="1" applyProtection="1">
      <alignment vertical="center" wrapText="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58" xfId="0" applyFill="1" applyBorder="1" applyAlignment="1" applyProtection="1">
      <alignment horizontal="center" vertical="center"/>
      <protection/>
    </xf>
    <xf numFmtId="0" fontId="0" fillId="0" borderId="35" xfId="0" applyFill="1" applyBorder="1" applyAlignment="1" applyProtection="1">
      <alignment horizontal="right" vertical="center"/>
      <protection/>
    </xf>
    <xf numFmtId="0" fontId="0" fillId="0" borderId="66" xfId="0" applyFill="1" applyBorder="1" applyAlignment="1" applyProtection="1">
      <alignment horizontal="center" vertical="center"/>
      <protection/>
    </xf>
    <xf numFmtId="0" fontId="0" fillId="0" borderId="42" xfId="0" applyFill="1" applyBorder="1" applyAlignment="1" applyProtection="1">
      <alignment horizontal="right" vertical="center"/>
      <protection/>
    </xf>
    <xf numFmtId="0" fontId="0" fillId="0" borderId="39" xfId="0" applyFont="1" applyFill="1" applyBorder="1" applyAlignment="1" applyProtection="1">
      <alignment horizontal="right" vertical="center"/>
      <protection/>
    </xf>
    <xf numFmtId="38" fontId="0" fillId="0" borderId="29" xfId="49"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38" fontId="0" fillId="0" borderId="0" xfId="49" applyFont="1" applyFill="1" applyBorder="1" applyAlignment="1" applyProtection="1">
      <alignment horizontal="right" vertical="center"/>
      <protection/>
    </xf>
    <xf numFmtId="0" fontId="3" fillId="0" borderId="0" xfId="0" applyFont="1" applyFill="1" applyBorder="1" applyAlignment="1" applyProtection="1">
      <alignment vertical="top" wrapText="1"/>
      <protection/>
    </xf>
    <xf numFmtId="0" fontId="0" fillId="0" borderId="50" xfId="0" applyFill="1" applyBorder="1" applyAlignment="1" applyProtection="1">
      <alignment horizontal="center" vertical="center"/>
      <protection/>
    </xf>
    <xf numFmtId="0" fontId="6" fillId="0" borderId="0" xfId="64" applyFont="1" applyAlignment="1" applyProtection="1">
      <alignment horizontal="left" vertical="center"/>
      <protection/>
    </xf>
    <xf numFmtId="0" fontId="9" fillId="0" borderId="0" xfId="64" applyFont="1" applyAlignment="1" applyProtection="1">
      <alignment horizontal="center" vertical="center"/>
      <protection/>
    </xf>
    <xf numFmtId="0" fontId="6" fillId="0" borderId="0" xfId="64" applyFont="1" applyProtection="1">
      <alignment/>
      <protection/>
    </xf>
    <xf numFmtId="0" fontId="6" fillId="0" borderId="0" xfId="64" applyFont="1" applyAlignment="1" applyProtection="1">
      <alignment horizontal="center" vertical="center"/>
      <protection/>
    </xf>
    <xf numFmtId="0" fontId="7" fillId="0" borderId="0" xfId="63" applyFont="1" applyAlignment="1" applyProtection="1">
      <alignment horizontal="center"/>
      <protection/>
    </xf>
    <xf numFmtId="0" fontId="8" fillId="0" borderId="0" xfId="63" applyFont="1" applyAlignment="1" applyProtection="1">
      <alignment horizontal="center"/>
      <protection/>
    </xf>
    <xf numFmtId="0" fontId="5" fillId="0" borderId="0" xfId="64" applyFont="1" applyProtection="1">
      <alignment/>
      <protection/>
    </xf>
    <xf numFmtId="0" fontId="7" fillId="0" borderId="0" xfId="63" applyFont="1" applyAlignment="1" applyProtection="1">
      <alignment horizontal="right"/>
      <protection/>
    </xf>
    <xf numFmtId="0" fontId="0" fillId="33" borderId="27" xfId="64" applyFont="1" applyFill="1" applyBorder="1" applyAlignment="1" applyProtection="1">
      <alignment horizontal="center" vertical="center"/>
      <protection/>
    </xf>
    <xf numFmtId="0" fontId="6" fillId="33" borderId="67" xfId="64" applyFont="1" applyFill="1" applyBorder="1" applyAlignment="1" applyProtection="1">
      <alignment horizontal="center" vertical="center"/>
      <protection/>
    </xf>
    <xf numFmtId="0" fontId="6" fillId="33" borderId="28" xfId="64" applyFont="1" applyFill="1" applyBorder="1" applyAlignment="1" applyProtection="1">
      <alignment horizontal="center" vertical="center"/>
      <protection/>
    </xf>
    <xf numFmtId="0" fontId="6" fillId="33" borderId="0" xfId="64" applyFont="1" applyFill="1" applyProtection="1">
      <alignment/>
      <protection/>
    </xf>
    <xf numFmtId="0" fontId="0" fillId="0" borderId="15" xfId="64" applyFont="1" applyBorder="1" applyAlignment="1" applyProtection="1">
      <alignment horizontal="center" vertical="center"/>
      <protection/>
    </xf>
    <xf numFmtId="0" fontId="6" fillId="0" borderId="14" xfId="64" applyFont="1" applyFill="1" applyBorder="1" applyAlignment="1" applyProtection="1">
      <alignment horizontal="center" vertical="center"/>
      <protection/>
    </xf>
    <xf numFmtId="0" fontId="6" fillId="0" borderId="18" xfId="64" applyFont="1" applyBorder="1" applyAlignment="1" applyProtection="1">
      <alignment horizontal="center" vertical="center"/>
      <protection/>
    </xf>
    <xf numFmtId="0" fontId="0" fillId="0" borderId="31" xfId="64" applyFont="1" applyBorder="1" applyAlignment="1" applyProtection="1">
      <alignment horizontal="center" vertical="center"/>
      <protection/>
    </xf>
    <xf numFmtId="0" fontId="6" fillId="0" borderId="31" xfId="64" applyFont="1" applyFill="1" applyBorder="1" applyAlignment="1" applyProtection="1">
      <alignment horizontal="center" vertical="center"/>
      <protection/>
    </xf>
    <xf numFmtId="0" fontId="6" fillId="0" borderId="68" xfId="64" applyFont="1" applyFill="1" applyBorder="1" applyAlignment="1" applyProtection="1">
      <alignment horizontal="center" vertical="center"/>
      <protection/>
    </xf>
    <xf numFmtId="0" fontId="6" fillId="0" borderId="32" xfId="64" applyFont="1" applyBorder="1" applyAlignment="1" applyProtection="1">
      <alignment horizontal="center" vertical="center"/>
      <protection/>
    </xf>
    <xf numFmtId="0" fontId="6" fillId="0" borderId="15" xfId="64" applyFont="1" applyFill="1" applyBorder="1" applyAlignment="1" applyProtection="1">
      <alignment horizontal="center" vertical="center"/>
      <protection/>
    </xf>
    <xf numFmtId="0" fontId="6" fillId="0" borderId="0" xfId="64" applyFont="1" applyAlignment="1" applyProtection="1">
      <alignment horizontal="center"/>
      <protection/>
    </xf>
    <xf numFmtId="0" fontId="0" fillId="0" borderId="0" xfId="64" applyFont="1" applyAlignment="1" applyProtection="1">
      <alignment horizontal="center"/>
      <protection/>
    </xf>
    <xf numFmtId="0" fontId="10" fillId="0" borderId="0" xfId="0" applyFont="1" applyAlignment="1">
      <alignment horizontal="center" vertical="center"/>
    </xf>
    <xf numFmtId="0" fontId="6" fillId="0" borderId="69" xfId="64" applyFont="1" applyBorder="1" applyAlignment="1" applyProtection="1">
      <alignment vertical="center" wrapText="1"/>
      <protection/>
    </xf>
    <xf numFmtId="0" fontId="6" fillId="0" borderId="0" xfId="64" applyFont="1" applyAlignment="1" applyProtection="1">
      <alignment vertical="center"/>
      <protection/>
    </xf>
    <xf numFmtId="0" fontId="6" fillId="0" borderId="0" xfId="64" applyFont="1" applyBorder="1" applyAlignment="1" applyProtection="1">
      <alignment horizontal="left" vertical="center" wrapText="1"/>
      <protection/>
    </xf>
    <xf numFmtId="0" fontId="0" fillId="0" borderId="0" xfId="0" applyFill="1" applyBorder="1" applyAlignment="1" applyProtection="1">
      <alignment horizontal="left" vertical="center"/>
      <protection/>
    </xf>
    <xf numFmtId="0" fontId="49" fillId="0" borderId="0" xfId="43" applyFill="1" applyBorder="1" applyAlignment="1" applyProtection="1">
      <alignment horizontal="center" vertical="center"/>
      <protection/>
    </xf>
    <xf numFmtId="0" fontId="12" fillId="33" borderId="70" xfId="0" applyFont="1" applyFill="1" applyBorder="1" applyAlignment="1">
      <alignment horizontal="center" vertical="center" shrinkToFit="1"/>
    </xf>
    <xf numFmtId="0" fontId="12" fillId="34" borderId="70" xfId="0" applyFont="1" applyFill="1" applyBorder="1" applyAlignment="1">
      <alignment horizontal="center" vertical="center" shrinkToFit="1"/>
    </xf>
    <xf numFmtId="0" fontId="9" fillId="0" borderId="0" xfId="64" applyFont="1" applyAlignment="1" applyProtection="1">
      <alignment vertical="center"/>
      <protection/>
    </xf>
    <xf numFmtId="0" fontId="13" fillId="0" borderId="0" xfId="64" applyFont="1" applyAlignment="1" applyProtection="1">
      <alignment horizontal="left" vertical="center"/>
      <protection/>
    </xf>
    <xf numFmtId="0" fontId="16" fillId="0" borderId="70" xfId="0"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0" fillId="0" borderId="62" xfId="0" applyBorder="1" applyAlignment="1">
      <alignment horizontal="left" vertical="center"/>
    </xf>
    <xf numFmtId="0" fontId="3" fillId="35" borderId="14"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center" vertical="center" shrinkToFit="1"/>
      <protection locked="0"/>
    </xf>
    <xf numFmtId="0" fontId="3" fillId="35" borderId="16" xfId="0" applyFont="1" applyFill="1" applyBorder="1" applyAlignment="1" applyProtection="1">
      <alignment horizontal="center" vertical="center" shrinkToFit="1"/>
      <protection locked="0"/>
    </xf>
    <xf numFmtId="0" fontId="3" fillId="35" borderId="15" xfId="0" applyFont="1" applyFill="1" applyBorder="1" applyAlignment="1" applyProtection="1">
      <alignment horizontal="right" vertical="center"/>
      <protection locked="0"/>
    </xf>
    <xf numFmtId="0" fontId="6" fillId="35" borderId="14" xfId="64" applyFont="1" applyFill="1" applyBorder="1" applyAlignment="1" applyProtection="1">
      <alignment horizontal="center" vertical="center"/>
      <protection locked="0"/>
    </xf>
    <xf numFmtId="0" fontId="3" fillId="35" borderId="51" xfId="0" applyFont="1" applyFill="1" applyBorder="1" applyAlignment="1" applyProtection="1">
      <alignment horizontal="center" vertical="center" shrinkToFit="1"/>
      <protection locked="0"/>
    </xf>
    <xf numFmtId="0" fontId="3" fillId="35" borderId="71" xfId="0" applyFont="1" applyFill="1" applyBorder="1" applyAlignment="1" applyProtection="1">
      <alignment horizontal="center" vertical="center" shrinkToFit="1"/>
      <protection locked="0"/>
    </xf>
    <xf numFmtId="0" fontId="3" fillId="35" borderId="52" xfId="0" applyFont="1" applyFill="1" applyBorder="1" applyAlignment="1" applyProtection="1">
      <alignment horizontal="right" vertical="center"/>
      <protection locked="0"/>
    </xf>
    <xf numFmtId="0" fontId="3" fillId="35" borderId="72" xfId="0" applyFont="1" applyFill="1" applyBorder="1" applyAlignment="1" applyProtection="1">
      <alignment horizontal="right" vertical="center"/>
      <protection locked="0"/>
    </xf>
    <xf numFmtId="0" fontId="65" fillId="0" borderId="0" xfId="0" applyFont="1" applyFill="1" applyBorder="1" applyAlignment="1" applyProtection="1">
      <alignment vertical="center"/>
      <protection/>
    </xf>
    <xf numFmtId="0" fontId="0" fillId="0" borderId="0" xfId="0" applyFill="1" applyBorder="1" applyAlignment="1" applyProtection="1">
      <alignment horizontal="left" vertical="center" shrinkToFit="1"/>
      <protection/>
    </xf>
    <xf numFmtId="38" fontId="0" fillId="0" borderId="0" xfId="49" applyFont="1" applyFill="1" applyBorder="1" applyAlignment="1" applyProtection="1">
      <alignment vertical="center"/>
      <protection/>
    </xf>
    <xf numFmtId="0" fontId="0" fillId="0" borderId="0" xfId="0"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38" fontId="0" fillId="0" borderId="0" xfId="49"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38" xfId="0" applyFill="1" applyBorder="1" applyAlignment="1" applyProtection="1">
      <alignment horizontal="right" vertical="center"/>
      <protection/>
    </xf>
    <xf numFmtId="0" fontId="0" fillId="0" borderId="73" xfId="0" applyFill="1" applyBorder="1" applyAlignment="1" applyProtection="1">
      <alignment horizontal="center" vertical="center"/>
      <protection/>
    </xf>
    <xf numFmtId="0" fontId="64" fillId="0" borderId="0" xfId="0" applyFont="1" applyFill="1" applyBorder="1" applyAlignment="1" applyProtection="1">
      <alignment horizontal="left" vertical="top"/>
      <protection/>
    </xf>
    <xf numFmtId="0" fontId="3" fillId="0" borderId="0" xfId="0" applyFont="1" applyFill="1" applyBorder="1" applyAlignment="1" applyProtection="1">
      <alignment horizontal="right" vertical="center"/>
      <protection/>
    </xf>
    <xf numFmtId="0" fontId="0" fillId="0" borderId="40" xfId="0" applyFill="1" applyBorder="1" applyAlignment="1" applyProtection="1">
      <alignment horizontal="right" vertical="center"/>
      <protection/>
    </xf>
    <xf numFmtId="0" fontId="0" fillId="0" borderId="35" xfId="0" applyFont="1" applyFill="1" applyBorder="1" applyAlignment="1" applyProtection="1">
      <alignment horizontal="right" vertical="center"/>
      <protection/>
    </xf>
    <xf numFmtId="0" fontId="0" fillId="0" borderId="74" xfId="0" applyFont="1" applyFill="1" applyBorder="1" applyAlignment="1" applyProtection="1">
      <alignment horizontal="right" vertical="center"/>
      <protection/>
    </xf>
    <xf numFmtId="0" fontId="0" fillId="0" borderId="43" xfId="0" applyFill="1" applyBorder="1" applyAlignment="1" applyProtection="1">
      <alignment horizontal="right" vertical="center"/>
      <protection/>
    </xf>
    <xf numFmtId="0" fontId="0" fillId="0" borderId="20" xfId="0" applyFill="1" applyBorder="1" applyAlignment="1" applyProtection="1">
      <alignment horizontal="left" vertical="center"/>
      <protection/>
    </xf>
    <xf numFmtId="0" fontId="0" fillId="0" borderId="10" xfId="0" applyFill="1" applyBorder="1" applyAlignment="1" applyProtection="1">
      <alignment horizontal="center" vertical="center"/>
      <protection/>
    </xf>
    <xf numFmtId="38" fontId="0" fillId="0" borderId="11" xfId="49" applyFont="1" applyFill="1" applyBorder="1" applyAlignment="1" applyProtection="1">
      <alignment horizontal="right" vertical="center"/>
      <protection/>
    </xf>
    <xf numFmtId="38" fontId="0" fillId="0" borderId="75" xfId="49" applyFont="1" applyFill="1" applyBorder="1" applyAlignment="1" applyProtection="1">
      <alignment horizontal="right" vertical="center"/>
      <protection/>
    </xf>
    <xf numFmtId="38" fontId="0" fillId="0" borderId="76" xfId="49" applyFont="1" applyFill="1" applyBorder="1" applyAlignment="1" applyProtection="1">
      <alignment horizontal="right" vertical="center"/>
      <protection/>
    </xf>
    <xf numFmtId="38" fontId="0" fillId="0" borderId="16" xfId="49" applyFont="1" applyFill="1" applyBorder="1" applyAlignment="1" applyProtection="1">
      <alignment horizontal="right" vertical="center"/>
      <protection/>
    </xf>
    <xf numFmtId="38" fontId="0" fillId="0" borderId="33" xfId="49" applyFont="1" applyFill="1" applyBorder="1" applyAlignment="1" applyProtection="1">
      <alignment horizontal="right" vertical="center"/>
      <protection/>
    </xf>
    <xf numFmtId="0" fontId="0" fillId="0" borderId="28" xfId="0" applyFont="1" applyFill="1" applyBorder="1" applyAlignment="1" applyProtection="1">
      <alignment horizontal="center" vertical="center"/>
      <protection/>
    </xf>
    <xf numFmtId="0" fontId="0" fillId="0" borderId="18" xfId="0" applyFill="1" applyBorder="1" applyAlignment="1" applyProtection="1">
      <alignment horizontal="right" vertical="center"/>
      <protection/>
    </xf>
    <xf numFmtId="0" fontId="0" fillId="0" borderId="44" xfId="0" applyFill="1" applyBorder="1" applyAlignment="1" applyProtection="1">
      <alignment horizontal="right" vertical="center"/>
      <protection/>
    </xf>
    <xf numFmtId="0" fontId="0" fillId="0" borderId="40" xfId="0" applyFont="1" applyFill="1" applyBorder="1" applyAlignment="1" applyProtection="1">
      <alignment horizontal="right" vertical="center"/>
      <protection/>
    </xf>
    <xf numFmtId="0" fontId="0" fillId="0" borderId="77" xfId="0" applyFill="1" applyBorder="1" applyAlignment="1" applyProtection="1">
      <alignment horizontal="right" vertical="center"/>
      <protection/>
    </xf>
    <xf numFmtId="0" fontId="0" fillId="0" borderId="18" xfId="0" applyFont="1" applyFill="1" applyBorder="1" applyAlignment="1" applyProtection="1">
      <alignment horizontal="right" vertical="center"/>
      <protection/>
    </xf>
    <xf numFmtId="0" fontId="0" fillId="0" borderId="32" xfId="0" applyFont="1" applyFill="1" applyBorder="1" applyAlignment="1" applyProtection="1">
      <alignment horizontal="right" vertical="center"/>
      <protection/>
    </xf>
    <xf numFmtId="0" fontId="0" fillId="0" borderId="10" xfId="0" applyFill="1" applyBorder="1" applyAlignment="1" applyProtection="1">
      <alignment horizontal="center" vertical="center" wrapText="1"/>
      <protection/>
    </xf>
    <xf numFmtId="0" fontId="3" fillId="0" borderId="11" xfId="0" applyFont="1" applyFill="1" applyBorder="1" applyAlignment="1" applyProtection="1">
      <alignment vertical="center"/>
      <protection/>
    </xf>
    <xf numFmtId="0" fontId="3" fillId="0" borderId="78" xfId="0" applyFont="1" applyFill="1" applyBorder="1" applyAlignment="1" applyProtection="1">
      <alignment vertical="center"/>
      <protection/>
    </xf>
    <xf numFmtId="0" fontId="3" fillId="35" borderId="18" xfId="0" applyFont="1" applyFill="1" applyBorder="1" applyAlignment="1" applyProtection="1">
      <alignment horizontal="right" vertical="center"/>
      <protection locked="0"/>
    </xf>
    <xf numFmtId="0" fontId="3" fillId="35" borderId="79" xfId="0" applyFont="1" applyFill="1" applyBorder="1" applyAlignment="1" applyProtection="1">
      <alignment horizontal="right" vertical="center"/>
      <protection locked="0"/>
    </xf>
    <xf numFmtId="38" fontId="0" fillId="0" borderId="16" xfId="49" applyFont="1" applyFill="1" applyBorder="1" applyAlignment="1" applyProtection="1">
      <alignment horizontal="right" vertical="center" shrinkToFit="1"/>
      <protection/>
    </xf>
    <xf numFmtId="38" fontId="0" fillId="0" borderId="33" xfId="49" applyFont="1" applyFill="1" applyBorder="1" applyAlignment="1" applyProtection="1">
      <alignment horizontal="right" vertical="center" shrinkToFit="1"/>
      <protection/>
    </xf>
    <xf numFmtId="0" fontId="3" fillId="35" borderId="54" xfId="0" applyFont="1" applyFill="1" applyBorder="1" applyAlignment="1" applyProtection="1">
      <alignment horizontal="center" vertical="center" shrinkToFit="1"/>
      <protection locked="0"/>
    </xf>
    <xf numFmtId="0" fontId="3" fillId="35" borderId="56" xfId="0" applyFont="1" applyFill="1" applyBorder="1" applyAlignment="1" applyProtection="1">
      <alignment horizontal="center" vertical="center" shrinkToFit="1"/>
      <protection locked="0"/>
    </xf>
    <xf numFmtId="0" fontId="3" fillId="35" borderId="56" xfId="0" applyFont="1" applyFill="1" applyBorder="1" applyAlignment="1" applyProtection="1">
      <alignment horizontal="right" vertical="center"/>
      <protection locked="0"/>
    </xf>
    <xf numFmtId="0" fontId="3" fillId="35" borderId="60" xfId="0" applyFont="1" applyFill="1" applyBorder="1" applyAlignment="1" applyProtection="1">
      <alignment horizontal="right" vertical="center"/>
      <protection locked="0"/>
    </xf>
    <xf numFmtId="0" fontId="3" fillId="35" borderId="23" xfId="0" applyFont="1" applyFill="1" applyBorder="1" applyAlignment="1" applyProtection="1">
      <alignment horizontal="right" vertical="center"/>
      <protection locked="0"/>
    </xf>
    <xf numFmtId="0" fontId="3" fillId="35" borderId="32" xfId="0" applyFont="1" applyFill="1" applyBorder="1" applyAlignment="1" applyProtection="1">
      <alignment horizontal="right" vertical="center"/>
      <protection locked="0"/>
    </xf>
    <xf numFmtId="0" fontId="0" fillId="0" borderId="80" xfId="0" applyFont="1" applyFill="1" applyBorder="1" applyAlignment="1" applyProtection="1">
      <alignment horizontal="center" vertical="center"/>
      <protection/>
    </xf>
    <xf numFmtId="0" fontId="3" fillId="35" borderId="35" xfId="0" applyFont="1" applyFill="1" applyBorder="1" applyAlignment="1" applyProtection="1">
      <alignment horizontal="right" vertical="center"/>
      <protection locked="0"/>
    </xf>
    <xf numFmtId="0" fontId="3" fillId="35" borderId="81" xfId="0" applyFont="1" applyFill="1" applyBorder="1" applyAlignment="1" applyProtection="1">
      <alignment horizontal="center" vertical="center" shrinkToFit="1"/>
      <protection locked="0"/>
    </xf>
    <xf numFmtId="0" fontId="3" fillId="35" borderId="82" xfId="0" applyFont="1" applyFill="1" applyBorder="1" applyAlignment="1" applyProtection="1">
      <alignment horizontal="right" vertical="center"/>
      <protection locked="0"/>
    </xf>
    <xf numFmtId="0" fontId="3" fillId="35" borderId="31" xfId="0" applyFont="1" applyFill="1" applyBorder="1" applyAlignment="1" applyProtection="1">
      <alignment horizontal="right" vertical="center"/>
      <protection locked="0"/>
    </xf>
    <xf numFmtId="0" fontId="3" fillId="35" borderId="83" xfId="0" applyFont="1" applyFill="1" applyBorder="1" applyAlignment="1" applyProtection="1">
      <alignment horizontal="right" vertical="center"/>
      <protection locked="0"/>
    </xf>
    <xf numFmtId="0" fontId="6" fillId="33" borderId="27"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locked="0"/>
    </xf>
    <xf numFmtId="0" fontId="0" fillId="0" borderId="84" xfId="0" applyFont="1" applyFill="1" applyBorder="1" applyAlignment="1" applyProtection="1">
      <alignment horizontal="right" vertical="center"/>
      <protection/>
    </xf>
    <xf numFmtId="0" fontId="0" fillId="0" borderId="27" xfId="0" applyFill="1" applyBorder="1" applyAlignment="1" applyProtection="1">
      <alignment horizontal="center" vertical="center"/>
      <protection/>
    </xf>
    <xf numFmtId="0" fontId="0" fillId="0" borderId="85" xfId="0" applyFill="1" applyBorder="1" applyAlignment="1" applyProtection="1">
      <alignment horizontal="right" vertical="center"/>
      <protection/>
    </xf>
    <xf numFmtId="0" fontId="0" fillId="0" borderId="15" xfId="0" applyFill="1" applyBorder="1" applyAlignment="1" applyProtection="1">
      <alignment horizontal="right" vertical="center"/>
      <protection/>
    </xf>
    <xf numFmtId="0" fontId="0" fillId="0" borderId="86" xfId="0" applyFill="1" applyBorder="1" applyAlignment="1" applyProtection="1">
      <alignment horizontal="right" vertical="center"/>
      <protection/>
    </xf>
    <xf numFmtId="0" fontId="6" fillId="35" borderId="15" xfId="64" applyFont="1" applyFill="1" applyBorder="1" applyAlignment="1" applyProtection="1">
      <alignment horizontal="center" vertical="center"/>
      <protection/>
    </xf>
    <xf numFmtId="0" fontId="6" fillId="35" borderId="14" xfId="64" applyFont="1" applyFill="1" applyBorder="1" applyAlignment="1" applyProtection="1">
      <alignment horizontal="center" vertical="center"/>
      <protection/>
    </xf>
    <xf numFmtId="0" fontId="6" fillId="0" borderId="15" xfId="64" applyFont="1" applyFill="1" applyBorder="1" applyAlignment="1" applyProtection="1">
      <alignment horizontal="center" vertical="center"/>
      <protection locked="0"/>
    </xf>
    <xf numFmtId="0" fontId="0" fillId="0" borderId="17" xfId="0" applyBorder="1" applyAlignment="1">
      <alignment horizontal="right" vertical="center" shrinkToFit="1"/>
    </xf>
    <xf numFmtId="0" fontId="6" fillId="33" borderId="27"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xf>
    <xf numFmtId="183" fontId="6" fillId="33" borderId="27" xfId="64" applyNumberFormat="1" applyFont="1" applyFill="1" applyBorder="1" applyAlignment="1" applyProtection="1">
      <alignment horizontal="center" vertical="center"/>
      <protection/>
    </xf>
    <xf numFmtId="0" fontId="66" fillId="0" borderId="0" xfId="0" applyFont="1" applyFill="1" applyBorder="1" applyAlignment="1" applyProtection="1">
      <alignment horizontal="left" vertical="top"/>
      <protection/>
    </xf>
    <xf numFmtId="0" fontId="0" fillId="0" borderId="87" xfId="0" applyBorder="1" applyAlignment="1">
      <alignment horizontal="left" vertical="center"/>
    </xf>
    <xf numFmtId="0" fontId="0" fillId="0" borderId="0" xfId="0" applyAlignment="1">
      <alignment horizontal="left" vertical="center"/>
    </xf>
    <xf numFmtId="0" fontId="0" fillId="0" borderId="0" xfId="0" applyAlignment="1">
      <alignment horizontal="left" vertical="center" shrinkToFit="1"/>
    </xf>
    <xf numFmtId="0" fontId="0" fillId="0" borderId="17" xfId="0" applyBorder="1" applyAlignment="1">
      <alignment horizontal="left" vertical="center" shrinkToFit="1"/>
    </xf>
    <xf numFmtId="0" fontId="0" fillId="0" borderId="35" xfId="0" applyBorder="1" applyAlignment="1">
      <alignment horizontal="left" vertical="center" shrinkToFit="1"/>
    </xf>
    <xf numFmtId="0" fontId="0" fillId="0" borderId="88" xfId="0" applyBorder="1" applyAlignment="1">
      <alignment vertical="center" shrinkToFit="1"/>
    </xf>
    <xf numFmtId="0" fontId="0" fillId="0" borderId="51" xfId="0" applyBorder="1" applyAlignment="1">
      <alignment vertical="center" shrinkToFit="1"/>
    </xf>
    <xf numFmtId="0" fontId="0" fillId="0" borderId="51" xfId="0" applyBorder="1" applyAlignment="1">
      <alignment vertical="center" textRotation="255" wrapText="1"/>
    </xf>
    <xf numFmtId="0" fontId="16" fillId="0" borderId="70" xfId="0" applyFont="1" applyBorder="1" applyAlignment="1">
      <alignment vertical="top" textRotation="255" wrapText="1"/>
    </xf>
    <xf numFmtId="0" fontId="16" fillId="0" borderId="70" xfId="0" applyFont="1" applyBorder="1" applyAlignment="1">
      <alignment horizontal="center" vertical="top" textRotation="255" wrapText="1"/>
    </xf>
    <xf numFmtId="0" fontId="0" fillId="0" borderId="0" xfId="0" applyAlignment="1">
      <alignment vertical="top" textRotation="255" wrapText="1"/>
    </xf>
    <xf numFmtId="0" fontId="0" fillId="0" borderId="54" xfId="0" applyBorder="1" applyAlignment="1">
      <alignment vertical="center" textRotation="255" wrapText="1"/>
    </xf>
    <xf numFmtId="0" fontId="0" fillId="0" borderId="62" xfId="0" applyBorder="1" applyAlignment="1">
      <alignment vertical="center" textRotation="255" wrapText="1"/>
    </xf>
    <xf numFmtId="0" fontId="0" fillId="0" borderId="89" xfId="0" applyBorder="1" applyAlignment="1">
      <alignment horizontal="left" vertical="center"/>
    </xf>
    <xf numFmtId="0" fontId="0" fillId="0" borderId="87" xfId="0" applyBorder="1" applyAlignment="1">
      <alignment vertical="center"/>
    </xf>
    <xf numFmtId="0" fontId="0" fillId="0" borderId="90" xfId="0" applyBorder="1" applyAlignment="1">
      <alignment vertical="center"/>
    </xf>
    <xf numFmtId="0" fontId="0" fillId="0" borderId="91" xfId="0" applyBorder="1" applyAlignment="1">
      <alignment horizontal="left" vertical="center"/>
    </xf>
    <xf numFmtId="0" fontId="0" fillId="0" borderId="92"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36" borderId="15" xfId="0" applyFill="1" applyBorder="1" applyAlignment="1">
      <alignment horizontal="center" vertical="center" textRotation="255"/>
    </xf>
    <xf numFmtId="0" fontId="0" fillId="0" borderId="0" xfId="0" applyAlignment="1">
      <alignment horizontal="center" vertical="center" textRotation="255"/>
    </xf>
    <xf numFmtId="0" fontId="0" fillId="0" borderId="0" xfId="0" applyAlignment="1">
      <alignment horizontal="left" vertical="top"/>
    </xf>
    <xf numFmtId="0" fontId="0" fillId="0" borderId="0" xfId="0" applyAlignment="1">
      <alignment horizontal="left" vertical="center" textRotation="255"/>
    </xf>
    <xf numFmtId="0" fontId="0" fillId="0" borderId="93" xfId="0" applyFill="1" applyBorder="1" applyAlignment="1" applyProtection="1">
      <alignment horizontal="center" vertical="center"/>
      <protection/>
    </xf>
    <xf numFmtId="38" fontId="0" fillId="0" borderId="94" xfId="49" applyFont="1" applyFill="1" applyBorder="1" applyAlignment="1" applyProtection="1">
      <alignment horizontal="right" vertical="center" shrinkToFit="1"/>
      <protection/>
    </xf>
    <xf numFmtId="38" fontId="0" fillId="0" borderId="15" xfId="49" applyFont="1" applyFill="1" applyBorder="1" applyAlignment="1">
      <alignment horizontal="right" vertical="center"/>
    </xf>
    <xf numFmtId="0" fontId="0" fillId="0" borderId="15"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0"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9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99"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74" xfId="0" applyFont="1" applyFill="1" applyBorder="1" applyAlignment="1">
      <alignment horizontal="center" vertical="center"/>
    </xf>
    <xf numFmtId="38" fontId="0" fillId="0" borderId="56" xfId="49" applyFont="1" applyFill="1" applyBorder="1" applyAlignment="1">
      <alignment horizontal="right" vertical="center"/>
    </xf>
    <xf numFmtId="0" fontId="64" fillId="0" borderId="56" xfId="0" applyFont="1" applyFill="1" applyBorder="1" applyAlignment="1">
      <alignment horizontal="center" vertical="center"/>
    </xf>
    <xf numFmtId="0" fontId="0" fillId="0" borderId="31" xfId="0" applyFont="1" applyFill="1" applyBorder="1" applyAlignment="1">
      <alignment horizontal="center" vertical="center"/>
    </xf>
    <xf numFmtId="0" fontId="2" fillId="0" borderId="0" xfId="0" applyFont="1" applyAlignment="1">
      <alignment horizontal="center" vertical="center"/>
    </xf>
    <xf numFmtId="0" fontId="0" fillId="0" borderId="14" xfId="0" applyFont="1" applyBorder="1" applyAlignment="1">
      <alignment horizontal="center" vertical="center"/>
    </xf>
    <xf numFmtId="0" fontId="0" fillId="0" borderId="35" xfId="0" applyFont="1" applyBorder="1" applyAlignment="1">
      <alignment horizontal="center" vertical="center"/>
    </xf>
    <xf numFmtId="0" fontId="3" fillId="0" borderId="0" xfId="0" applyFont="1" applyFill="1" applyBorder="1" applyAlignment="1" applyProtection="1">
      <alignment horizontal="left" vertical="top" wrapText="1"/>
      <protection/>
    </xf>
    <xf numFmtId="0" fontId="0" fillId="0" borderId="95" xfId="0" applyFill="1" applyBorder="1" applyAlignment="1" applyProtection="1">
      <alignment horizontal="center" vertical="center"/>
      <protection/>
    </xf>
    <xf numFmtId="0" fontId="0" fillId="0" borderId="96" xfId="0" applyFill="1" applyBorder="1" applyAlignment="1" applyProtection="1">
      <alignment horizontal="center" vertical="center"/>
      <protection/>
    </xf>
    <xf numFmtId="0" fontId="0" fillId="0" borderId="58" xfId="0" applyFill="1" applyBorder="1" applyAlignment="1" applyProtection="1">
      <alignment horizontal="left" vertical="center"/>
      <protection/>
    </xf>
    <xf numFmtId="0" fontId="0" fillId="0" borderId="17" xfId="0" applyFill="1" applyBorder="1" applyAlignment="1" applyProtection="1">
      <alignment horizontal="left" vertical="center"/>
      <protection/>
    </xf>
    <xf numFmtId="0" fontId="0" fillId="0" borderId="16" xfId="0" applyFill="1" applyBorder="1" applyAlignment="1" applyProtection="1">
      <alignment horizontal="left" vertical="center"/>
      <protection/>
    </xf>
    <xf numFmtId="0" fontId="0" fillId="0" borderId="102" xfId="0" applyFill="1" applyBorder="1" applyAlignment="1" applyProtection="1">
      <alignment horizontal="left" vertical="center"/>
      <protection/>
    </xf>
    <xf numFmtId="0" fontId="0" fillId="0" borderId="29" xfId="0" applyFill="1" applyBorder="1" applyAlignment="1" applyProtection="1">
      <alignment horizontal="left" vertical="center"/>
      <protection/>
    </xf>
    <xf numFmtId="0" fontId="0" fillId="0" borderId="99" xfId="0" applyFill="1" applyBorder="1" applyAlignment="1" applyProtection="1">
      <alignment horizontal="left" vertical="center"/>
      <protection/>
    </xf>
    <xf numFmtId="0" fontId="0" fillId="0" borderId="103" xfId="0" applyFill="1" applyBorder="1" applyAlignment="1" applyProtection="1">
      <alignment horizontal="center" vertical="center"/>
      <protection/>
    </xf>
    <xf numFmtId="0" fontId="0" fillId="0" borderId="69" xfId="0" applyFill="1" applyBorder="1" applyAlignment="1" applyProtection="1">
      <alignment horizontal="center" vertical="center"/>
      <protection/>
    </xf>
    <xf numFmtId="0" fontId="3" fillId="0" borderId="58" xfId="0" applyFont="1" applyFill="1" applyBorder="1" applyAlignment="1" applyProtection="1">
      <alignment horizontal="left" vertical="center"/>
      <protection/>
    </xf>
    <xf numFmtId="0" fontId="3" fillId="0" borderId="17" xfId="0" applyFont="1" applyFill="1" applyBorder="1" applyAlignment="1" applyProtection="1">
      <alignment horizontal="left" vertical="center"/>
      <protection/>
    </xf>
    <xf numFmtId="0" fontId="3" fillId="0" borderId="16" xfId="0" applyFont="1" applyFill="1" applyBorder="1" applyAlignment="1" applyProtection="1">
      <alignment horizontal="left" vertical="center"/>
      <protection/>
    </xf>
    <xf numFmtId="0" fontId="3" fillId="0" borderId="100" xfId="0" applyFont="1" applyFill="1" applyBorder="1" applyAlignment="1" applyProtection="1">
      <alignment horizontal="left" vertical="center"/>
      <protection/>
    </xf>
    <xf numFmtId="0" fontId="3" fillId="0" borderId="101" xfId="0" applyFont="1" applyFill="1" applyBorder="1" applyAlignment="1" applyProtection="1">
      <alignment horizontal="left" vertical="center"/>
      <protection/>
    </xf>
    <xf numFmtId="0" fontId="3" fillId="0" borderId="81" xfId="0" applyFont="1" applyFill="1" applyBorder="1" applyAlignment="1" applyProtection="1">
      <alignment horizontal="left" vertical="center"/>
      <protection/>
    </xf>
    <xf numFmtId="0" fontId="0" fillId="0" borderId="80" xfId="0" applyFill="1" applyBorder="1" applyAlignment="1" applyProtection="1">
      <alignment horizontal="center" vertical="center"/>
      <protection/>
    </xf>
    <xf numFmtId="0" fontId="0" fillId="0" borderId="17" xfId="0" applyFill="1" applyBorder="1" applyAlignment="1" applyProtection="1">
      <alignment horizontal="left" vertical="center" shrinkToFit="1"/>
      <protection/>
    </xf>
    <xf numFmtId="0" fontId="0" fillId="0" borderId="35" xfId="0" applyFill="1" applyBorder="1" applyAlignment="1" applyProtection="1">
      <alignment horizontal="left" vertical="center" shrinkToFit="1"/>
      <protection/>
    </xf>
    <xf numFmtId="0" fontId="0" fillId="0" borderId="37" xfId="0" applyFill="1" applyBorder="1" applyAlignment="1" applyProtection="1">
      <alignment horizontal="left" vertical="center" shrinkToFit="1"/>
      <protection/>
    </xf>
    <xf numFmtId="0" fontId="0" fillId="0" borderId="42" xfId="0" applyFill="1" applyBorder="1" applyAlignment="1" applyProtection="1">
      <alignment horizontal="left" vertical="center" shrinkToFit="1"/>
      <protection/>
    </xf>
    <xf numFmtId="0" fontId="0" fillId="0" borderId="97" xfId="0" applyFont="1" applyFill="1" applyBorder="1" applyAlignment="1" applyProtection="1">
      <alignment horizontal="center" vertical="center"/>
      <protection/>
    </xf>
    <xf numFmtId="0" fontId="0" fillId="0" borderId="98" xfId="0" applyFont="1" applyFill="1" applyBorder="1" applyAlignment="1" applyProtection="1">
      <alignment horizontal="center" vertical="center"/>
      <protection/>
    </xf>
    <xf numFmtId="0" fontId="0" fillId="0" borderId="104" xfId="0" applyFont="1" applyFill="1" applyBorder="1" applyAlignment="1" applyProtection="1">
      <alignment horizontal="center" vertical="center"/>
      <protection/>
    </xf>
    <xf numFmtId="0" fontId="3" fillId="35" borderId="58" xfId="0" applyFont="1" applyFill="1" applyBorder="1" applyAlignment="1" applyProtection="1">
      <alignment horizontal="center" vertical="center" shrinkToFit="1"/>
      <protection locked="0"/>
    </xf>
    <xf numFmtId="0" fontId="3" fillId="35" borderId="35" xfId="0" applyFont="1" applyFill="1" applyBorder="1" applyAlignment="1" applyProtection="1">
      <alignment horizontal="center" vertical="center" shrinkToFit="1"/>
      <protection locked="0"/>
    </xf>
    <xf numFmtId="0" fontId="67" fillId="35" borderId="105" xfId="0" applyFont="1" applyFill="1" applyBorder="1" applyAlignment="1" applyProtection="1">
      <alignment horizontal="center" vertical="center" shrinkToFit="1"/>
      <protection locked="0"/>
    </xf>
    <xf numFmtId="0" fontId="67" fillId="35" borderId="106" xfId="0" applyFont="1" applyFill="1" applyBorder="1" applyAlignment="1" applyProtection="1">
      <alignment horizontal="center" vertical="center" shrinkToFit="1"/>
      <protection locked="0"/>
    </xf>
    <xf numFmtId="0" fontId="67" fillId="35" borderId="107" xfId="0" applyFont="1" applyFill="1" applyBorder="1" applyAlignment="1" applyProtection="1">
      <alignment horizontal="center" vertical="center" shrinkToFit="1"/>
      <protection locked="0"/>
    </xf>
    <xf numFmtId="0" fontId="0" fillId="0" borderId="95"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0" fillId="35" borderId="14" xfId="0" applyFill="1" applyBorder="1" applyAlignment="1" applyProtection="1">
      <alignment horizontal="center" vertical="center"/>
      <protection locked="0"/>
    </xf>
    <xf numFmtId="0" fontId="0" fillId="35" borderId="17"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xf>
    <xf numFmtId="0" fontId="49" fillId="35" borderId="15" xfId="43" applyFill="1" applyBorder="1" applyAlignment="1" applyProtection="1">
      <alignment horizontal="center" vertical="center"/>
      <protection locked="0"/>
    </xf>
    <xf numFmtId="182" fontId="0" fillId="35" borderId="14" xfId="0" applyNumberFormat="1" applyFill="1" applyBorder="1" applyAlignment="1" applyProtection="1">
      <alignment horizontal="center" vertical="center"/>
      <protection locked="0"/>
    </xf>
    <xf numFmtId="182" fontId="0" fillId="35" borderId="17" xfId="0" applyNumberFormat="1" applyFill="1" applyBorder="1" applyAlignment="1" applyProtection="1">
      <alignment horizontal="center" vertical="center"/>
      <protection locked="0"/>
    </xf>
    <xf numFmtId="0" fontId="2" fillId="0" borderId="0" xfId="0" applyFont="1" applyFill="1" applyBorder="1" applyAlignment="1" applyProtection="1">
      <alignment horizontal="left" vertical="center"/>
      <protection/>
    </xf>
    <xf numFmtId="0" fontId="0" fillId="0" borderId="15" xfId="0"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35" borderId="15" xfId="0" applyFill="1" applyBorder="1" applyAlignment="1" applyProtection="1">
      <alignment horizontal="center" vertical="center"/>
      <protection locked="0"/>
    </xf>
    <xf numFmtId="0" fontId="0" fillId="36" borderId="21" xfId="0" applyFill="1" applyBorder="1" applyAlignment="1">
      <alignment horizontal="center" vertical="top" textRotation="255" shrinkToFit="1"/>
    </xf>
    <xf numFmtId="0" fontId="0" fillId="36" borderId="52" xfId="0" applyFill="1" applyBorder="1" applyAlignment="1">
      <alignment horizontal="center" vertical="top" textRotation="255" shrinkToFit="1"/>
    </xf>
    <xf numFmtId="0" fontId="0" fillId="36" borderId="56" xfId="0" applyFill="1" applyBorder="1" applyAlignment="1">
      <alignment horizontal="center" vertical="top" textRotation="255" shrinkToFit="1"/>
    </xf>
    <xf numFmtId="0" fontId="0" fillId="0" borderId="87" xfId="0" applyBorder="1" applyAlignment="1">
      <alignment horizontal="left" vertical="center" wrapText="1"/>
    </xf>
    <xf numFmtId="0" fontId="0" fillId="0" borderId="87" xfId="0" applyBorder="1" applyAlignment="1">
      <alignment horizontal="left" vertical="center"/>
    </xf>
    <xf numFmtId="0" fontId="0" fillId="0" borderId="90" xfId="0" applyBorder="1" applyAlignment="1">
      <alignment horizontal="left" vertical="center"/>
    </xf>
    <xf numFmtId="0" fontId="0" fillId="0" borderId="62" xfId="0" applyBorder="1" applyAlignment="1">
      <alignment horizontal="left" vertical="center"/>
    </xf>
    <xf numFmtId="0" fontId="0" fillId="0" borderId="14" xfId="0" applyBorder="1" applyAlignment="1">
      <alignment horizontal="left" vertical="top" wrapText="1"/>
    </xf>
    <xf numFmtId="0" fontId="0" fillId="0" borderId="17" xfId="0" applyBorder="1" applyAlignment="1">
      <alignment horizontal="left" vertical="top" wrapText="1"/>
    </xf>
    <xf numFmtId="0" fontId="0" fillId="0" borderId="35" xfId="0" applyBorder="1" applyAlignment="1">
      <alignment horizontal="left" vertical="top" wrapText="1"/>
    </xf>
    <xf numFmtId="0" fontId="65" fillId="0" borderId="0" xfId="0" applyFont="1" applyAlignment="1">
      <alignment horizontal="left" vertical="center" wrapText="1"/>
    </xf>
    <xf numFmtId="0" fontId="12" fillId="33" borderId="108" xfId="0" applyFont="1" applyFill="1" applyBorder="1" applyAlignment="1">
      <alignment horizontal="center" vertical="center" shrinkToFit="1"/>
    </xf>
    <xf numFmtId="0" fontId="12" fillId="33" borderId="109" xfId="0" applyFont="1" applyFill="1" applyBorder="1" applyAlignment="1">
      <alignment horizontal="center" vertical="center" shrinkToFit="1"/>
    </xf>
    <xf numFmtId="0" fontId="0" fillId="36" borderId="89" xfId="0" applyFill="1" applyBorder="1" applyAlignment="1">
      <alignment horizontal="left" vertical="center"/>
    </xf>
    <xf numFmtId="0" fontId="0" fillId="36" borderId="87" xfId="0" applyFill="1" applyBorder="1" applyAlignment="1">
      <alignment horizontal="left" vertical="center"/>
    </xf>
    <xf numFmtId="0" fontId="0" fillId="36" borderId="90" xfId="0" applyFill="1" applyBorder="1" applyAlignment="1">
      <alignment horizontal="left" vertical="center"/>
    </xf>
    <xf numFmtId="0" fontId="0" fillId="0" borderId="110" xfId="0" applyBorder="1" applyAlignment="1">
      <alignment horizontal="left" vertical="center"/>
    </xf>
    <xf numFmtId="0" fontId="0" fillId="36" borderId="51" xfId="0" applyFill="1" applyBorder="1" applyAlignment="1">
      <alignment horizontal="center" vertical="center"/>
    </xf>
    <xf numFmtId="0" fontId="0" fillId="0" borderId="0" xfId="0" applyAlignment="1">
      <alignment vertical="center"/>
    </xf>
    <xf numFmtId="0" fontId="0" fillId="0" borderId="53" xfId="0" applyBorder="1" applyAlignment="1">
      <alignment vertical="center"/>
    </xf>
    <xf numFmtId="0" fontId="0" fillId="0" borderId="51" xfId="0" applyBorder="1" applyAlignment="1">
      <alignment vertical="center"/>
    </xf>
    <xf numFmtId="0" fontId="0" fillId="0" borderId="54" xfId="0" applyBorder="1" applyAlignment="1">
      <alignment vertical="center"/>
    </xf>
    <xf numFmtId="0" fontId="0" fillId="0" borderId="62" xfId="0" applyBorder="1" applyAlignment="1">
      <alignment vertical="center"/>
    </xf>
    <xf numFmtId="0" fontId="0" fillId="0" borderId="55" xfId="0" applyBorder="1" applyAlignment="1">
      <alignment vertical="center"/>
    </xf>
    <xf numFmtId="0" fontId="0" fillId="36" borderId="111" xfId="0" applyFill="1" applyBorder="1" applyAlignment="1">
      <alignment horizontal="left" vertical="center"/>
    </xf>
    <xf numFmtId="0" fontId="0" fillId="36" borderId="112" xfId="0" applyFill="1" applyBorder="1" applyAlignment="1">
      <alignment horizontal="left" vertical="center"/>
    </xf>
    <xf numFmtId="0" fontId="0" fillId="36" borderId="113" xfId="0" applyFill="1" applyBorder="1" applyAlignment="1">
      <alignment horizontal="left" vertical="center"/>
    </xf>
    <xf numFmtId="0" fontId="16" fillId="0" borderId="108" xfId="0" applyFont="1" applyBorder="1" applyAlignment="1">
      <alignment horizontal="center" vertical="center" shrinkToFit="1"/>
    </xf>
    <xf numFmtId="0" fontId="16" fillId="0" borderId="109" xfId="0" applyFont="1" applyBorder="1" applyAlignment="1">
      <alignment horizontal="center" vertical="center" shrinkToFit="1"/>
    </xf>
    <xf numFmtId="0" fontId="0" fillId="0" borderId="15" xfId="0" applyBorder="1" applyAlignment="1">
      <alignment vertical="center" shrinkToFit="1"/>
    </xf>
    <xf numFmtId="0" fontId="0" fillId="36" borderId="14" xfId="0" applyFill="1" applyBorder="1" applyAlignment="1">
      <alignment horizontal="center" vertical="center" shrinkToFit="1"/>
    </xf>
    <xf numFmtId="0" fontId="0" fillId="36" borderId="17" xfId="0" applyFill="1" applyBorder="1" applyAlignment="1">
      <alignment horizontal="center" vertical="center" shrinkToFit="1"/>
    </xf>
    <xf numFmtId="0" fontId="0" fillId="36" borderId="35" xfId="0" applyFill="1" applyBorder="1" applyAlignment="1">
      <alignment horizontal="center" vertical="center" shrinkToFit="1"/>
    </xf>
    <xf numFmtId="0" fontId="0" fillId="36" borderId="20" xfId="0" applyFill="1" applyBorder="1" applyAlignment="1">
      <alignment horizontal="center" vertical="center" shrinkToFit="1"/>
    </xf>
    <xf numFmtId="0" fontId="0" fillId="36" borderId="22" xfId="0" applyFill="1" applyBorder="1" applyAlignment="1">
      <alignment horizontal="center" vertical="center" shrinkToFit="1"/>
    </xf>
    <xf numFmtId="0" fontId="0" fillId="36" borderId="57" xfId="0" applyFill="1" applyBorder="1" applyAlignment="1">
      <alignment horizontal="center" vertical="center" shrinkToFit="1"/>
    </xf>
    <xf numFmtId="0" fontId="0" fillId="36" borderId="54" xfId="0" applyFill="1" applyBorder="1" applyAlignment="1">
      <alignment horizontal="center" vertical="center" shrinkToFit="1"/>
    </xf>
    <xf numFmtId="0" fontId="0" fillId="36" borderId="62" xfId="0" applyFill="1" applyBorder="1" applyAlignment="1">
      <alignment horizontal="center" vertical="center" shrinkToFit="1"/>
    </xf>
    <xf numFmtId="0" fontId="0" fillId="36" borderId="55" xfId="0" applyFill="1" applyBorder="1" applyAlignment="1">
      <alignment horizontal="center" vertical="center" shrinkToFit="1"/>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57" xfId="0" applyBorder="1" applyAlignment="1">
      <alignment horizontal="center" vertical="center" shrinkToFit="1"/>
    </xf>
    <xf numFmtId="0" fontId="0" fillId="0" borderId="54" xfId="0" applyBorder="1" applyAlignment="1">
      <alignment horizontal="center" vertical="center" shrinkToFit="1"/>
    </xf>
    <xf numFmtId="0" fontId="0" fillId="0" borderId="62" xfId="0" applyBorder="1" applyAlignment="1">
      <alignment horizontal="center" vertical="center" shrinkToFit="1"/>
    </xf>
    <xf numFmtId="0" fontId="0" fillId="0" borderId="55" xfId="0" applyBorder="1" applyAlignment="1">
      <alignment horizontal="center" vertical="center" shrinkToFit="1"/>
    </xf>
    <xf numFmtId="0" fontId="0" fillId="0" borderId="92" xfId="0" applyBorder="1" applyAlignment="1">
      <alignment horizontal="center" vertical="center" shrinkToFit="1"/>
    </xf>
    <xf numFmtId="0" fontId="0" fillId="0" borderId="14" xfId="0" applyBorder="1" applyAlignment="1">
      <alignment horizontal="center" vertical="center" shrinkToFit="1"/>
    </xf>
    <xf numFmtId="0" fontId="0" fillId="0" borderId="17" xfId="0" applyBorder="1" applyAlignment="1">
      <alignment horizontal="center" vertical="center" shrinkToFit="1"/>
    </xf>
    <xf numFmtId="0" fontId="0" fillId="0" borderId="35" xfId="0" applyBorder="1" applyAlignment="1">
      <alignment horizontal="center" vertical="center" shrinkToFit="1"/>
    </xf>
    <xf numFmtId="0" fontId="0" fillId="0" borderId="91" xfId="0" applyBorder="1" applyAlignment="1">
      <alignment horizontal="center" vertical="center" shrinkToFit="1"/>
    </xf>
    <xf numFmtId="0" fontId="0" fillId="0" borderId="114" xfId="0" applyBorder="1" applyAlignment="1">
      <alignment horizontal="center" vertical="center" shrinkToFit="1"/>
    </xf>
    <xf numFmtId="0" fontId="0" fillId="0" borderId="14" xfId="0" applyBorder="1" applyAlignment="1">
      <alignment vertical="center" shrinkToFit="1"/>
    </xf>
    <xf numFmtId="0" fontId="0" fillId="0" borderId="17" xfId="0" applyBorder="1" applyAlignment="1">
      <alignment vertical="center" shrinkToFit="1"/>
    </xf>
    <xf numFmtId="0" fontId="0" fillId="0" borderId="35" xfId="0" applyBorder="1" applyAlignment="1">
      <alignment vertical="center" shrinkToFit="1"/>
    </xf>
    <xf numFmtId="0" fontId="10" fillId="0" borderId="0" xfId="0" applyFont="1" applyAlignment="1">
      <alignment horizontal="center" vertical="center"/>
    </xf>
    <xf numFmtId="0" fontId="0" fillId="36" borderId="20" xfId="0" applyFill="1" applyBorder="1" applyAlignment="1">
      <alignment horizontal="center" vertical="center" wrapText="1" shrinkToFit="1"/>
    </xf>
    <xf numFmtId="0" fontId="0" fillId="36" borderId="51" xfId="0" applyFill="1" applyBorder="1" applyAlignment="1">
      <alignment horizontal="center" vertical="center" shrinkToFit="1"/>
    </xf>
    <xf numFmtId="0" fontId="0" fillId="36" borderId="53" xfId="0" applyFill="1" applyBorder="1" applyAlignment="1">
      <alignment horizontal="center" vertical="center" shrinkToFit="1"/>
    </xf>
    <xf numFmtId="0" fontId="0" fillId="0" borderId="22" xfId="0" applyBorder="1" applyAlignment="1">
      <alignment vertical="center"/>
    </xf>
    <xf numFmtId="0" fontId="0" fillId="0" borderId="57"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114" xfId="0" applyBorder="1" applyAlignment="1">
      <alignment vertical="center"/>
    </xf>
    <xf numFmtId="0" fontId="0" fillId="36" borderId="15" xfId="0" applyFill="1" applyBorder="1" applyAlignment="1">
      <alignment horizontal="center" vertical="center" textRotation="255"/>
    </xf>
    <xf numFmtId="0" fontId="0" fillId="0" borderId="15" xfId="0" applyBorder="1" applyAlignment="1">
      <alignment horizontal="left" vertical="center" shrinkToFit="1"/>
    </xf>
    <xf numFmtId="0" fontId="0" fillId="0" borderId="51" xfId="0" applyBorder="1" applyAlignment="1">
      <alignment horizontal="left" vertical="top" shrinkToFit="1"/>
    </xf>
    <xf numFmtId="0" fontId="0" fillId="0" borderId="0" xfId="0" applyAlignment="1">
      <alignment horizontal="left" vertical="top" shrinkToFit="1"/>
    </xf>
    <xf numFmtId="0" fontId="0" fillId="0" borderId="53" xfId="0" applyBorder="1" applyAlignment="1">
      <alignment horizontal="left" vertical="top" shrinkToFit="1"/>
    </xf>
    <xf numFmtId="0" fontId="0" fillId="0" borderId="54" xfId="0" applyBorder="1" applyAlignment="1">
      <alignment horizontal="left" vertical="top" shrinkToFit="1"/>
    </xf>
    <xf numFmtId="0" fontId="0" fillId="0" borderId="62" xfId="0" applyBorder="1" applyAlignment="1">
      <alignment horizontal="left" vertical="top" shrinkToFit="1"/>
    </xf>
    <xf numFmtId="0" fontId="0" fillId="0" borderId="55" xfId="0" applyBorder="1" applyAlignment="1">
      <alignment horizontal="left" vertical="top" shrinkToFit="1"/>
    </xf>
    <xf numFmtId="0" fontId="0" fillId="0" borderId="20" xfId="0" applyBorder="1" applyAlignment="1">
      <alignment horizontal="left" vertical="center" shrinkToFit="1"/>
    </xf>
    <xf numFmtId="0" fontId="0" fillId="0" borderId="22" xfId="0" applyBorder="1" applyAlignment="1">
      <alignment horizontal="left" vertical="center" shrinkToFit="1"/>
    </xf>
    <xf numFmtId="0" fontId="0" fillId="0" borderId="57" xfId="0" applyBorder="1" applyAlignment="1">
      <alignment horizontal="left" vertical="center" shrinkToFit="1"/>
    </xf>
    <xf numFmtId="0" fontId="17" fillId="0" borderId="0" xfId="64" applyFont="1" applyBorder="1" applyAlignment="1" applyProtection="1">
      <alignment horizontal="left" vertical="center" wrapText="1"/>
      <protection/>
    </xf>
    <xf numFmtId="0" fontId="6" fillId="33" borderId="27" xfId="64" applyFont="1" applyFill="1" applyBorder="1" applyAlignment="1" applyProtection="1">
      <alignment horizontal="center" vertical="center"/>
      <protection/>
    </xf>
    <xf numFmtId="0" fontId="6" fillId="33" borderId="15" xfId="64" applyFont="1" applyFill="1" applyBorder="1" applyAlignment="1" applyProtection="1">
      <alignment horizontal="center" vertical="center"/>
      <protection/>
    </xf>
    <xf numFmtId="0" fontId="6" fillId="33" borderId="31" xfId="64" applyFont="1" applyFill="1" applyBorder="1" applyAlignment="1" applyProtection="1">
      <alignment horizontal="center" vertical="center"/>
      <protection/>
    </xf>
    <xf numFmtId="0" fontId="6" fillId="0" borderId="69" xfId="64" applyFont="1" applyBorder="1" applyAlignment="1" applyProtection="1">
      <alignment horizontal="left" vertical="center" wrapText="1"/>
      <protection/>
    </xf>
    <xf numFmtId="0" fontId="17" fillId="0" borderId="0" xfId="64" applyFont="1" applyAlignment="1" applyProtection="1">
      <alignment horizontal="left" vertical="center"/>
      <protection/>
    </xf>
    <xf numFmtId="0" fontId="5" fillId="33" borderId="15" xfId="64" applyFont="1" applyFill="1" applyBorder="1" applyAlignment="1" applyProtection="1">
      <alignment horizontal="center" vertical="center"/>
      <protection/>
    </xf>
    <xf numFmtId="0" fontId="5" fillId="0" borderId="15" xfId="64" applyFont="1" applyBorder="1" applyAlignment="1" applyProtection="1">
      <alignment horizontal="center" vertical="center"/>
      <protection/>
    </xf>
    <xf numFmtId="0" fontId="6" fillId="35" borderId="15" xfId="64" applyFont="1" applyFill="1" applyBorder="1" applyAlignment="1" applyProtection="1">
      <alignment horizontal="center" vertical="center"/>
      <protection locked="0"/>
    </xf>
    <xf numFmtId="0" fontId="5" fillId="35" borderId="14" xfId="64" applyFont="1" applyFill="1" applyBorder="1" applyAlignment="1" applyProtection="1">
      <alignment horizontal="center" vertical="center"/>
      <protection locked="0"/>
    </xf>
    <xf numFmtId="0" fontId="5" fillId="35" borderId="17" xfId="64" applyFont="1" applyFill="1" applyBorder="1" applyAlignment="1" applyProtection="1">
      <alignment horizontal="center" vertical="center"/>
      <protection locked="0"/>
    </xf>
    <xf numFmtId="0" fontId="5" fillId="35" borderId="35" xfId="64" applyFont="1" applyFill="1" applyBorder="1" applyAlignment="1" applyProtection="1">
      <alignment horizontal="center" vertical="center"/>
      <protection locked="0"/>
    </xf>
    <xf numFmtId="0" fontId="5" fillId="35" borderId="15" xfId="64" applyFont="1" applyFill="1" applyBorder="1" applyAlignment="1" applyProtection="1">
      <alignment horizontal="center" vertical="center"/>
      <protection locked="0"/>
    </xf>
    <xf numFmtId="0" fontId="6" fillId="33" borderId="45" xfId="64" applyFont="1" applyFill="1" applyBorder="1" applyAlignment="1" applyProtection="1">
      <alignment horizontal="center" vertical="center"/>
      <protection/>
    </xf>
    <xf numFmtId="0" fontId="6" fillId="33" borderId="52" xfId="64" applyFont="1" applyFill="1" applyBorder="1" applyAlignment="1" applyProtection="1">
      <alignment horizontal="center" vertical="center"/>
      <protection/>
    </xf>
    <xf numFmtId="0" fontId="6" fillId="33" borderId="39" xfId="64" applyFont="1" applyFill="1" applyBorder="1" applyAlignment="1" applyProtection="1">
      <alignment horizontal="center" vertical="center"/>
      <protection/>
    </xf>
    <xf numFmtId="0" fontId="6" fillId="35" borderId="15" xfId="64" applyFont="1" applyFill="1" applyBorder="1" applyAlignment="1" applyProtection="1">
      <alignment horizontal="center" vertical="center"/>
      <protection/>
    </xf>
    <xf numFmtId="0" fontId="0" fillId="0" borderId="6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101" xfId="0" applyFont="1" applyBorder="1" applyAlignment="1">
      <alignment horizontal="center" vertical="center"/>
    </xf>
    <xf numFmtId="0" fontId="0" fillId="0" borderId="74" xfId="0" applyFont="1" applyBorder="1" applyAlignment="1">
      <alignment horizontal="center" vertical="center"/>
    </xf>
    <xf numFmtId="0" fontId="2" fillId="0" borderId="0" xfId="0" applyFont="1" applyFill="1" applyBorder="1" applyAlignment="1">
      <alignment horizontal="center" vertical="center"/>
    </xf>
    <xf numFmtId="0" fontId="0" fillId="0" borderId="15" xfId="0" applyFont="1" applyFill="1" applyBorder="1" applyAlignment="1">
      <alignment horizontal="center" vertical="center" wrapText="1"/>
    </xf>
    <xf numFmtId="0" fontId="3" fillId="0" borderId="102" xfId="0" applyFont="1" applyFill="1" applyBorder="1" applyAlignment="1">
      <alignment horizontal="center" vertical="center"/>
    </xf>
    <xf numFmtId="0" fontId="0" fillId="0" borderId="56"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6"/>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152400</xdr:rowOff>
    </xdr:from>
    <xdr:to>
      <xdr:col>0</xdr:col>
      <xdr:colOff>0</xdr:colOff>
      <xdr:row>16</xdr:row>
      <xdr:rowOff>180975</xdr:rowOff>
    </xdr:to>
    <xdr:sp>
      <xdr:nvSpPr>
        <xdr:cNvPr id="2" name="テキスト ボックス 7"/>
        <xdr:cNvSpPr txBox="1">
          <a:spLocks noChangeArrowheads="1"/>
        </xdr:cNvSpPr>
      </xdr:nvSpPr>
      <xdr:spPr>
        <a:xfrm rot="16200000">
          <a:off x="0" y="2676525"/>
          <a:ext cx="0" cy="15144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45</xdr:row>
      <xdr:rowOff>0</xdr:rowOff>
    </xdr:from>
    <xdr:to>
      <xdr:col>0</xdr:col>
      <xdr:colOff>0</xdr:colOff>
      <xdr:row>45</xdr:row>
      <xdr:rowOff>0</xdr:rowOff>
    </xdr:to>
    <xdr:sp>
      <xdr:nvSpPr>
        <xdr:cNvPr id="2" name="テキスト ボックス 2"/>
        <xdr:cNvSpPr txBox="1">
          <a:spLocks noChangeArrowheads="1"/>
        </xdr:cNvSpPr>
      </xdr:nvSpPr>
      <xdr:spPr>
        <a:xfrm rot="16200000">
          <a:off x="0" y="11010900"/>
          <a:ext cx="0" cy="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352425</xdr:colOff>
      <xdr:row>4</xdr:row>
      <xdr:rowOff>200025</xdr:rowOff>
    </xdr:from>
    <xdr:to>
      <xdr:col>22</xdr:col>
      <xdr:colOff>619125</xdr:colOff>
      <xdr:row>5</xdr:row>
      <xdr:rowOff>247650</xdr:rowOff>
    </xdr:to>
    <xdr:sp>
      <xdr:nvSpPr>
        <xdr:cNvPr id="1" name="円/楕円 1"/>
        <xdr:cNvSpPr>
          <a:spLocks/>
        </xdr:cNvSpPr>
      </xdr:nvSpPr>
      <xdr:spPr>
        <a:xfrm>
          <a:off x="7267575" y="1162050"/>
          <a:ext cx="266700" cy="2667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352425</xdr:colOff>
      <xdr:row>4</xdr:row>
      <xdr:rowOff>200025</xdr:rowOff>
    </xdr:from>
    <xdr:to>
      <xdr:col>22</xdr:col>
      <xdr:colOff>619125</xdr:colOff>
      <xdr:row>5</xdr:row>
      <xdr:rowOff>247650</xdr:rowOff>
    </xdr:to>
    <xdr:sp>
      <xdr:nvSpPr>
        <xdr:cNvPr id="2" name="円/楕円 1"/>
        <xdr:cNvSpPr>
          <a:spLocks/>
        </xdr:cNvSpPr>
      </xdr:nvSpPr>
      <xdr:spPr>
        <a:xfrm>
          <a:off x="7267575" y="1162050"/>
          <a:ext cx="266700" cy="266700"/>
        </a:xfrm>
        <a:prstGeom prst="ellipse">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352425</xdr:colOff>
      <xdr:row>0</xdr:row>
      <xdr:rowOff>190500</xdr:rowOff>
    </xdr:from>
    <xdr:to>
      <xdr:col>33</xdr:col>
      <xdr:colOff>933450</xdr:colOff>
      <xdr:row>1</xdr:row>
      <xdr:rowOff>180975</xdr:rowOff>
    </xdr:to>
    <xdr:sp>
      <xdr:nvSpPr>
        <xdr:cNvPr id="1" name="正方形/長方形 1"/>
        <xdr:cNvSpPr>
          <a:spLocks/>
        </xdr:cNvSpPr>
      </xdr:nvSpPr>
      <xdr:spPr>
        <a:xfrm>
          <a:off x="26974800" y="190500"/>
          <a:ext cx="1390650" cy="409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19</xdr:row>
      <xdr:rowOff>0</xdr:rowOff>
    </xdr:from>
    <xdr:to>
      <xdr:col>12</xdr:col>
      <xdr:colOff>600075</xdr:colOff>
      <xdr:row>19</xdr:row>
      <xdr:rowOff>0</xdr:rowOff>
    </xdr:to>
    <xdr:sp>
      <xdr:nvSpPr>
        <xdr:cNvPr id="1" name="Text Box 2"/>
        <xdr:cNvSpPr txBox="1">
          <a:spLocks noChangeArrowheads="1"/>
        </xdr:cNvSpPr>
      </xdr:nvSpPr>
      <xdr:spPr>
        <a:xfrm>
          <a:off x="304800" y="4629150"/>
          <a:ext cx="9705975"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400" b="0" i="0" u="none" baseline="0">
              <a:solidFill>
                <a:srgbClr val="000000"/>
              </a:solidFill>
              <a:latin typeface="ＭＳ Ｐゴシック"/>
              <a:ea typeface="ＭＳ Ｐゴシック"/>
              <a:cs typeface="ＭＳ Ｐゴシック"/>
            </a:rPr>
            <a:t>記載要領</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（４～９月分）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・以前（８月３０日付け）の照会結果（４～８月実績、９月見込）を記載していますので、確認のうえ訂正があれば見え消しで直してください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（１０～３月分）</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・「サービス名」の欄は、短期入所、児童デイサービス、生活介護、地域活動支援センター、日中一時支援のいずれかを記入してください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・１０～１月分については実績を、２～３月については見込みを記載してください</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ゴシック"/>
              <a:ea typeface="ＭＳ Ｐゴシック"/>
              <a:cs typeface="ＭＳ Ｐゴシック"/>
            </a:rPr>
            <a:t>（共通）</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・表に記載のない方にサービス提供を行った分についても余欄に追加記入してください（重症心身障害児・者に限ります）</a:t>
          </a:r>
          <a:r>
            <a:rPr lang="en-US" cap="none" sz="1400" b="0" i="0" u="none" baseline="0">
              <a:solidFill>
                <a:srgbClr val="000000"/>
              </a:solidFill>
              <a:latin typeface="ＭＳ Ｐ明朝"/>
              <a:ea typeface="ＭＳ Ｐ明朝"/>
              <a:cs typeface="ＭＳ Ｐ明朝"/>
            </a:rPr>
            <a:t>
</a:t>
          </a:r>
          <a:r>
            <a:rPr lang="en-US" cap="none" sz="1400" b="0" i="0" u="none" baseline="0">
              <a:solidFill>
                <a:srgbClr val="000000"/>
              </a:solidFill>
              <a:latin typeface="ＭＳ Ｐ明朝"/>
              <a:ea typeface="ＭＳ Ｐ明朝"/>
              <a:cs typeface="ＭＳ Ｐ明朝"/>
            </a:rPr>
            <a:t>・利用量については、報酬算定上の取扱と同様に計上してください（たとえば４～９月の短期入所について、４～８時間の提供なら０．５日）</a:t>
          </a:r>
        </a:p>
      </xdr:txBody>
    </xdr:sp>
    <xdr:clientData/>
  </xdr:twoCellAnchor>
  <xdr:twoCellAnchor>
    <xdr:from>
      <xdr:col>0</xdr:col>
      <xdr:colOff>0</xdr:colOff>
      <xdr:row>0</xdr:row>
      <xdr:rowOff>0</xdr:rowOff>
    </xdr:from>
    <xdr:to>
      <xdr:col>0</xdr:col>
      <xdr:colOff>0</xdr:colOff>
      <xdr:row>0</xdr:row>
      <xdr:rowOff>0</xdr:rowOff>
    </xdr:to>
    <xdr:sp>
      <xdr:nvSpPr>
        <xdr:cNvPr id="2" name="テキスト ボックス 7"/>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12</xdr:row>
      <xdr:rowOff>104775</xdr:rowOff>
    </xdr:from>
    <xdr:to>
      <xdr:col>0</xdr:col>
      <xdr:colOff>0</xdr:colOff>
      <xdr:row>18</xdr:row>
      <xdr:rowOff>0</xdr:rowOff>
    </xdr:to>
    <xdr:sp>
      <xdr:nvSpPr>
        <xdr:cNvPr id="3" name="テキスト ボックス 8"/>
        <xdr:cNvSpPr txBox="1">
          <a:spLocks noChangeArrowheads="1"/>
        </xdr:cNvSpPr>
      </xdr:nvSpPr>
      <xdr:spPr>
        <a:xfrm rot="16200000">
          <a:off x="0" y="3000375"/>
          <a:ext cx="0" cy="13811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テキスト ボックス 1"/>
        <xdr:cNvSpPr txBox="1">
          <a:spLocks noChangeArrowheads="1"/>
        </xdr:cNvSpPr>
      </xdr:nvSpPr>
      <xdr:spPr>
        <a:xfrm rot="16200000">
          <a:off x="0" y="0"/>
          <a:ext cx="0" cy="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前</a:t>
          </a:r>
        </a:p>
      </xdr:txBody>
    </xdr:sp>
    <xdr:clientData/>
  </xdr:twoCellAnchor>
  <xdr:twoCellAnchor>
    <xdr:from>
      <xdr:col>0</xdr:col>
      <xdr:colOff>0</xdr:colOff>
      <xdr:row>10</xdr:row>
      <xdr:rowOff>133350</xdr:rowOff>
    </xdr:from>
    <xdr:to>
      <xdr:col>0</xdr:col>
      <xdr:colOff>0</xdr:colOff>
      <xdr:row>16</xdr:row>
      <xdr:rowOff>104775</xdr:rowOff>
    </xdr:to>
    <xdr:sp>
      <xdr:nvSpPr>
        <xdr:cNvPr id="2" name="テキスト ボックス 2"/>
        <xdr:cNvSpPr txBox="1">
          <a:spLocks noChangeArrowheads="1"/>
        </xdr:cNvSpPr>
      </xdr:nvSpPr>
      <xdr:spPr>
        <a:xfrm rot="16200000">
          <a:off x="0" y="2562225"/>
          <a:ext cx="0" cy="14573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改　正　後</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T31"/>
  <sheetViews>
    <sheetView showGridLines="0" showZeros="0" zoomScaleSheetLayoutView="100" zoomScalePageLayoutView="0" workbookViewId="0" topLeftCell="A1">
      <selection activeCell="E22" sqref="E22"/>
    </sheetView>
  </sheetViews>
  <sheetFormatPr defaultColWidth="9.00390625" defaultRowHeight="13.5"/>
  <cols>
    <col min="1" max="1" width="3.50390625" style="19" customWidth="1"/>
    <col min="2" max="2" width="15.00390625" style="19" customWidth="1"/>
    <col min="3" max="3" width="6.125" style="19" customWidth="1"/>
    <col min="4" max="4" width="11.125" style="19" customWidth="1"/>
    <col min="5" max="5" width="6.50390625" style="19" customWidth="1"/>
    <col min="6" max="6" width="12.50390625" style="19" customWidth="1"/>
    <col min="7" max="18" width="5.625" style="19" customWidth="1"/>
    <col min="19" max="19" width="15.125" style="19" customWidth="1"/>
    <col min="20" max="20" width="3.50390625" style="28" customWidth="1"/>
    <col min="21" max="21" width="9.00390625" style="28" customWidth="1"/>
    <col min="22" max="16384" width="9.00390625" style="19" customWidth="1"/>
  </cols>
  <sheetData>
    <row r="1" spans="1:19" ht="15" customHeight="1">
      <c r="A1" s="28"/>
      <c r="B1" s="28"/>
      <c r="C1" s="28"/>
      <c r="D1" s="28"/>
      <c r="E1" s="28"/>
      <c r="F1" s="28"/>
      <c r="G1" s="28"/>
      <c r="H1" s="28"/>
      <c r="I1" s="28"/>
      <c r="J1" s="28"/>
      <c r="K1" s="28"/>
      <c r="L1" s="28"/>
      <c r="M1" s="28"/>
      <c r="N1" s="28"/>
      <c r="O1" s="28"/>
      <c r="P1" s="28"/>
      <c r="Q1" s="28"/>
      <c r="R1" s="28"/>
      <c r="S1" s="28"/>
    </row>
    <row r="2" spans="1:2" ht="12.75">
      <c r="A2" s="28"/>
      <c r="B2" s="19" t="s">
        <v>36</v>
      </c>
    </row>
    <row r="3" spans="1:19" ht="15" customHeight="1">
      <c r="A3" s="28"/>
      <c r="B3" s="267" t="s">
        <v>37</v>
      </c>
      <c r="C3" s="267"/>
      <c r="D3" s="267"/>
      <c r="E3" s="267"/>
      <c r="F3" s="267"/>
      <c r="G3" s="267"/>
      <c r="H3" s="267"/>
      <c r="I3" s="267"/>
      <c r="J3" s="267"/>
      <c r="K3" s="267"/>
      <c r="L3" s="267"/>
      <c r="M3" s="267"/>
      <c r="N3" s="267"/>
      <c r="O3" s="267"/>
      <c r="P3" s="267"/>
      <c r="Q3" s="267"/>
      <c r="R3" s="267"/>
      <c r="S3" s="267"/>
    </row>
    <row r="4" spans="1:19" ht="15" customHeight="1">
      <c r="A4" s="28"/>
      <c r="B4" s="22"/>
      <c r="C4" s="22"/>
      <c r="D4" s="22"/>
      <c r="E4" s="22"/>
      <c r="F4" s="22"/>
      <c r="G4" s="22"/>
      <c r="H4" s="22"/>
      <c r="I4" s="22"/>
      <c r="J4" s="22"/>
      <c r="K4" s="22"/>
      <c r="L4" s="22"/>
      <c r="M4" s="22"/>
      <c r="N4" s="22"/>
      <c r="O4" s="22"/>
      <c r="P4" s="22"/>
      <c r="Q4" s="22"/>
      <c r="R4" s="22"/>
      <c r="S4" s="22"/>
    </row>
    <row r="5" spans="1:19" ht="28.5" customHeight="1">
      <c r="A5" s="28"/>
      <c r="B5" s="22"/>
      <c r="C5" s="22"/>
      <c r="D5" s="22"/>
      <c r="E5" s="42"/>
      <c r="F5" s="42"/>
      <c r="G5" s="42"/>
      <c r="H5" s="42"/>
      <c r="I5" s="42"/>
      <c r="J5" s="268"/>
      <c r="K5" s="268"/>
      <c r="L5" s="269"/>
      <c r="M5" s="270" t="s">
        <v>2</v>
      </c>
      <c r="N5" s="271"/>
      <c r="O5" s="272"/>
      <c r="P5" s="270"/>
      <c r="Q5" s="271"/>
      <c r="R5" s="271"/>
      <c r="S5" s="272"/>
    </row>
    <row r="6" spans="1:18" ht="15" customHeight="1" thickBot="1">
      <c r="A6" s="28"/>
      <c r="B6" s="23"/>
      <c r="C6" s="23"/>
      <c r="D6" s="23"/>
      <c r="E6" s="23"/>
      <c r="F6" s="23"/>
      <c r="G6" s="27"/>
      <c r="H6" s="27"/>
      <c r="I6" s="27"/>
      <c r="J6" s="27"/>
      <c r="K6" s="27"/>
      <c r="L6" s="27"/>
      <c r="M6" s="27"/>
      <c r="N6" s="27"/>
      <c r="O6" s="27"/>
      <c r="P6" s="27"/>
      <c r="Q6" s="27"/>
      <c r="R6" s="27"/>
    </row>
    <row r="7" spans="1:19" ht="39" customHeight="1">
      <c r="A7" s="28"/>
      <c r="B7" s="33" t="s">
        <v>38</v>
      </c>
      <c r="C7" s="56" t="s">
        <v>0</v>
      </c>
      <c r="D7" s="57" t="s">
        <v>1</v>
      </c>
      <c r="E7" s="61" t="s">
        <v>57</v>
      </c>
      <c r="F7" s="63" t="s">
        <v>3</v>
      </c>
      <c r="G7" s="58" t="s">
        <v>4</v>
      </c>
      <c r="H7" s="20" t="s">
        <v>5</v>
      </c>
      <c r="I7" s="20" t="s">
        <v>6</v>
      </c>
      <c r="J7" s="20" t="s">
        <v>7</v>
      </c>
      <c r="K7" s="20" t="s">
        <v>8</v>
      </c>
      <c r="L7" s="20" t="s">
        <v>9</v>
      </c>
      <c r="M7" s="20" t="s">
        <v>10</v>
      </c>
      <c r="N7" s="20" t="s">
        <v>11</v>
      </c>
      <c r="O7" s="20" t="s">
        <v>12</v>
      </c>
      <c r="P7" s="20" t="s">
        <v>13</v>
      </c>
      <c r="Q7" s="20" t="s">
        <v>14</v>
      </c>
      <c r="R7" s="20" t="s">
        <v>15</v>
      </c>
      <c r="S7" s="59" t="s">
        <v>21</v>
      </c>
    </row>
    <row r="8" spans="1:20" ht="19.5" customHeight="1">
      <c r="A8" s="28"/>
      <c r="B8" s="5"/>
      <c r="C8" s="6"/>
      <c r="D8" s="6"/>
      <c r="E8" s="7"/>
      <c r="F8" s="8"/>
      <c r="G8" s="9"/>
      <c r="H8" s="7"/>
      <c r="I8" s="7"/>
      <c r="J8" s="7"/>
      <c r="K8" s="7"/>
      <c r="L8" s="7"/>
      <c r="M8" s="7"/>
      <c r="N8" s="7"/>
      <c r="O8" s="7"/>
      <c r="P8" s="7"/>
      <c r="Q8" s="7"/>
      <c r="R8" s="9"/>
      <c r="S8" s="10">
        <f>SUM(G8:R8)</f>
        <v>0</v>
      </c>
      <c r="T8" s="23"/>
    </row>
    <row r="9" spans="1:20" ht="19.5" customHeight="1">
      <c r="A9" s="28"/>
      <c r="B9" s="5"/>
      <c r="C9" s="6"/>
      <c r="D9" s="6"/>
      <c r="E9" s="7"/>
      <c r="F9" s="8"/>
      <c r="G9" s="9"/>
      <c r="H9" s="7"/>
      <c r="I9" s="7"/>
      <c r="J9" s="7"/>
      <c r="K9" s="7"/>
      <c r="L9" s="7"/>
      <c r="M9" s="7"/>
      <c r="N9" s="7"/>
      <c r="O9" s="7"/>
      <c r="P9" s="7"/>
      <c r="Q9" s="7"/>
      <c r="R9" s="9"/>
      <c r="S9" s="10">
        <f aca="true" t="shared" si="0" ref="S9:S18">SUM(G9:R9)</f>
        <v>0</v>
      </c>
      <c r="T9" s="23"/>
    </row>
    <row r="10" spans="1:20" ht="19.5" customHeight="1">
      <c r="A10" s="28"/>
      <c r="B10" s="5"/>
      <c r="C10" s="6"/>
      <c r="D10" s="6"/>
      <c r="E10" s="7"/>
      <c r="F10" s="8"/>
      <c r="G10" s="9"/>
      <c r="H10" s="7"/>
      <c r="I10" s="7"/>
      <c r="J10" s="7"/>
      <c r="K10" s="7"/>
      <c r="L10" s="7"/>
      <c r="M10" s="7"/>
      <c r="N10" s="7"/>
      <c r="O10" s="7"/>
      <c r="P10" s="7"/>
      <c r="Q10" s="7"/>
      <c r="R10" s="9"/>
      <c r="S10" s="10">
        <f t="shared" si="0"/>
        <v>0</v>
      </c>
      <c r="T10" s="23"/>
    </row>
    <row r="11" spans="1:20" ht="19.5" customHeight="1">
      <c r="A11" s="28"/>
      <c r="B11" s="5"/>
      <c r="C11" s="6"/>
      <c r="D11" s="6"/>
      <c r="E11" s="7"/>
      <c r="F11" s="8"/>
      <c r="G11" s="9"/>
      <c r="H11" s="7"/>
      <c r="I11" s="7"/>
      <c r="J11" s="7"/>
      <c r="K11" s="7"/>
      <c r="L11" s="7"/>
      <c r="M11" s="7"/>
      <c r="N11" s="7"/>
      <c r="O11" s="7"/>
      <c r="P11" s="7"/>
      <c r="Q11" s="7"/>
      <c r="R11" s="9"/>
      <c r="S11" s="10">
        <f t="shared" si="0"/>
        <v>0</v>
      </c>
      <c r="T11" s="23"/>
    </row>
    <row r="12" spans="1:20" ht="19.5" customHeight="1">
      <c r="A12" s="28"/>
      <c r="B12" s="5"/>
      <c r="C12" s="6"/>
      <c r="D12" s="6"/>
      <c r="E12" s="7"/>
      <c r="F12" s="8"/>
      <c r="G12" s="9"/>
      <c r="H12" s="7"/>
      <c r="I12" s="7"/>
      <c r="J12" s="7"/>
      <c r="K12" s="7"/>
      <c r="L12" s="7"/>
      <c r="M12" s="7"/>
      <c r="N12" s="7"/>
      <c r="O12" s="7"/>
      <c r="P12" s="7"/>
      <c r="Q12" s="7"/>
      <c r="R12" s="9"/>
      <c r="S12" s="10">
        <f t="shared" si="0"/>
        <v>0</v>
      </c>
      <c r="T12" s="23"/>
    </row>
    <row r="13" spans="1:20" ht="19.5" customHeight="1">
      <c r="A13" s="28"/>
      <c r="B13" s="5"/>
      <c r="C13" s="6"/>
      <c r="D13" s="6"/>
      <c r="E13" s="7"/>
      <c r="F13" s="8"/>
      <c r="G13" s="9"/>
      <c r="H13" s="7"/>
      <c r="I13" s="7"/>
      <c r="J13" s="7"/>
      <c r="K13" s="7"/>
      <c r="L13" s="7"/>
      <c r="M13" s="7"/>
      <c r="N13" s="7"/>
      <c r="O13" s="7"/>
      <c r="P13" s="7"/>
      <c r="Q13" s="7"/>
      <c r="R13" s="9"/>
      <c r="S13" s="10">
        <f t="shared" si="0"/>
        <v>0</v>
      </c>
      <c r="T13" s="23"/>
    </row>
    <row r="14" spans="1:20" ht="19.5" customHeight="1">
      <c r="A14" s="28"/>
      <c r="B14" s="5"/>
      <c r="C14" s="6"/>
      <c r="D14" s="6"/>
      <c r="E14" s="7"/>
      <c r="F14" s="8"/>
      <c r="G14" s="9"/>
      <c r="H14" s="7"/>
      <c r="I14" s="7"/>
      <c r="J14" s="7"/>
      <c r="K14" s="7"/>
      <c r="L14" s="7"/>
      <c r="M14" s="7"/>
      <c r="N14" s="7"/>
      <c r="O14" s="7"/>
      <c r="P14" s="7"/>
      <c r="Q14" s="7"/>
      <c r="R14" s="9"/>
      <c r="S14" s="10">
        <f t="shared" si="0"/>
        <v>0</v>
      </c>
      <c r="T14" s="23"/>
    </row>
    <row r="15" spans="1:20" ht="19.5" customHeight="1">
      <c r="A15" s="28"/>
      <c r="B15" s="5"/>
      <c r="C15" s="6"/>
      <c r="D15" s="6"/>
      <c r="E15" s="7"/>
      <c r="F15" s="8"/>
      <c r="G15" s="9"/>
      <c r="H15" s="7"/>
      <c r="I15" s="7"/>
      <c r="J15" s="7"/>
      <c r="K15" s="7"/>
      <c r="L15" s="7"/>
      <c r="M15" s="7"/>
      <c r="N15" s="7"/>
      <c r="O15" s="7"/>
      <c r="P15" s="7"/>
      <c r="Q15" s="7"/>
      <c r="R15" s="9"/>
      <c r="S15" s="10">
        <f t="shared" si="0"/>
        <v>0</v>
      </c>
      <c r="T15" s="23"/>
    </row>
    <row r="16" spans="1:20" ht="19.5" customHeight="1">
      <c r="A16" s="28"/>
      <c r="B16" s="5"/>
      <c r="C16" s="6"/>
      <c r="D16" s="6"/>
      <c r="E16" s="7"/>
      <c r="F16" s="8"/>
      <c r="G16" s="9"/>
      <c r="H16" s="7"/>
      <c r="I16" s="7"/>
      <c r="J16" s="7"/>
      <c r="K16" s="7"/>
      <c r="L16" s="7"/>
      <c r="M16" s="7"/>
      <c r="N16" s="7"/>
      <c r="O16" s="7"/>
      <c r="P16" s="7"/>
      <c r="Q16" s="7"/>
      <c r="R16" s="9"/>
      <c r="S16" s="10">
        <f t="shared" si="0"/>
        <v>0</v>
      </c>
      <c r="T16" s="23"/>
    </row>
    <row r="17" spans="1:20" ht="19.5" customHeight="1">
      <c r="A17" s="28"/>
      <c r="B17" s="5"/>
      <c r="C17" s="6"/>
      <c r="D17" s="6"/>
      <c r="E17" s="7"/>
      <c r="F17" s="8"/>
      <c r="G17" s="9"/>
      <c r="H17" s="7"/>
      <c r="I17" s="7"/>
      <c r="J17" s="7"/>
      <c r="K17" s="7"/>
      <c r="L17" s="7"/>
      <c r="M17" s="7"/>
      <c r="N17" s="7"/>
      <c r="O17" s="7"/>
      <c r="P17" s="7"/>
      <c r="Q17" s="7"/>
      <c r="R17" s="9"/>
      <c r="S17" s="10">
        <f t="shared" si="0"/>
        <v>0</v>
      </c>
      <c r="T17" s="23"/>
    </row>
    <row r="18" spans="1:20" ht="19.5" customHeight="1" thickBot="1">
      <c r="A18" s="28"/>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8"/>
      <c r="B19" s="263" t="s">
        <v>19</v>
      </c>
      <c r="C19" s="264"/>
      <c r="D19" s="264"/>
      <c r="E19" s="265"/>
      <c r="F19" s="266"/>
      <c r="G19" s="44">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ht="13.5" thickBot="1">
      <c r="A20" s="28"/>
    </row>
    <row r="21" spans="1:20" ht="31.5" customHeight="1">
      <c r="A21" s="28"/>
      <c r="B21" s="39"/>
      <c r="C21" s="39"/>
      <c r="D21" s="39"/>
      <c r="E21" s="23"/>
      <c r="F21" s="23"/>
      <c r="G21" s="23"/>
      <c r="H21" s="260" t="s">
        <v>58</v>
      </c>
      <c r="I21" s="261"/>
      <c r="J21" s="261"/>
      <c r="K21" s="261"/>
      <c r="L21" s="261"/>
      <c r="M21" s="261"/>
      <c r="N21" s="262"/>
      <c r="O21" s="273" t="s">
        <v>16</v>
      </c>
      <c r="P21" s="273"/>
      <c r="Q21" s="274" t="s">
        <v>21</v>
      </c>
      <c r="R21" s="273"/>
      <c r="S21" s="2" t="s">
        <v>20</v>
      </c>
      <c r="T21" s="31"/>
    </row>
    <row r="22" spans="1:20" ht="24" customHeight="1">
      <c r="A22" s="28"/>
      <c r="B22" s="28"/>
      <c r="C22" s="28"/>
      <c r="D22" s="28"/>
      <c r="E22" s="29"/>
      <c r="F22" s="29"/>
      <c r="G22" s="28"/>
      <c r="H22" s="87" t="s">
        <v>59</v>
      </c>
      <c r="I22" s="34" t="s">
        <v>17</v>
      </c>
      <c r="J22" s="34"/>
      <c r="K22" s="34"/>
      <c r="L22" s="34"/>
      <c r="M22" s="34"/>
      <c r="N22" s="45"/>
      <c r="O22" s="258">
        <v>27000</v>
      </c>
      <c r="P22" s="258"/>
      <c r="Q22" s="259"/>
      <c r="R22" s="259"/>
      <c r="S22" s="3">
        <f>+Q22*O22</f>
        <v>0</v>
      </c>
      <c r="T22" s="31"/>
    </row>
    <row r="23" spans="1:19" ht="24" customHeight="1">
      <c r="A23" s="28"/>
      <c r="B23" s="28"/>
      <c r="C23" s="28"/>
      <c r="D23" s="28"/>
      <c r="E23" s="29"/>
      <c r="F23" s="29"/>
      <c r="G23" s="28"/>
      <c r="H23" s="87" t="s">
        <v>60</v>
      </c>
      <c r="I23" s="34" t="s">
        <v>18</v>
      </c>
      <c r="J23" s="34"/>
      <c r="K23" s="34"/>
      <c r="L23" s="34"/>
      <c r="M23" s="34"/>
      <c r="N23" s="45"/>
      <c r="O23" s="258">
        <v>14480</v>
      </c>
      <c r="P23" s="258"/>
      <c r="Q23" s="259"/>
      <c r="R23" s="259"/>
      <c r="S23" s="3">
        <f>+Q23*O23</f>
        <v>0</v>
      </c>
    </row>
    <row r="24" spans="1:19" ht="24" customHeight="1">
      <c r="A24" s="28"/>
      <c r="B24" s="39"/>
      <c r="C24" s="39"/>
      <c r="D24" s="39"/>
      <c r="E24" s="30"/>
      <c r="F24" s="30"/>
      <c r="G24" s="28"/>
      <c r="H24" s="87" t="s">
        <v>61</v>
      </c>
      <c r="I24" s="34" t="s">
        <v>39</v>
      </c>
      <c r="J24" s="34"/>
      <c r="K24" s="34"/>
      <c r="L24" s="34"/>
      <c r="M24" s="34"/>
      <c r="N24" s="45"/>
      <c r="O24" s="258">
        <v>9000</v>
      </c>
      <c r="P24" s="258"/>
      <c r="Q24" s="259"/>
      <c r="R24" s="259"/>
      <c r="S24" s="3">
        <f>+Q24*O24</f>
        <v>0</v>
      </c>
    </row>
    <row r="25" spans="1:19" ht="24" customHeight="1">
      <c r="A25" s="28"/>
      <c r="B25" s="41"/>
      <c r="C25" s="41"/>
      <c r="D25" s="41"/>
      <c r="E25" s="30"/>
      <c r="F25" s="30"/>
      <c r="G25" s="28"/>
      <c r="H25" s="88" t="s">
        <v>62</v>
      </c>
      <c r="I25" s="89" t="s">
        <v>40</v>
      </c>
      <c r="J25" s="90"/>
      <c r="K25" s="90"/>
      <c r="L25" s="90"/>
      <c r="M25" s="90"/>
      <c r="N25" s="90"/>
      <c r="O25" s="278">
        <v>7200</v>
      </c>
      <c r="P25" s="278"/>
      <c r="Q25" s="279"/>
      <c r="R25" s="279"/>
      <c r="S25" s="91">
        <f>+Q25*O25</f>
        <v>0</v>
      </c>
    </row>
    <row r="26" spans="1:19" ht="24" customHeight="1" thickBot="1">
      <c r="A26" s="28"/>
      <c r="B26" s="39"/>
      <c r="C26" s="39"/>
      <c r="D26" s="39"/>
      <c r="E26" s="28"/>
      <c r="F26" s="28"/>
      <c r="G26" s="28"/>
      <c r="H26" s="275" t="s">
        <v>19</v>
      </c>
      <c r="I26" s="276"/>
      <c r="J26" s="276"/>
      <c r="K26" s="276"/>
      <c r="L26" s="276"/>
      <c r="M26" s="276"/>
      <c r="N26" s="276"/>
      <c r="O26" s="276"/>
      <c r="P26" s="277"/>
      <c r="Q26" s="280">
        <f>SUM(Q22:R25)</f>
        <v>0</v>
      </c>
      <c r="R26" s="280"/>
      <c r="S26" s="4">
        <f>SUM(S22:S25)</f>
        <v>0</v>
      </c>
    </row>
    <row r="27" spans="1:20" ht="12.75">
      <c r="A27" s="28"/>
      <c r="B27" s="1" t="s">
        <v>71</v>
      </c>
      <c r="C27" s="1"/>
      <c r="D27" s="1"/>
      <c r="E27" s="1"/>
      <c r="F27" s="1"/>
      <c r="G27" s="1"/>
      <c r="H27" s="1"/>
      <c r="I27" s="1"/>
      <c r="J27" s="1"/>
      <c r="K27" s="1"/>
      <c r="L27" s="1"/>
      <c r="M27" s="1"/>
      <c r="N27" s="1"/>
      <c r="O27" s="1"/>
      <c r="P27" s="1"/>
      <c r="Q27" s="1"/>
      <c r="R27" s="1"/>
      <c r="S27" s="1"/>
      <c r="T27" s="31"/>
    </row>
    <row r="28" spans="1:19" ht="12.75">
      <c r="A28" s="28"/>
      <c r="B28" s="1" t="s">
        <v>63</v>
      </c>
      <c r="C28" s="1"/>
      <c r="D28" s="1"/>
      <c r="E28" s="1"/>
      <c r="F28" s="1"/>
      <c r="G28" s="1"/>
      <c r="H28" s="1"/>
      <c r="I28" s="1"/>
      <c r="J28" s="1"/>
      <c r="K28" s="1"/>
      <c r="L28" s="1"/>
      <c r="M28" s="1"/>
      <c r="N28" s="1"/>
      <c r="O28" s="1"/>
      <c r="P28" s="1"/>
      <c r="Q28" s="1"/>
      <c r="R28" s="1"/>
      <c r="S28" s="1"/>
    </row>
    <row r="29" spans="1:19" ht="12.75">
      <c r="A29" s="28"/>
      <c r="B29" s="1" t="s">
        <v>64</v>
      </c>
      <c r="C29" s="1"/>
      <c r="D29" s="1"/>
      <c r="E29" s="1"/>
      <c r="F29" s="1"/>
      <c r="G29" s="1"/>
      <c r="H29" s="1"/>
      <c r="I29" s="1"/>
      <c r="J29" s="1"/>
      <c r="K29" s="1"/>
      <c r="L29" s="1"/>
      <c r="M29" s="1"/>
      <c r="N29" s="1"/>
      <c r="O29" s="1"/>
      <c r="P29" s="1"/>
      <c r="Q29" s="1"/>
      <c r="R29" s="1"/>
      <c r="S29" s="1"/>
    </row>
    <row r="30" spans="1:2" ht="12.75">
      <c r="A30" s="28"/>
      <c r="B30" s="1" t="s">
        <v>72</v>
      </c>
    </row>
    <row r="31" s="28" customFormat="1" ht="12.75">
      <c r="B31" s="31"/>
    </row>
    <row r="32" s="28" customFormat="1" ht="12.75"/>
  </sheetData>
  <sheetProtection/>
  <mergeCells count="18">
    <mergeCell ref="H26:P26"/>
    <mergeCell ref="O24:P24"/>
    <mergeCell ref="Q24:R24"/>
    <mergeCell ref="O25:P25"/>
    <mergeCell ref="Q25:R25"/>
    <mergeCell ref="Q26:R26"/>
    <mergeCell ref="B3:S3"/>
    <mergeCell ref="J5:L5"/>
    <mergeCell ref="M5:O5"/>
    <mergeCell ref="P5:S5"/>
    <mergeCell ref="O21:P21"/>
    <mergeCell ref="Q21:R21"/>
    <mergeCell ref="O23:P23"/>
    <mergeCell ref="Q23:R23"/>
    <mergeCell ref="O22:P22"/>
    <mergeCell ref="H21:N21"/>
    <mergeCell ref="B19:F19"/>
    <mergeCell ref="Q22:R22"/>
  </mergeCell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95"/>
  <drawing r:id="rId1"/>
</worksheet>
</file>

<file path=xl/worksheets/sheet2.xml><?xml version="1.0" encoding="utf-8"?>
<worksheet xmlns="http://schemas.openxmlformats.org/spreadsheetml/2006/main" xmlns:r="http://schemas.openxmlformats.org/officeDocument/2006/relationships">
  <dimension ref="B2:E44"/>
  <sheetViews>
    <sheetView showGridLines="0" zoomScale="60" zoomScaleNormal="60" zoomScalePageLayoutView="0" workbookViewId="0" topLeftCell="A13">
      <selection activeCell="E22" sqref="E22"/>
    </sheetView>
  </sheetViews>
  <sheetFormatPr defaultColWidth="9.00390625" defaultRowHeight="13.5"/>
  <cols>
    <col min="1" max="1" width="2.375" style="65" customWidth="1"/>
    <col min="2" max="2" width="3.375" style="65" customWidth="1"/>
    <col min="3" max="3" width="4.50390625" style="65" customWidth="1"/>
    <col min="4" max="4" width="51.125" style="65" customWidth="1"/>
    <col min="5" max="5" width="28.50390625" style="65" customWidth="1"/>
    <col min="6" max="6" width="1.625" style="65" customWidth="1"/>
    <col min="7" max="16384" width="9.00390625" style="65" customWidth="1"/>
  </cols>
  <sheetData>
    <row r="2" spans="2:5" ht="22.5" customHeight="1">
      <c r="B2" s="65" t="s">
        <v>26</v>
      </c>
      <c r="E2" s="75"/>
    </row>
    <row r="3" ht="12" customHeight="1"/>
    <row r="4" spans="3:5" ht="22.5" customHeight="1">
      <c r="C4" s="281" t="s">
        <v>22</v>
      </c>
      <c r="D4" s="281"/>
      <c r="E4" s="281"/>
    </row>
    <row r="5" ht="12" customHeight="1"/>
    <row r="6" ht="22.5" customHeight="1">
      <c r="E6" s="76" t="s">
        <v>25</v>
      </c>
    </row>
    <row r="7" ht="12" customHeight="1"/>
    <row r="8" spans="3:5" ht="22.5" customHeight="1">
      <c r="C8" s="282" t="s">
        <v>23</v>
      </c>
      <c r="D8" s="283"/>
      <c r="E8" s="66" t="s">
        <v>73</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82" t="s">
        <v>24</v>
      </c>
      <c r="D44" s="283"/>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pageSetUpPr fitToPage="1"/>
  </sheetPr>
  <dimension ref="A1:V73"/>
  <sheetViews>
    <sheetView showGridLines="0" showZeros="0" tabSelected="1" view="pageBreakPreview" zoomScaleSheetLayoutView="100" zoomScalePageLayoutView="0" workbookViewId="0" topLeftCell="A27">
      <selection activeCell="H54" sqref="H54:S54"/>
    </sheetView>
  </sheetViews>
  <sheetFormatPr defaultColWidth="9.00390625" defaultRowHeight="13.5"/>
  <cols>
    <col min="1" max="1" width="3.625" style="101" customWidth="1"/>
    <col min="2" max="2" width="6.625" style="101" customWidth="1"/>
    <col min="3" max="3" width="10.125" style="101" customWidth="1"/>
    <col min="4" max="4" width="6.125" style="101" customWidth="1"/>
    <col min="5" max="5" width="8.625" style="101" customWidth="1"/>
    <col min="6" max="6" width="12.125" style="101" customWidth="1"/>
    <col min="7" max="7" width="13.125" style="101" customWidth="1"/>
    <col min="8" max="19" width="5.625" style="101" customWidth="1"/>
    <col min="20" max="20" width="6.375" style="101" customWidth="1"/>
    <col min="21" max="21" width="10.625" style="101" customWidth="1"/>
    <col min="22" max="22" width="3.50390625" style="101" customWidth="1"/>
    <col min="23" max="16384" width="9.00390625" style="101" customWidth="1"/>
  </cols>
  <sheetData>
    <row r="1" spans="1:22" ht="13.5">
      <c r="A1" s="99"/>
      <c r="B1" s="100" t="s">
        <v>178</v>
      </c>
      <c r="C1" s="100"/>
      <c r="D1" s="99"/>
      <c r="E1" s="99"/>
      <c r="F1" s="99"/>
      <c r="G1" s="99"/>
      <c r="H1" s="99"/>
      <c r="I1" s="99"/>
      <c r="J1" s="99"/>
      <c r="K1" s="99"/>
      <c r="L1" s="99"/>
      <c r="M1" s="99"/>
      <c r="N1" s="99"/>
      <c r="O1" s="99"/>
      <c r="P1" s="99"/>
      <c r="Q1" s="99"/>
      <c r="R1" s="99"/>
      <c r="S1" s="99"/>
      <c r="T1" s="99"/>
      <c r="U1" s="99"/>
      <c r="V1" s="99"/>
    </row>
    <row r="2" spans="1:22" ht="15.75" customHeight="1">
      <c r="A2" s="99"/>
      <c r="B2" s="324" t="s">
        <v>173</v>
      </c>
      <c r="C2" s="324"/>
      <c r="D2" s="324"/>
      <c r="E2" s="324"/>
      <c r="F2" s="324"/>
      <c r="G2" s="324"/>
      <c r="H2" s="324"/>
      <c r="I2" s="324"/>
      <c r="J2" s="324"/>
      <c r="K2" s="324"/>
      <c r="L2" s="324"/>
      <c r="M2" s="324"/>
      <c r="N2" s="324"/>
      <c r="O2" s="324"/>
      <c r="P2" s="324"/>
      <c r="Q2" s="324"/>
      <c r="R2" s="324"/>
      <c r="S2" s="324"/>
      <c r="T2" s="324"/>
      <c r="U2" s="324"/>
      <c r="V2" s="99"/>
    </row>
    <row r="3" spans="1:22" ht="8.25" customHeight="1">
      <c r="A3" s="99"/>
      <c r="B3" s="102"/>
      <c r="C3" s="102"/>
      <c r="D3" s="102"/>
      <c r="E3" s="102"/>
      <c r="F3" s="102"/>
      <c r="G3" s="102"/>
      <c r="H3" s="102"/>
      <c r="I3" s="102"/>
      <c r="J3" s="102"/>
      <c r="K3" s="102"/>
      <c r="L3" s="102"/>
      <c r="M3" s="102"/>
      <c r="N3" s="102"/>
      <c r="O3" s="102"/>
      <c r="P3" s="102"/>
      <c r="Q3" s="102"/>
      <c r="R3" s="102"/>
      <c r="S3" s="102"/>
      <c r="T3" s="102"/>
      <c r="U3" s="102"/>
      <c r="V3" s="99"/>
    </row>
    <row r="4" spans="1:22" ht="18" customHeight="1">
      <c r="A4" s="99"/>
      <c r="B4" s="316" t="s">
        <v>75</v>
      </c>
      <c r="C4" s="317"/>
      <c r="D4" s="318"/>
      <c r="E4" s="319"/>
      <c r="F4" s="319"/>
      <c r="G4" s="319"/>
      <c r="H4" s="325" t="s">
        <v>77</v>
      </c>
      <c r="I4" s="326"/>
      <c r="J4" s="326"/>
      <c r="K4" s="327"/>
      <c r="L4" s="327"/>
      <c r="M4" s="327"/>
      <c r="N4" s="327"/>
      <c r="O4" s="327"/>
      <c r="P4" s="327"/>
      <c r="Q4" s="327"/>
      <c r="R4" s="327"/>
      <c r="S4" s="327"/>
      <c r="T4" s="327"/>
      <c r="U4" s="103"/>
      <c r="V4" s="99"/>
    </row>
    <row r="5" spans="1:22" ht="18" customHeight="1">
      <c r="A5" s="99"/>
      <c r="B5" s="316" t="s">
        <v>2</v>
      </c>
      <c r="C5" s="317"/>
      <c r="D5" s="318"/>
      <c r="E5" s="319"/>
      <c r="F5" s="319"/>
      <c r="G5" s="319"/>
      <c r="H5" s="316" t="s">
        <v>76</v>
      </c>
      <c r="I5" s="320"/>
      <c r="J5" s="317"/>
      <c r="K5" s="327"/>
      <c r="L5" s="327"/>
      <c r="M5" s="327"/>
      <c r="N5" s="327"/>
      <c r="O5" s="327"/>
      <c r="P5" s="327"/>
      <c r="Q5" s="327"/>
      <c r="R5" s="327"/>
      <c r="S5" s="327"/>
      <c r="T5" s="327"/>
      <c r="U5" s="102"/>
      <c r="V5" s="99"/>
    </row>
    <row r="6" spans="1:22" ht="18" customHeight="1">
      <c r="A6" s="99"/>
      <c r="B6" s="316" t="s">
        <v>89</v>
      </c>
      <c r="C6" s="317"/>
      <c r="D6" s="318"/>
      <c r="E6" s="319"/>
      <c r="F6" s="319"/>
      <c r="G6" s="319"/>
      <c r="H6" s="316" t="s">
        <v>78</v>
      </c>
      <c r="I6" s="320"/>
      <c r="J6" s="317"/>
      <c r="K6" s="321"/>
      <c r="L6" s="321"/>
      <c r="M6" s="321"/>
      <c r="N6" s="321"/>
      <c r="O6" s="321"/>
      <c r="P6" s="321"/>
      <c r="Q6" s="321"/>
      <c r="R6" s="321"/>
      <c r="S6" s="321"/>
      <c r="T6" s="321"/>
      <c r="U6" s="102"/>
      <c r="V6" s="99"/>
    </row>
    <row r="7" spans="1:22" ht="16.5" customHeight="1">
      <c r="A7" s="99"/>
      <c r="B7" s="316" t="s">
        <v>156</v>
      </c>
      <c r="C7" s="317"/>
      <c r="D7" s="322"/>
      <c r="E7" s="323"/>
      <c r="F7" s="323"/>
      <c r="G7" s="323"/>
      <c r="H7" s="184" t="s">
        <v>157</v>
      </c>
      <c r="I7" s="104"/>
      <c r="J7" s="104"/>
      <c r="K7" s="150"/>
      <c r="L7" s="150"/>
      <c r="M7" s="150"/>
      <c r="N7" s="150"/>
      <c r="O7" s="150"/>
      <c r="P7" s="150"/>
      <c r="Q7" s="150"/>
      <c r="R7" s="102"/>
      <c r="S7" s="102"/>
      <c r="T7" s="102"/>
      <c r="U7" s="102"/>
      <c r="V7" s="99"/>
    </row>
    <row r="8" spans="1:22" ht="21.75" customHeight="1" thickBot="1">
      <c r="A8" s="99"/>
      <c r="B8" s="149" t="s">
        <v>127</v>
      </c>
      <c r="C8" s="104"/>
      <c r="D8" s="102"/>
      <c r="E8" s="102"/>
      <c r="F8" s="102"/>
      <c r="G8" s="103"/>
      <c r="H8" s="103"/>
      <c r="I8" s="103"/>
      <c r="J8" s="103"/>
      <c r="K8" s="102"/>
      <c r="L8" s="102"/>
      <c r="M8" s="102"/>
      <c r="N8" s="102"/>
      <c r="O8" s="102"/>
      <c r="P8" s="102"/>
      <c r="Q8" s="102"/>
      <c r="R8" s="102"/>
      <c r="S8" s="102"/>
      <c r="T8" s="102"/>
      <c r="U8" s="102"/>
      <c r="V8" s="99"/>
    </row>
    <row r="9" spans="1:22" ht="35.25" customHeight="1">
      <c r="A9" s="99"/>
      <c r="B9" s="314" t="s">
        <v>38</v>
      </c>
      <c r="C9" s="315"/>
      <c r="D9" s="105" t="s">
        <v>0</v>
      </c>
      <c r="E9" s="106" t="s">
        <v>81</v>
      </c>
      <c r="F9" s="107" t="s">
        <v>57</v>
      </c>
      <c r="G9" s="122" t="s">
        <v>3</v>
      </c>
      <c r="H9" s="108" t="s">
        <v>4</v>
      </c>
      <c r="I9" s="109" t="s">
        <v>5</v>
      </c>
      <c r="J9" s="109" t="s">
        <v>6</v>
      </c>
      <c r="K9" s="109" t="s">
        <v>7</v>
      </c>
      <c r="L9" s="109" t="s">
        <v>8</v>
      </c>
      <c r="M9" s="109" t="s">
        <v>9</v>
      </c>
      <c r="N9" s="109" t="s">
        <v>10</v>
      </c>
      <c r="O9" s="109" t="s">
        <v>11</v>
      </c>
      <c r="P9" s="109" t="s">
        <v>12</v>
      </c>
      <c r="Q9" s="109" t="s">
        <v>13</v>
      </c>
      <c r="R9" s="109" t="s">
        <v>14</v>
      </c>
      <c r="S9" s="191" t="s">
        <v>15</v>
      </c>
      <c r="T9" s="198" t="s">
        <v>92</v>
      </c>
      <c r="U9" s="110"/>
      <c r="V9" s="99"/>
    </row>
    <row r="10" spans="1:22" ht="19.5" customHeight="1">
      <c r="A10" s="102"/>
      <c r="B10" s="309"/>
      <c r="C10" s="310"/>
      <c r="D10" s="159"/>
      <c r="E10" s="159"/>
      <c r="F10" s="160"/>
      <c r="G10" s="161"/>
      <c r="H10" s="212"/>
      <c r="I10" s="162"/>
      <c r="J10" s="162"/>
      <c r="K10" s="162"/>
      <c r="L10" s="162"/>
      <c r="M10" s="162"/>
      <c r="N10" s="162"/>
      <c r="O10" s="162"/>
      <c r="P10" s="162"/>
      <c r="Q10" s="162"/>
      <c r="R10" s="162"/>
      <c r="S10" s="201"/>
      <c r="T10" s="199">
        <f>SUM(H10:S10)</f>
        <v>0</v>
      </c>
      <c r="U10" s="111"/>
      <c r="V10" s="99"/>
    </row>
    <row r="11" spans="1:22" ht="19.5" customHeight="1">
      <c r="A11" s="102"/>
      <c r="B11" s="309"/>
      <c r="C11" s="310"/>
      <c r="D11" s="159"/>
      <c r="E11" s="159"/>
      <c r="F11" s="160"/>
      <c r="G11" s="161"/>
      <c r="H11" s="212"/>
      <c r="I11" s="162"/>
      <c r="J11" s="162"/>
      <c r="K11" s="162"/>
      <c r="L11" s="162"/>
      <c r="M11" s="162"/>
      <c r="N11" s="162"/>
      <c r="O11" s="162"/>
      <c r="P11" s="162"/>
      <c r="Q11" s="162"/>
      <c r="R11" s="162"/>
      <c r="S11" s="201"/>
      <c r="T11" s="199">
        <f aca="true" t="shared" si="0" ref="T11:T47">SUM(H11:S11)</f>
        <v>0</v>
      </c>
      <c r="U11" s="111"/>
      <c r="V11" s="99"/>
    </row>
    <row r="12" spans="1:22" ht="19.5" customHeight="1">
      <c r="A12" s="102"/>
      <c r="B12" s="309"/>
      <c r="C12" s="310"/>
      <c r="D12" s="159"/>
      <c r="E12" s="159"/>
      <c r="F12" s="160"/>
      <c r="G12" s="161"/>
      <c r="H12" s="212"/>
      <c r="I12" s="162"/>
      <c r="J12" s="162"/>
      <c r="K12" s="162"/>
      <c r="L12" s="162"/>
      <c r="M12" s="162"/>
      <c r="N12" s="162"/>
      <c r="O12" s="162"/>
      <c r="P12" s="162"/>
      <c r="Q12" s="162"/>
      <c r="R12" s="162"/>
      <c r="S12" s="201"/>
      <c r="T12" s="199">
        <f t="shared" si="0"/>
        <v>0</v>
      </c>
      <c r="U12" s="111"/>
      <c r="V12" s="99"/>
    </row>
    <row r="13" spans="1:22" ht="19.5" customHeight="1">
      <c r="A13" s="102"/>
      <c r="B13" s="309"/>
      <c r="C13" s="310"/>
      <c r="D13" s="159"/>
      <c r="E13" s="159"/>
      <c r="F13" s="160"/>
      <c r="G13" s="161"/>
      <c r="H13" s="212"/>
      <c r="I13" s="162"/>
      <c r="J13" s="162"/>
      <c r="K13" s="162"/>
      <c r="L13" s="162"/>
      <c r="M13" s="162"/>
      <c r="N13" s="162"/>
      <c r="O13" s="162"/>
      <c r="P13" s="162"/>
      <c r="Q13" s="162"/>
      <c r="R13" s="162"/>
      <c r="S13" s="201"/>
      <c r="T13" s="199">
        <f t="shared" si="0"/>
        <v>0</v>
      </c>
      <c r="U13" s="111"/>
      <c r="V13" s="99"/>
    </row>
    <row r="14" spans="1:22" ht="19.5" customHeight="1">
      <c r="A14" s="102"/>
      <c r="B14" s="309"/>
      <c r="C14" s="310"/>
      <c r="D14" s="159"/>
      <c r="E14" s="159"/>
      <c r="F14" s="160"/>
      <c r="G14" s="161"/>
      <c r="H14" s="212"/>
      <c r="I14" s="162"/>
      <c r="J14" s="162"/>
      <c r="K14" s="162"/>
      <c r="L14" s="162"/>
      <c r="M14" s="162"/>
      <c r="N14" s="162"/>
      <c r="O14" s="162"/>
      <c r="P14" s="162"/>
      <c r="Q14" s="162"/>
      <c r="R14" s="162"/>
      <c r="S14" s="201"/>
      <c r="T14" s="199">
        <f t="shared" si="0"/>
        <v>0</v>
      </c>
      <c r="U14" s="111"/>
      <c r="V14" s="99"/>
    </row>
    <row r="15" spans="1:22" ht="19.5" customHeight="1">
      <c r="A15" s="102"/>
      <c r="B15" s="309"/>
      <c r="C15" s="310"/>
      <c r="D15" s="159"/>
      <c r="E15" s="159"/>
      <c r="F15" s="160"/>
      <c r="G15" s="161"/>
      <c r="H15" s="212"/>
      <c r="I15" s="162"/>
      <c r="J15" s="162"/>
      <c r="K15" s="162"/>
      <c r="L15" s="162"/>
      <c r="M15" s="162"/>
      <c r="N15" s="162"/>
      <c r="O15" s="162"/>
      <c r="P15" s="162"/>
      <c r="Q15" s="162"/>
      <c r="R15" s="162"/>
      <c r="S15" s="201"/>
      <c r="T15" s="199">
        <f t="shared" si="0"/>
        <v>0</v>
      </c>
      <c r="U15" s="111"/>
      <c r="V15" s="99"/>
    </row>
    <row r="16" spans="1:22" ht="19.5" customHeight="1">
      <c r="A16" s="102"/>
      <c r="B16" s="309"/>
      <c r="C16" s="310"/>
      <c r="D16" s="159"/>
      <c r="E16" s="159"/>
      <c r="F16" s="160"/>
      <c r="G16" s="161"/>
      <c r="H16" s="212"/>
      <c r="I16" s="162"/>
      <c r="J16" s="162"/>
      <c r="K16" s="162"/>
      <c r="L16" s="162"/>
      <c r="M16" s="162"/>
      <c r="N16" s="162"/>
      <c r="O16" s="162"/>
      <c r="P16" s="162"/>
      <c r="Q16" s="162"/>
      <c r="R16" s="162"/>
      <c r="S16" s="201"/>
      <c r="T16" s="199">
        <f t="shared" si="0"/>
        <v>0</v>
      </c>
      <c r="U16" s="111"/>
      <c r="V16" s="99"/>
    </row>
    <row r="17" spans="1:22" ht="19.5" customHeight="1">
      <c r="A17" s="102"/>
      <c r="B17" s="309"/>
      <c r="C17" s="310"/>
      <c r="D17" s="159"/>
      <c r="E17" s="159"/>
      <c r="F17" s="160"/>
      <c r="G17" s="161"/>
      <c r="H17" s="212"/>
      <c r="I17" s="162"/>
      <c r="J17" s="162"/>
      <c r="K17" s="162"/>
      <c r="L17" s="162"/>
      <c r="M17" s="162"/>
      <c r="N17" s="162"/>
      <c r="O17" s="162"/>
      <c r="P17" s="162"/>
      <c r="Q17" s="162"/>
      <c r="R17" s="162"/>
      <c r="S17" s="201"/>
      <c r="T17" s="199">
        <f t="shared" si="0"/>
        <v>0</v>
      </c>
      <c r="U17" s="111"/>
      <c r="V17" s="99"/>
    </row>
    <row r="18" spans="1:22" ht="19.5" customHeight="1">
      <c r="A18" s="102"/>
      <c r="B18" s="309"/>
      <c r="C18" s="310"/>
      <c r="D18" s="159"/>
      <c r="E18" s="159"/>
      <c r="F18" s="160"/>
      <c r="G18" s="161"/>
      <c r="H18" s="212"/>
      <c r="I18" s="162"/>
      <c r="J18" s="162"/>
      <c r="K18" s="162"/>
      <c r="L18" s="162"/>
      <c r="M18" s="162"/>
      <c r="N18" s="162"/>
      <c r="O18" s="162"/>
      <c r="P18" s="162"/>
      <c r="Q18" s="162"/>
      <c r="R18" s="162"/>
      <c r="S18" s="201"/>
      <c r="T18" s="199">
        <f t="shared" si="0"/>
        <v>0</v>
      </c>
      <c r="U18" s="111"/>
      <c r="V18" s="99"/>
    </row>
    <row r="19" spans="1:22" ht="19.5" customHeight="1">
      <c r="A19" s="102"/>
      <c r="B19" s="309"/>
      <c r="C19" s="310"/>
      <c r="D19" s="159"/>
      <c r="E19" s="159"/>
      <c r="F19" s="160"/>
      <c r="G19" s="161"/>
      <c r="H19" s="212"/>
      <c r="I19" s="162"/>
      <c r="J19" s="162"/>
      <c r="K19" s="162"/>
      <c r="L19" s="162"/>
      <c r="M19" s="162"/>
      <c r="N19" s="162"/>
      <c r="O19" s="162"/>
      <c r="P19" s="162"/>
      <c r="Q19" s="162"/>
      <c r="R19" s="162"/>
      <c r="S19" s="201"/>
      <c r="T19" s="199">
        <f t="shared" si="0"/>
        <v>0</v>
      </c>
      <c r="U19" s="111"/>
      <c r="V19" s="99"/>
    </row>
    <row r="20" spans="1:22" ht="19.5" customHeight="1">
      <c r="A20" s="102"/>
      <c r="B20" s="309"/>
      <c r="C20" s="310"/>
      <c r="D20" s="159"/>
      <c r="E20" s="159"/>
      <c r="F20" s="160"/>
      <c r="G20" s="161"/>
      <c r="H20" s="212"/>
      <c r="I20" s="162"/>
      <c r="J20" s="162"/>
      <c r="K20" s="162"/>
      <c r="L20" s="162"/>
      <c r="M20" s="162"/>
      <c r="N20" s="162"/>
      <c r="O20" s="162"/>
      <c r="P20" s="162"/>
      <c r="Q20" s="162"/>
      <c r="R20" s="162"/>
      <c r="S20" s="201"/>
      <c r="T20" s="199">
        <f t="shared" si="0"/>
        <v>0</v>
      </c>
      <c r="U20" s="111"/>
      <c r="V20" s="99"/>
    </row>
    <row r="21" spans="1:22" ht="19.5" customHeight="1">
      <c r="A21" s="102"/>
      <c r="B21" s="309"/>
      <c r="C21" s="310"/>
      <c r="D21" s="159"/>
      <c r="E21" s="159"/>
      <c r="F21" s="160"/>
      <c r="G21" s="161"/>
      <c r="H21" s="212"/>
      <c r="I21" s="162"/>
      <c r="J21" s="162"/>
      <c r="K21" s="162"/>
      <c r="L21" s="162"/>
      <c r="M21" s="162"/>
      <c r="N21" s="162"/>
      <c r="O21" s="162"/>
      <c r="P21" s="162"/>
      <c r="Q21" s="162"/>
      <c r="R21" s="162"/>
      <c r="S21" s="201"/>
      <c r="T21" s="199">
        <f t="shared" si="0"/>
        <v>0</v>
      </c>
      <c r="U21" s="111"/>
      <c r="V21" s="99"/>
    </row>
    <row r="22" spans="1:22" ht="19.5" customHeight="1">
      <c r="A22" s="102"/>
      <c r="B22" s="309"/>
      <c r="C22" s="310"/>
      <c r="D22" s="159"/>
      <c r="E22" s="159"/>
      <c r="F22" s="160"/>
      <c r="G22" s="161"/>
      <c r="H22" s="212"/>
      <c r="I22" s="162"/>
      <c r="J22" s="162"/>
      <c r="K22" s="162"/>
      <c r="L22" s="162"/>
      <c r="M22" s="162"/>
      <c r="N22" s="162"/>
      <c r="O22" s="162"/>
      <c r="P22" s="162"/>
      <c r="Q22" s="162"/>
      <c r="R22" s="162"/>
      <c r="S22" s="201"/>
      <c r="T22" s="199">
        <f t="shared" si="0"/>
        <v>0</v>
      </c>
      <c r="U22" s="111"/>
      <c r="V22" s="99"/>
    </row>
    <row r="23" spans="1:22" ht="19.5" customHeight="1">
      <c r="A23" s="102"/>
      <c r="B23" s="309"/>
      <c r="C23" s="310"/>
      <c r="D23" s="159"/>
      <c r="E23" s="159"/>
      <c r="F23" s="160"/>
      <c r="G23" s="161"/>
      <c r="H23" s="212"/>
      <c r="I23" s="162"/>
      <c r="J23" s="162"/>
      <c r="K23" s="162"/>
      <c r="L23" s="162"/>
      <c r="M23" s="162"/>
      <c r="N23" s="162"/>
      <c r="O23" s="162"/>
      <c r="P23" s="162"/>
      <c r="Q23" s="162"/>
      <c r="R23" s="162"/>
      <c r="S23" s="201"/>
      <c r="T23" s="199">
        <f t="shared" si="0"/>
        <v>0</v>
      </c>
      <c r="U23" s="111"/>
      <c r="V23" s="99"/>
    </row>
    <row r="24" spans="1:22" ht="19.5" customHeight="1">
      <c r="A24" s="102"/>
      <c r="B24" s="309"/>
      <c r="C24" s="310"/>
      <c r="D24" s="159"/>
      <c r="E24" s="159"/>
      <c r="F24" s="160"/>
      <c r="G24" s="161"/>
      <c r="H24" s="212"/>
      <c r="I24" s="162"/>
      <c r="J24" s="162"/>
      <c r="K24" s="162"/>
      <c r="L24" s="162"/>
      <c r="M24" s="162"/>
      <c r="N24" s="162"/>
      <c r="O24" s="162"/>
      <c r="P24" s="162"/>
      <c r="Q24" s="162"/>
      <c r="R24" s="162"/>
      <c r="S24" s="201"/>
      <c r="T24" s="199">
        <f t="shared" si="0"/>
        <v>0</v>
      </c>
      <c r="U24" s="111"/>
      <c r="V24" s="99"/>
    </row>
    <row r="25" spans="1:22" ht="19.5" customHeight="1">
      <c r="A25" s="102"/>
      <c r="B25" s="309"/>
      <c r="C25" s="310"/>
      <c r="D25" s="159"/>
      <c r="E25" s="159"/>
      <c r="F25" s="160"/>
      <c r="G25" s="161"/>
      <c r="H25" s="212"/>
      <c r="I25" s="162"/>
      <c r="J25" s="162"/>
      <c r="K25" s="162"/>
      <c r="L25" s="162"/>
      <c r="M25" s="162"/>
      <c r="N25" s="162"/>
      <c r="O25" s="162"/>
      <c r="P25" s="162"/>
      <c r="Q25" s="162"/>
      <c r="R25" s="162"/>
      <c r="S25" s="201"/>
      <c r="T25" s="199">
        <f t="shared" si="0"/>
        <v>0</v>
      </c>
      <c r="U25" s="111"/>
      <c r="V25" s="99"/>
    </row>
    <row r="26" spans="1:22" ht="19.5" customHeight="1">
      <c r="A26" s="102"/>
      <c r="B26" s="309"/>
      <c r="C26" s="310"/>
      <c r="D26" s="159"/>
      <c r="E26" s="159"/>
      <c r="F26" s="160"/>
      <c r="G26" s="161"/>
      <c r="H26" s="212"/>
      <c r="I26" s="162"/>
      <c r="J26" s="162"/>
      <c r="K26" s="162"/>
      <c r="L26" s="166"/>
      <c r="M26" s="166"/>
      <c r="N26" s="166"/>
      <c r="O26" s="166"/>
      <c r="P26" s="166"/>
      <c r="Q26" s="166"/>
      <c r="R26" s="166"/>
      <c r="S26" s="208"/>
      <c r="T26" s="199">
        <f t="shared" si="0"/>
        <v>0</v>
      </c>
      <c r="U26" s="111"/>
      <c r="V26" s="99"/>
    </row>
    <row r="27" spans="1:22" ht="19.5" customHeight="1">
      <c r="A27" s="102"/>
      <c r="B27" s="309"/>
      <c r="C27" s="310"/>
      <c r="D27" s="159"/>
      <c r="E27" s="159"/>
      <c r="F27" s="160"/>
      <c r="G27" s="161"/>
      <c r="H27" s="212"/>
      <c r="I27" s="162"/>
      <c r="J27" s="162"/>
      <c r="K27" s="162"/>
      <c r="L27" s="162"/>
      <c r="M27" s="162"/>
      <c r="N27" s="162"/>
      <c r="O27" s="162"/>
      <c r="P27" s="162"/>
      <c r="Q27" s="162"/>
      <c r="R27" s="162"/>
      <c r="S27" s="201"/>
      <c r="T27" s="199">
        <f t="shared" si="0"/>
        <v>0</v>
      </c>
      <c r="U27" s="111"/>
      <c r="V27" s="99"/>
    </row>
    <row r="28" spans="1:22" ht="19.5" customHeight="1">
      <c r="A28" s="102"/>
      <c r="B28" s="309"/>
      <c r="C28" s="310"/>
      <c r="D28" s="159"/>
      <c r="E28" s="159"/>
      <c r="F28" s="160"/>
      <c r="G28" s="161"/>
      <c r="H28" s="212"/>
      <c r="I28" s="162"/>
      <c r="J28" s="162"/>
      <c r="K28" s="162"/>
      <c r="L28" s="162"/>
      <c r="M28" s="162"/>
      <c r="N28" s="162"/>
      <c r="O28" s="162"/>
      <c r="P28" s="162"/>
      <c r="Q28" s="162"/>
      <c r="R28" s="162"/>
      <c r="S28" s="201"/>
      <c r="T28" s="199">
        <f t="shared" si="0"/>
        <v>0</v>
      </c>
      <c r="U28" s="111"/>
      <c r="V28" s="99"/>
    </row>
    <row r="29" spans="1:22" ht="19.5" customHeight="1">
      <c r="A29" s="102"/>
      <c r="B29" s="309"/>
      <c r="C29" s="310"/>
      <c r="D29" s="159"/>
      <c r="E29" s="159"/>
      <c r="F29" s="160"/>
      <c r="G29" s="161"/>
      <c r="H29" s="212"/>
      <c r="I29" s="162"/>
      <c r="J29" s="162"/>
      <c r="K29" s="162"/>
      <c r="L29" s="162"/>
      <c r="M29" s="162"/>
      <c r="N29" s="162"/>
      <c r="O29" s="162"/>
      <c r="P29" s="162"/>
      <c r="Q29" s="162"/>
      <c r="R29" s="162"/>
      <c r="S29" s="201"/>
      <c r="T29" s="199">
        <f t="shared" si="0"/>
        <v>0</v>
      </c>
      <c r="U29" s="111"/>
      <c r="V29" s="99"/>
    </row>
    <row r="30" spans="1:22" ht="19.5" customHeight="1">
      <c r="A30" s="102"/>
      <c r="B30" s="309"/>
      <c r="C30" s="310"/>
      <c r="D30" s="159"/>
      <c r="E30" s="159"/>
      <c r="F30" s="160"/>
      <c r="G30" s="161"/>
      <c r="H30" s="212"/>
      <c r="I30" s="162"/>
      <c r="J30" s="162"/>
      <c r="K30" s="162"/>
      <c r="L30" s="162"/>
      <c r="M30" s="162"/>
      <c r="N30" s="162"/>
      <c r="O30" s="162"/>
      <c r="P30" s="162"/>
      <c r="Q30" s="162"/>
      <c r="R30" s="162"/>
      <c r="S30" s="201"/>
      <c r="T30" s="199">
        <f t="shared" si="0"/>
        <v>0</v>
      </c>
      <c r="U30" s="111"/>
      <c r="V30" s="99"/>
    </row>
    <row r="31" spans="1:22" ht="19.5" customHeight="1">
      <c r="A31" s="102"/>
      <c r="B31" s="309"/>
      <c r="C31" s="310"/>
      <c r="D31" s="159"/>
      <c r="E31" s="159"/>
      <c r="F31" s="160"/>
      <c r="G31" s="161"/>
      <c r="H31" s="212"/>
      <c r="I31" s="162"/>
      <c r="J31" s="162"/>
      <c r="K31" s="162"/>
      <c r="L31" s="162"/>
      <c r="M31" s="162"/>
      <c r="N31" s="162"/>
      <c r="O31" s="162"/>
      <c r="P31" s="162"/>
      <c r="Q31" s="162"/>
      <c r="R31" s="162"/>
      <c r="S31" s="201"/>
      <c r="T31" s="199">
        <f t="shared" si="0"/>
        <v>0</v>
      </c>
      <c r="U31" s="111"/>
      <c r="V31" s="99"/>
    </row>
    <row r="32" spans="1:22" ht="19.5" customHeight="1">
      <c r="A32" s="102"/>
      <c r="B32" s="309"/>
      <c r="C32" s="310"/>
      <c r="D32" s="159"/>
      <c r="E32" s="159"/>
      <c r="F32" s="160"/>
      <c r="G32" s="161"/>
      <c r="H32" s="212"/>
      <c r="I32" s="162"/>
      <c r="J32" s="162"/>
      <c r="K32" s="162"/>
      <c r="L32" s="162"/>
      <c r="M32" s="162"/>
      <c r="N32" s="162"/>
      <c r="O32" s="162"/>
      <c r="P32" s="162"/>
      <c r="Q32" s="162"/>
      <c r="R32" s="162"/>
      <c r="S32" s="201"/>
      <c r="T32" s="199">
        <f t="shared" si="0"/>
        <v>0</v>
      </c>
      <c r="U32" s="111"/>
      <c r="V32" s="99"/>
    </row>
    <row r="33" spans="1:22" ht="19.5" customHeight="1">
      <c r="A33" s="102"/>
      <c r="B33" s="309"/>
      <c r="C33" s="310"/>
      <c r="D33" s="159"/>
      <c r="E33" s="159"/>
      <c r="F33" s="160"/>
      <c r="G33" s="161"/>
      <c r="H33" s="212"/>
      <c r="I33" s="162"/>
      <c r="J33" s="162"/>
      <c r="K33" s="162"/>
      <c r="L33" s="162"/>
      <c r="M33" s="162"/>
      <c r="N33" s="162"/>
      <c r="O33" s="162"/>
      <c r="P33" s="162"/>
      <c r="Q33" s="162"/>
      <c r="R33" s="162"/>
      <c r="S33" s="201"/>
      <c r="T33" s="199">
        <f t="shared" si="0"/>
        <v>0</v>
      </c>
      <c r="U33" s="111"/>
      <c r="V33" s="99"/>
    </row>
    <row r="34" spans="1:22" ht="19.5" customHeight="1">
      <c r="A34" s="102"/>
      <c r="B34" s="309"/>
      <c r="C34" s="310"/>
      <c r="D34" s="159"/>
      <c r="E34" s="159"/>
      <c r="F34" s="160"/>
      <c r="G34" s="161"/>
      <c r="H34" s="212"/>
      <c r="I34" s="162"/>
      <c r="J34" s="162"/>
      <c r="K34" s="162"/>
      <c r="L34" s="162"/>
      <c r="M34" s="162"/>
      <c r="N34" s="162"/>
      <c r="O34" s="162"/>
      <c r="P34" s="162"/>
      <c r="Q34" s="162"/>
      <c r="R34" s="162"/>
      <c r="S34" s="201"/>
      <c r="T34" s="199">
        <f t="shared" si="0"/>
        <v>0</v>
      </c>
      <c r="U34" s="111"/>
      <c r="V34" s="99"/>
    </row>
    <row r="35" spans="1:22" ht="19.5" customHeight="1">
      <c r="A35" s="102"/>
      <c r="B35" s="309"/>
      <c r="C35" s="310"/>
      <c r="D35" s="159"/>
      <c r="E35" s="159"/>
      <c r="F35" s="160"/>
      <c r="G35" s="161"/>
      <c r="H35" s="212"/>
      <c r="I35" s="162"/>
      <c r="J35" s="162"/>
      <c r="K35" s="162"/>
      <c r="L35" s="162"/>
      <c r="M35" s="162"/>
      <c r="N35" s="162"/>
      <c r="O35" s="162"/>
      <c r="P35" s="162"/>
      <c r="Q35" s="162"/>
      <c r="R35" s="162"/>
      <c r="S35" s="201"/>
      <c r="T35" s="199">
        <f t="shared" si="0"/>
        <v>0</v>
      </c>
      <c r="U35" s="111"/>
      <c r="V35" s="99"/>
    </row>
    <row r="36" spans="1:22" ht="19.5" customHeight="1">
      <c r="A36" s="102"/>
      <c r="B36" s="309"/>
      <c r="C36" s="310"/>
      <c r="D36" s="164"/>
      <c r="E36" s="205"/>
      <c r="F36" s="206"/>
      <c r="G36" s="165"/>
      <c r="H36" s="212"/>
      <c r="I36" s="162"/>
      <c r="J36" s="162"/>
      <c r="K36" s="162"/>
      <c r="L36" s="207"/>
      <c r="M36" s="207"/>
      <c r="N36" s="207"/>
      <c r="O36" s="207"/>
      <c r="P36" s="207"/>
      <c r="Q36" s="207"/>
      <c r="R36" s="207"/>
      <c r="S36" s="208"/>
      <c r="T36" s="199">
        <f t="shared" si="0"/>
        <v>0</v>
      </c>
      <c r="U36" s="111"/>
      <c r="V36" s="99"/>
    </row>
    <row r="37" spans="1:22" ht="19.5" customHeight="1">
      <c r="A37" s="102"/>
      <c r="B37" s="309"/>
      <c r="C37" s="310"/>
      <c r="D37" s="159"/>
      <c r="E37" s="159"/>
      <c r="F37" s="160"/>
      <c r="G37" s="161"/>
      <c r="H37" s="212"/>
      <c r="I37" s="162"/>
      <c r="J37" s="162"/>
      <c r="K37" s="162"/>
      <c r="L37" s="162"/>
      <c r="M37" s="162"/>
      <c r="N37" s="162"/>
      <c r="O37" s="162"/>
      <c r="P37" s="162"/>
      <c r="Q37" s="162"/>
      <c r="R37" s="162"/>
      <c r="S37" s="201"/>
      <c r="T37" s="199">
        <f t="shared" si="0"/>
        <v>0</v>
      </c>
      <c r="U37" s="111"/>
      <c r="V37" s="99"/>
    </row>
    <row r="38" spans="1:22" ht="19.5" customHeight="1">
      <c r="A38" s="102"/>
      <c r="B38" s="309"/>
      <c r="C38" s="310"/>
      <c r="D38" s="159"/>
      <c r="E38" s="159"/>
      <c r="F38" s="160"/>
      <c r="G38" s="161"/>
      <c r="H38" s="212"/>
      <c r="I38" s="162"/>
      <c r="J38" s="162"/>
      <c r="K38" s="162"/>
      <c r="L38" s="162"/>
      <c r="M38" s="162"/>
      <c r="N38" s="162"/>
      <c r="O38" s="162"/>
      <c r="P38" s="162"/>
      <c r="Q38" s="162"/>
      <c r="R38" s="162"/>
      <c r="S38" s="201"/>
      <c r="T38" s="199">
        <f t="shared" si="0"/>
        <v>0</v>
      </c>
      <c r="U38" s="111"/>
      <c r="V38" s="99"/>
    </row>
    <row r="39" spans="1:22" ht="19.5" customHeight="1">
      <c r="A39" s="102"/>
      <c r="B39" s="309"/>
      <c r="C39" s="310"/>
      <c r="D39" s="159"/>
      <c r="E39" s="159"/>
      <c r="F39" s="160"/>
      <c r="G39" s="161"/>
      <c r="H39" s="212"/>
      <c r="I39" s="162"/>
      <c r="J39" s="162"/>
      <c r="K39" s="162"/>
      <c r="L39" s="162"/>
      <c r="M39" s="162"/>
      <c r="N39" s="162"/>
      <c r="O39" s="162"/>
      <c r="P39" s="162"/>
      <c r="Q39" s="162"/>
      <c r="R39" s="162"/>
      <c r="S39" s="201"/>
      <c r="T39" s="199">
        <f t="shared" si="0"/>
        <v>0</v>
      </c>
      <c r="U39" s="111"/>
      <c r="V39" s="99"/>
    </row>
    <row r="40" spans="1:22" ht="19.5" customHeight="1">
      <c r="A40" s="102"/>
      <c r="B40" s="309"/>
      <c r="C40" s="310"/>
      <c r="D40" s="159"/>
      <c r="E40" s="159"/>
      <c r="F40" s="160"/>
      <c r="G40" s="161"/>
      <c r="H40" s="212"/>
      <c r="I40" s="162"/>
      <c r="J40" s="162"/>
      <c r="K40" s="162"/>
      <c r="L40" s="162"/>
      <c r="M40" s="162"/>
      <c r="N40" s="162"/>
      <c r="O40" s="162"/>
      <c r="P40" s="162"/>
      <c r="Q40" s="162"/>
      <c r="R40" s="162"/>
      <c r="S40" s="201"/>
      <c r="T40" s="199">
        <f t="shared" si="0"/>
        <v>0</v>
      </c>
      <c r="U40" s="111"/>
      <c r="V40" s="99"/>
    </row>
    <row r="41" spans="1:22" ht="19.5" customHeight="1">
      <c r="A41" s="102"/>
      <c r="B41" s="309"/>
      <c r="C41" s="310"/>
      <c r="D41" s="159"/>
      <c r="E41" s="159"/>
      <c r="F41" s="160"/>
      <c r="G41" s="161"/>
      <c r="H41" s="212"/>
      <c r="I41" s="162"/>
      <c r="J41" s="162"/>
      <c r="K41" s="162"/>
      <c r="L41" s="166"/>
      <c r="M41" s="166"/>
      <c r="N41" s="166"/>
      <c r="O41" s="166"/>
      <c r="P41" s="166"/>
      <c r="Q41" s="166"/>
      <c r="R41" s="166"/>
      <c r="S41" s="209"/>
      <c r="T41" s="199">
        <f t="shared" si="0"/>
        <v>0</v>
      </c>
      <c r="U41" s="111"/>
      <c r="V41" s="99"/>
    </row>
    <row r="42" spans="1:22" ht="19.5" customHeight="1">
      <c r="A42" s="102"/>
      <c r="B42" s="309"/>
      <c r="C42" s="310"/>
      <c r="D42" s="159"/>
      <c r="E42" s="159"/>
      <c r="F42" s="160"/>
      <c r="G42" s="161"/>
      <c r="H42" s="212"/>
      <c r="I42" s="162"/>
      <c r="J42" s="162"/>
      <c r="K42" s="162"/>
      <c r="L42" s="162"/>
      <c r="M42" s="162"/>
      <c r="N42" s="162"/>
      <c r="O42" s="162"/>
      <c r="P42" s="162"/>
      <c r="Q42" s="162"/>
      <c r="R42" s="162"/>
      <c r="S42" s="201"/>
      <c r="T42" s="199">
        <f t="shared" si="0"/>
        <v>0</v>
      </c>
      <c r="U42" s="111"/>
      <c r="V42" s="99"/>
    </row>
    <row r="43" spans="1:22" ht="19.5" customHeight="1">
      <c r="A43" s="102"/>
      <c r="B43" s="309"/>
      <c r="C43" s="310"/>
      <c r="D43" s="159"/>
      <c r="E43" s="159"/>
      <c r="F43" s="160"/>
      <c r="G43" s="161"/>
      <c r="H43" s="212"/>
      <c r="I43" s="162"/>
      <c r="J43" s="162"/>
      <c r="K43" s="162"/>
      <c r="L43" s="162"/>
      <c r="M43" s="162"/>
      <c r="N43" s="162"/>
      <c r="O43" s="162"/>
      <c r="P43" s="162"/>
      <c r="Q43" s="162"/>
      <c r="R43" s="162"/>
      <c r="S43" s="201"/>
      <c r="T43" s="199">
        <f t="shared" si="0"/>
        <v>0</v>
      </c>
      <c r="U43" s="111"/>
      <c r="V43" s="99"/>
    </row>
    <row r="44" spans="1:22" ht="19.5" customHeight="1">
      <c r="A44" s="102"/>
      <c r="B44" s="309"/>
      <c r="C44" s="310"/>
      <c r="D44" s="159"/>
      <c r="E44" s="159"/>
      <c r="F44" s="160"/>
      <c r="G44" s="161"/>
      <c r="H44" s="212"/>
      <c r="I44" s="162"/>
      <c r="J44" s="162"/>
      <c r="K44" s="162"/>
      <c r="L44" s="162"/>
      <c r="M44" s="162"/>
      <c r="N44" s="162"/>
      <c r="O44" s="162"/>
      <c r="P44" s="162"/>
      <c r="Q44" s="162"/>
      <c r="R44" s="162"/>
      <c r="S44" s="201"/>
      <c r="T44" s="199">
        <f t="shared" si="0"/>
        <v>0</v>
      </c>
      <c r="U44" s="111"/>
      <c r="V44" s="99"/>
    </row>
    <row r="45" spans="1:22" ht="19.5" customHeight="1">
      <c r="A45" s="102"/>
      <c r="B45" s="309"/>
      <c r="C45" s="310"/>
      <c r="D45" s="159"/>
      <c r="E45" s="159"/>
      <c r="F45" s="160"/>
      <c r="G45" s="161"/>
      <c r="H45" s="212"/>
      <c r="I45" s="162"/>
      <c r="J45" s="162"/>
      <c r="K45" s="162"/>
      <c r="L45" s="162"/>
      <c r="M45" s="162"/>
      <c r="N45" s="162"/>
      <c r="O45" s="162"/>
      <c r="P45" s="162"/>
      <c r="Q45" s="162"/>
      <c r="R45" s="162"/>
      <c r="S45" s="201"/>
      <c r="T45" s="199">
        <f t="shared" si="0"/>
        <v>0</v>
      </c>
      <c r="U45" s="111"/>
      <c r="V45" s="99"/>
    </row>
    <row r="46" spans="1:22" ht="19.5" customHeight="1">
      <c r="A46" s="102"/>
      <c r="B46" s="309"/>
      <c r="C46" s="310"/>
      <c r="D46" s="159"/>
      <c r="E46" s="159"/>
      <c r="F46" s="160"/>
      <c r="G46" s="161"/>
      <c r="H46" s="212"/>
      <c r="I46" s="162"/>
      <c r="J46" s="162"/>
      <c r="K46" s="162"/>
      <c r="L46" s="162"/>
      <c r="M46" s="162"/>
      <c r="N46" s="162"/>
      <c r="O46" s="162"/>
      <c r="P46" s="162"/>
      <c r="Q46" s="162"/>
      <c r="R46" s="162"/>
      <c r="S46" s="201"/>
      <c r="T46" s="199">
        <f t="shared" si="0"/>
        <v>0</v>
      </c>
      <c r="U46" s="111"/>
      <c r="V46" s="99"/>
    </row>
    <row r="47" spans="1:22" ht="19.5" customHeight="1" thickBot="1">
      <c r="A47" s="102"/>
      <c r="B47" s="309"/>
      <c r="C47" s="310"/>
      <c r="D47" s="159"/>
      <c r="E47" s="159"/>
      <c r="F47" s="160"/>
      <c r="G47" s="213"/>
      <c r="H47" s="214"/>
      <c r="I47" s="215"/>
      <c r="J47" s="215"/>
      <c r="K47" s="215"/>
      <c r="L47" s="162"/>
      <c r="M47" s="162"/>
      <c r="N47" s="162"/>
      <c r="O47" s="162"/>
      <c r="P47" s="162"/>
      <c r="Q47" s="162"/>
      <c r="R47" s="162"/>
      <c r="S47" s="210"/>
      <c r="T47" s="199">
        <f t="shared" si="0"/>
        <v>0</v>
      </c>
      <c r="U47" s="111"/>
      <c r="V47" s="99"/>
    </row>
    <row r="48" spans="1:22" ht="19.5" customHeight="1" thickBot="1">
      <c r="A48" s="102"/>
      <c r="B48" s="311" t="s">
        <v>152</v>
      </c>
      <c r="C48" s="312"/>
      <c r="D48" s="312"/>
      <c r="E48" s="312"/>
      <c r="F48" s="312"/>
      <c r="G48" s="313"/>
      <c r="H48" s="216"/>
      <c r="I48" s="167"/>
      <c r="J48" s="167"/>
      <c r="K48" s="167"/>
      <c r="L48" s="167"/>
      <c r="M48" s="167"/>
      <c r="N48" s="167"/>
      <c r="O48" s="167"/>
      <c r="P48" s="167"/>
      <c r="Q48" s="167"/>
      <c r="R48" s="167"/>
      <c r="S48" s="202"/>
      <c r="T48" s="200">
        <f>SUM(H48:S48)</f>
        <v>0</v>
      </c>
      <c r="U48" s="111"/>
      <c r="V48" s="99"/>
    </row>
    <row r="49" spans="1:22" ht="28.5" customHeight="1" thickBot="1">
      <c r="A49" s="99"/>
      <c r="B49" s="99"/>
      <c r="C49" s="99"/>
      <c r="D49" s="99"/>
      <c r="E49" s="99"/>
      <c r="F49" s="99"/>
      <c r="G49" s="99"/>
      <c r="H49" s="99"/>
      <c r="I49" s="99"/>
      <c r="J49" s="99"/>
      <c r="K49" s="99"/>
      <c r="L49" s="99"/>
      <c r="M49" s="99"/>
      <c r="N49" s="99"/>
      <c r="O49" s="99"/>
      <c r="P49" s="99"/>
      <c r="Q49" s="99"/>
      <c r="R49" s="99"/>
      <c r="S49" s="99"/>
      <c r="T49" s="99"/>
      <c r="U49" s="99"/>
      <c r="V49" s="99"/>
    </row>
    <row r="50" spans="1:22" ht="22.5" customHeight="1">
      <c r="A50" s="112"/>
      <c r="B50" s="285" t="s">
        <v>153</v>
      </c>
      <c r="C50" s="286"/>
      <c r="D50" s="286"/>
      <c r="E50" s="286"/>
      <c r="F50" s="301"/>
      <c r="G50" s="177" t="s">
        <v>88</v>
      </c>
      <c r="H50" s="108" t="s">
        <v>4</v>
      </c>
      <c r="I50" s="109" t="s">
        <v>5</v>
      </c>
      <c r="J50" s="211" t="s">
        <v>6</v>
      </c>
      <c r="K50" s="109" t="s">
        <v>7</v>
      </c>
      <c r="L50" s="109" t="s">
        <v>8</v>
      </c>
      <c r="M50" s="109" t="s">
        <v>9</v>
      </c>
      <c r="N50" s="109" t="s">
        <v>10</v>
      </c>
      <c r="O50" s="109" t="s">
        <v>11</v>
      </c>
      <c r="P50" s="109" t="s">
        <v>12</v>
      </c>
      <c r="Q50" s="109" t="s">
        <v>13</v>
      </c>
      <c r="R50" s="109" t="s">
        <v>14</v>
      </c>
      <c r="S50" s="191" t="s">
        <v>15</v>
      </c>
      <c r="T50" s="177" t="s">
        <v>91</v>
      </c>
      <c r="U50" s="185" t="s">
        <v>90</v>
      </c>
      <c r="V50" s="99"/>
    </row>
    <row r="51" spans="1:22" ht="20.25" customHeight="1">
      <c r="A51" s="179" t="s">
        <v>159</v>
      </c>
      <c r="B51" s="113" t="s">
        <v>84</v>
      </c>
      <c r="C51" s="302" t="s">
        <v>79</v>
      </c>
      <c r="D51" s="302"/>
      <c r="E51" s="302"/>
      <c r="F51" s="303"/>
      <c r="G51" s="203">
        <v>5150</v>
      </c>
      <c r="H51" s="221">
        <f>SUMIF($F$10:$F$47,$B$51,H10:H47)</f>
        <v>0</v>
      </c>
      <c r="I51" s="222">
        <f>SUMIF($F$10:$F$47,$B$51,I10:I47)</f>
        <v>0</v>
      </c>
      <c r="J51" s="222">
        <f>SUMIF($F$10:$F$47,$B$51,J10:J47)</f>
        <v>0</v>
      </c>
      <c r="K51" s="114">
        <f>SUMIF($F$10:$F$47,$B$51,K10:K47)</f>
        <v>0</v>
      </c>
      <c r="L51" s="114">
        <f aca="true" t="shared" si="1" ref="L51:S51">SUMIF($F$10:$F$47,$B$51,L10:L47)</f>
        <v>0</v>
      </c>
      <c r="M51" s="114">
        <f t="shared" si="1"/>
        <v>0</v>
      </c>
      <c r="N51" s="114">
        <f t="shared" si="1"/>
        <v>0</v>
      </c>
      <c r="O51" s="114">
        <f t="shared" si="1"/>
        <v>0</v>
      </c>
      <c r="P51" s="114">
        <f t="shared" si="1"/>
        <v>0</v>
      </c>
      <c r="Q51" s="114">
        <f t="shared" si="1"/>
        <v>0</v>
      </c>
      <c r="R51" s="114">
        <f t="shared" si="1"/>
        <v>0</v>
      </c>
      <c r="S51" s="192">
        <f t="shared" si="1"/>
        <v>0</v>
      </c>
      <c r="T51" s="189">
        <f aca="true" t="shared" si="2" ref="T51:T56">SUM(H51:S51)</f>
        <v>0</v>
      </c>
      <c r="U51" s="186">
        <f>G51*T51</f>
        <v>0</v>
      </c>
      <c r="V51" s="99"/>
    </row>
    <row r="52" spans="1:22" ht="20.25" customHeight="1">
      <c r="A52" s="171" t="s">
        <v>160</v>
      </c>
      <c r="B52" s="113" t="s">
        <v>85</v>
      </c>
      <c r="C52" s="302" t="s">
        <v>80</v>
      </c>
      <c r="D52" s="302"/>
      <c r="E52" s="302"/>
      <c r="F52" s="303"/>
      <c r="G52" s="203">
        <v>3600</v>
      </c>
      <c r="H52" s="221">
        <f>SUMIF($F$10:$F$47,$B$52,H10:H47)</f>
        <v>0</v>
      </c>
      <c r="I52" s="222">
        <f>SUMIF($F$10:$F$47,$B$52,I10:I47)</f>
        <v>0</v>
      </c>
      <c r="J52" s="222">
        <f>SUMIF($F$10:$F$47,$B$52,J10:J47)</f>
        <v>0</v>
      </c>
      <c r="K52" s="114">
        <f aca="true" t="shared" si="3" ref="K52:S52">SUMIF($F$10:$F$47,$B$52,K10:K47)</f>
        <v>0</v>
      </c>
      <c r="L52" s="114">
        <f t="shared" si="3"/>
        <v>0</v>
      </c>
      <c r="M52" s="114">
        <f t="shared" si="3"/>
        <v>0</v>
      </c>
      <c r="N52" s="114">
        <f t="shared" si="3"/>
        <v>0</v>
      </c>
      <c r="O52" s="114">
        <f t="shared" si="3"/>
        <v>0</v>
      </c>
      <c r="P52" s="114">
        <f t="shared" si="3"/>
        <v>0</v>
      </c>
      <c r="Q52" s="114">
        <f t="shared" si="3"/>
        <v>0</v>
      </c>
      <c r="R52" s="114">
        <f t="shared" si="3"/>
        <v>0</v>
      </c>
      <c r="S52" s="192">
        <f t="shared" si="3"/>
        <v>0</v>
      </c>
      <c r="T52" s="189">
        <f t="shared" si="2"/>
        <v>0</v>
      </c>
      <c r="U52" s="186">
        <f>G52*T52</f>
        <v>0</v>
      </c>
      <c r="V52" s="99"/>
    </row>
    <row r="53" spans="1:22" ht="20.25" customHeight="1">
      <c r="A53" s="119"/>
      <c r="B53" s="113" t="s">
        <v>86</v>
      </c>
      <c r="C53" s="302" t="s">
        <v>145</v>
      </c>
      <c r="D53" s="302"/>
      <c r="E53" s="302"/>
      <c r="F53" s="303"/>
      <c r="G53" s="203">
        <v>10300</v>
      </c>
      <c r="H53" s="221">
        <f>SUMIF($F$10:$F$47,$B$53,H10:H47)</f>
        <v>0</v>
      </c>
      <c r="I53" s="222">
        <f>SUMIF($F$10:$F$47,$B$53,I10:I47)</f>
        <v>0</v>
      </c>
      <c r="J53" s="222">
        <f>SUMIF($F$10:$F$47,$B$53,J10:J47)</f>
        <v>0</v>
      </c>
      <c r="K53" s="114">
        <f>SUMIF($F$10:$F$47,$B$53,K10:K47)</f>
        <v>0</v>
      </c>
      <c r="L53" s="114">
        <f aca="true" t="shared" si="4" ref="L53:S53">SUMIF($F$10:$F$47,$B$53,L10:L47)</f>
        <v>0</v>
      </c>
      <c r="M53" s="114">
        <f t="shared" si="4"/>
        <v>0</v>
      </c>
      <c r="N53" s="114">
        <f t="shared" si="4"/>
        <v>0</v>
      </c>
      <c r="O53" s="114">
        <f t="shared" si="4"/>
        <v>0</v>
      </c>
      <c r="P53" s="114">
        <f t="shared" si="4"/>
        <v>0</v>
      </c>
      <c r="Q53" s="114">
        <f t="shared" si="4"/>
        <v>0</v>
      </c>
      <c r="R53" s="114">
        <f t="shared" si="4"/>
        <v>0</v>
      </c>
      <c r="S53" s="192">
        <f t="shared" si="4"/>
        <v>0</v>
      </c>
      <c r="T53" s="189">
        <f t="shared" si="2"/>
        <v>0</v>
      </c>
      <c r="U53" s="186">
        <f>G53*T53</f>
        <v>0</v>
      </c>
      <c r="V53" s="99"/>
    </row>
    <row r="54" spans="1:22" ht="20.25" customHeight="1">
      <c r="A54" s="119"/>
      <c r="B54" s="256" t="s">
        <v>195</v>
      </c>
      <c r="C54" s="302" t="s">
        <v>198</v>
      </c>
      <c r="D54" s="302"/>
      <c r="E54" s="302"/>
      <c r="F54" s="303"/>
      <c r="G54" s="257">
        <v>1300</v>
      </c>
      <c r="H54" s="221">
        <f>SUMIF($F$10:$F$47,$B$54,H10:H47)</f>
        <v>0</v>
      </c>
      <c r="I54" s="222">
        <f aca="true" t="shared" si="5" ref="I54:S54">SUMIF($F$10:$F$47,$B$54,I10:I47)</f>
        <v>0</v>
      </c>
      <c r="J54" s="222">
        <f t="shared" si="5"/>
        <v>0</v>
      </c>
      <c r="K54" s="114">
        <f t="shared" si="5"/>
        <v>0</v>
      </c>
      <c r="L54" s="114">
        <f t="shared" si="5"/>
        <v>0</v>
      </c>
      <c r="M54" s="114">
        <f t="shared" si="5"/>
        <v>0</v>
      </c>
      <c r="N54" s="114">
        <f t="shared" si="5"/>
        <v>0</v>
      </c>
      <c r="O54" s="114">
        <f t="shared" si="5"/>
        <v>0</v>
      </c>
      <c r="P54" s="114">
        <f t="shared" si="5"/>
        <v>0</v>
      </c>
      <c r="Q54" s="114">
        <f t="shared" si="5"/>
        <v>0</v>
      </c>
      <c r="R54" s="114">
        <f t="shared" si="5"/>
        <v>0</v>
      </c>
      <c r="S54" s="192">
        <f t="shared" si="5"/>
        <v>0</v>
      </c>
      <c r="T54" s="189">
        <f t="shared" si="2"/>
        <v>0</v>
      </c>
      <c r="U54" s="186">
        <f>G54*T54</f>
        <v>0</v>
      </c>
      <c r="V54" s="99"/>
    </row>
    <row r="55" spans="1:22" ht="20.25" customHeight="1" thickBot="1">
      <c r="A55" s="119"/>
      <c r="B55" s="115" t="s">
        <v>83</v>
      </c>
      <c r="C55" s="304" t="s">
        <v>82</v>
      </c>
      <c r="D55" s="304"/>
      <c r="E55" s="304"/>
      <c r="F55" s="305"/>
      <c r="G55" s="204">
        <v>760</v>
      </c>
      <c r="H55" s="223">
        <f>SUMIF($F$10:$F$47,$B$55,H10:H47)</f>
        <v>0</v>
      </c>
      <c r="I55" s="183">
        <f>SUMIF($F$10:$F$47,$B$55,I10:I47)</f>
        <v>0</v>
      </c>
      <c r="J55" s="183">
        <f>SUMIF($F$10:$F$47,$B$55,J10:J47)</f>
        <v>0</v>
      </c>
      <c r="K55" s="116">
        <f>SUMIF($F$10:$F$47,$B$55,K10:K47)</f>
        <v>0</v>
      </c>
      <c r="L55" s="183">
        <f aca="true" t="shared" si="6" ref="L55:S55">SUMIF($F$10:$F$47,$B$55,L10:L47)</f>
        <v>0</v>
      </c>
      <c r="M55" s="183">
        <f>SUMIF($F$10:$F$47,$B$55,M10:M47)</f>
        <v>0</v>
      </c>
      <c r="N55" s="183">
        <f t="shared" si="6"/>
        <v>0</v>
      </c>
      <c r="O55" s="183">
        <f t="shared" si="6"/>
        <v>0</v>
      </c>
      <c r="P55" s="183">
        <f t="shared" si="6"/>
        <v>0</v>
      </c>
      <c r="Q55" s="183">
        <f t="shared" si="6"/>
        <v>0</v>
      </c>
      <c r="R55" s="183">
        <f t="shared" si="6"/>
        <v>0</v>
      </c>
      <c r="S55" s="193">
        <f t="shared" si="6"/>
        <v>0</v>
      </c>
      <c r="T55" s="190">
        <f t="shared" si="2"/>
        <v>0</v>
      </c>
      <c r="U55" s="187">
        <f>G55*T55</f>
        <v>0</v>
      </c>
      <c r="V55" s="99"/>
    </row>
    <row r="56" spans="1:22" ht="20.25" customHeight="1" thickBot="1" thickTop="1">
      <c r="A56" s="119"/>
      <c r="B56" s="306" t="s">
        <v>19</v>
      </c>
      <c r="C56" s="307"/>
      <c r="D56" s="307"/>
      <c r="E56" s="307"/>
      <c r="F56" s="307"/>
      <c r="G56" s="308"/>
      <c r="H56" s="219">
        <f>SUM(H51:H55)</f>
        <v>0</v>
      </c>
      <c r="I56" s="117">
        <f aca="true" t="shared" si="7" ref="I56:S56">SUM(I51:I55)</f>
        <v>0</v>
      </c>
      <c r="J56" s="117">
        <f t="shared" si="7"/>
        <v>0</v>
      </c>
      <c r="K56" s="117">
        <f t="shared" si="7"/>
        <v>0</v>
      </c>
      <c r="L56" s="117">
        <f>SUM(L51:L55)</f>
        <v>0</v>
      </c>
      <c r="M56" s="117">
        <f>SUM(M51:M55)</f>
        <v>0</v>
      </c>
      <c r="N56" s="117">
        <f t="shared" si="7"/>
        <v>0</v>
      </c>
      <c r="O56" s="117">
        <f t="shared" si="7"/>
        <v>0</v>
      </c>
      <c r="P56" s="117">
        <f t="shared" si="7"/>
        <v>0</v>
      </c>
      <c r="Q56" s="117">
        <f t="shared" si="7"/>
        <v>0</v>
      </c>
      <c r="R56" s="117">
        <f t="shared" si="7"/>
        <v>0</v>
      </c>
      <c r="S56" s="194">
        <f t="shared" si="7"/>
        <v>0</v>
      </c>
      <c r="T56" s="118">
        <f t="shared" si="2"/>
        <v>0</v>
      </c>
      <c r="U56" s="188">
        <f>SUM(U51:U55)</f>
        <v>0</v>
      </c>
      <c r="V56" s="99"/>
    </row>
    <row r="57" spans="1:22" ht="18.75" customHeight="1" thickBot="1">
      <c r="A57" s="119"/>
      <c r="B57" s="178"/>
      <c r="C57" s="102"/>
      <c r="D57" s="102"/>
      <c r="E57" s="102"/>
      <c r="F57" s="102"/>
      <c r="G57" s="102"/>
      <c r="H57" s="119"/>
      <c r="I57" s="119"/>
      <c r="J57" s="119"/>
      <c r="K57" s="119"/>
      <c r="L57" s="119"/>
      <c r="M57" s="119"/>
      <c r="N57" s="119"/>
      <c r="O57" s="119"/>
      <c r="P57" s="119"/>
      <c r="Q57" s="119"/>
      <c r="R57" s="119"/>
      <c r="S57" s="119"/>
      <c r="T57" s="120"/>
      <c r="U57" s="120"/>
      <c r="V57" s="99"/>
    </row>
    <row r="58" spans="1:22" ht="22.5" customHeight="1">
      <c r="A58" s="179"/>
      <c r="B58" s="285" t="s">
        <v>158</v>
      </c>
      <c r="C58" s="286"/>
      <c r="D58" s="286"/>
      <c r="E58" s="286"/>
      <c r="F58" s="286"/>
      <c r="G58" s="286"/>
      <c r="H58" s="108" t="s">
        <v>4</v>
      </c>
      <c r="I58" s="109" t="s">
        <v>5</v>
      </c>
      <c r="J58" s="109" t="s">
        <v>6</v>
      </c>
      <c r="K58" s="109" t="s">
        <v>7</v>
      </c>
      <c r="L58" s="220" t="s">
        <v>8</v>
      </c>
      <c r="M58" s="109" t="s">
        <v>9</v>
      </c>
      <c r="N58" s="109" t="s">
        <v>10</v>
      </c>
      <c r="O58" s="109" t="s">
        <v>11</v>
      </c>
      <c r="P58" s="109" t="s">
        <v>12</v>
      </c>
      <c r="Q58" s="109" t="s">
        <v>13</v>
      </c>
      <c r="R58" s="109" t="s">
        <v>14</v>
      </c>
      <c r="S58" s="191" t="s">
        <v>15</v>
      </c>
      <c r="T58" s="185" t="s">
        <v>91</v>
      </c>
      <c r="U58" s="104"/>
      <c r="V58" s="99"/>
    </row>
    <row r="59" spans="1:22" ht="20.25" customHeight="1">
      <c r="A59" s="179" t="s">
        <v>161</v>
      </c>
      <c r="B59" s="287" t="s">
        <v>168</v>
      </c>
      <c r="C59" s="288"/>
      <c r="D59" s="288"/>
      <c r="E59" s="288"/>
      <c r="F59" s="288"/>
      <c r="G59" s="289"/>
      <c r="H59" s="114">
        <f>SUMIF($F$10:$F$47,"通（対象外）",H10:H47)</f>
        <v>0</v>
      </c>
      <c r="I59" s="114">
        <f>SUMIF($F$10:$F$47,"通（対象外）",I10:I47)</f>
        <v>0</v>
      </c>
      <c r="J59" s="114">
        <f>SUMIF($F$10:$F$47,"通（対象外）",J10:J47)</f>
        <v>0</v>
      </c>
      <c r="K59" s="114">
        <f>SUMIF($F$10:$F$47,"通（対象外）",K10:K47)</f>
        <v>0</v>
      </c>
      <c r="L59" s="114">
        <f>SUMIF($F$10:$F$47,"通（対象外）",L10:L47)</f>
        <v>0</v>
      </c>
      <c r="M59" s="114">
        <f aca="true" t="shared" si="8" ref="M59:S59">SUMIF($F$10:$F$47,"通（対象外）",M10:M47)</f>
        <v>0</v>
      </c>
      <c r="N59" s="114">
        <f t="shared" si="8"/>
        <v>0</v>
      </c>
      <c r="O59" s="114">
        <f t="shared" si="8"/>
        <v>0</v>
      </c>
      <c r="P59" s="114">
        <f t="shared" si="8"/>
        <v>0</v>
      </c>
      <c r="Q59" s="114">
        <f t="shared" si="8"/>
        <v>0</v>
      </c>
      <c r="R59" s="114">
        <f t="shared" si="8"/>
        <v>0</v>
      </c>
      <c r="S59" s="192">
        <f t="shared" si="8"/>
        <v>0</v>
      </c>
      <c r="T59" s="186">
        <f>SUM(H59:S59)</f>
        <v>0</v>
      </c>
      <c r="U59" s="120">
        <f>G59*T59</f>
        <v>0</v>
      </c>
      <c r="V59" s="99"/>
    </row>
    <row r="60" spans="1:22" ht="20.25" customHeight="1" thickBot="1">
      <c r="A60" s="179" t="s">
        <v>162</v>
      </c>
      <c r="B60" s="290" t="s">
        <v>169</v>
      </c>
      <c r="C60" s="291"/>
      <c r="D60" s="291"/>
      <c r="E60" s="291"/>
      <c r="F60" s="291"/>
      <c r="G60" s="292"/>
      <c r="H60" s="176">
        <f aca="true" t="shared" si="9" ref="H60:M60">(ROUNDDOWN($D$7*0.2,0))*H48</f>
        <v>0</v>
      </c>
      <c r="I60" s="176">
        <f t="shared" si="9"/>
        <v>0</v>
      </c>
      <c r="J60" s="176">
        <f t="shared" si="9"/>
        <v>0</v>
      </c>
      <c r="K60" s="176">
        <f t="shared" si="9"/>
        <v>0</v>
      </c>
      <c r="L60" s="176">
        <f t="shared" si="9"/>
        <v>0</v>
      </c>
      <c r="M60" s="176">
        <f t="shared" si="9"/>
        <v>0</v>
      </c>
      <c r="N60" s="176">
        <f aca="true" t="shared" si="10" ref="N60:S60">(ROUNDDOWN($D$7*0.2,0))*N48</f>
        <v>0</v>
      </c>
      <c r="O60" s="176">
        <f t="shared" si="10"/>
        <v>0</v>
      </c>
      <c r="P60" s="176">
        <f t="shared" si="10"/>
        <v>0</v>
      </c>
      <c r="Q60" s="176">
        <f t="shared" si="10"/>
        <v>0</v>
      </c>
      <c r="R60" s="176">
        <f t="shared" si="10"/>
        <v>0</v>
      </c>
      <c r="S60" s="180">
        <f t="shared" si="10"/>
        <v>0</v>
      </c>
      <c r="T60" s="195">
        <f>SUM(H60:S60)</f>
        <v>0</v>
      </c>
      <c r="U60" s="120">
        <f>G60*T60</f>
        <v>0</v>
      </c>
      <c r="V60" s="99"/>
    </row>
    <row r="61" spans="1:22" ht="23.25" customHeight="1" thickBot="1">
      <c r="A61" s="179"/>
      <c r="B61" s="231"/>
      <c r="C61" s="169"/>
      <c r="D61" s="169"/>
      <c r="E61" s="169"/>
      <c r="F61" s="169"/>
      <c r="G61" s="170"/>
      <c r="H61" s="171"/>
      <c r="I61" s="171"/>
      <c r="J61" s="171"/>
      <c r="K61" s="171"/>
      <c r="L61" s="171"/>
      <c r="M61" s="171"/>
      <c r="N61" s="171"/>
      <c r="O61" s="171"/>
      <c r="P61" s="171"/>
      <c r="Q61" s="171"/>
      <c r="R61" s="171"/>
      <c r="S61" s="171"/>
      <c r="T61" s="120"/>
      <c r="U61" s="120"/>
      <c r="V61" s="99"/>
    </row>
    <row r="62" spans="1:22" ht="22.5" customHeight="1">
      <c r="A62" s="179"/>
      <c r="B62" s="293" t="s">
        <v>154</v>
      </c>
      <c r="C62" s="294"/>
      <c r="D62" s="294"/>
      <c r="E62" s="294"/>
      <c r="F62" s="294"/>
      <c r="G62" s="294"/>
      <c r="H62" s="108" t="s">
        <v>4</v>
      </c>
      <c r="I62" s="109" t="s">
        <v>5</v>
      </c>
      <c r="J62" s="109" t="s">
        <v>6</v>
      </c>
      <c r="K62" s="109" t="s">
        <v>7</v>
      </c>
      <c r="L62" s="109" t="s">
        <v>8</v>
      </c>
      <c r="M62" s="109" t="s">
        <v>9</v>
      </c>
      <c r="N62" s="109" t="s">
        <v>10</v>
      </c>
      <c r="O62" s="109" t="s">
        <v>11</v>
      </c>
      <c r="P62" s="109" t="s">
        <v>12</v>
      </c>
      <c r="Q62" s="109" t="s">
        <v>13</v>
      </c>
      <c r="R62" s="109" t="s">
        <v>14</v>
      </c>
      <c r="S62" s="191" t="s">
        <v>15</v>
      </c>
      <c r="T62" s="185" t="s">
        <v>91</v>
      </c>
      <c r="U62" s="104"/>
      <c r="V62" s="99"/>
    </row>
    <row r="63" spans="1:22" ht="22.5" customHeight="1">
      <c r="A63" s="179" t="s">
        <v>163</v>
      </c>
      <c r="B63" s="295" t="s">
        <v>165</v>
      </c>
      <c r="C63" s="296"/>
      <c r="D63" s="296"/>
      <c r="E63" s="296"/>
      <c r="F63" s="296"/>
      <c r="G63" s="297"/>
      <c r="H63" s="181">
        <f>H51+H52+H59</f>
        <v>0</v>
      </c>
      <c r="I63" s="181">
        <f>I51+I52+I59</f>
        <v>0</v>
      </c>
      <c r="J63" s="181">
        <f>J51+J52+J59</f>
        <v>0</v>
      </c>
      <c r="K63" s="181">
        <f>K51+K52+K59</f>
        <v>0</v>
      </c>
      <c r="L63" s="181">
        <f aca="true" t="shared" si="11" ref="L63:S63">L51+L52+L59</f>
        <v>0</v>
      </c>
      <c r="M63" s="181">
        <f t="shared" si="11"/>
        <v>0</v>
      </c>
      <c r="N63" s="181">
        <f t="shared" si="11"/>
        <v>0</v>
      </c>
      <c r="O63" s="181">
        <f t="shared" si="11"/>
        <v>0</v>
      </c>
      <c r="P63" s="181">
        <f t="shared" si="11"/>
        <v>0</v>
      </c>
      <c r="Q63" s="181">
        <f t="shared" si="11"/>
        <v>0</v>
      </c>
      <c r="R63" s="181">
        <f t="shared" si="11"/>
        <v>0</v>
      </c>
      <c r="S63" s="196">
        <f t="shared" si="11"/>
        <v>0</v>
      </c>
      <c r="T63" s="186">
        <f>SUM(H63:S63)</f>
        <v>0</v>
      </c>
      <c r="U63" s="104"/>
      <c r="V63" s="99"/>
    </row>
    <row r="64" spans="1:22" ht="22.5" customHeight="1" thickBot="1">
      <c r="A64" s="179" t="s">
        <v>164</v>
      </c>
      <c r="B64" s="298" t="s">
        <v>166</v>
      </c>
      <c r="C64" s="299"/>
      <c r="D64" s="299"/>
      <c r="E64" s="299"/>
      <c r="F64" s="299"/>
      <c r="G64" s="300"/>
      <c r="H64" s="182">
        <f>H51+H52</f>
        <v>0</v>
      </c>
      <c r="I64" s="182">
        <f>I51+I52</f>
        <v>0</v>
      </c>
      <c r="J64" s="182">
        <f>J51+J52</f>
        <v>0</v>
      </c>
      <c r="K64" s="182">
        <f>K51+K52</f>
        <v>0</v>
      </c>
      <c r="L64" s="182">
        <f>L51+L52</f>
        <v>0</v>
      </c>
      <c r="M64" s="182">
        <f aca="true" t="shared" si="12" ref="M64:S64">M51+M52</f>
        <v>0</v>
      </c>
      <c r="N64" s="182">
        <f>N51+N52</f>
        <v>0</v>
      </c>
      <c r="O64" s="182">
        <f t="shared" si="12"/>
        <v>0</v>
      </c>
      <c r="P64" s="182">
        <f t="shared" si="12"/>
        <v>0</v>
      </c>
      <c r="Q64" s="182">
        <f t="shared" si="12"/>
        <v>0</v>
      </c>
      <c r="R64" s="182">
        <f t="shared" si="12"/>
        <v>0</v>
      </c>
      <c r="S64" s="197">
        <f t="shared" si="12"/>
        <v>0</v>
      </c>
      <c r="T64" s="195">
        <f>SUM(H64:S64)</f>
        <v>0</v>
      </c>
      <c r="U64" s="104"/>
      <c r="V64" s="99"/>
    </row>
    <row r="65" spans="1:22" s="175" customFormat="1" ht="7.5" customHeight="1">
      <c r="A65" s="172"/>
      <c r="B65" s="149"/>
      <c r="C65" s="169"/>
      <c r="D65" s="169"/>
      <c r="E65" s="169"/>
      <c r="F65" s="169"/>
      <c r="G65" s="173"/>
      <c r="H65" s="149"/>
      <c r="I65" s="149"/>
      <c r="J65" s="149"/>
      <c r="K65" s="149"/>
      <c r="L65" s="149"/>
      <c r="M65" s="149"/>
      <c r="N65" s="149"/>
      <c r="O65" s="149"/>
      <c r="P65" s="149"/>
      <c r="Q65" s="149"/>
      <c r="R65" s="149"/>
      <c r="S65" s="149"/>
      <c r="T65" s="173"/>
      <c r="U65" s="173"/>
      <c r="V65" s="174"/>
    </row>
    <row r="66" spans="1:22" s="175" customFormat="1" ht="13.5" customHeight="1">
      <c r="A66" s="172"/>
      <c r="B66" s="149" t="s">
        <v>155</v>
      </c>
      <c r="C66" s="169"/>
      <c r="D66" s="169"/>
      <c r="E66" s="169"/>
      <c r="F66" s="169"/>
      <c r="G66" s="173"/>
      <c r="H66" s="149"/>
      <c r="I66" s="149"/>
      <c r="J66" s="149"/>
      <c r="K66" s="149"/>
      <c r="L66" s="149"/>
      <c r="M66" s="149"/>
      <c r="N66" s="149"/>
      <c r="O66" s="149"/>
      <c r="P66" s="149"/>
      <c r="Q66" s="149"/>
      <c r="R66" s="149"/>
      <c r="S66" s="149"/>
      <c r="T66" s="173"/>
      <c r="U66" s="173"/>
      <c r="V66" s="174"/>
    </row>
    <row r="67" spans="1:22" ht="13.5" customHeight="1">
      <c r="A67" s="112"/>
      <c r="B67" s="112" t="s">
        <v>167</v>
      </c>
      <c r="C67" s="112"/>
      <c r="D67" s="112"/>
      <c r="E67" s="112"/>
      <c r="F67" s="112"/>
      <c r="G67" s="112"/>
      <c r="H67" s="112"/>
      <c r="I67" s="112"/>
      <c r="J67" s="112"/>
      <c r="K67" s="112"/>
      <c r="L67" s="112"/>
      <c r="M67" s="112"/>
      <c r="N67" s="112"/>
      <c r="O67" s="112"/>
      <c r="P67" s="112"/>
      <c r="Q67" s="112"/>
      <c r="R67" s="112"/>
      <c r="S67" s="112"/>
      <c r="T67" s="112"/>
      <c r="U67" s="112"/>
      <c r="V67" s="99"/>
    </row>
    <row r="68" spans="1:22" ht="13.5" customHeight="1">
      <c r="A68" s="112"/>
      <c r="B68" s="112" t="s">
        <v>196</v>
      </c>
      <c r="C68" s="112"/>
      <c r="D68" s="112"/>
      <c r="E68" s="112"/>
      <c r="F68" s="112"/>
      <c r="G68" s="112"/>
      <c r="H68" s="112"/>
      <c r="I68" s="112"/>
      <c r="J68" s="112"/>
      <c r="K68" s="112"/>
      <c r="L68" s="112"/>
      <c r="M68" s="112"/>
      <c r="N68" s="112"/>
      <c r="O68" s="112"/>
      <c r="P68" s="112"/>
      <c r="Q68" s="112"/>
      <c r="R68" s="112"/>
      <c r="S68" s="112"/>
      <c r="T68" s="112"/>
      <c r="U68" s="112"/>
      <c r="V68" s="99"/>
    </row>
    <row r="69" spans="1:22" ht="13.5" customHeight="1">
      <c r="A69" s="99"/>
      <c r="B69" s="112" t="s">
        <v>197</v>
      </c>
      <c r="C69" s="112"/>
      <c r="D69" s="99"/>
      <c r="E69" s="99"/>
      <c r="F69" s="99"/>
      <c r="G69" s="99"/>
      <c r="H69" s="99"/>
      <c r="I69" s="99"/>
      <c r="J69" s="99"/>
      <c r="K69" s="99"/>
      <c r="L69" s="99"/>
      <c r="M69" s="99"/>
      <c r="N69" s="99"/>
      <c r="O69" s="99"/>
      <c r="P69" s="99"/>
      <c r="Q69" s="99"/>
      <c r="R69" s="99"/>
      <c r="S69" s="99"/>
      <c r="T69" s="99"/>
      <c r="U69" s="99"/>
      <c r="V69" s="99"/>
    </row>
    <row r="70" spans="2:22" ht="27" customHeight="1">
      <c r="B70" s="284" t="s">
        <v>179</v>
      </c>
      <c r="C70" s="284"/>
      <c r="D70" s="284"/>
      <c r="E70" s="284"/>
      <c r="F70" s="284"/>
      <c r="G70" s="284"/>
      <c r="H70" s="284"/>
      <c r="I70" s="284"/>
      <c r="J70" s="284"/>
      <c r="K70" s="284"/>
      <c r="L70" s="284"/>
      <c r="M70" s="284"/>
      <c r="N70" s="284"/>
      <c r="O70" s="284"/>
      <c r="P70" s="284"/>
      <c r="Q70" s="284"/>
      <c r="R70" s="284"/>
      <c r="S70" s="284"/>
      <c r="T70" s="284"/>
      <c r="U70" s="284"/>
      <c r="V70" s="121"/>
    </row>
    <row r="71" spans="1:22" ht="13.5" customHeight="1">
      <c r="A71" s="99"/>
      <c r="B71" s="112" t="s">
        <v>146</v>
      </c>
      <c r="C71" s="112"/>
      <c r="D71" s="99"/>
      <c r="E71" s="99"/>
      <c r="F71" s="99"/>
      <c r="G71" s="99"/>
      <c r="H71" s="99"/>
      <c r="I71" s="99"/>
      <c r="J71" s="99"/>
      <c r="K71" s="99"/>
      <c r="L71" s="99"/>
      <c r="M71" s="99"/>
      <c r="N71" s="99"/>
      <c r="O71" s="99"/>
      <c r="P71" s="99"/>
      <c r="Q71" s="99"/>
      <c r="R71" s="99"/>
      <c r="S71" s="99"/>
      <c r="T71" s="99"/>
      <c r="U71" s="99"/>
      <c r="V71" s="99"/>
    </row>
    <row r="72" spans="1:22" ht="13.5" customHeight="1">
      <c r="A72" s="99"/>
      <c r="B72" s="112" t="s">
        <v>144</v>
      </c>
      <c r="C72" s="112"/>
      <c r="D72" s="99"/>
      <c r="E72" s="99"/>
      <c r="F72" s="99"/>
      <c r="G72" s="99"/>
      <c r="H72" s="99"/>
      <c r="I72" s="99"/>
      <c r="J72" s="99"/>
      <c r="K72" s="99"/>
      <c r="L72" s="99"/>
      <c r="M72" s="99"/>
      <c r="N72" s="99"/>
      <c r="O72" s="99"/>
      <c r="P72" s="99"/>
      <c r="Q72" s="99"/>
      <c r="R72" s="99"/>
      <c r="S72" s="99"/>
      <c r="T72" s="99"/>
      <c r="U72" s="99"/>
      <c r="V72" s="99"/>
    </row>
    <row r="73" ht="12.75">
      <c r="B73" s="168" t="s">
        <v>174</v>
      </c>
    </row>
  </sheetData>
  <sheetProtection/>
  <mergeCells count="69">
    <mergeCell ref="B2:U2"/>
    <mergeCell ref="B4:C4"/>
    <mergeCell ref="D4:G4"/>
    <mergeCell ref="H4:J4"/>
    <mergeCell ref="K4:T4"/>
    <mergeCell ref="B5:C5"/>
    <mergeCell ref="D5:G5"/>
    <mergeCell ref="H5:J5"/>
    <mergeCell ref="K5:T5"/>
    <mergeCell ref="B6:C6"/>
    <mergeCell ref="D6:G6"/>
    <mergeCell ref="H6:J6"/>
    <mergeCell ref="K6:T6"/>
    <mergeCell ref="B7:C7"/>
    <mergeCell ref="D7:G7"/>
    <mergeCell ref="B23:C23"/>
    <mergeCell ref="B25:C25"/>
    <mergeCell ref="B26:C26"/>
    <mergeCell ref="B24:C24"/>
    <mergeCell ref="B9:C9"/>
    <mergeCell ref="B10:C10"/>
    <mergeCell ref="B12:C12"/>
    <mergeCell ref="B13:C13"/>
    <mergeCell ref="B15:C15"/>
    <mergeCell ref="B17:C17"/>
    <mergeCell ref="B37:C37"/>
    <mergeCell ref="B38:C38"/>
    <mergeCell ref="B40:C40"/>
    <mergeCell ref="B41:C41"/>
    <mergeCell ref="B42:C42"/>
    <mergeCell ref="B28:C28"/>
    <mergeCell ref="B29:C29"/>
    <mergeCell ref="B31:C31"/>
    <mergeCell ref="B32:C32"/>
    <mergeCell ref="B33:C33"/>
    <mergeCell ref="B11:C11"/>
    <mergeCell ref="B14:C14"/>
    <mergeCell ref="B16:C16"/>
    <mergeCell ref="B19:C19"/>
    <mergeCell ref="B21:C21"/>
    <mergeCell ref="B35:C35"/>
    <mergeCell ref="B34:C34"/>
    <mergeCell ref="B18:C18"/>
    <mergeCell ref="B20:C20"/>
    <mergeCell ref="B22:C22"/>
    <mergeCell ref="B27:C27"/>
    <mergeCell ref="B30:C30"/>
    <mergeCell ref="B47:C47"/>
    <mergeCell ref="B48:G48"/>
    <mergeCell ref="B36:C36"/>
    <mergeCell ref="B39:C39"/>
    <mergeCell ref="B44:C44"/>
    <mergeCell ref="B46:C46"/>
    <mergeCell ref="B43:C43"/>
    <mergeCell ref="B45:C45"/>
    <mergeCell ref="B50:F50"/>
    <mergeCell ref="C51:F51"/>
    <mergeCell ref="C52:F52"/>
    <mergeCell ref="C53:F53"/>
    <mergeCell ref="C55:F55"/>
    <mergeCell ref="B56:G56"/>
    <mergeCell ref="C54:F54"/>
    <mergeCell ref="B70:U70"/>
    <mergeCell ref="B58:G58"/>
    <mergeCell ref="B59:G59"/>
    <mergeCell ref="B60:G60"/>
    <mergeCell ref="B62:G62"/>
    <mergeCell ref="B63:G63"/>
    <mergeCell ref="B64:G64"/>
  </mergeCells>
  <dataValidations count="3">
    <dataValidation allowBlank="1" showInputMessage="1" showErrorMessage="1" imeMode="halfAlpha" sqref="D10:D47 H10:S48"/>
    <dataValidation type="list" allowBlank="1" showInputMessage="1" showErrorMessage="1" sqref="G10:G47">
      <formula1>"　,児童発達支援,放課後等デイサービス,短期入所,生活介護"</formula1>
    </dataValidation>
    <dataValidation type="list" allowBlank="1" showInputMessage="1" showErrorMessage="1" sqref="F10:F47">
      <formula1>"　,通１,通２,短,入,送,通（対象外）"</formula1>
    </dataValidation>
  </dataValidations>
  <printOptions horizontalCentered="1" verticalCentered="1"/>
  <pageMargins left="0.3937007874015748" right="0.3937007874015748" top="0.3937007874015748" bottom="0.3937007874015748" header="0.3937007874015748" footer="0.2755905511811024"/>
  <pageSetup fitToHeight="1" fitToWidth="1" horizontalDpi="600" verticalDpi="600" orientation="portrait" paperSize="9" scale="59" r:id="rId4"/>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V35"/>
  <sheetViews>
    <sheetView view="pageBreakPreview" zoomScaleSheetLayoutView="100" zoomScalePageLayoutView="0" workbookViewId="0" topLeftCell="A1">
      <selection activeCell="H39" sqref="H39"/>
    </sheetView>
  </sheetViews>
  <sheetFormatPr defaultColWidth="9.00390625" defaultRowHeight="13.5"/>
  <cols>
    <col min="1" max="1" width="3.50390625" style="255" customWidth="1"/>
    <col min="2" max="2" width="4.25390625" style="233" customWidth="1"/>
    <col min="3" max="3" width="6.625" style="233" customWidth="1"/>
    <col min="4" max="4" width="2.25390625" style="233" customWidth="1"/>
    <col min="5" max="9" width="3.75390625" style="233" customWidth="1"/>
    <col min="10" max="10" width="5.25390625" style="233" customWidth="1"/>
    <col min="11" max="11" width="2.375" style="233" customWidth="1"/>
    <col min="12" max="15" width="4.125" style="233" customWidth="1"/>
    <col min="16" max="20" width="3.875" style="233" customWidth="1"/>
    <col min="21" max="21" width="5.50390625" style="233" customWidth="1"/>
    <col min="22" max="22" width="6.375" style="233" customWidth="1"/>
    <col min="23" max="16384" width="9.00390625" style="233" customWidth="1"/>
  </cols>
  <sheetData>
    <row r="1" ht="15.75" customHeight="1">
      <c r="A1" s="233" t="s">
        <v>128</v>
      </c>
    </row>
    <row r="2" spans="1:22" ht="21" customHeight="1">
      <c r="A2" s="382" t="s">
        <v>175</v>
      </c>
      <c r="B2" s="382"/>
      <c r="C2" s="382"/>
      <c r="D2" s="382"/>
      <c r="E2" s="382"/>
      <c r="F2" s="382"/>
      <c r="G2" s="382"/>
      <c r="H2" s="382"/>
      <c r="I2" s="382"/>
      <c r="J2" s="382"/>
      <c r="K2" s="382"/>
      <c r="L2" s="382"/>
      <c r="M2" s="382"/>
      <c r="N2" s="382"/>
      <c r="O2" s="382"/>
      <c r="P2" s="382"/>
      <c r="Q2" s="382"/>
      <c r="R2" s="382"/>
      <c r="S2" s="382"/>
      <c r="T2" s="382"/>
      <c r="U2" s="382"/>
      <c r="V2" s="382"/>
    </row>
    <row r="3" spans="1:22" ht="13.5" customHeight="1">
      <c r="A3" s="145"/>
      <c r="B3" s="145"/>
      <c r="C3" s="145"/>
      <c r="D3" s="145"/>
      <c r="E3" s="145"/>
      <c r="F3" s="145"/>
      <c r="G3" s="145"/>
      <c r="H3" s="145"/>
      <c r="I3" s="145"/>
      <c r="J3" s="145"/>
      <c r="K3" s="145"/>
      <c r="L3" s="145"/>
      <c r="M3" s="145"/>
      <c r="N3" s="145"/>
      <c r="O3" s="145"/>
      <c r="P3" s="145"/>
      <c r="Q3" s="145"/>
      <c r="R3" s="145"/>
      <c r="S3" s="145"/>
      <c r="T3" s="145"/>
      <c r="U3" s="145"/>
      <c r="V3" s="145"/>
    </row>
    <row r="4" spans="1:22" s="234" customFormat="1" ht="25.5" customHeight="1">
      <c r="A4" s="358" t="s">
        <v>2</v>
      </c>
      <c r="B4" s="359"/>
      <c r="C4" s="360"/>
      <c r="D4" s="357"/>
      <c r="E4" s="357"/>
      <c r="F4" s="357"/>
      <c r="G4" s="357"/>
      <c r="H4" s="357"/>
      <c r="I4" s="357"/>
      <c r="J4" s="357"/>
      <c r="K4" s="357"/>
      <c r="L4" s="358" t="s">
        <v>120</v>
      </c>
      <c r="M4" s="359"/>
      <c r="N4" s="359"/>
      <c r="O4" s="360"/>
      <c r="P4" s="379" t="s">
        <v>87</v>
      </c>
      <c r="Q4" s="380"/>
      <c r="R4" s="380"/>
      <c r="S4" s="380"/>
      <c r="T4" s="380"/>
      <c r="U4" s="380"/>
      <c r="V4" s="381"/>
    </row>
    <row r="5" s="234" customFormat="1" ht="17.25" customHeight="1"/>
    <row r="6" spans="1:22" s="234" customFormat="1" ht="23.25" customHeight="1">
      <c r="A6" s="391" t="s">
        <v>112</v>
      </c>
      <c r="B6" s="358" t="s">
        <v>93</v>
      </c>
      <c r="C6" s="360"/>
      <c r="D6" s="392"/>
      <c r="E6" s="392"/>
      <c r="F6" s="392"/>
      <c r="G6" s="392"/>
      <c r="H6" s="392"/>
      <c r="I6" s="392"/>
      <c r="J6" s="392"/>
      <c r="K6" s="392"/>
      <c r="L6" s="358" t="s">
        <v>94</v>
      </c>
      <c r="M6" s="359"/>
      <c r="N6" s="359"/>
      <c r="O6" s="360"/>
      <c r="P6" s="374" t="s">
        <v>130</v>
      </c>
      <c r="Q6" s="375"/>
      <c r="R6" s="375"/>
      <c r="S6" s="375"/>
      <c r="T6" s="375"/>
      <c r="U6" s="375"/>
      <c r="V6" s="376"/>
    </row>
    <row r="7" spans="1:22" s="234" customFormat="1" ht="23.25" customHeight="1">
      <c r="A7" s="391"/>
      <c r="B7" s="358" t="s">
        <v>97</v>
      </c>
      <c r="C7" s="360"/>
      <c r="D7" s="374"/>
      <c r="E7" s="375"/>
      <c r="F7" s="375"/>
      <c r="G7" s="235" t="s">
        <v>98</v>
      </c>
      <c r="H7" s="235"/>
      <c r="I7" s="227" t="s">
        <v>99</v>
      </c>
      <c r="J7" s="235"/>
      <c r="K7" s="236" t="s">
        <v>100</v>
      </c>
      <c r="L7" s="358" t="s">
        <v>0</v>
      </c>
      <c r="M7" s="359"/>
      <c r="N7" s="359"/>
      <c r="O7" s="360"/>
      <c r="P7" s="374"/>
      <c r="Q7" s="375"/>
      <c r="R7" s="375"/>
      <c r="S7" s="375"/>
      <c r="T7" s="375"/>
      <c r="U7" s="375"/>
      <c r="V7" s="376"/>
    </row>
    <row r="8" spans="1:22" s="234" customFormat="1" ht="9.75" customHeight="1">
      <c r="A8" s="391"/>
      <c r="B8" s="383" t="s">
        <v>149</v>
      </c>
      <c r="C8" s="363"/>
      <c r="D8" s="399"/>
      <c r="E8" s="400"/>
      <c r="F8" s="400"/>
      <c r="G8" s="400"/>
      <c r="H8" s="400"/>
      <c r="I8" s="400"/>
      <c r="J8" s="400"/>
      <c r="K8" s="401"/>
      <c r="L8" s="361" t="s">
        <v>96</v>
      </c>
      <c r="M8" s="362"/>
      <c r="N8" s="362"/>
      <c r="O8" s="363"/>
      <c r="P8" s="367"/>
      <c r="Q8" s="368"/>
      <c r="R8" s="368"/>
      <c r="S8" s="368"/>
      <c r="T8" s="368"/>
      <c r="U8" s="368"/>
      <c r="V8" s="369"/>
    </row>
    <row r="9" spans="1:22" s="234" customFormat="1" ht="18.75" customHeight="1">
      <c r="A9" s="391"/>
      <c r="B9" s="384"/>
      <c r="C9" s="385"/>
      <c r="D9" s="237"/>
      <c r="E9" s="151">
        <v>21</v>
      </c>
      <c r="F9" s="151">
        <v>22</v>
      </c>
      <c r="G9" s="151">
        <v>23</v>
      </c>
      <c r="H9" s="151">
        <v>24</v>
      </c>
      <c r="I9" s="151">
        <v>25</v>
      </c>
      <c r="J9" s="155" t="s">
        <v>139</v>
      </c>
      <c r="L9" s="364"/>
      <c r="M9" s="365"/>
      <c r="N9" s="365"/>
      <c r="O9" s="366"/>
      <c r="P9" s="370"/>
      <c r="Q9" s="371"/>
      <c r="R9" s="371"/>
      <c r="S9" s="371"/>
      <c r="T9" s="371"/>
      <c r="U9" s="371"/>
      <c r="V9" s="372"/>
    </row>
    <row r="10" spans="1:22" s="234" customFormat="1" ht="18.75" customHeight="1">
      <c r="A10" s="391"/>
      <c r="B10" s="384"/>
      <c r="C10" s="385"/>
      <c r="D10" s="238"/>
      <c r="E10" s="151">
        <v>20</v>
      </c>
      <c r="F10" s="151">
        <v>13</v>
      </c>
      <c r="G10" s="151">
        <v>14</v>
      </c>
      <c r="H10" s="151">
        <v>15</v>
      </c>
      <c r="I10" s="151">
        <v>16</v>
      </c>
      <c r="J10" s="155" t="s">
        <v>138</v>
      </c>
      <c r="L10" s="361" t="s">
        <v>147</v>
      </c>
      <c r="M10" s="362"/>
      <c r="N10" s="362"/>
      <c r="O10" s="363"/>
      <c r="P10" s="367" t="s">
        <v>117</v>
      </c>
      <c r="Q10" s="368"/>
      <c r="R10" s="368"/>
      <c r="S10" s="368"/>
      <c r="T10" s="368"/>
      <c r="U10" s="368"/>
      <c r="V10" s="369"/>
    </row>
    <row r="11" spans="1:22" s="234" customFormat="1" ht="9.75" customHeight="1">
      <c r="A11" s="391"/>
      <c r="B11" s="384"/>
      <c r="C11" s="385"/>
      <c r="D11" s="238"/>
      <c r="E11" s="339">
        <v>19</v>
      </c>
      <c r="F11" s="339">
        <v>12</v>
      </c>
      <c r="G11" s="339">
        <v>7</v>
      </c>
      <c r="H11" s="339">
        <v>8</v>
      </c>
      <c r="I11" s="339">
        <v>9</v>
      </c>
      <c r="J11" s="355" t="s">
        <v>137</v>
      </c>
      <c r="L11" s="364"/>
      <c r="M11" s="365"/>
      <c r="N11" s="365"/>
      <c r="O11" s="366"/>
      <c r="P11" s="370"/>
      <c r="Q11" s="371"/>
      <c r="R11" s="371"/>
      <c r="S11" s="371"/>
      <c r="T11" s="371"/>
      <c r="U11" s="371"/>
      <c r="V11" s="372"/>
    </row>
    <row r="12" spans="1:22" s="234" customFormat="1" ht="9.75" customHeight="1">
      <c r="A12" s="391"/>
      <c r="B12" s="384"/>
      <c r="C12" s="385"/>
      <c r="D12" s="238"/>
      <c r="E12" s="340"/>
      <c r="F12" s="340"/>
      <c r="G12" s="340"/>
      <c r="H12" s="340"/>
      <c r="I12" s="340"/>
      <c r="J12" s="356"/>
      <c r="L12" s="361" t="s">
        <v>148</v>
      </c>
      <c r="M12" s="386"/>
      <c r="N12" s="386"/>
      <c r="O12" s="387"/>
      <c r="P12" s="367" t="s">
        <v>116</v>
      </c>
      <c r="Q12" s="368"/>
      <c r="R12" s="368" t="s">
        <v>105</v>
      </c>
      <c r="S12" s="368"/>
      <c r="T12" s="368" t="s">
        <v>114</v>
      </c>
      <c r="U12" s="368"/>
      <c r="V12" s="369" t="s">
        <v>115</v>
      </c>
    </row>
    <row r="13" spans="1:22" s="234" customFormat="1" ht="18.75" customHeight="1">
      <c r="A13" s="391"/>
      <c r="B13" s="384"/>
      <c r="C13" s="385"/>
      <c r="D13" s="238"/>
      <c r="E13" s="151">
        <v>18</v>
      </c>
      <c r="F13" s="151">
        <v>11</v>
      </c>
      <c r="G13" s="151">
        <v>6</v>
      </c>
      <c r="H13" s="152">
        <v>3</v>
      </c>
      <c r="I13" s="152">
        <v>4</v>
      </c>
      <c r="J13" s="155" t="s">
        <v>141</v>
      </c>
      <c r="L13" s="388"/>
      <c r="M13" s="389"/>
      <c r="N13" s="389"/>
      <c r="O13" s="390"/>
      <c r="P13" s="377"/>
      <c r="Q13" s="373"/>
      <c r="R13" s="373"/>
      <c r="S13" s="373"/>
      <c r="T13" s="373"/>
      <c r="U13" s="373"/>
      <c r="V13" s="378"/>
    </row>
    <row r="14" spans="1:22" s="234" customFormat="1" ht="18.75" customHeight="1">
      <c r="A14" s="391"/>
      <c r="B14" s="384"/>
      <c r="C14" s="385"/>
      <c r="D14" s="238"/>
      <c r="E14" s="151">
        <v>17</v>
      </c>
      <c r="F14" s="151">
        <v>10</v>
      </c>
      <c r="G14" s="151">
        <v>5</v>
      </c>
      <c r="H14" s="152">
        <v>2</v>
      </c>
      <c r="I14" s="152">
        <v>1</v>
      </c>
      <c r="J14" s="155" t="s">
        <v>136</v>
      </c>
      <c r="L14" s="345" t="s">
        <v>101</v>
      </c>
      <c r="M14" s="346"/>
      <c r="N14" s="346"/>
      <c r="O14" s="347"/>
      <c r="P14" s="393"/>
      <c r="Q14" s="394"/>
      <c r="R14" s="394"/>
      <c r="S14" s="394"/>
      <c r="T14" s="394"/>
      <c r="U14" s="394"/>
      <c r="V14" s="395"/>
    </row>
    <row r="15" spans="1:22" s="234" customFormat="1" ht="51" customHeight="1">
      <c r="A15" s="391"/>
      <c r="B15" s="384"/>
      <c r="C15" s="385"/>
      <c r="D15" s="239"/>
      <c r="E15" s="240" t="s">
        <v>126</v>
      </c>
      <c r="F15" s="240" t="s">
        <v>125</v>
      </c>
      <c r="G15" s="240" t="s">
        <v>124</v>
      </c>
      <c r="H15" s="240" t="s">
        <v>123</v>
      </c>
      <c r="I15" s="240" t="s">
        <v>122</v>
      </c>
      <c r="J15" s="241" t="s">
        <v>140</v>
      </c>
      <c r="K15" s="242"/>
      <c r="L15" s="348"/>
      <c r="M15" s="346"/>
      <c r="N15" s="346"/>
      <c r="O15" s="347"/>
      <c r="P15" s="393"/>
      <c r="Q15" s="394"/>
      <c r="R15" s="394"/>
      <c r="S15" s="394"/>
      <c r="T15" s="394"/>
      <c r="U15" s="394"/>
      <c r="V15" s="395"/>
    </row>
    <row r="16" spans="1:22" ht="10.5" customHeight="1">
      <c r="A16" s="391"/>
      <c r="B16" s="364"/>
      <c r="C16" s="366"/>
      <c r="D16" s="243"/>
      <c r="E16" s="244"/>
      <c r="F16" s="244"/>
      <c r="G16" s="244"/>
      <c r="H16" s="244"/>
      <c r="I16" s="244"/>
      <c r="J16" s="244"/>
      <c r="K16" s="244"/>
      <c r="L16" s="349"/>
      <c r="M16" s="350"/>
      <c r="N16" s="350"/>
      <c r="O16" s="351"/>
      <c r="P16" s="396"/>
      <c r="Q16" s="397"/>
      <c r="R16" s="397"/>
      <c r="S16" s="397"/>
      <c r="T16" s="397"/>
      <c r="U16" s="397"/>
      <c r="V16" s="398"/>
    </row>
    <row r="17" spans="1:22" ht="23.25" customHeight="1">
      <c r="A17" s="328" t="s">
        <v>143</v>
      </c>
      <c r="B17" s="352" t="s">
        <v>132</v>
      </c>
      <c r="C17" s="353"/>
      <c r="D17" s="353"/>
      <c r="E17" s="353"/>
      <c r="F17" s="353"/>
      <c r="G17" s="353"/>
      <c r="H17" s="353"/>
      <c r="I17" s="353"/>
      <c r="J17" s="353"/>
      <c r="K17" s="353"/>
      <c r="L17" s="353"/>
      <c r="M17" s="353"/>
      <c r="N17" s="353"/>
      <c r="O17" s="353"/>
      <c r="P17" s="353"/>
      <c r="Q17" s="353"/>
      <c r="R17" s="353"/>
      <c r="S17" s="353"/>
      <c r="T17" s="353"/>
      <c r="U17" s="353"/>
      <c r="V17" s="354"/>
    </row>
    <row r="18" spans="1:22" ht="23.25" customHeight="1">
      <c r="A18" s="329"/>
      <c r="B18" s="245"/>
      <c r="C18" s="246" t="s">
        <v>122</v>
      </c>
      <c r="D18" s="246"/>
      <c r="E18" s="246"/>
      <c r="F18" s="246"/>
      <c r="G18" s="246" t="s">
        <v>181</v>
      </c>
      <c r="H18" s="246"/>
      <c r="I18" s="246"/>
      <c r="J18" s="246"/>
      <c r="K18" s="246"/>
      <c r="L18" s="246"/>
      <c r="M18" s="246"/>
      <c r="N18" s="246"/>
      <c r="O18" s="246"/>
      <c r="P18" s="246"/>
      <c r="Q18" s="246"/>
      <c r="R18" s="246"/>
      <c r="S18" s="246"/>
      <c r="T18" s="246"/>
      <c r="U18" s="246"/>
      <c r="V18" s="247"/>
    </row>
    <row r="19" spans="1:22" ht="23.25" customHeight="1">
      <c r="A19" s="329"/>
      <c r="B19" s="341" t="s">
        <v>150</v>
      </c>
      <c r="C19" s="342"/>
      <c r="D19" s="342"/>
      <c r="E19" s="342"/>
      <c r="F19" s="342"/>
      <c r="G19" s="342"/>
      <c r="H19" s="342"/>
      <c r="I19" s="342"/>
      <c r="J19" s="342"/>
      <c r="K19" s="342"/>
      <c r="L19" s="342"/>
      <c r="M19" s="342"/>
      <c r="N19" s="342"/>
      <c r="O19" s="342"/>
      <c r="P19" s="342"/>
      <c r="Q19" s="342"/>
      <c r="R19" s="342"/>
      <c r="S19" s="342"/>
      <c r="T19" s="342"/>
      <c r="U19" s="342"/>
      <c r="V19" s="343"/>
    </row>
    <row r="20" spans="1:22" ht="23.25" customHeight="1">
      <c r="A20" s="329"/>
      <c r="B20" s="248"/>
      <c r="C20" s="332" t="s">
        <v>182</v>
      </c>
      <c r="D20" s="332"/>
      <c r="E20" s="332"/>
      <c r="F20" s="332"/>
      <c r="G20" s="332"/>
      <c r="H20" s="332"/>
      <c r="I20" s="332"/>
      <c r="J20" s="332"/>
      <c r="K20" s="332"/>
      <c r="L20" s="344"/>
      <c r="M20" s="249"/>
      <c r="N20" s="332" t="s">
        <v>183</v>
      </c>
      <c r="O20" s="332"/>
      <c r="P20" s="332"/>
      <c r="Q20" s="332"/>
      <c r="R20" s="332"/>
      <c r="S20" s="332"/>
      <c r="T20" s="332"/>
      <c r="U20" s="332"/>
      <c r="V20" s="333"/>
    </row>
    <row r="21" spans="1:22" ht="23.25" customHeight="1">
      <c r="A21" s="329"/>
      <c r="B21" s="245"/>
      <c r="C21" s="332" t="s">
        <v>184</v>
      </c>
      <c r="D21" s="332"/>
      <c r="E21" s="332"/>
      <c r="F21" s="332"/>
      <c r="G21" s="332"/>
      <c r="H21" s="332"/>
      <c r="I21" s="332"/>
      <c r="J21" s="332"/>
      <c r="K21" s="332"/>
      <c r="L21" s="344"/>
      <c r="M21" s="232"/>
      <c r="N21" s="332" t="s">
        <v>185</v>
      </c>
      <c r="O21" s="332"/>
      <c r="P21" s="332"/>
      <c r="Q21" s="332"/>
      <c r="R21" s="332"/>
      <c r="S21" s="332"/>
      <c r="T21" s="332"/>
      <c r="U21" s="332"/>
      <c r="V21" s="333"/>
    </row>
    <row r="22" spans="1:22" ht="23.25" customHeight="1">
      <c r="A22" s="329"/>
      <c r="B22" s="245"/>
      <c r="C22" s="332" t="s">
        <v>186</v>
      </c>
      <c r="D22" s="332"/>
      <c r="E22" s="332"/>
      <c r="F22" s="332"/>
      <c r="G22" s="332"/>
      <c r="H22" s="332"/>
      <c r="I22" s="332"/>
      <c r="J22" s="332"/>
      <c r="K22" s="332"/>
      <c r="L22" s="344"/>
      <c r="M22" s="232"/>
      <c r="N22" s="332" t="s">
        <v>187</v>
      </c>
      <c r="O22" s="332"/>
      <c r="P22" s="332"/>
      <c r="Q22" s="332"/>
      <c r="R22" s="332"/>
      <c r="S22" s="332"/>
      <c r="T22" s="332"/>
      <c r="U22" s="332"/>
      <c r="V22" s="333"/>
    </row>
    <row r="23" spans="1:22" ht="23.25" customHeight="1">
      <c r="A23" s="329"/>
      <c r="B23" s="245"/>
      <c r="C23" s="332" t="s">
        <v>102</v>
      </c>
      <c r="D23" s="332"/>
      <c r="E23" s="332"/>
      <c r="F23" s="332"/>
      <c r="G23" s="332"/>
      <c r="H23" s="332"/>
      <c r="I23" s="332"/>
      <c r="J23" s="332"/>
      <c r="K23" s="332"/>
      <c r="L23" s="344"/>
      <c r="M23" s="232"/>
      <c r="N23" s="332" t="s">
        <v>188</v>
      </c>
      <c r="O23" s="332"/>
      <c r="P23" s="332"/>
      <c r="Q23" s="332"/>
      <c r="R23" s="332"/>
      <c r="S23" s="332"/>
      <c r="T23" s="332"/>
      <c r="U23" s="332"/>
      <c r="V23" s="333"/>
    </row>
    <row r="24" spans="1:22" ht="23.25" customHeight="1">
      <c r="A24" s="329"/>
      <c r="B24" s="245"/>
      <c r="C24" s="332" t="s">
        <v>189</v>
      </c>
      <c r="D24" s="332"/>
      <c r="E24" s="332"/>
      <c r="F24" s="332"/>
      <c r="G24" s="332"/>
      <c r="H24" s="332"/>
      <c r="I24" s="332"/>
      <c r="J24" s="332"/>
      <c r="K24" s="332"/>
      <c r="L24" s="344"/>
      <c r="M24" s="232"/>
      <c r="N24" s="332" t="s">
        <v>103</v>
      </c>
      <c r="O24" s="332"/>
      <c r="P24" s="332"/>
      <c r="Q24" s="332"/>
      <c r="R24" s="332"/>
      <c r="S24" s="332"/>
      <c r="T24" s="332"/>
      <c r="U24" s="332"/>
      <c r="V24" s="333"/>
    </row>
    <row r="25" spans="1:22" ht="23.25" customHeight="1">
      <c r="A25" s="329"/>
      <c r="B25" s="245"/>
      <c r="C25" s="332" t="s">
        <v>190</v>
      </c>
      <c r="D25" s="332"/>
      <c r="E25" s="332"/>
      <c r="F25" s="332"/>
      <c r="G25" s="332"/>
      <c r="H25" s="332"/>
      <c r="I25" s="332"/>
      <c r="J25" s="332"/>
      <c r="K25" s="332"/>
      <c r="L25" s="344"/>
      <c r="M25" s="232"/>
      <c r="N25" s="332" t="s">
        <v>191</v>
      </c>
      <c r="O25" s="332"/>
      <c r="P25" s="332"/>
      <c r="Q25" s="332"/>
      <c r="R25" s="332"/>
      <c r="S25" s="332"/>
      <c r="T25" s="332"/>
      <c r="U25" s="332"/>
      <c r="V25" s="333"/>
    </row>
    <row r="26" spans="1:22" ht="23.25" customHeight="1">
      <c r="A26" s="329"/>
      <c r="B26" s="245"/>
      <c r="C26" s="332" t="s">
        <v>192</v>
      </c>
      <c r="D26" s="332"/>
      <c r="E26" s="332"/>
      <c r="F26" s="332"/>
      <c r="G26" s="332"/>
      <c r="H26" s="332"/>
      <c r="I26" s="332"/>
      <c r="J26" s="332"/>
      <c r="K26" s="332"/>
      <c r="L26" s="344"/>
      <c r="M26" s="232"/>
      <c r="N26" s="332"/>
      <c r="O26" s="332"/>
      <c r="P26" s="332"/>
      <c r="Q26" s="332"/>
      <c r="R26" s="332"/>
      <c r="S26" s="332"/>
      <c r="T26" s="332"/>
      <c r="U26" s="332"/>
      <c r="V26" s="333"/>
    </row>
    <row r="27" spans="1:22" ht="46.5" customHeight="1">
      <c r="A27" s="329"/>
      <c r="B27" s="245"/>
      <c r="C27" s="331" t="s">
        <v>193</v>
      </c>
      <c r="D27" s="332"/>
      <c r="E27" s="332"/>
      <c r="F27" s="332"/>
      <c r="G27" s="332"/>
      <c r="H27" s="332"/>
      <c r="I27" s="332"/>
      <c r="J27" s="332"/>
      <c r="K27" s="332"/>
      <c r="L27" s="332"/>
      <c r="M27" s="332"/>
      <c r="N27" s="332"/>
      <c r="O27" s="332"/>
      <c r="P27" s="332"/>
      <c r="Q27" s="332"/>
      <c r="R27" s="332"/>
      <c r="S27" s="332"/>
      <c r="T27" s="332"/>
      <c r="U27" s="332"/>
      <c r="V27" s="333"/>
    </row>
    <row r="28" spans="1:22" ht="23.25" customHeight="1">
      <c r="A28" s="330"/>
      <c r="B28" s="250"/>
      <c r="C28" s="158" t="s">
        <v>104</v>
      </c>
      <c r="D28" s="158" t="s">
        <v>105</v>
      </c>
      <c r="E28" s="334"/>
      <c r="F28" s="334"/>
      <c r="G28" s="334"/>
      <c r="H28" s="334"/>
      <c r="I28" s="334"/>
      <c r="J28" s="334"/>
      <c r="K28" s="334"/>
      <c r="L28" s="334"/>
      <c r="M28" s="334"/>
      <c r="N28" s="334"/>
      <c r="O28" s="334"/>
      <c r="P28" s="334"/>
      <c r="Q28" s="334"/>
      <c r="R28" s="334"/>
      <c r="S28" s="334"/>
      <c r="T28" s="334"/>
      <c r="U28" s="334"/>
      <c r="V28" s="251" t="s">
        <v>106</v>
      </c>
    </row>
    <row r="29" spans="1:22" ht="99" customHeight="1">
      <c r="A29" s="252" t="s">
        <v>113</v>
      </c>
      <c r="B29" s="335" t="s">
        <v>176</v>
      </c>
      <c r="C29" s="336"/>
      <c r="D29" s="336"/>
      <c r="E29" s="336"/>
      <c r="F29" s="336"/>
      <c r="G29" s="336"/>
      <c r="H29" s="336"/>
      <c r="I29" s="336"/>
      <c r="J29" s="336"/>
      <c r="K29" s="336"/>
      <c r="L29" s="336"/>
      <c r="M29" s="336"/>
      <c r="N29" s="336"/>
      <c r="O29" s="336"/>
      <c r="P29" s="336"/>
      <c r="Q29" s="336"/>
      <c r="R29" s="336"/>
      <c r="S29" s="336"/>
      <c r="T29" s="336"/>
      <c r="U29" s="336"/>
      <c r="V29" s="337"/>
    </row>
    <row r="30" spans="1:22" ht="9" customHeight="1">
      <c r="A30" s="253"/>
      <c r="B30" s="254"/>
      <c r="C30" s="254"/>
      <c r="D30" s="254"/>
      <c r="E30" s="254"/>
      <c r="F30" s="254"/>
      <c r="G30" s="254"/>
      <c r="H30" s="254"/>
      <c r="I30" s="254"/>
      <c r="J30" s="254"/>
      <c r="K30" s="254"/>
      <c r="L30" s="254"/>
      <c r="M30" s="254"/>
      <c r="N30" s="254"/>
      <c r="O30" s="254"/>
      <c r="P30" s="254"/>
      <c r="Q30" s="254"/>
      <c r="R30" s="254"/>
      <c r="S30" s="254"/>
      <c r="T30" s="254"/>
      <c r="U30" s="254"/>
      <c r="V30" s="254"/>
    </row>
    <row r="31" spans="1:22" ht="17.25" customHeight="1">
      <c r="A31" s="156" t="s">
        <v>131</v>
      </c>
      <c r="B31" s="156"/>
      <c r="C31" s="156"/>
      <c r="D31" s="156"/>
      <c r="E31" s="156"/>
      <c r="F31" s="156"/>
      <c r="G31" s="156"/>
      <c r="H31" s="156"/>
      <c r="I31" s="156"/>
      <c r="J31" s="156"/>
      <c r="K31" s="156"/>
      <c r="L31" s="156"/>
      <c r="M31" s="156"/>
      <c r="N31" s="156"/>
      <c r="O31" s="156"/>
      <c r="P31" s="156"/>
      <c r="Q31" s="156"/>
      <c r="R31" s="156"/>
      <c r="S31" s="156"/>
      <c r="T31" s="156"/>
      <c r="U31" s="156"/>
      <c r="V31" s="156"/>
    </row>
    <row r="32" spans="1:22" ht="15.75" customHeight="1">
      <c r="A32" s="157" t="s">
        <v>133</v>
      </c>
      <c r="B32" s="156" t="s">
        <v>135</v>
      </c>
      <c r="C32" s="156"/>
      <c r="D32" s="156"/>
      <c r="E32" s="156"/>
      <c r="F32" s="156"/>
      <c r="G32" s="156"/>
      <c r="H32" s="156"/>
      <c r="I32" s="156"/>
      <c r="J32" s="156"/>
      <c r="K32" s="156"/>
      <c r="L32" s="156"/>
      <c r="M32" s="156"/>
      <c r="N32" s="156"/>
      <c r="O32" s="156"/>
      <c r="P32" s="156"/>
      <c r="Q32" s="156"/>
      <c r="R32" s="156"/>
      <c r="S32" s="156"/>
      <c r="T32" s="156"/>
      <c r="U32" s="156"/>
      <c r="V32" s="156"/>
    </row>
    <row r="33" spans="1:22" ht="15.75" customHeight="1">
      <c r="A33" s="157" t="s">
        <v>134</v>
      </c>
      <c r="B33" s="156" t="s">
        <v>142</v>
      </c>
      <c r="C33" s="156"/>
      <c r="D33" s="156"/>
      <c r="E33" s="156"/>
      <c r="F33" s="156"/>
      <c r="G33" s="156"/>
      <c r="H33" s="156"/>
      <c r="I33" s="156"/>
      <c r="J33" s="156"/>
      <c r="K33" s="156"/>
      <c r="L33" s="156"/>
      <c r="M33" s="156"/>
      <c r="N33" s="156"/>
      <c r="O33" s="156"/>
      <c r="P33" s="156"/>
      <c r="Q33" s="156"/>
      <c r="R33" s="156"/>
      <c r="S33" s="156"/>
      <c r="T33" s="156"/>
      <c r="U33" s="156"/>
      <c r="V33" s="156"/>
    </row>
    <row r="34" spans="1:22" s="156" customFormat="1" ht="27.75" customHeight="1">
      <c r="A34" s="338" t="s">
        <v>194</v>
      </c>
      <c r="B34" s="338"/>
      <c r="C34" s="338"/>
      <c r="D34" s="338"/>
      <c r="E34" s="338"/>
      <c r="F34" s="338"/>
      <c r="G34" s="338"/>
      <c r="H34" s="338"/>
      <c r="I34" s="338"/>
      <c r="J34" s="338"/>
      <c r="K34" s="338"/>
      <c r="L34" s="338"/>
      <c r="M34" s="338"/>
      <c r="N34" s="338"/>
      <c r="O34" s="338"/>
      <c r="P34" s="338"/>
      <c r="Q34" s="338"/>
      <c r="R34" s="338"/>
      <c r="S34" s="338"/>
      <c r="T34" s="338"/>
      <c r="U34" s="338"/>
      <c r="V34" s="338"/>
    </row>
    <row r="35" spans="1:22" ht="9" customHeight="1">
      <c r="A35" s="157"/>
      <c r="B35" s="156"/>
      <c r="C35" s="156"/>
      <c r="D35" s="156"/>
      <c r="E35" s="156"/>
      <c r="F35" s="156"/>
      <c r="G35" s="156"/>
      <c r="H35" s="156"/>
      <c r="I35" s="156"/>
      <c r="J35" s="156"/>
      <c r="K35" s="156"/>
      <c r="L35" s="156"/>
      <c r="M35" s="156"/>
      <c r="N35" s="156"/>
      <c r="O35" s="156"/>
      <c r="P35" s="156"/>
      <c r="Q35" s="156"/>
      <c r="R35" s="156"/>
      <c r="S35" s="156"/>
      <c r="T35" s="156"/>
      <c r="U35" s="156"/>
      <c r="V35" s="156"/>
    </row>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sheetData>
  <sheetProtection/>
  <mergeCells count="56">
    <mergeCell ref="P7:V7"/>
    <mergeCell ref="S12:S13"/>
    <mergeCell ref="D7:F7"/>
    <mergeCell ref="F11:F12"/>
    <mergeCell ref="P10:V11"/>
    <mergeCell ref="D8:K8"/>
    <mergeCell ref="A4:C4"/>
    <mergeCell ref="H11:H12"/>
    <mergeCell ref="A2:V2"/>
    <mergeCell ref="B7:C7"/>
    <mergeCell ref="L7:O7"/>
    <mergeCell ref="B8:C16"/>
    <mergeCell ref="L6:O6"/>
    <mergeCell ref="L12:O13"/>
    <mergeCell ref="A6:A16"/>
    <mergeCell ref="D6:K6"/>
    <mergeCell ref="B6:C6"/>
    <mergeCell ref="C21:L21"/>
    <mergeCell ref="V12:V13"/>
    <mergeCell ref="P4:V4"/>
    <mergeCell ref="R12:R13"/>
    <mergeCell ref="G11:G12"/>
    <mergeCell ref="L10:O11"/>
    <mergeCell ref="U12:U13"/>
    <mergeCell ref="I11:I12"/>
    <mergeCell ref="C20:L20"/>
    <mergeCell ref="N23:V23"/>
    <mergeCell ref="J11:J12"/>
    <mergeCell ref="D4:K4"/>
    <mergeCell ref="L4:O4"/>
    <mergeCell ref="L8:O9"/>
    <mergeCell ref="P8:V9"/>
    <mergeCell ref="T12:T13"/>
    <mergeCell ref="P6:V6"/>
    <mergeCell ref="P12:Q13"/>
    <mergeCell ref="P14:V16"/>
    <mergeCell ref="C24:L24"/>
    <mergeCell ref="N24:V24"/>
    <mergeCell ref="N25:V25"/>
    <mergeCell ref="N26:V26"/>
    <mergeCell ref="L14:O16"/>
    <mergeCell ref="C22:L22"/>
    <mergeCell ref="C25:L25"/>
    <mergeCell ref="C26:L26"/>
    <mergeCell ref="C23:L23"/>
    <mergeCell ref="B17:V17"/>
    <mergeCell ref="A17:A28"/>
    <mergeCell ref="C27:V27"/>
    <mergeCell ref="E28:U28"/>
    <mergeCell ref="B29:V29"/>
    <mergeCell ref="A34:V34"/>
    <mergeCell ref="E11:E12"/>
    <mergeCell ref="N20:V20"/>
    <mergeCell ref="B19:V19"/>
    <mergeCell ref="N22:V22"/>
    <mergeCell ref="N21:V21"/>
  </mergeCells>
  <dataValidations count="3">
    <dataValidation type="list" allowBlank="1" showInputMessage="1" showErrorMessage="1" sqref="P12">
      <formula1>"有 ・ 無,有,無"</formula1>
    </dataValidation>
    <dataValidation type="list" allowBlank="1" showInputMessage="1" showErrorMessage="1" sqref="P10">
      <formula1>"Ａ１ ・ Ａ２ ・ Ｂ１ ・ Ｂ２ ・ 無,Ａ１,Ａ２,Ｂ１,Ｂ２,無"</formula1>
    </dataValidation>
    <dataValidation type="list" allowBlank="1" showInputMessage="1" showErrorMessage="1" sqref="P6:V6">
      <formula1>"男　・　女,男,女"</formula1>
    </dataValidation>
  </dataValidations>
  <printOptions/>
  <pageMargins left="0.787" right="0.787" top="0.4" bottom="0.37" header="0.3" footer="0.36"/>
  <pageSetup horizontalDpi="600" verticalDpi="600" orientation="portrait" paperSize="9" scale="93" r:id="rId3"/>
  <drawing r:id="rId2"/>
  <legacy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H47"/>
  <sheetViews>
    <sheetView view="pageBreakPreview" zoomScale="40" zoomScaleNormal="75" zoomScaleSheetLayoutView="40" zoomScalePageLayoutView="0" workbookViewId="0" topLeftCell="A1">
      <pane xSplit="1" topLeftCell="B1" activePane="topRight" state="frozen"/>
      <selection pane="topLeft" activeCell="A1" sqref="A1"/>
      <selection pane="topRight" activeCell="W42" sqref="W42"/>
    </sheetView>
  </sheetViews>
  <sheetFormatPr defaultColWidth="9.00390625" defaultRowHeight="13.5"/>
  <cols>
    <col min="1" max="1" width="9.50390625" style="143" customWidth="1"/>
    <col min="2" max="2" width="21.125" style="144" customWidth="1"/>
    <col min="3" max="33" width="10.625" style="125" customWidth="1"/>
    <col min="34" max="34" width="15.25390625" style="126" customWidth="1"/>
    <col min="35" max="16384" width="9.00390625" style="125" customWidth="1"/>
  </cols>
  <sheetData>
    <row r="1" spans="1:34" ht="33" customHeight="1">
      <c r="A1" s="123" t="s">
        <v>177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 ht="33" customHeight="1">
      <c r="A2" s="154" t="s">
        <v>180</v>
      </c>
      <c r="B2" s="124"/>
      <c r="C2" s="123"/>
    </row>
    <row r="3" spans="1:3" ht="33" customHeight="1">
      <c r="A3" s="123" t="s">
        <v>95</v>
      </c>
      <c r="B3" s="124"/>
      <c r="C3" s="123"/>
    </row>
    <row r="4" spans="1:14" ht="29.25" customHeight="1">
      <c r="A4" s="408" t="s">
        <v>2</v>
      </c>
      <c r="B4" s="408"/>
      <c r="C4" s="411"/>
      <c r="D4" s="412"/>
      <c r="E4" s="412"/>
      <c r="F4" s="412"/>
      <c r="G4" s="413"/>
      <c r="H4" s="404" t="s">
        <v>151</v>
      </c>
      <c r="I4" s="404"/>
      <c r="J4" s="404"/>
      <c r="K4" s="410"/>
      <c r="L4" s="410"/>
      <c r="M4" s="410"/>
      <c r="N4" s="410"/>
    </row>
    <row r="5" spans="1:7" ht="29.25" customHeight="1">
      <c r="A5" s="408" t="s">
        <v>107</v>
      </c>
      <c r="B5" s="408"/>
      <c r="C5" s="414"/>
      <c r="D5" s="414"/>
      <c r="E5" s="414"/>
      <c r="F5" s="414"/>
      <c r="G5" s="414"/>
    </row>
    <row r="6" spans="1:7" ht="29.25" customHeight="1">
      <c r="A6" s="408" t="s">
        <v>108</v>
      </c>
      <c r="B6" s="408"/>
      <c r="C6" s="409">
        <f>ROUNDDOWN(C5*0.2,0)</f>
        <v>0</v>
      </c>
      <c r="D6" s="409"/>
      <c r="E6" s="409"/>
      <c r="F6" s="409"/>
      <c r="G6" s="409"/>
    </row>
    <row r="7" spans="1:7" ht="21" thickBot="1">
      <c r="A7" s="127"/>
      <c r="B7" s="128"/>
      <c r="C7" s="129"/>
      <c r="D7" s="129"/>
      <c r="E7" s="129"/>
      <c r="F7" s="129"/>
      <c r="G7" s="130"/>
    </row>
    <row r="8" spans="1:34" s="134" customFormat="1" ht="36.75" customHeight="1">
      <c r="A8" s="403" t="s">
        <v>4</v>
      </c>
      <c r="B8" s="131"/>
      <c r="C8" s="230">
        <v>44287</v>
      </c>
      <c r="D8" s="230">
        <v>44288</v>
      </c>
      <c r="E8" s="230">
        <v>44289</v>
      </c>
      <c r="F8" s="230">
        <v>44290</v>
      </c>
      <c r="G8" s="230">
        <v>44291</v>
      </c>
      <c r="H8" s="230">
        <v>44292</v>
      </c>
      <c r="I8" s="230">
        <v>44293</v>
      </c>
      <c r="J8" s="230">
        <v>44294</v>
      </c>
      <c r="K8" s="230">
        <v>44295</v>
      </c>
      <c r="L8" s="230">
        <v>44296</v>
      </c>
      <c r="M8" s="230">
        <v>44297</v>
      </c>
      <c r="N8" s="230">
        <v>44298</v>
      </c>
      <c r="O8" s="230">
        <v>44299</v>
      </c>
      <c r="P8" s="230">
        <v>44300</v>
      </c>
      <c r="Q8" s="230">
        <v>44301</v>
      </c>
      <c r="R8" s="230">
        <v>44302</v>
      </c>
      <c r="S8" s="230">
        <v>44303</v>
      </c>
      <c r="T8" s="230">
        <v>44304</v>
      </c>
      <c r="U8" s="230">
        <v>44305</v>
      </c>
      <c r="V8" s="230">
        <v>44306</v>
      </c>
      <c r="W8" s="230">
        <v>44307</v>
      </c>
      <c r="X8" s="230">
        <v>44308</v>
      </c>
      <c r="Y8" s="230">
        <v>44309</v>
      </c>
      <c r="Z8" s="230">
        <v>44310</v>
      </c>
      <c r="AA8" s="230">
        <v>44311</v>
      </c>
      <c r="AB8" s="230">
        <v>44312</v>
      </c>
      <c r="AC8" s="230">
        <v>44313</v>
      </c>
      <c r="AD8" s="230">
        <v>44314</v>
      </c>
      <c r="AE8" s="230">
        <v>44315</v>
      </c>
      <c r="AF8" s="230">
        <v>44316</v>
      </c>
      <c r="AG8" s="132"/>
      <c r="AH8" s="133" t="s">
        <v>19</v>
      </c>
    </row>
    <row r="9" spans="1:34" ht="36.75" customHeight="1">
      <c r="A9" s="404"/>
      <c r="B9" s="135" t="s">
        <v>170</v>
      </c>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136"/>
      <c r="AH9" s="137">
        <f>SUM(C9:AG9)</f>
        <v>0</v>
      </c>
    </row>
    <row r="10" spans="1:34" ht="36.75" customHeight="1" thickBot="1">
      <c r="A10" s="405"/>
      <c r="B10" s="138" t="s">
        <v>129</v>
      </c>
      <c r="C10" s="139">
        <f aca="true" t="shared" si="0" ref="C10:AF10">IF(C9-$C$6&gt;0,C9-$C$6,0)</f>
        <v>0</v>
      </c>
      <c r="D10" s="139">
        <f t="shared" si="0"/>
        <v>0</v>
      </c>
      <c r="E10" s="139">
        <f t="shared" si="0"/>
        <v>0</v>
      </c>
      <c r="F10" s="139">
        <f t="shared" si="0"/>
        <v>0</v>
      </c>
      <c r="G10" s="139">
        <f t="shared" si="0"/>
        <v>0</v>
      </c>
      <c r="H10" s="139">
        <f t="shared" si="0"/>
        <v>0</v>
      </c>
      <c r="I10" s="139">
        <f t="shared" si="0"/>
        <v>0</v>
      </c>
      <c r="J10" s="139">
        <f t="shared" si="0"/>
        <v>0</v>
      </c>
      <c r="K10" s="139">
        <f t="shared" si="0"/>
        <v>0</v>
      </c>
      <c r="L10" s="139">
        <f t="shared" si="0"/>
        <v>0</v>
      </c>
      <c r="M10" s="139">
        <f t="shared" si="0"/>
        <v>0</v>
      </c>
      <c r="N10" s="139">
        <f t="shared" si="0"/>
        <v>0</v>
      </c>
      <c r="O10" s="139">
        <f t="shared" si="0"/>
        <v>0</v>
      </c>
      <c r="P10" s="139">
        <f t="shared" si="0"/>
        <v>0</v>
      </c>
      <c r="Q10" s="139">
        <f t="shared" si="0"/>
        <v>0</v>
      </c>
      <c r="R10" s="139">
        <f t="shared" si="0"/>
        <v>0</v>
      </c>
      <c r="S10" s="139">
        <f t="shared" si="0"/>
        <v>0</v>
      </c>
      <c r="T10" s="139">
        <f t="shared" si="0"/>
        <v>0</v>
      </c>
      <c r="U10" s="139">
        <f t="shared" si="0"/>
        <v>0</v>
      </c>
      <c r="V10" s="139">
        <f t="shared" si="0"/>
        <v>0</v>
      </c>
      <c r="W10" s="139">
        <f t="shared" si="0"/>
        <v>0</v>
      </c>
      <c r="X10" s="139">
        <f t="shared" si="0"/>
        <v>0</v>
      </c>
      <c r="Y10" s="139">
        <f t="shared" si="0"/>
        <v>0</v>
      </c>
      <c r="Z10" s="139">
        <f t="shared" si="0"/>
        <v>0</v>
      </c>
      <c r="AA10" s="139">
        <f t="shared" si="0"/>
        <v>0</v>
      </c>
      <c r="AB10" s="139">
        <f t="shared" si="0"/>
        <v>0</v>
      </c>
      <c r="AC10" s="139">
        <f t="shared" si="0"/>
        <v>0</v>
      </c>
      <c r="AD10" s="139">
        <f t="shared" si="0"/>
        <v>0</v>
      </c>
      <c r="AE10" s="139">
        <f t="shared" si="0"/>
        <v>0</v>
      </c>
      <c r="AF10" s="139">
        <f t="shared" si="0"/>
        <v>0</v>
      </c>
      <c r="AG10" s="140"/>
      <c r="AH10" s="141">
        <f>SUM(C10:AG10)</f>
        <v>0</v>
      </c>
    </row>
    <row r="11" spans="1:34" s="134" customFormat="1" ht="36.75" customHeight="1">
      <c r="A11" s="403" t="s">
        <v>5</v>
      </c>
      <c r="B11" s="131"/>
      <c r="C11" s="230">
        <v>44317</v>
      </c>
      <c r="D11" s="230">
        <v>44318</v>
      </c>
      <c r="E11" s="230">
        <v>44319</v>
      </c>
      <c r="F11" s="230">
        <v>44320</v>
      </c>
      <c r="G11" s="230">
        <v>44321</v>
      </c>
      <c r="H11" s="230">
        <v>44322</v>
      </c>
      <c r="I11" s="230">
        <v>44323</v>
      </c>
      <c r="J11" s="230">
        <v>44324</v>
      </c>
      <c r="K11" s="230">
        <v>44325</v>
      </c>
      <c r="L11" s="230">
        <v>44326</v>
      </c>
      <c r="M11" s="230">
        <v>44327</v>
      </c>
      <c r="N11" s="230">
        <v>44328</v>
      </c>
      <c r="O11" s="230">
        <v>44329</v>
      </c>
      <c r="P11" s="230">
        <v>44330</v>
      </c>
      <c r="Q11" s="230">
        <v>44331</v>
      </c>
      <c r="R11" s="230">
        <v>44332</v>
      </c>
      <c r="S11" s="230">
        <v>44333</v>
      </c>
      <c r="T11" s="230">
        <v>44334</v>
      </c>
      <c r="U11" s="230">
        <v>44335</v>
      </c>
      <c r="V11" s="230">
        <v>44336</v>
      </c>
      <c r="W11" s="230">
        <v>44337</v>
      </c>
      <c r="X11" s="230">
        <v>44338</v>
      </c>
      <c r="Y11" s="230">
        <v>44339</v>
      </c>
      <c r="Z11" s="230">
        <v>44340</v>
      </c>
      <c r="AA11" s="230">
        <v>44341</v>
      </c>
      <c r="AB11" s="230">
        <v>44342</v>
      </c>
      <c r="AC11" s="230">
        <v>44343</v>
      </c>
      <c r="AD11" s="230">
        <v>44344</v>
      </c>
      <c r="AE11" s="230">
        <v>44345</v>
      </c>
      <c r="AF11" s="230">
        <v>44346</v>
      </c>
      <c r="AG11" s="230">
        <v>44347</v>
      </c>
      <c r="AH11" s="133" t="s">
        <v>19</v>
      </c>
    </row>
    <row r="12" spans="1:34" ht="36.75" customHeight="1">
      <c r="A12" s="404"/>
      <c r="B12" s="135" t="s">
        <v>121</v>
      </c>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163"/>
      <c r="AH12" s="137">
        <f>SUM(C12:AG12)</f>
        <v>0</v>
      </c>
    </row>
    <row r="13" spans="1:34" ht="36.75" customHeight="1" thickBot="1">
      <c r="A13" s="405"/>
      <c r="B13" s="138" t="s">
        <v>129</v>
      </c>
      <c r="C13" s="139">
        <f aca="true" t="shared" si="1" ref="C13:AG13">IF(C12-$C$6&gt;0,C12-$C$6,0)</f>
        <v>0</v>
      </c>
      <c r="D13" s="139">
        <f t="shared" si="1"/>
        <v>0</v>
      </c>
      <c r="E13" s="139">
        <f t="shared" si="1"/>
        <v>0</v>
      </c>
      <c r="F13" s="139">
        <f t="shared" si="1"/>
        <v>0</v>
      </c>
      <c r="G13" s="139">
        <f t="shared" si="1"/>
        <v>0</v>
      </c>
      <c r="H13" s="139">
        <f t="shared" si="1"/>
        <v>0</v>
      </c>
      <c r="I13" s="139">
        <f t="shared" si="1"/>
        <v>0</v>
      </c>
      <c r="J13" s="139">
        <f t="shared" si="1"/>
        <v>0</v>
      </c>
      <c r="K13" s="139">
        <f t="shared" si="1"/>
        <v>0</v>
      </c>
      <c r="L13" s="139">
        <f t="shared" si="1"/>
        <v>0</v>
      </c>
      <c r="M13" s="139">
        <f t="shared" si="1"/>
        <v>0</v>
      </c>
      <c r="N13" s="139">
        <f t="shared" si="1"/>
        <v>0</v>
      </c>
      <c r="O13" s="139">
        <f t="shared" si="1"/>
        <v>0</v>
      </c>
      <c r="P13" s="139">
        <f t="shared" si="1"/>
        <v>0</v>
      </c>
      <c r="Q13" s="139">
        <f t="shared" si="1"/>
        <v>0</v>
      </c>
      <c r="R13" s="139">
        <f t="shared" si="1"/>
        <v>0</v>
      </c>
      <c r="S13" s="139">
        <f t="shared" si="1"/>
        <v>0</v>
      </c>
      <c r="T13" s="139">
        <f t="shared" si="1"/>
        <v>0</v>
      </c>
      <c r="U13" s="139">
        <f t="shared" si="1"/>
        <v>0</v>
      </c>
      <c r="V13" s="139">
        <f t="shared" si="1"/>
        <v>0</v>
      </c>
      <c r="W13" s="139">
        <f t="shared" si="1"/>
        <v>0</v>
      </c>
      <c r="X13" s="139">
        <f t="shared" si="1"/>
        <v>0</v>
      </c>
      <c r="Y13" s="139">
        <f t="shared" si="1"/>
        <v>0</v>
      </c>
      <c r="Z13" s="139">
        <f t="shared" si="1"/>
        <v>0</v>
      </c>
      <c r="AA13" s="139">
        <f t="shared" si="1"/>
        <v>0</v>
      </c>
      <c r="AB13" s="139">
        <f t="shared" si="1"/>
        <v>0</v>
      </c>
      <c r="AC13" s="139">
        <f t="shared" si="1"/>
        <v>0</v>
      </c>
      <c r="AD13" s="139">
        <f t="shared" si="1"/>
        <v>0</v>
      </c>
      <c r="AE13" s="139">
        <f t="shared" si="1"/>
        <v>0</v>
      </c>
      <c r="AF13" s="139">
        <f t="shared" si="1"/>
        <v>0</v>
      </c>
      <c r="AG13" s="140">
        <f t="shared" si="1"/>
        <v>0</v>
      </c>
      <c r="AH13" s="141">
        <f>SUM(C13:AG13)</f>
        <v>0</v>
      </c>
    </row>
    <row r="14" spans="1:34" s="134" customFormat="1" ht="36.75" customHeight="1">
      <c r="A14" s="403" t="s">
        <v>6</v>
      </c>
      <c r="B14" s="131"/>
      <c r="C14" s="230">
        <v>44348</v>
      </c>
      <c r="D14" s="230">
        <v>44349</v>
      </c>
      <c r="E14" s="230">
        <v>44350</v>
      </c>
      <c r="F14" s="230">
        <v>44351</v>
      </c>
      <c r="G14" s="230">
        <v>44352</v>
      </c>
      <c r="H14" s="230">
        <v>44353</v>
      </c>
      <c r="I14" s="230">
        <v>44354</v>
      </c>
      <c r="J14" s="230">
        <v>44355</v>
      </c>
      <c r="K14" s="230">
        <v>44356</v>
      </c>
      <c r="L14" s="230">
        <v>44357</v>
      </c>
      <c r="M14" s="230">
        <v>44358</v>
      </c>
      <c r="N14" s="230">
        <v>44359</v>
      </c>
      <c r="O14" s="230">
        <v>44360</v>
      </c>
      <c r="P14" s="230">
        <v>44361</v>
      </c>
      <c r="Q14" s="230">
        <v>44362</v>
      </c>
      <c r="R14" s="230">
        <v>44363</v>
      </c>
      <c r="S14" s="230">
        <v>44364</v>
      </c>
      <c r="T14" s="230">
        <v>44365</v>
      </c>
      <c r="U14" s="230">
        <v>44366</v>
      </c>
      <c r="V14" s="230">
        <v>44367</v>
      </c>
      <c r="W14" s="230">
        <v>44368</v>
      </c>
      <c r="X14" s="230">
        <v>44369</v>
      </c>
      <c r="Y14" s="230">
        <v>44370</v>
      </c>
      <c r="Z14" s="230">
        <v>44371</v>
      </c>
      <c r="AA14" s="230">
        <v>44372</v>
      </c>
      <c r="AB14" s="230">
        <v>44373</v>
      </c>
      <c r="AC14" s="230">
        <v>44374</v>
      </c>
      <c r="AD14" s="230">
        <v>44375</v>
      </c>
      <c r="AE14" s="230">
        <v>44376</v>
      </c>
      <c r="AF14" s="230">
        <v>44377</v>
      </c>
      <c r="AG14" s="132"/>
      <c r="AH14" s="133" t="s">
        <v>19</v>
      </c>
    </row>
    <row r="15" spans="1:34" ht="36.75" customHeight="1">
      <c r="A15" s="404"/>
      <c r="B15" s="135" t="s">
        <v>121</v>
      </c>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136"/>
      <c r="AH15" s="137">
        <f>SUM(C15:AG15)</f>
        <v>0</v>
      </c>
    </row>
    <row r="16" spans="1:34" ht="36.75" customHeight="1" thickBot="1">
      <c r="A16" s="405"/>
      <c r="B16" s="138" t="s">
        <v>129</v>
      </c>
      <c r="C16" s="139">
        <f aca="true" t="shared" si="2" ref="C16:AF16">IF(C15-$C$6&gt;0,C15-$C$6,0)</f>
        <v>0</v>
      </c>
      <c r="D16" s="139">
        <f t="shared" si="2"/>
        <v>0</v>
      </c>
      <c r="E16" s="139">
        <f t="shared" si="2"/>
        <v>0</v>
      </c>
      <c r="F16" s="139">
        <f t="shared" si="2"/>
        <v>0</v>
      </c>
      <c r="G16" s="139">
        <f t="shared" si="2"/>
        <v>0</v>
      </c>
      <c r="H16" s="139">
        <f t="shared" si="2"/>
        <v>0</v>
      </c>
      <c r="I16" s="139">
        <f t="shared" si="2"/>
        <v>0</v>
      </c>
      <c r="J16" s="139">
        <f t="shared" si="2"/>
        <v>0</v>
      </c>
      <c r="K16" s="139">
        <f t="shared" si="2"/>
        <v>0</v>
      </c>
      <c r="L16" s="139">
        <f t="shared" si="2"/>
        <v>0</v>
      </c>
      <c r="M16" s="139">
        <f t="shared" si="2"/>
        <v>0</v>
      </c>
      <c r="N16" s="139">
        <f t="shared" si="2"/>
        <v>0</v>
      </c>
      <c r="O16" s="139">
        <f t="shared" si="2"/>
        <v>0</v>
      </c>
      <c r="P16" s="139">
        <f t="shared" si="2"/>
        <v>0</v>
      </c>
      <c r="Q16" s="139">
        <f t="shared" si="2"/>
        <v>0</v>
      </c>
      <c r="R16" s="139">
        <f t="shared" si="2"/>
        <v>0</v>
      </c>
      <c r="S16" s="139">
        <f t="shared" si="2"/>
        <v>0</v>
      </c>
      <c r="T16" s="139">
        <f t="shared" si="2"/>
        <v>0</v>
      </c>
      <c r="U16" s="139">
        <f t="shared" si="2"/>
        <v>0</v>
      </c>
      <c r="V16" s="139">
        <f t="shared" si="2"/>
        <v>0</v>
      </c>
      <c r="W16" s="139">
        <f t="shared" si="2"/>
        <v>0</v>
      </c>
      <c r="X16" s="139">
        <f t="shared" si="2"/>
        <v>0</v>
      </c>
      <c r="Y16" s="139">
        <f t="shared" si="2"/>
        <v>0</v>
      </c>
      <c r="Z16" s="139">
        <f t="shared" si="2"/>
        <v>0</v>
      </c>
      <c r="AA16" s="139">
        <f t="shared" si="2"/>
        <v>0</v>
      </c>
      <c r="AB16" s="139">
        <f t="shared" si="2"/>
        <v>0</v>
      </c>
      <c r="AC16" s="139">
        <f t="shared" si="2"/>
        <v>0</v>
      </c>
      <c r="AD16" s="139">
        <f t="shared" si="2"/>
        <v>0</v>
      </c>
      <c r="AE16" s="139">
        <f t="shared" si="2"/>
        <v>0</v>
      </c>
      <c r="AF16" s="139">
        <f t="shared" si="2"/>
        <v>0</v>
      </c>
      <c r="AG16" s="140"/>
      <c r="AH16" s="141">
        <f>SUM(C16:AG16)</f>
        <v>0</v>
      </c>
    </row>
    <row r="17" spans="1:34" s="134" customFormat="1" ht="36.75" customHeight="1">
      <c r="A17" s="403" t="s">
        <v>7</v>
      </c>
      <c r="B17" s="131"/>
      <c r="C17" s="230">
        <v>44378</v>
      </c>
      <c r="D17" s="230">
        <v>44379</v>
      </c>
      <c r="E17" s="230">
        <v>44380</v>
      </c>
      <c r="F17" s="230">
        <v>44381</v>
      </c>
      <c r="G17" s="230">
        <v>44382</v>
      </c>
      <c r="H17" s="230">
        <v>44383</v>
      </c>
      <c r="I17" s="230">
        <v>44384</v>
      </c>
      <c r="J17" s="230">
        <v>44385</v>
      </c>
      <c r="K17" s="230">
        <v>44386</v>
      </c>
      <c r="L17" s="230">
        <v>44387</v>
      </c>
      <c r="M17" s="230">
        <v>44388</v>
      </c>
      <c r="N17" s="230">
        <v>44389</v>
      </c>
      <c r="O17" s="230">
        <v>44390</v>
      </c>
      <c r="P17" s="230">
        <v>44391</v>
      </c>
      <c r="Q17" s="230">
        <v>44392</v>
      </c>
      <c r="R17" s="230">
        <v>44393</v>
      </c>
      <c r="S17" s="230">
        <v>44394</v>
      </c>
      <c r="T17" s="230">
        <v>44395</v>
      </c>
      <c r="U17" s="230">
        <v>44396</v>
      </c>
      <c r="V17" s="230">
        <v>44397</v>
      </c>
      <c r="W17" s="230">
        <v>44398</v>
      </c>
      <c r="X17" s="230">
        <v>44399</v>
      </c>
      <c r="Y17" s="230">
        <v>44400</v>
      </c>
      <c r="Z17" s="230">
        <v>44401</v>
      </c>
      <c r="AA17" s="230">
        <v>44402</v>
      </c>
      <c r="AB17" s="230">
        <v>44403</v>
      </c>
      <c r="AC17" s="230">
        <v>44404</v>
      </c>
      <c r="AD17" s="230">
        <v>44405</v>
      </c>
      <c r="AE17" s="230">
        <v>44406</v>
      </c>
      <c r="AF17" s="230">
        <v>44407</v>
      </c>
      <c r="AG17" s="230">
        <v>44408</v>
      </c>
      <c r="AH17" s="133" t="s">
        <v>19</v>
      </c>
    </row>
    <row r="18" spans="1:34" ht="36.75" customHeight="1">
      <c r="A18" s="404"/>
      <c r="B18" s="135" t="s">
        <v>121</v>
      </c>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163"/>
      <c r="AH18" s="137">
        <f>SUM(C18:AG18)</f>
        <v>0</v>
      </c>
    </row>
    <row r="19" spans="1:34" ht="36.75" customHeight="1" thickBot="1">
      <c r="A19" s="405"/>
      <c r="B19" s="138" t="s">
        <v>129</v>
      </c>
      <c r="C19" s="139">
        <f aca="true" t="shared" si="3" ref="C19:AG19">IF(C18-$C$6&gt;0,C18-$C$6,0)</f>
        <v>0</v>
      </c>
      <c r="D19" s="139">
        <f t="shared" si="3"/>
        <v>0</v>
      </c>
      <c r="E19" s="139">
        <f t="shared" si="3"/>
        <v>0</v>
      </c>
      <c r="F19" s="139">
        <f t="shared" si="3"/>
        <v>0</v>
      </c>
      <c r="G19" s="139">
        <f t="shared" si="3"/>
        <v>0</v>
      </c>
      <c r="H19" s="139">
        <f t="shared" si="3"/>
        <v>0</v>
      </c>
      <c r="I19" s="139">
        <f t="shared" si="3"/>
        <v>0</v>
      </c>
      <c r="J19" s="139">
        <f t="shared" si="3"/>
        <v>0</v>
      </c>
      <c r="K19" s="139">
        <f t="shared" si="3"/>
        <v>0</v>
      </c>
      <c r="L19" s="139">
        <f t="shared" si="3"/>
        <v>0</v>
      </c>
      <c r="M19" s="139">
        <f t="shared" si="3"/>
        <v>0</v>
      </c>
      <c r="N19" s="139">
        <f t="shared" si="3"/>
        <v>0</v>
      </c>
      <c r="O19" s="139">
        <f t="shared" si="3"/>
        <v>0</v>
      </c>
      <c r="P19" s="139">
        <f t="shared" si="3"/>
        <v>0</v>
      </c>
      <c r="Q19" s="139">
        <f t="shared" si="3"/>
        <v>0</v>
      </c>
      <c r="R19" s="139">
        <f t="shared" si="3"/>
        <v>0</v>
      </c>
      <c r="S19" s="139">
        <f t="shared" si="3"/>
        <v>0</v>
      </c>
      <c r="T19" s="139">
        <f t="shared" si="3"/>
        <v>0</v>
      </c>
      <c r="U19" s="139">
        <f t="shared" si="3"/>
        <v>0</v>
      </c>
      <c r="V19" s="139">
        <f t="shared" si="3"/>
        <v>0</v>
      </c>
      <c r="W19" s="139">
        <f t="shared" si="3"/>
        <v>0</v>
      </c>
      <c r="X19" s="139">
        <f t="shared" si="3"/>
        <v>0</v>
      </c>
      <c r="Y19" s="139">
        <f t="shared" si="3"/>
        <v>0</v>
      </c>
      <c r="Z19" s="139">
        <f t="shared" si="3"/>
        <v>0</v>
      </c>
      <c r="AA19" s="139">
        <f t="shared" si="3"/>
        <v>0</v>
      </c>
      <c r="AB19" s="139">
        <f t="shared" si="3"/>
        <v>0</v>
      </c>
      <c r="AC19" s="139">
        <f t="shared" si="3"/>
        <v>0</v>
      </c>
      <c r="AD19" s="139">
        <f t="shared" si="3"/>
        <v>0</v>
      </c>
      <c r="AE19" s="139">
        <f t="shared" si="3"/>
        <v>0</v>
      </c>
      <c r="AF19" s="139">
        <f t="shared" si="3"/>
        <v>0</v>
      </c>
      <c r="AG19" s="140">
        <f t="shared" si="3"/>
        <v>0</v>
      </c>
      <c r="AH19" s="141">
        <f>SUM(C19:AG19)</f>
        <v>0</v>
      </c>
    </row>
    <row r="20" spans="1:34" s="134" customFormat="1" ht="36.75" customHeight="1">
      <c r="A20" s="403" t="s">
        <v>8</v>
      </c>
      <c r="B20" s="131"/>
      <c r="C20" s="230">
        <v>44409</v>
      </c>
      <c r="D20" s="230">
        <v>44410</v>
      </c>
      <c r="E20" s="230">
        <v>44411</v>
      </c>
      <c r="F20" s="230">
        <v>44412</v>
      </c>
      <c r="G20" s="230">
        <v>44413</v>
      </c>
      <c r="H20" s="230">
        <v>44414</v>
      </c>
      <c r="I20" s="230">
        <v>44415</v>
      </c>
      <c r="J20" s="230">
        <v>44416</v>
      </c>
      <c r="K20" s="230">
        <v>44417</v>
      </c>
      <c r="L20" s="230">
        <v>44418</v>
      </c>
      <c r="M20" s="230">
        <v>44419</v>
      </c>
      <c r="N20" s="230">
        <v>44420</v>
      </c>
      <c r="O20" s="230">
        <v>44421</v>
      </c>
      <c r="P20" s="230">
        <v>44422</v>
      </c>
      <c r="Q20" s="230">
        <v>44423</v>
      </c>
      <c r="R20" s="230">
        <v>44424</v>
      </c>
      <c r="S20" s="230">
        <v>44425</v>
      </c>
      <c r="T20" s="230">
        <v>44426</v>
      </c>
      <c r="U20" s="230">
        <v>44427</v>
      </c>
      <c r="V20" s="230">
        <v>44428</v>
      </c>
      <c r="W20" s="230">
        <v>44429</v>
      </c>
      <c r="X20" s="230">
        <v>44430</v>
      </c>
      <c r="Y20" s="230">
        <v>44431</v>
      </c>
      <c r="Z20" s="230">
        <v>44432</v>
      </c>
      <c r="AA20" s="230">
        <v>44433</v>
      </c>
      <c r="AB20" s="230">
        <v>44434</v>
      </c>
      <c r="AC20" s="230">
        <v>44435</v>
      </c>
      <c r="AD20" s="230">
        <v>44436</v>
      </c>
      <c r="AE20" s="230">
        <v>44437</v>
      </c>
      <c r="AF20" s="230">
        <v>44438</v>
      </c>
      <c r="AG20" s="230">
        <v>44439</v>
      </c>
      <c r="AH20" s="133" t="s">
        <v>19</v>
      </c>
    </row>
    <row r="21" spans="1:34" ht="36.75" customHeight="1">
      <c r="A21" s="404"/>
      <c r="B21" s="135" t="s">
        <v>121</v>
      </c>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163"/>
      <c r="AH21" s="137">
        <f>SUM(C21:AG21)</f>
        <v>0</v>
      </c>
    </row>
    <row r="22" spans="1:34" ht="36.75" customHeight="1" thickBot="1">
      <c r="A22" s="405"/>
      <c r="B22" s="138" t="s">
        <v>129</v>
      </c>
      <c r="C22" s="139">
        <f aca="true" t="shared" si="4" ref="C22:AG22">IF(C21-$C$6&gt;0,C21-$C$6,0)</f>
        <v>0</v>
      </c>
      <c r="D22" s="139">
        <f t="shared" si="4"/>
        <v>0</v>
      </c>
      <c r="E22" s="139">
        <f t="shared" si="4"/>
        <v>0</v>
      </c>
      <c r="F22" s="139">
        <f t="shared" si="4"/>
        <v>0</v>
      </c>
      <c r="G22" s="139">
        <f t="shared" si="4"/>
        <v>0</v>
      </c>
      <c r="H22" s="139">
        <f t="shared" si="4"/>
        <v>0</v>
      </c>
      <c r="I22" s="139">
        <f t="shared" si="4"/>
        <v>0</v>
      </c>
      <c r="J22" s="139">
        <f t="shared" si="4"/>
        <v>0</v>
      </c>
      <c r="K22" s="139">
        <f t="shared" si="4"/>
        <v>0</v>
      </c>
      <c r="L22" s="139">
        <f t="shared" si="4"/>
        <v>0</v>
      </c>
      <c r="M22" s="139">
        <f t="shared" si="4"/>
        <v>0</v>
      </c>
      <c r="N22" s="139">
        <f t="shared" si="4"/>
        <v>0</v>
      </c>
      <c r="O22" s="139">
        <f t="shared" si="4"/>
        <v>0</v>
      </c>
      <c r="P22" s="139">
        <f t="shared" si="4"/>
        <v>0</v>
      </c>
      <c r="Q22" s="139">
        <f t="shared" si="4"/>
        <v>0</v>
      </c>
      <c r="R22" s="139">
        <f t="shared" si="4"/>
        <v>0</v>
      </c>
      <c r="S22" s="139">
        <f t="shared" si="4"/>
        <v>0</v>
      </c>
      <c r="T22" s="139">
        <f t="shared" si="4"/>
        <v>0</v>
      </c>
      <c r="U22" s="139">
        <f t="shared" si="4"/>
        <v>0</v>
      </c>
      <c r="V22" s="139">
        <f t="shared" si="4"/>
        <v>0</v>
      </c>
      <c r="W22" s="139">
        <f t="shared" si="4"/>
        <v>0</v>
      </c>
      <c r="X22" s="139">
        <f t="shared" si="4"/>
        <v>0</v>
      </c>
      <c r="Y22" s="139">
        <f t="shared" si="4"/>
        <v>0</v>
      </c>
      <c r="Z22" s="139">
        <f t="shared" si="4"/>
        <v>0</v>
      </c>
      <c r="AA22" s="139">
        <f t="shared" si="4"/>
        <v>0</v>
      </c>
      <c r="AB22" s="139">
        <f t="shared" si="4"/>
        <v>0</v>
      </c>
      <c r="AC22" s="139">
        <f t="shared" si="4"/>
        <v>0</v>
      </c>
      <c r="AD22" s="139">
        <f t="shared" si="4"/>
        <v>0</v>
      </c>
      <c r="AE22" s="139">
        <f t="shared" si="4"/>
        <v>0</v>
      </c>
      <c r="AF22" s="139">
        <f t="shared" si="4"/>
        <v>0</v>
      </c>
      <c r="AG22" s="140">
        <f t="shared" si="4"/>
        <v>0</v>
      </c>
      <c r="AH22" s="141">
        <f>SUM(C22:AG22)</f>
        <v>0</v>
      </c>
    </row>
    <row r="23" spans="1:34" s="134" customFormat="1" ht="36.75" customHeight="1">
      <c r="A23" s="403" t="s">
        <v>9</v>
      </c>
      <c r="B23" s="131"/>
      <c r="C23" s="230">
        <v>44440</v>
      </c>
      <c r="D23" s="230">
        <v>44441</v>
      </c>
      <c r="E23" s="230">
        <v>44442</v>
      </c>
      <c r="F23" s="230">
        <v>44443</v>
      </c>
      <c r="G23" s="230">
        <v>44444</v>
      </c>
      <c r="H23" s="230">
        <v>44445</v>
      </c>
      <c r="I23" s="230">
        <v>44446</v>
      </c>
      <c r="J23" s="230">
        <v>44447</v>
      </c>
      <c r="K23" s="230">
        <v>44448</v>
      </c>
      <c r="L23" s="230">
        <v>44449</v>
      </c>
      <c r="M23" s="230">
        <v>44450</v>
      </c>
      <c r="N23" s="230">
        <v>44451</v>
      </c>
      <c r="O23" s="230">
        <v>44452</v>
      </c>
      <c r="P23" s="230">
        <v>44453</v>
      </c>
      <c r="Q23" s="230">
        <v>44454</v>
      </c>
      <c r="R23" s="230">
        <v>44455</v>
      </c>
      <c r="S23" s="230">
        <v>44456</v>
      </c>
      <c r="T23" s="230">
        <v>44457</v>
      </c>
      <c r="U23" s="230">
        <v>44458</v>
      </c>
      <c r="V23" s="230">
        <v>44459</v>
      </c>
      <c r="W23" s="230">
        <v>44460</v>
      </c>
      <c r="X23" s="230">
        <v>44461</v>
      </c>
      <c r="Y23" s="230">
        <v>44462</v>
      </c>
      <c r="Z23" s="230">
        <v>44463</v>
      </c>
      <c r="AA23" s="230">
        <v>44464</v>
      </c>
      <c r="AB23" s="230">
        <v>44465</v>
      </c>
      <c r="AC23" s="230">
        <v>44466</v>
      </c>
      <c r="AD23" s="230">
        <v>44467</v>
      </c>
      <c r="AE23" s="230">
        <v>44468</v>
      </c>
      <c r="AF23" s="230">
        <v>44469</v>
      </c>
      <c r="AG23" s="132"/>
      <c r="AH23" s="133" t="s">
        <v>19</v>
      </c>
    </row>
    <row r="24" spans="1:34" ht="36.75" customHeight="1">
      <c r="A24" s="404"/>
      <c r="B24" s="135" t="s">
        <v>121</v>
      </c>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136"/>
      <c r="AH24" s="137">
        <f>SUM(C24:AG24)</f>
        <v>0</v>
      </c>
    </row>
    <row r="25" spans="1:34" ht="36.75" customHeight="1" thickBot="1">
      <c r="A25" s="405"/>
      <c r="B25" s="138" t="s">
        <v>129</v>
      </c>
      <c r="C25" s="139">
        <f aca="true" t="shared" si="5" ref="C25:AE25">IF(C24-$C$6&gt;0,C24-$C$6,0)</f>
        <v>0</v>
      </c>
      <c r="D25" s="139">
        <f t="shared" si="5"/>
        <v>0</v>
      </c>
      <c r="E25" s="139">
        <f t="shared" si="5"/>
        <v>0</v>
      </c>
      <c r="F25" s="139">
        <f t="shared" si="5"/>
        <v>0</v>
      </c>
      <c r="G25" s="139">
        <f t="shared" si="5"/>
        <v>0</v>
      </c>
      <c r="H25" s="139">
        <f t="shared" si="5"/>
        <v>0</v>
      </c>
      <c r="I25" s="139">
        <f t="shared" si="5"/>
        <v>0</v>
      </c>
      <c r="J25" s="139">
        <f t="shared" si="5"/>
        <v>0</v>
      </c>
      <c r="K25" s="139">
        <f t="shared" si="5"/>
        <v>0</v>
      </c>
      <c r="L25" s="139">
        <f t="shared" si="5"/>
        <v>0</v>
      </c>
      <c r="M25" s="139">
        <f t="shared" si="5"/>
        <v>0</v>
      </c>
      <c r="N25" s="139">
        <f t="shared" si="5"/>
        <v>0</v>
      </c>
      <c r="O25" s="139">
        <f t="shared" si="5"/>
        <v>0</v>
      </c>
      <c r="P25" s="139">
        <f t="shared" si="5"/>
        <v>0</v>
      </c>
      <c r="Q25" s="139">
        <f t="shared" si="5"/>
        <v>0</v>
      </c>
      <c r="R25" s="139">
        <f t="shared" si="5"/>
        <v>0</v>
      </c>
      <c r="S25" s="139">
        <f t="shared" si="5"/>
        <v>0</v>
      </c>
      <c r="T25" s="139">
        <f t="shared" si="5"/>
        <v>0</v>
      </c>
      <c r="U25" s="139">
        <f t="shared" si="5"/>
        <v>0</v>
      </c>
      <c r="V25" s="139">
        <f t="shared" si="5"/>
        <v>0</v>
      </c>
      <c r="W25" s="139">
        <f t="shared" si="5"/>
        <v>0</v>
      </c>
      <c r="X25" s="139">
        <f t="shared" si="5"/>
        <v>0</v>
      </c>
      <c r="Y25" s="139">
        <f t="shared" si="5"/>
        <v>0</v>
      </c>
      <c r="Z25" s="139">
        <f t="shared" si="5"/>
        <v>0</v>
      </c>
      <c r="AA25" s="139">
        <f t="shared" si="5"/>
        <v>0</v>
      </c>
      <c r="AB25" s="139">
        <f t="shared" si="5"/>
        <v>0</v>
      </c>
      <c r="AC25" s="139">
        <f t="shared" si="5"/>
        <v>0</v>
      </c>
      <c r="AD25" s="139">
        <f t="shared" si="5"/>
        <v>0</v>
      </c>
      <c r="AE25" s="139">
        <f t="shared" si="5"/>
        <v>0</v>
      </c>
      <c r="AF25" s="139">
        <f>IF(AF24-$C$6&gt;0,AF24-$C$6,0)</f>
        <v>0</v>
      </c>
      <c r="AG25" s="140"/>
      <c r="AH25" s="141">
        <f>SUM(C25:AG25)</f>
        <v>0</v>
      </c>
    </row>
    <row r="26" spans="1:34" s="134" customFormat="1" ht="36.75" customHeight="1">
      <c r="A26" s="403" t="s">
        <v>10</v>
      </c>
      <c r="B26" s="131"/>
      <c r="C26" s="230">
        <v>44470</v>
      </c>
      <c r="D26" s="230">
        <v>44471</v>
      </c>
      <c r="E26" s="230">
        <v>44472</v>
      </c>
      <c r="F26" s="230">
        <v>44473</v>
      </c>
      <c r="G26" s="230">
        <v>44474</v>
      </c>
      <c r="H26" s="230">
        <v>44475</v>
      </c>
      <c r="I26" s="230">
        <v>44476</v>
      </c>
      <c r="J26" s="230">
        <v>44477</v>
      </c>
      <c r="K26" s="230">
        <v>44478</v>
      </c>
      <c r="L26" s="230">
        <v>44479</v>
      </c>
      <c r="M26" s="230">
        <v>44480</v>
      </c>
      <c r="N26" s="230">
        <v>44481</v>
      </c>
      <c r="O26" s="230">
        <v>44482</v>
      </c>
      <c r="P26" s="230">
        <v>44483</v>
      </c>
      <c r="Q26" s="230">
        <v>44484</v>
      </c>
      <c r="R26" s="230">
        <v>44485</v>
      </c>
      <c r="S26" s="230">
        <v>44486</v>
      </c>
      <c r="T26" s="230">
        <v>44487</v>
      </c>
      <c r="U26" s="230">
        <v>44488</v>
      </c>
      <c r="V26" s="230">
        <v>44489</v>
      </c>
      <c r="W26" s="230">
        <v>44490</v>
      </c>
      <c r="X26" s="230">
        <v>44491</v>
      </c>
      <c r="Y26" s="230">
        <v>44492</v>
      </c>
      <c r="Z26" s="230">
        <v>44493</v>
      </c>
      <c r="AA26" s="230">
        <v>44494</v>
      </c>
      <c r="AB26" s="230">
        <v>44495</v>
      </c>
      <c r="AC26" s="230">
        <v>44496</v>
      </c>
      <c r="AD26" s="230">
        <v>44497</v>
      </c>
      <c r="AE26" s="230">
        <v>44498</v>
      </c>
      <c r="AF26" s="230">
        <v>44499</v>
      </c>
      <c r="AG26" s="230">
        <v>44500</v>
      </c>
      <c r="AH26" s="133" t="s">
        <v>19</v>
      </c>
    </row>
    <row r="27" spans="1:34" ht="36.75" customHeight="1">
      <c r="A27" s="404"/>
      <c r="B27" s="135" t="s">
        <v>121</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163"/>
      <c r="AH27" s="137">
        <f>SUM(C27:AG27)</f>
        <v>0</v>
      </c>
    </row>
    <row r="28" spans="1:34" ht="36.75" customHeight="1" thickBot="1">
      <c r="A28" s="405"/>
      <c r="B28" s="138" t="s">
        <v>129</v>
      </c>
      <c r="C28" s="139">
        <f aca="true" t="shared" si="6" ref="C28:AG28">IF(C27-$C$6&gt;0,C27-$C$6,0)</f>
        <v>0</v>
      </c>
      <c r="D28" s="139">
        <f t="shared" si="6"/>
        <v>0</v>
      </c>
      <c r="E28" s="139">
        <f t="shared" si="6"/>
        <v>0</v>
      </c>
      <c r="F28" s="139">
        <f t="shared" si="6"/>
        <v>0</v>
      </c>
      <c r="G28" s="139">
        <f t="shared" si="6"/>
        <v>0</v>
      </c>
      <c r="H28" s="139">
        <f t="shared" si="6"/>
        <v>0</v>
      </c>
      <c r="I28" s="139">
        <f t="shared" si="6"/>
        <v>0</v>
      </c>
      <c r="J28" s="139">
        <f t="shared" si="6"/>
        <v>0</v>
      </c>
      <c r="K28" s="139">
        <f t="shared" si="6"/>
        <v>0</v>
      </c>
      <c r="L28" s="139">
        <f t="shared" si="6"/>
        <v>0</v>
      </c>
      <c r="M28" s="139">
        <f t="shared" si="6"/>
        <v>0</v>
      </c>
      <c r="N28" s="139">
        <f t="shared" si="6"/>
        <v>0</v>
      </c>
      <c r="O28" s="139">
        <f t="shared" si="6"/>
        <v>0</v>
      </c>
      <c r="P28" s="139">
        <f t="shared" si="6"/>
        <v>0</v>
      </c>
      <c r="Q28" s="139">
        <f t="shared" si="6"/>
        <v>0</v>
      </c>
      <c r="R28" s="139">
        <f t="shared" si="6"/>
        <v>0</v>
      </c>
      <c r="S28" s="139">
        <f t="shared" si="6"/>
        <v>0</v>
      </c>
      <c r="T28" s="139">
        <f t="shared" si="6"/>
        <v>0</v>
      </c>
      <c r="U28" s="139">
        <f t="shared" si="6"/>
        <v>0</v>
      </c>
      <c r="V28" s="139">
        <f t="shared" si="6"/>
        <v>0</v>
      </c>
      <c r="W28" s="139">
        <f t="shared" si="6"/>
        <v>0</v>
      </c>
      <c r="X28" s="139">
        <f t="shared" si="6"/>
        <v>0</v>
      </c>
      <c r="Y28" s="139">
        <f t="shared" si="6"/>
        <v>0</v>
      </c>
      <c r="Z28" s="139">
        <f t="shared" si="6"/>
        <v>0</v>
      </c>
      <c r="AA28" s="139">
        <f t="shared" si="6"/>
        <v>0</v>
      </c>
      <c r="AB28" s="139">
        <f t="shared" si="6"/>
        <v>0</v>
      </c>
      <c r="AC28" s="139">
        <f t="shared" si="6"/>
        <v>0</v>
      </c>
      <c r="AD28" s="139">
        <f t="shared" si="6"/>
        <v>0</v>
      </c>
      <c r="AE28" s="139">
        <f t="shared" si="6"/>
        <v>0</v>
      </c>
      <c r="AF28" s="139">
        <f t="shared" si="6"/>
        <v>0</v>
      </c>
      <c r="AG28" s="140">
        <f t="shared" si="6"/>
        <v>0</v>
      </c>
      <c r="AH28" s="141">
        <f>SUM(C28:AG28)</f>
        <v>0</v>
      </c>
    </row>
    <row r="29" spans="1:34" s="134" customFormat="1" ht="36.75" customHeight="1">
      <c r="A29" s="403" t="s">
        <v>11</v>
      </c>
      <c r="B29" s="131"/>
      <c r="C29" s="230">
        <v>44501</v>
      </c>
      <c r="D29" s="230">
        <v>44502</v>
      </c>
      <c r="E29" s="230">
        <v>44503</v>
      </c>
      <c r="F29" s="230">
        <v>44504</v>
      </c>
      <c r="G29" s="230">
        <v>44505</v>
      </c>
      <c r="H29" s="230">
        <v>44506</v>
      </c>
      <c r="I29" s="230">
        <v>44507</v>
      </c>
      <c r="J29" s="230">
        <v>44508</v>
      </c>
      <c r="K29" s="230">
        <v>44509</v>
      </c>
      <c r="L29" s="230">
        <v>44510</v>
      </c>
      <c r="M29" s="230">
        <v>44511</v>
      </c>
      <c r="N29" s="230">
        <v>44512</v>
      </c>
      <c r="O29" s="230">
        <v>44513</v>
      </c>
      <c r="P29" s="230">
        <v>44514</v>
      </c>
      <c r="Q29" s="230">
        <v>44515</v>
      </c>
      <c r="R29" s="230">
        <v>44516</v>
      </c>
      <c r="S29" s="230">
        <v>44517</v>
      </c>
      <c r="T29" s="230">
        <v>44518</v>
      </c>
      <c r="U29" s="230">
        <v>44519</v>
      </c>
      <c r="V29" s="230">
        <v>44520</v>
      </c>
      <c r="W29" s="230">
        <v>44521</v>
      </c>
      <c r="X29" s="230">
        <v>44522</v>
      </c>
      <c r="Y29" s="230">
        <v>44523</v>
      </c>
      <c r="Z29" s="230">
        <v>44524</v>
      </c>
      <c r="AA29" s="230">
        <v>44525</v>
      </c>
      <c r="AB29" s="230">
        <v>44526</v>
      </c>
      <c r="AC29" s="230">
        <v>44527</v>
      </c>
      <c r="AD29" s="230">
        <v>44528</v>
      </c>
      <c r="AE29" s="230">
        <v>44529</v>
      </c>
      <c r="AF29" s="230">
        <v>44530</v>
      </c>
      <c r="AG29" s="132"/>
      <c r="AH29" s="133" t="s">
        <v>19</v>
      </c>
    </row>
    <row r="30" spans="1:34" ht="36.75" customHeight="1">
      <c r="A30" s="404"/>
      <c r="B30" s="135" t="s">
        <v>121</v>
      </c>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136"/>
      <c r="AH30" s="137">
        <f>SUM(C30:AG30)</f>
        <v>0</v>
      </c>
    </row>
    <row r="31" spans="1:34" ht="36.75" customHeight="1" thickBot="1">
      <c r="A31" s="405"/>
      <c r="B31" s="138" t="s">
        <v>129</v>
      </c>
      <c r="C31" s="139">
        <f aca="true" t="shared" si="7" ref="C31:AF31">IF(C30-$C$6&gt;0,C30-$C$6,0)</f>
        <v>0</v>
      </c>
      <c r="D31" s="139">
        <f t="shared" si="7"/>
        <v>0</v>
      </c>
      <c r="E31" s="139">
        <f t="shared" si="7"/>
        <v>0</v>
      </c>
      <c r="F31" s="139">
        <f t="shared" si="7"/>
        <v>0</v>
      </c>
      <c r="G31" s="139">
        <f t="shared" si="7"/>
        <v>0</v>
      </c>
      <c r="H31" s="139">
        <f t="shared" si="7"/>
        <v>0</v>
      </c>
      <c r="I31" s="139">
        <f t="shared" si="7"/>
        <v>0</v>
      </c>
      <c r="J31" s="139">
        <f t="shared" si="7"/>
        <v>0</v>
      </c>
      <c r="K31" s="139">
        <f t="shared" si="7"/>
        <v>0</v>
      </c>
      <c r="L31" s="139">
        <f t="shared" si="7"/>
        <v>0</v>
      </c>
      <c r="M31" s="139">
        <f t="shared" si="7"/>
        <v>0</v>
      </c>
      <c r="N31" s="139">
        <f t="shared" si="7"/>
        <v>0</v>
      </c>
      <c r="O31" s="139">
        <f t="shared" si="7"/>
        <v>0</v>
      </c>
      <c r="P31" s="139">
        <f t="shared" si="7"/>
        <v>0</v>
      </c>
      <c r="Q31" s="139">
        <f t="shared" si="7"/>
        <v>0</v>
      </c>
      <c r="R31" s="139">
        <f t="shared" si="7"/>
        <v>0</v>
      </c>
      <c r="S31" s="139">
        <f t="shared" si="7"/>
        <v>0</v>
      </c>
      <c r="T31" s="139">
        <f t="shared" si="7"/>
        <v>0</v>
      </c>
      <c r="U31" s="139">
        <f t="shared" si="7"/>
        <v>0</v>
      </c>
      <c r="V31" s="139">
        <f t="shared" si="7"/>
        <v>0</v>
      </c>
      <c r="W31" s="139">
        <f t="shared" si="7"/>
        <v>0</v>
      </c>
      <c r="X31" s="139">
        <f t="shared" si="7"/>
        <v>0</v>
      </c>
      <c r="Y31" s="139">
        <f t="shared" si="7"/>
        <v>0</v>
      </c>
      <c r="Z31" s="139">
        <f t="shared" si="7"/>
        <v>0</v>
      </c>
      <c r="AA31" s="139">
        <f t="shared" si="7"/>
        <v>0</v>
      </c>
      <c r="AB31" s="139">
        <f t="shared" si="7"/>
        <v>0</v>
      </c>
      <c r="AC31" s="139">
        <f t="shared" si="7"/>
        <v>0</v>
      </c>
      <c r="AD31" s="139">
        <f t="shared" si="7"/>
        <v>0</v>
      </c>
      <c r="AE31" s="139">
        <f t="shared" si="7"/>
        <v>0</v>
      </c>
      <c r="AF31" s="139">
        <f t="shared" si="7"/>
        <v>0</v>
      </c>
      <c r="AG31" s="140"/>
      <c r="AH31" s="141">
        <f>SUM(C31:AG31)</f>
        <v>0</v>
      </c>
    </row>
    <row r="32" spans="1:34" s="134" customFormat="1" ht="36.75" customHeight="1">
      <c r="A32" s="403" t="s">
        <v>12</v>
      </c>
      <c r="B32" s="131"/>
      <c r="C32" s="230">
        <v>44531</v>
      </c>
      <c r="D32" s="230">
        <v>44532</v>
      </c>
      <c r="E32" s="230">
        <v>44533</v>
      </c>
      <c r="F32" s="230">
        <v>44534</v>
      </c>
      <c r="G32" s="230">
        <v>44535</v>
      </c>
      <c r="H32" s="230">
        <v>44536</v>
      </c>
      <c r="I32" s="230">
        <v>44537</v>
      </c>
      <c r="J32" s="230">
        <v>44538</v>
      </c>
      <c r="K32" s="230">
        <v>44539</v>
      </c>
      <c r="L32" s="230">
        <v>44540</v>
      </c>
      <c r="M32" s="230">
        <v>44541</v>
      </c>
      <c r="N32" s="230">
        <v>44542</v>
      </c>
      <c r="O32" s="230">
        <v>44543</v>
      </c>
      <c r="P32" s="230">
        <v>44544</v>
      </c>
      <c r="Q32" s="230">
        <v>44545</v>
      </c>
      <c r="R32" s="230">
        <v>44546</v>
      </c>
      <c r="S32" s="230">
        <v>44547</v>
      </c>
      <c r="T32" s="230">
        <v>44548</v>
      </c>
      <c r="U32" s="230">
        <v>44549</v>
      </c>
      <c r="V32" s="230">
        <v>44550</v>
      </c>
      <c r="W32" s="230">
        <v>44551</v>
      </c>
      <c r="X32" s="230">
        <v>44552</v>
      </c>
      <c r="Y32" s="230">
        <v>44553</v>
      </c>
      <c r="Z32" s="230">
        <v>44554</v>
      </c>
      <c r="AA32" s="230">
        <v>44555</v>
      </c>
      <c r="AB32" s="230">
        <v>44556</v>
      </c>
      <c r="AC32" s="230">
        <v>44557</v>
      </c>
      <c r="AD32" s="230">
        <v>44558</v>
      </c>
      <c r="AE32" s="230">
        <v>44559</v>
      </c>
      <c r="AF32" s="230">
        <v>44560</v>
      </c>
      <c r="AG32" s="230">
        <v>44561</v>
      </c>
      <c r="AH32" s="133" t="s">
        <v>19</v>
      </c>
    </row>
    <row r="33" spans="1:34" ht="36.75" customHeight="1">
      <c r="A33" s="404"/>
      <c r="B33" s="135" t="s">
        <v>121</v>
      </c>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163"/>
      <c r="AH33" s="137">
        <f>SUM(C33:AG33)</f>
        <v>0</v>
      </c>
    </row>
    <row r="34" spans="1:34" ht="36.75" customHeight="1" thickBot="1">
      <c r="A34" s="405"/>
      <c r="B34" s="138" t="s">
        <v>129</v>
      </c>
      <c r="C34" s="139">
        <f aca="true" t="shared" si="8" ref="C34:AG34">IF(C33-$C$6&gt;0,C33-$C$6,0)</f>
        <v>0</v>
      </c>
      <c r="D34" s="139">
        <f t="shared" si="8"/>
        <v>0</v>
      </c>
      <c r="E34" s="139">
        <f t="shared" si="8"/>
        <v>0</v>
      </c>
      <c r="F34" s="139">
        <f t="shared" si="8"/>
        <v>0</v>
      </c>
      <c r="G34" s="139">
        <f t="shared" si="8"/>
        <v>0</v>
      </c>
      <c r="H34" s="139">
        <f t="shared" si="8"/>
        <v>0</v>
      </c>
      <c r="I34" s="139">
        <f t="shared" si="8"/>
        <v>0</v>
      </c>
      <c r="J34" s="139">
        <f t="shared" si="8"/>
        <v>0</v>
      </c>
      <c r="K34" s="139">
        <f t="shared" si="8"/>
        <v>0</v>
      </c>
      <c r="L34" s="139">
        <f t="shared" si="8"/>
        <v>0</v>
      </c>
      <c r="M34" s="139">
        <f t="shared" si="8"/>
        <v>0</v>
      </c>
      <c r="N34" s="139">
        <f t="shared" si="8"/>
        <v>0</v>
      </c>
      <c r="O34" s="139">
        <f t="shared" si="8"/>
        <v>0</v>
      </c>
      <c r="P34" s="139">
        <f t="shared" si="8"/>
        <v>0</v>
      </c>
      <c r="Q34" s="139">
        <f t="shared" si="8"/>
        <v>0</v>
      </c>
      <c r="R34" s="139">
        <f t="shared" si="8"/>
        <v>0</v>
      </c>
      <c r="S34" s="139">
        <f t="shared" si="8"/>
        <v>0</v>
      </c>
      <c r="T34" s="139">
        <f t="shared" si="8"/>
        <v>0</v>
      </c>
      <c r="U34" s="139">
        <f t="shared" si="8"/>
        <v>0</v>
      </c>
      <c r="V34" s="139">
        <f t="shared" si="8"/>
        <v>0</v>
      </c>
      <c r="W34" s="139">
        <f t="shared" si="8"/>
        <v>0</v>
      </c>
      <c r="X34" s="139">
        <f t="shared" si="8"/>
        <v>0</v>
      </c>
      <c r="Y34" s="139">
        <f t="shared" si="8"/>
        <v>0</v>
      </c>
      <c r="Z34" s="139">
        <f t="shared" si="8"/>
        <v>0</v>
      </c>
      <c r="AA34" s="139">
        <f t="shared" si="8"/>
        <v>0</v>
      </c>
      <c r="AB34" s="139">
        <f t="shared" si="8"/>
        <v>0</v>
      </c>
      <c r="AC34" s="139">
        <f t="shared" si="8"/>
        <v>0</v>
      </c>
      <c r="AD34" s="139">
        <f t="shared" si="8"/>
        <v>0</v>
      </c>
      <c r="AE34" s="139">
        <f t="shared" si="8"/>
        <v>0</v>
      </c>
      <c r="AF34" s="139">
        <f t="shared" si="8"/>
        <v>0</v>
      </c>
      <c r="AG34" s="140">
        <f t="shared" si="8"/>
        <v>0</v>
      </c>
      <c r="AH34" s="141">
        <f>SUM(C34:AG34)</f>
        <v>0</v>
      </c>
    </row>
    <row r="35" spans="1:34" s="134" customFormat="1" ht="36.75" customHeight="1">
      <c r="A35" s="403" t="s">
        <v>13</v>
      </c>
      <c r="B35" s="131"/>
      <c r="C35" s="230">
        <v>44562</v>
      </c>
      <c r="D35" s="230">
        <v>44563</v>
      </c>
      <c r="E35" s="230">
        <v>44564</v>
      </c>
      <c r="F35" s="230">
        <v>44565</v>
      </c>
      <c r="G35" s="230">
        <v>44566</v>
      </c>
      <c r="H35" s="230">
        <v>44567</v>
      </c>
      <c r="I35" s="230">
        <v>44568</v>
      </c>
      <c r="J35" s="230">
        <v>44569</v>
      </c>
      <c r="K35" s="230">
        <v>44570</v>
      </c>
      <c r="L35" s="230">
        <v>44571</v>
      </c>
      <c r="M35" s="230">
        <v>44572</v>
      </c>
      <c r="N35" s="230">
        <v>44573</v>
      </c>
      <c r="O35" s="230">
        <v>44574</v>
      </c>
      <c r="P35" s="230">
        <v>44575</v>
      </c>
      <c r="Q35" s="230">
        <v>44576</v>
      </c>
      <c r="R35" s="230">
        <v>44577</v>
      </c>
      <c r="S35" s="230">
        <v>44578</v>
      </c>
      <c r="T35" s="230">
        <v>44579</v>
      </c>
      <c r="U35" s="230">
        <v>44580</v>
      </c>
      <c r="V35" s="230">
        <v>44581</v>
      </c>
      <c r="W35" s="230">
        <v>44582</v>
      </c>
      <c r="X35" s="230">
        <v>44583</v>
      </c>
      <c r="Y35" s="230">
        <v>44584</v>
      </c>
      <c r="Z35" s="230">
        <v>44585</v>
      </c>
      <c r="AA35" s="230">
        <v>44586</v>
      </c>
      <c r="AB35" s="230">
        <v>44587</v>
      </c>
      <c r="AC35" s="230">
        <v>44588</v>
      </c>
      <c r="AD35" s="230">
        <v>44589</v>
      </c>
      <c r="AE35" s="230">
        <v>44590</v>
      </c>
      <c r="AF35" s="230">
        <v>44591</v>
      </c>
      <c r="AG35" s="230">
        <v>44592</v>
      </c>
      <c r="AH35" s="133" t="s">
        <v>19</v>
      </c>
    </row>
    <row r="36" spans="1:34" ht="36.75" customHeight="1">
      <c r="A36" s="404"/>
      <c r="B36" s="135" t="s">
        <v>121</v>
      </c>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163"/>
      <c r="AH36" s="137">
        <f>SUM(C36:AG36)</f>
        <v>0</v>
      </c>
    </row>
    <row r="37" spans="1:34" ht="36.75" customHeight="1" thickBot="1">
      <c r="A37" s="405"/>
      <c r="B37" s="138" t="s">
        <v>129</v>
      </c>
      <c r="C37" s="139">
        <f aca="true" t="shared" si="9" ref="C37:AG37">IF(C36-$C$6&gt;0,C36-$C$6,0)</f>
        <v>0</v>
      </c>
      <c r="D37" s="139">
        <f t="shared" si="9"/>
        <v>0</v>
      </c>
      <c r="E37" s="139">
        <f t="shared" si="9"/>
        <v>0</v>
      </c>
      <c r="F37" s="139">
        <f t="shared" si="9"/>
        <v>0</v>
      </c>
      <c r="G37" s="139">
        <f t="shared" si="9"/>
        <v>0</v>
      </c>
      <c r="H37" s="139">
        <f t="shared" si="9"/>
        <v>0</v>
      </c>
      <c r="I37" s="139">
        <f t="shared" si="9"/>
        <v>0</v>
      </c>
      <c r="J37" s="139">
        <f t="shared" si="9"/>
        <v>0</v>
      </c>
      <c r="K37" s="139">
        <f t="shared" si="9"/>
        <v>0</v>
      </c>
      <c r="L37" s="139">
        <f t="shared" si="9"/>
        <v>0</v>
      </c>
      <c r="M37" s="139">
        <f t="shared" si="9"/>
        <v>0</v>
      </c>
      <c r="N37" s="139">
        <f t="shared" si="9"/>
        <v>0</v>
      </c>
      <c r="O37" s="139">
        <f t="shared" si="9"/>
        <v>0</v>
      </c>
      <c r="P37" s="139">
        <f t="shared" si="9"/>
        <v>0</v>
      </c>
      <c r="Q37" s="139">
        <f t="shared" si="9"/>
        <v>0</v>
      </c>
      <c r="R37" s="139">
        <f t="shared" si="9"/>
        <v>0</v>
      </c>
      <c r="S37" s="139">
        <f t="shared" si="9"/>
        <v>0</v>
      </c>
      <c r="T37" s="139">
        <f t="shared" si="9"/>
        <v>0</v>
      </c>
      <c r="U37" s="139">
        <f t="shared" si="9"/>
        <v>0</v>
      </c>
      <c r="V37" s="139">
        <f t="shared" si="9"/>
        <v>0</v>
      </c>
      <c r="W37" s="139">
        <f t="shared" si="9"/>
        <v>0</v>
      </c>
      <c r="X37" s="139">
        <f t="shared" si="9"/>
        <v>0</v>
      </c>
      <c r="Y37" s="139">
        <f t="shared" si="9"/>
        <v>0</v>
      </c>
      <c r="Z37" s="139">
        <f t="shared" si="9"/>
        <v>0</v>
      </c>
      <c r="AA37" s="139">
        <f t="shared" si="9"/>
        <v>0</v>
      </c>
      <c r="AB37" s="139">
        <f t="shared" si="9"/>
        <v>0</v>
      </c>
      <c r="AC37" s="139">
        <f t="shared" si="9"/>
        <v>0</v>
      </c>
      <c r="AD37" s="139">
        <f t="shared" si="9"/>
        <v>0</v>
      </c>
      <c r="AE37" s="139">
        <f t="shared" si="9"/>
        <v>0</v>
      </c>
      <c r="AF37" s="139">
        <f t="shared" si="9"/>
        <v>0</v>
      </c>
      <c r="AG37" s="140">
        <f t="shared" si="9"/>
        <v>0</v>
      </c>
      <c r="AH37" s="141">
        <f>SUM(C37:AG37)</f>
        <v>0</v>
      </c>
    </row>
    <row r="38" spans="1:34" s="134" customFormat="1" ht="36.75" customHeight="1">
      <c r="A38" s="403" t="s">
        <v>14</v>
      </c>
      <c r="B38" s="131"/>
      <c r="C38" s="230">
        <v>44593</v>
      </c>
      <c r="D38" s="230">
        <v>44594</v>
      </c>
      <c r="E38" s="230">
        <v>44595</v>
      </c>
      <c r="F38" s="230">
        <v>44596</v>
      </c>
      <c r="G38" s="230">
        <v>44597</v>
      </c>
      <c r="H38" s="230">
        <v>44598</v>
      </c>
      <c r="I38" s="230">
        <v>44599</v>
      </c>
      <c r="J38" s="230">
        <v>44600</v>
      </c>
      <c r="K38" s="230">
        <v>44601</v>
      </c>
      <c r="L38" s="230">
        <v>44602</v>
      </c>
      <c r="M38" s="230">
        <v>44603</v>
      </c>
      <c r="N38" s="230">
        <v>44604</v>
      </c>
      <c r="O38" s="230">
        <v>44605</v>
      </c>
      <c r="P38" s="230">
        <v>44606</v>
      </c>
      <c r="Q38" s="230">
        <v>44607</v>
      </c>
      <c r="R38" s="230">
        <v>44608</v>
      </c>
      <c r="S38" s="230">
        <v>44609</v>
      </c>
      <c r="T38" s="230">
        <v>44610</v>
      </c>
      <c r="U38" s="230">
        <v>44611</v>
      </c>
      <c r="V38" s="230">
        <v>44612</v>
      </c>
      <c r="W38" s="230">
        <v>44613</v>
      </c>
      <c r="X38" s="230">
        <v>44614</v>
      </c>
      <c r="Y38" s="230">
        <v>44615</v>
      </c>
      <c r="Z38" s="230">
        <v>44616</v>
      </c>
      <c r="AA38" s="230">
        <v>44617</v>
      </c>
      <c r="AB38" s="230">
        <v>44618</v>
      </c>
      <c r="AC38" s="230">
        <v>44619</v>
      </c>
      <c r="AD38" s="230">
        <v>44620</v>
      </c>
      <c r="AE38" s="217"/>
      <c r="AF38" s="217"/>
      <c r="AG38" s="132"/>
      <c r="AH38" s="133" t="s">
        <v>19</v>
      </c>
    </row>
    <row r="39" spans="1:34" ht="36.75" customHeight="1">
      <c r="A39" s="404"/>
      <c r="B39" s="135" t="s">
        <v>121</v>
      </c>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142"/>
      <c r="AF39" s="142"/>
      <c r="AG39" s="136"/>
      <c r="AH39" s="137">
        <f>SUM(C39:AG39)</f>
        <v>0</v>
      </c>
    </row>
    <row r="40" spans="1:34" ht="36.75" customHeight="1" thickBot="1">
      <c r="A40" s="405"/>
      <c r="B40" s="138" t="s">
        <v>129</v>
      </c>
      <c r="C40" s="139">
        <f aca="true" t="shared" si="10" ref="C40:AD40">IF(C39-$C$6&gt;0,C39-$C$6,0)</f>
        <v>0</v>
      </c>
      <c r="D40" s="139">
        <f t="shared" si="10"/>
        <v>0</v>
      </c>
      <c r="E40" s="139">
        <f t="shared" si="10"/>
        <v>0</v>
      </c>
      <c r="F40" s="139">
        <f t="shared" si="10"/>
        <v>0</v>
      </c>
      <c r="G40" s="139">
        <f t="shared" si="10"/>
        <v>0</v>
      </c>
      <c r="H40" s="139">
        <f t="shared" si="10"/>
        <v>0</v>
      </c>
      <c r="I40" s="139">
        <f t="shared" si="10"/>
        <v>0</v>
      </c>
      <c r="J40" s="139">
        <f t="shared" si="10"/>
        <v>0</v>
      </c>
      <c r="K40" s="139">
        <f t="shared" si="10"/>
        <v>0</v>
      </c>
      <c r="L40" s="139">
        <f t="shared" si="10"/>
        <v>0</v>
      </c>
      <c r="M40" s="139">
        <f t="shared" si="10"/>
        <v>0</v>
      </c>
      <c r="N40" s="139">
        <f t="shared" si="10"/>
        <v>0</v>
      </c>
      <c r="O40" s="139">
        <f t="shared" si="10"/>
        <v>0</v>
      </c>
      <c r="P40" s="139">
        <f t="shared" si="10"/>
        <v>0</v>
      </c>
      <c r="Q40" s="139">
        <f t="shared" si="10"/>
        <v>0</v>
      </c>
      <c r="R40" s="139">
        <f t="shared" si="10"/>
        <v>0</v>
      </c>
      <c r="S40" s="139">
        <f t="shared" si="10"/>
        <v>0</v>
      </c>
      <c r="T40" s="139">
        <f t="shared" si="10"/>
        <v>0</v>
      </c>
      <c r="U40" s="139">
        <f t="shared" si="10"/>
        <v>0</v>
      </c>
      <c r="V40" s="139">
        <f t="shared" si="10"/>
        <v>0</v>
      </c>
      <c r="W40" s="139">
        <f t="shared" si="10"/>
        <v>0</v>
      </c>
      <c r="X40" s="139">
        <f t="shared" si="10"/>
        <v>0</v>
      </c>
      <c r="Y40" s="139">
        <f t="shared" si="10"/>
        <v>0</v>
      </c>
      <c r="Z40" s="139">
        <f t="shared" si="10"/>
        <v>0</v>
      </c>
      <c r="AA40" s="139">
        <f t="shared" si="10"/>
        <v>0</v>
      </c>
      <c r="AB40" s="139">
        <f t="shared" si="10"/>
        <v>0</v>
      </c>
      <c r="AC40" s="139">
        <f t="shared" si="10"/>
        <v>0</v>
      </c>
      <c r="AD40" s="139">
        <f t="shared" si="10"/>
        <v>0</v>
      </c>
      <c r="AE40" s="139"/>
      <c r="AF40" s="139"/>
      <c r="AG40" s="140"/>
      <c r="AH40" s="141">
        <f>SUM(C40:AG40)</f>
        <v>0</v>
      </c>
    </row>
    <row r="41" spans="1:34" s="134" customFormat="1" ht="36.75" customHeight="1">
      <c r="A41" s="403" t="s">
        <v>15</v>
      </c>
      <c r="B41" s="131"/>
      <c r="C41" s="230">
        <v>44621</v>
      </c>
      <c r="D41" s="230">
        <v>44622</v>
      </c>
      <c r="E41" s="230">
        <v>44623</v>
      </c>
      <c r="F41" s="230">
        <v>44624</v>
      </c>
      <c r="G41" s="230">
        <v>44625</v>
      </c>
      <c r="H41" s="230">
        <v>44626</v>
      </c>
      <c r="I41" s="230">
        <v>44627</v>
      </c>
      <c r="J41" s="230">
        <v>44628</v>
      </c>
      <c r="K41" s="230">
        <v>44629</v>
      </c>
      <c r="L41" s="230">
        <v>44630</v>
      </c>
      <c r="M41" s="230">
        <v>44631</v>
      </c>
      <c r="N41" s="230">
        <v>44632</v>
      </c>
      <c r="O41" s="230">
        <v>44633</v>
      </c>
      <c r="P41" s="230">
        <v>44634</v>
      </c>
      <c r="Q41" s="230">
        <v>44635</v>
      </c>
      <c r="R41" s="230">
        <v>44636</v>
      </c>
      <c r="S41" s="230">
        <v>44637</v>
      </c>
      <c r="T41" s="230">
        <v>44638</v>
      </c>
      <c r="U41" s="230">
        <v>44639</v>
      </c>
      <c r="V41" s="230">
        <v>44640</v>
      </c>
      <c r="W41" s="230">
        <v>44641</v>
      </c>
      <c r="X41" s="230">
        <v>44642</v>
      </c>
      <c r="Y41" s="230">
        <v>44643</v>
      </c>
      <c r="Z41" s="230">
        <v>44644</v>
      </c>
      <c r="AA41" s="230">
        <v>44645</v>
      </c>
      <c r="AB41" s="230">
        <v>44646</v>
      </c>
      <c r="AC41" s="230">
        <v>44647</v>
      </c>
      <c r="AD41" s="230">
        <v>44648</v>
      </c>
      <c r="AE41" s="230">
        <v>44649</v>
      </c>
      <c r="AF41" s="230">
        <v>44650</v>
      </c>
      <c r="AG41" s="230">
        <v>44651</v>
      </c>
      <c r="AH41" s="133" t="s">
        <v>19</v>
      </c>
    </row>
    <row r="42" spans="1:34" ht="36.75" customHeight="1">
      <c r="A42" s="404"/>
      <c r="B42" s="135" t="s">
        <v>121</v>
      </c>
      <c r="C42" s="218"/>
      <c r="D42" s="218"/>
      <c r="E42" s="218"/>
      <c r="F42" s="218"/>
      <c r="G42" s="218"/>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163"/>
      <c r="AH42" s="137">
        <f>SUM(C42:AG42)</f>
        <v>0</v>
      </c>
    </row>
    <row r="43" spans="1:34" ht="36.75" customHeight="1" thickBot="1">
      <c r="A43" s="405"/>
      <c r="B43" s="138" t="s">
        <v>129</v>
      </c>
      <c r="C43" s="139">
        <f aca="true" t="shared" si="11" ref="C43:AG43">IF(C42-$C$6&gt;0,C42-$C$6,0)</f>
        <v>0</v>
      </c>
      <c r="D43" s="139">
        <f t="shared" si="11"/>
        <v>0</v>
      </c>
      <c r="E43" s="139">
        <f t="shared" si="11"/>
        <v>0</v>
      </c>
      <c r="F43" s="139">
        <f t="shared" si="11"/>
        <v>0</v>
      </c>
      <c r="G43" s="139">
        <f t="shared" si="11"/>
        <v>0</v>
      </c>
      <c r="H43" s="139">
        <f t="shared" si="11"/>
        <v>0</v>
      </c>
      <c r="I43" s="139">
        <f t="shared" si="11"/>
        <v>0</v>
      </c>
      <c r="J43" s="139">
        <f t="shared" si="11"/>
        <v>0</v>
      </c>
      <c r="K43" s="139">
        <f t="shared" si="11"/>
        <v>0</v>
      </c>
      <c r="L43" s="139">
        <f t="shared" si="11"/>
        <v>0</v>
      </c>
      <c r="M43" s="139">
        <f t="shared" si="11"/>
        <v>0</v>
      </c>
      <c r="N43" s="139">
        <f t="shared" si="11"/>
        <v>0</v>
      </c>
      <c r="O43" s="139">
        <f t="shared" si="11"/>
        <v>0</v>
      </c>
      <c r="P43" s="139">
        <f t="shared" si="11"/>
        <v>0</v>
      </c>
      <c r="Q43" s="139">
        <f t="shared" si="11"/>
        <v>0</v>
      </c>
      <c r="R43" s="139">
        <f t="shared" si="11"/>
        <v>0</v>
      </c>
      <c r="S43" s="139">
        <f t="shared" si="11"/>
        <v>0</v>
      </c>
      <c r="T43" s="139">
        <f t="shared" si="11"/>
        <v>0</v>
      </c>
      <c r="U43" s="139">
        <f t="shared" si="11"/>
        <v>0</v>
      </c>
      <c r="V43" s="139">
        <f t="shared" si="11"/>
        <v>0</v>
      </c>
      <c r="W43" s="139">
        <f t="shared" si="11"/>
        <v>0</v>
      </c>
      <c r="X43" s="139">
        <f t="shared" si="11"/>
        <v>0</v>
      </c>
      <c r="Y43" s="139">
        <f t="shared" si="11"/>
        <v>0</v>
      </c>
      <c r="Z43" s="139">
        <f t="shared" si="11"/>
        <v>0</v>
      </c>
      <c r="AA43" s="139">
        <f t="shared" si="11"/>
        <v>0</v>
      </c>
      <c r="AB43" s="139">
        <f t="shared" si="11"/>
        <v>0</v>
      </c>
      <c r="AC43" s="139">
        <f t="shared" si="11"/>
        <v>0</v>
      </c>
      <c r="AD43" s="139">
        <f t="shared" si="11"/>
        <v>0</v>
      </c>
      <c r="AE43" s="139">
        <f t="shared" si="11"/>
        <v>0</v>
      </c>
      <c r="AF43" s="139">
        <f t="shared" si="11"/>
        <v>0</v>
      </c>
      <c r="AG43" s="140">
        <f t="shared" si="11"/>
        <v>0</v>
      </c>
      <c r="AH43" s="141">
        <f>SUM(C43:AG43)</f>
        <v>0</v>
      </c>
    </row>
    <row r="44" spans="1:34" s="147" customFormat="1" ht="30" customHeight="1">
      <c r="A44" s="146" t="s">
        <v>109</v>
      </c>
      <c r="B44" s="406" t="s">
        <v>118</v>
      </c>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row>
    <row r="45" spans="1:34" s="147" customFormat="1" ht="30" customHeight="1">
      <c r="A45" s="148"/>
      <c r="B45" s="402" t="s">
        <v>119</v>
      </c>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row>
    <row r="46" spans="1:34" s="147" customFormat="1" ht="30" customHeight="1">
      <c r="A46" s="123" t="s">
        <v>110</v>
      </c>
      <c r="B46" s="407" t="s">
        <v>111</v>
      </c>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row>
    <row r="47" ht="21">
      <c r="B47" s="143"/>
    </row>
  </sheetData>
  <sheetProtection/>
  <mergeCells count="23">
    <mergeCell ref="H4:J4"/>
    <mergeCell ref="K4:N4"/>
    <mergeCell ref="A4:B4"/>
    <mergeCell ref="C4:G4"/>
    <mergeCell ref="A5:B5"/>
    <mergeCell ref="C5:G5"/>
    <mergeCell ref="A41:A43"/>
    <mergeCell ref="A6:B6"/>
    <mergeCell ref="C6:G6"/>
    <mergeCell ref="A8:A10"/>
    <mergeCell ref="A11:A13"/>
    <mergeCell ref="A14:A16"/>
    <mergeCell ref="A17:A19"/>
    <mergeCell ref="B45:AH45"/>
    <mergeCell ref="A20:A22"/>
    <mergeCell ref="A23:A25"/>
    <mergeCell ref="B44:AH44"/>
    <mergeCell ref="B46:AH46"/>
    <mergeCell ref="A26:A28"/>
    <mergeCell ref="A29:A31"/>
    <mergeCell ref="A32:A34"/>
    <mergeCell ref="A35:A37"/>
    <mergeCell ref="A38:A40"/>
  </mergeCells>
  <printOptions/>
  <pageMargins left="0.51" right="0.1968503937007874" top="0.3937007874015748" bottom="0.1968503937007874" header="0.31496062992125984" footer="0.22"/>
  <pageSetup fitToHeight="1" fitToWidth="1" horizontalDpi="600" verticalDpi="600" orientation="landscape" paperSize="9" scale="35"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AH47"/>
  <sheetViews>
    <sheetView view="pageBreakPreview" zoomScale="40" zoomScaleNormal="75" zoomScaleSheetLayoutView="40" zoomScalePageLayoutView="0" workbookViewId="0" topLeftCell="A1">
      <pane xSplit="1" topLeftCell="B1" activePane="topRight" state="frozen"/>
      <selection pane="topLeft" activeCell="A1" sqref="A1"/>
      <selection pane="topRight" activeCell="C41" sqref="C41:AG41"/>
    </sheetView>
  </sheetViews>
  <sheetFormatPr defaultColWidth="9.00390625" defaultRowHeight="13.5"/>
  <cols>
    <col min="1" max="1" width="9.50390625" style="143" customWidth="1"/>
    <col min="2" max="2" width="21.125" style="144" customWidth="1"/>
    <col min="3" max="33" width="10.625" style="125" customWidth="1"/>
    <col min="34" max="34" width="15.25390625" style="126" customWidth="1"/>
    <col min="35" max="16384" width="9.00390625" style="125" customWidth="1"/>
  </cols>
  <sheetData>
    <row r="1" spans="1:34" ht="33" customHeight="1">
      <c r="A1" s="123" t="s">
        <v>177</v>
      </c>
      <c r="B1" s="153"/>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row>
    <row r="2" spans="1:3" ht="33" customHeight="1">
      <c r="A2" s="154" t="s">
        <v>180</v>
      </c>
      <c r="B2" s="124"/>
      <c r="C2" s="123"/>
    </row>
    <row r="3" spans="1:3" ht="33" customHeight="1">
      <c r="A3" s="123" t="s">
        <v>95</v>
      </c>
      <c r="B3" s="124"/>
      <c r="C3" s="123"/>
    </row>
    <row r="4" spans="1:14" ht="29.25" customHeight="1">
      <c r="A4" s="408" t="s">
        <v>2</v>
      </c>
      <c r="B4" s="408"/>
      <c r="C4" s="411" t="s">
        <v>171</v>
      </c>
      <c r="D4" s="412"/>
      <c r="E4" s="412"/>
      <c r="F4" s="412"/>
      <c r="G4" s="413"/>
      <c r="H4" s="404" t="s">
        <v>151</v>
      </c>
      <c r="I4" s="404"/>
      <c r="J4" s="404"/>
      <c r="K4" s="418" t="s">
        <v>172</v>
      </c>
      <c r="L4" s="418"/>
      <c r="M4" s="418"/>
      <c r="N4" s="418"/>
    </row>
    <row r="5" spans="1:7" ht="29.25" customHeight="1">
      <c r="A5" s="408" t="s">
        <v>107</v>
      </c>
      <c r="B5" s="408"/>
      <c r="C5" s="414">
        <v>5</v>
      </c>
      <c r="D5" s="414"/>
      <c r="E5" s="414"/>
      <c r="F5" s="414"/>
      <c r="G5" s="414"/>
    </row>
    <row r="6" spans="1:7" ht="29.25" customHeight="1">
      <c r="A6" s="408" t="s">
        <v>108</v>
      </c>
      <c r="B6" s="408"/>
      <c r="C6" s="409">
        <f>ROUNDDOWN(C5*0.2,0)</f>
        <v>1</v>
      </c>
      <c r="D6" s="409"/>
      <c r="E6" s="409"/>
      <c r="F6" s="409"/>
      <c r="G6" s="409"/>
    </row>
    <row r="7" spans="1:7" ht="21" thickBot="1">
      <c r="A7" s="127"/>
      <c r="B7" s="128"/>
      <c r="C7" s="129"/>
      <c r="D7" s="129"/>
      <c r="E7" s="129"/>
      <c r="F7" s="129"/>
      <c r="G7" s="130"/>
    </row>
    <row r="8" spans="1:34" s="134" customFormat="1" ht="36.75" customHeight="1">
      <c r="A8" s="415" t="s">
        <v>4</v>
      </c>
      <c r="B8" s="131"/>
      <c r="C8" s="230">
        <v>44287</v>
      </c>
      <c r="D8" s="230">
        <v>44288</v>
      </c>
      <c r="E8" s="230">
        <v>44289</v>
      </c>
      <c r="F8" s="230">
        <v>44290</v>
      </c>
      <c r="G8" s="230">
        <v>44291</v>
      </c>
      <c r="H8" s="230">
        <v>44292</v>
      </c>
      <c r="I8" s="230">
        <v>44293</v>
      </c>
      <c r="J8" s="230">
        <v>44294</v>
      </c>
      <c r="K8" s="230">
        <v>44295</v>
      </c>
      <c r="L8" s="230">
        <v>44296</v>
      </c>
      <c r="M8" s="230">
        <v>44297</v>
      </c>
      <c r="N8" s="230">
        <v>44298</v>
      </c>
      <c r="O8" s="230">
        <v>44299</v>
      </c>
      <c r="P8" s="230">
        <v>44300</v>
      </c>
      <c r="Q8" s="230">
        <v>44301</v>
      </c>
      <c r="R8" s="230">
        <v>44302</v>
      </c>
      <c r="S8" s="230">
        <v>44303</v>
      </c>
      <c r="T8" s="230">
        <v>44304</v>
      </c>
      <c r="U8" s="230">
        <v>44305</v>
      </c>
      <c r="V8" s="230">
        <v>44306</v>
      </c>
      <c r="W8" s="230">
        <v>44307</v>
      </c>
      <c r="X8" s="230">
        <v>44308</v>
      </c>
      <c r="Y8" s="230">
        <v>44309</v>
      </c>
      <c r="Z8" s="230">
        <v>44310</v>
      </c>
      <c r="AA8" s="230">
        <v>44311</v>
      </c>
      <c r="AB8" s="230">
        <v>44312</v>
      </c>
      <c r="AC8" s="230">
        <v>44313</v>
      </c>
      <c r="AD8" s="230">
        <v>44314</v>
      </c>
      <c r="AE8" s="230">
        <v>44315</v>
      </c>
      <c r="AF8" s="230">
        <v>44316</v>
      </c>
      <c r="AG8" s="132"/>
      <c r="AH8" s="133" t="s">
        <v>19</v>
      </c>
    </row>
    <row r="9" spans="1:34" ht="36.75" customHeight="1">
      <c r="A9" s="416"/>
      <c r="B9" s="135" t="s">
        <v>170</v>
      </c>
      <c r="C9" s="229"/>
      <c r="D9" s="229"/>
      <c r="E9" s="229">
        <v>1</v>
      </c>
      <c r="F9" s="229"/>
      <c r="G9" s="229"/>
      <c r="H9" s="229"/>
      <c r="I9" s="229">
        <v>3</v>
      </c>
      <c r="J9" s="229"/>
      <c r="K9" s="229"/>
      <c r="L9" s="229">
        <v>1</v>
      </c>
      <c r="M9" s="229"/>
      <c r="N9" s="229"/>
      <c r="O9" s="229"/>
      <c r="P9" s="229">
        <v>3</v>
      </c>
      <c r="Q9" s="229"/>
      <c r="R9" s="229"/>
      <c r="S9" s="229">
        <v>2</v>
      </c>
      <c r="T9" s="229"/>
      <c r="U9" s="229"/>
      <c r="V9" s="229"/>
      <c r="W9" s="229"/>
      <c r="X9" s="229"/>
      <c r="Y9" s="229"/>
      <c r="Z9" s="229"/>
      <c r="AA9" s="229"/>
      <c r="AB9" s="229"/>
      <c r="AC9" s="229"/>
      <c r="AD9" s="229"/>
      <c r="AE9" s="229"/>
      <c r="AF9" s="229"/>
      <c r="AG9" s="136"/>
      <c r="AH9" s="137">
        <f>SUM(C9:AG9)</f>
        <v>10</v>
      </c>
    </row>
    <row r="10" spans="1:34" ht="36.75" customHeight="1" thickBot="1">
      <c r="A10" s="417"/>
      <c r="B10" s="138" t="s">
        <v>129</v>
      </c>
      <c r="C10" s="139">
        <f>IF(C9-$C$6&gt;0,C9-$C$6,0)</f>
        <v>0</v>
      </c>
      <c r="D10" s="139">
        <f>IF(D9-$C$6&gt;0,D9-$C$6,0)</f>
        <v>0</v>
      </c>
      <c r="E10" s="139">
        <f>IF(E9-$C$6&gt;0,E9-$C$6,0)</f>
        <v>0</v>
      </c>
      <c r="F10" s="139">
        <f aca="true" t="shared" si="0" ref="F10:AF10">IF(F9-$C$6&gt;0,F9-$C$6,0)</f>
        <v>0</v>
      </c>
      <c r="G10" s="139">
        <f t="shared" si="0"/>
        <v>0</v>
      </c>
      <c r="H10" s="139">
        <f t="shared" si="0"/>
        <v>0</v>
      </c>
      <c r="I10" s="139">
        <f>IF(I9-$C$6&gt;0,I9-$C$6,0)</f>
        <v>2</v>
      </c>
      <c r="J10" s="139">
        <f t="shared" si="0"/>
        <v>0</v>
      </c>
      <c r="K10" s="139">
        <f t="shared" si="0"/>
        <v>0</v>
      </c>
      <c r="L10" s="139">
        <f>IF(L9-$C$6&gt;0,L9-$C$6,0)</f>
        <v>0</v>
      </c>
      <c r="M10" s="139">
        <f t="shared" si="0"/>
        <v>0</v>
      </c>
      <c r="N10" s="139">
        <f t="shared" si="0"/>
        <v>0</v>
      </c>
      <c r="O10" s="139">
        <f t="shared" si="0"/>
        <v>0</v>
      </c>
      <c r="P10" s="139">
        <f t="shared" si="0"/>
        <v>2</v>
      </c>
      <c r="Q10" s="139">
        <f t="shared" si="0"/>
        <v>0</v>
      </c>
      <c r="R10" s="139">
        <f t="shared" si="0"/>
        <v>0</v>
      </c>
      <c r="S10" s="139">
        <f t="shared" si="0"/>
        <v>1</v>
      </c>
      <c r="T10" s="139">
        <f t="shared" si="0"/>
        <v>0</v>
      </c>
      <c r="U10" s="139">
        <f t="shared" si="0"/>
        <v>0</v>
      </c>
      <c r="V10" s="139">
        <f t="shared" si="0"/>
        <v>0</v>
      </c>
      <c r="W10" s="139">
        <f t="shared" si="0"/>
        <v>0</v>
      </c>
      <c r="X10" s="139">
        <f t="shared" si="0"/>
        <v>0</v>
      </c>
      <c r="Y10" s="139">
        <f t="shared" si="0"/>
        <v>0</v>
      </c>
      <c r="Z10" s="139">
        <f t="shared" si="0"/>
        <v>0</v>
      </c>
      <c r="AA10" s="139">
        <f t="shared" si="0"/>
        <v>0</v>
      </c>
      <c r="AB10" s="139">
        <f t="shared" si="0"/>
        <v>0</v>
      </c>
      <c r="AC10" s="139">
        <f t="shared" si="0"/>
        <v>0</v>
      </c>
      <c r="AD10" s="139">
        <f t="shared" si="0"/>
        <v>0</v>
      </c>
      <c r="AE10" s="139">
        <f t="shared" si="0"/>
        <v>0</v>
      </c>
      <c r="AF10" s="139">
        <f t="shared" si="0"/>
        <v>0</v>
      </c>
      <c r="AG10" s="140"/>
      <c r="AH10" s="141">
        <f>SUM(C10:AG10)</f>
        <v>5</v>
      </c>
    </row>
    <row r="11" spans="1:34" s="134" customFormat="1" ht="36.75" customHeight="1">
      <c r="A11" s="403" t="s">
        <v>5</v>
      </c>
      <c r="B11" s="131"/>
      <c r="C11" s="230">
        <v>44317</v>
      </c>
      <c r="D11" s="230">
        <v>44318</v>
      </c>
      <c r="E11" s="230">
        <v>44319</v>
      </c>
      <c r="F11" s="230">
        <v>44320</v>
      </c>
      <c r="G11" s="230">
        <v>44321</v>
      </c>
      <c r="H11" s="230">
        <v>44322</v>
      </c>
      <c r="I11" s="230">
        <v>44323</v>
      </c>
      <c r="J11" s="230">
        <v>44324</v>
      </c>
      <c r="K11" s="230">
        <v>44325</v>
      </c>
      <c r="L11" s="230">
        <v>44326</v>
      </c>
      <c r="M11" s="230">
        <v>44327</v>
      </c>
      <c r="N11" s="230">
        <v>44328</v>
      </c>
      <c r="O11" s="230">
        <v>44329</v>
      </c>
      <c r="P11" s="230">
        <v>44330</v>
      </c>
      <c r="Q11" s="230">
        <v>44331</v>
      </c>
      <c r="R11" s="230">
        <v>44332</v>
      </c>
      <c r="S11" s="230">
        <v>44333</v>
      </c>
      <c r="T11" s="230">
        <v>44334</v>
      </c>
      <c r="U11" s="230">
        <v>44335</v>
      </c>
      <c r="V11" s="230">
        <v>44336</v>
      </c>
      <c r="W11" s="230">
        <v>44337</v>
      </c>
      <c r="X11" s="230">
        <v>44338</v>
      </c>
      <c r="Y11" s="230">
        <v>44339</v>
      </c>
      <c r="Z11" s="230">
        <v>44340</v>
      </c>
      <c r="AA11" s="230">
        <v>44341</v>
      </c>
      <c r="AB11" s="230">
        <v>44342</v>
      </c>
      <c r="AC11" s="230">
        <v>44343</v>
      </c>
      <c r="AD11" s="230">
        <v>44344</v>
      </c>
      <c r="AE11" s="230">
        <v>44345</v>
      </c>
      <c r="AF11" s="230">
        <v>44346</v>
      </c>
      <c r="AG11" s="230">
        <v>44347</v>
      </c>
      <c r="AH11" s="133" t="s">
        <v>19</v>
      </c>
    </row>
    <row r="12" spans="1:34" ht="36.75" customHeight="1">
      <c r="A12" s="404"/>
      <c r="B12" s="135" t="s">
        <v>121</v>
      </c>
      <c r="C12" s="224">
        <v>2</v>
      </c>
      <c r="D12" s="224"/>
      <c r="E12" s="224"/>
      <c r="F12" s="224"/>
      <c r="G12" s="224"/>
      <c r="H12" s="224"/>
      <c r="I12" s="224"/>
      <c r="J12" s="224">
        <v>1</v>
      </c>
      <c r="K12" s="224"/>
      <c r="L12" s="224">
        <v>2</v>
      </c>
      <c r="M12" s="224"/>
      <c r="N12" s="224"/>
      <c r="O12" s="224"/>
      <c r="P12" s="224"/>
      <c r="Q12" s="224">
        <v>1</v>
      </c>
      <c r="R12" s="224"/>
      <c r="S12" s="224">
        <v>1</v>
      </c>
      <c r="T12" s="224"/>
      <c r="U12" s="224"/>
      <c r="V12" s="224"/>
      <c r="W12" s="224"/>
      <c r="X12" s="224">
        <v>2</v>
      </c>
      <c r="Y12" s="224"/>
      <c r="Z12" s="224">
        <v>1</v>
      </c>
      <c r="AA12" s="224"/>
      <c r="AB12" s="224"/>
      <c r="AC12" s="224"/>
      <c r="AD12" s="224"/>
      <c r="AE12" s="224">
        <v>2</v>
      </c>
      <c r="AF12" s="224"/>
      <c r="AG12" s="225"/>
      <c r="AH12" s="137">
        <f>SUM(C12:AG12)</f>
        <v>12</v>
      </c>
    </row>
    <row r="13" spans="1:34" ht="36.75" customHeight="1" thickBot="1">
      <c r="A13" s="405"/>
      <c r="B13" s="138" t="s">
        <v>129</v>
      </c>
      <c r="C13" s="139">
        <f aca="true" t="shared" si="1" ref="C13:AG13">IF(C12-$C$6&gt;0,C12-$C$6,0)</f>
        <v>1</v>
      </c>
      <c r="D13" s="139">
        <f t="shared" si="1"/>
        <v>0</v>
      </c>
      <c r="E13" s="139">
        <f t="shared" si="1"/>
        <v>0</v>
      </c>
      <c r="F13" s="139">
        <f t="shared" si="1"/>
        <v>0</v>
      </c>
      <c r="G13" s="139">
        <f t="shared" si="1"/>
        <v>0</v>
      </c>
      <c r="H13" s="139">
        <f t="shared" si="1"/>
        <v>0</v>
      </c>
      <c r="I13" s="139">
        <f t="shared" si="1"/>
        <v>0</v>
      </c>
      <c r="J13" s="139">
        <f t="shared" si="1"/>
        <v>0</v>
      </c>
      <c r="K13" s="139">
        <f t="shared" si="1"/>
        <v>0</v>
      </c>
      <c r="L13" s="139">
        <f t="shared" si="1"/>
        <v>1</v>
      </c>
      <c r="M13" s="139">
        <f t="shared" si="1"/>
        <v>0</v>
      </c>
      <c r="N13" s="139">
        <f t="shared" si="1"/>
        <v>0</v>
      </c>
      <c r="O13" s="139">
        <f t="shared" si="1"/>
        <v>0</v>
      </c>
      <c r="P13" s="139">
        <f t="shared" si="1"/>
        <v>0</v>
      </c>
      <c r="Q13" s="139">
        <f t="shared" si="1"/>
        <v>0</v>
      </c>
      <c r="R13" s="139">
        <f t="shared" si="1"/>
        <v>0</v>
      </c>
      <c r="S13" s="139">
        <f t="shared" si="1"/>
        <v>0</v>
      </c>
      <c r="T13" s="139">
        <f t="shared" si="1"/>
        <v>0</v>
      </c>
      <c r="U13" s="139">
        <f t="shared" si="1"/>
        <v>0</v>
      </c>
      <c r="V13" s="139">
        <f t="shared" si="1"/>
        <v>0</v>
      </c>
      <c r="W13" s="139">
        <f t="shared" si="1"/>
        <v>0</v>
      </c>
      <c r="X13" s="139">
        <f t="shared" si="1"/>
        <v>1</v>
      </c>
      <c r="Y13" s="139">
        <f t="shared" si="1"/>
        <v>0</v>
      </c>
      <c r="Z13" s="139">
        <f t="shared" si="1"/>
        <v>0</v>
      </c>
      <c r="AA13" s="139">
        <f t="shared" si="1"/>
        <v>0</v>
      </c>
      <c r="AB13" s="139">
        <f t="shared" si="1"/>
        <v>0</v>
      </c>
      <c r="AC13" s="139">
        <f t="shared" si="1"/>
        <v>0</v>
      </c>
      <c r="AD13" s="139">
        <f t="shared" si="1"/>
        <v>0</v>
      </c>
      <c r="AE13" s="139">
        <f t="shared" si="1"/>
        <v>1</v>
      </c>
      <c r="AF13" s="139">
        <f t="shared" si="1"/>
        <v>0</v>
      </c>
      <c r="AG13" s="140">
        <f t="shared" si="1"/>
        <v>0</v>
      </c>
      <c r="AH13" s="141">
        <f>SUM(C13:AG13)</f>
        <v>4</v>
      </c>
    </row>
    <row r="14" spans="1:34" s="134" customFormat="1" ht="36.75" customHeight="1">
      <c r="A14" s="403" t="s">
        <v>6</v>
      </c>
      <c r="B14" s="131"/>
      <c r="C14" s="230">
        <v>44348</v>
      </c>
      <c r="D14" s="230">
        <v>44349</v>
      </c>
      <c r="E14" s="230">
        <v>44350</v>
      </c>
      <c r="F14" s="230">
        <v>44351</v>
      </c>
      <c r="G14" s="230">
        <v>44352</v>
      </c>
      <c r="H14" s="230">
        <v>44353</v>
      </c>
      <c r="I14" s="230">
        <v>44354</v>
      </c>
      <c r="J14" s="230">
        <v>44355</v>
      </c>
      <c r="K14" s="230">
        <v>44356</v>
      </c>
      <c r="L14" s="230">
        <v>44357</v>
      </c>
      <c r="M14" s="230">
        <v>44358</v>
      </c>
      <c r="N14" s="230">
        <v>44359</v>
      </c>
      <c r="O14" s="230">
        <v>44360</v>
      </c>
      <c r="P14" s="230">
        <v>44361</v>
      </c>
      <c r="Q14" s="230">
        <v>44362</v>
      </c>
      <c r="R14" s="230">
        <v>44363</v>
      </c>
      <c r="S14" s="230">
        <v>44364</v>
      </c>
      <c r="T14" s="230">
        <v>44365</v>
      </c>
      <c r="U14" s="230">
        <v>44366</v>
      </c>
      <c r="V14" s="230">
        <v>44367</v>
      </c>
      <c r="W14" s="230">
        <v>44368</v>
      </c>
      <c r="X14" s="230">
        <v>44369</v>
      </c>
      <c r="Y14" s="230">
        <v>44370</v>
      </c>
      <c r="Z14" s="230">
        <v>44371</v>
      </c>
      <c r="AA14" s="230">
        <v>44372</v>
      </c>
      <c r="AB14" s="230">
        <v>44373</v>
      </c>
      <c r="AC14" s="230">
        <v>44374</v>
      </c>
      <c r="AD14" s="230">
        <v>44375</v>
      </c>
      <c r="AE14" s="230">
        <v>44376</v>
      </c>
      <c r="AF14" s="230">
        <v>44377</v>
      </c>
      <c r="AG14" s="132"/>
      <c r="AH14" s="133" t="s">
        <v>19</v>
      </c>
    </row>
    <row r="15" spans="1:34" ht="36.75" customHeight="1">
      <c r="A15" s="404"/>
      <c r="B15" s="135" t="s">
        <v>121</v>
      </c>
      <c r="C15" s="224">
        <v>1</v>
      </c>
      <c r="D15" s="224"/>
      <c r="E15" s="224"/>
      <c r="F15" s="224"/>
      <c r="G15" s="224">
        <v>3</v>
      </c>
      <c r="H15" s="224"/>
      <c r="I15" s="224"/>
      <c r="J15" s="224">
        <v>1</v>
      </c>
      <c r="K15" s="224"/>
      <c r="L15" s="224"/>
      <c r="M15" s="224"/>
      <c r="N15" s="224">
        <v>3</v>
      </c>
      <c r="O15" s="224"/>
      <c r="P15" s="224"/>
      <c r="Q15" s="224">
        <v>1</v>
      </c>
      <c r="R15" s="224"/>
      <c r="S15" s="224"/>
      <c r="T15" s="224"/>
      <c r="U15" s="224">
        <v>3</v>
      </c>
      <c r="V15" s="224"/>
      <c r="W15" s="224"/>
      <c r="X15" s="224">
        <v>3</v>
      </c>
      <c r="Y15" s="224"/>
      <c r="Z15" s="224"/>
      <c r="AA15" s="224"/>
      <c r="AB15" s="224">
        <v>2</v>
      </c>
      <c r="AC15" s="224"/>
      <c r="AD15" s="224"/>
      <c r="AE15" s="224"/>
      <c r="AF15" s="224"/>
      <c r="AG15" s="136"/>
      <c r="AH15" s="137">
        <f>SUM(C15:AG15)</f>
        <v>17</v>
      </c>
    </row>
    <row r="16" spans="1:34" ht="36.75" customHeight="1" thickBot="1">
      <c r="A16" s="405"/>
      <c r="B16" s="138" t="s">
        <v>129</v>
      </c>
      <c r="C16" s="139">
        <f aca="true" t="shared" si="2" ref="C16:AF16">IF(C15-$C$6&gt;0,C15-$C$6,0)</f>
        <v>0</v>
      </c>
      <c r="D16" s="139">
        <f t="shared" si="2"/>
        <v>0</v>
      </c>
      <c r="E16" s="139">
        <f t="shared" si="2"/>
        <v>0</v>
      </c>
      <c r="F16" s="139">
        <f t="shared" si="2"/>
        <v>0</v>
      </c>
      <c r="G16" s="139">
        <f t="shared" si="2"/>
        <v>2</v>
      </c>
      <c r="H16" s="139">
        <f t="shared" si="2"/>
        <v>0</v>
      </c>
      <c r="I16" s="139">
        <f t="shared" si="2"/>
        <v>0</v>
      </c>
      <c r="J16" s="139">
        <f t="shared" si="2"/>
        <v>0</v>
      </c>
      <c r="K16" s="139">
        <f t="shared" si="2"/>
        <v>0</v>
      </c>
      <c r="L16" s="139">
        <f t="shared" si="2"/>
        <v>0</v>
      </c>
      <c r="M16" s="139">
        <f t="shared" si="2"/>
        <v>0</v>
      </c>
      <c r="N16" s="139">
        <f t="shared" si="2"/>
        <v>2</v>
      </c>
      <c r="O16" s="139">
        <f t="shared" si="2"/>
        <v>0</v>
      </c>
      <c r="P16" s="139">
        <f t="shared" si="2"/>
        <v>0</v>
      </c>
      <c r="Q16" s="139">
        <f t="shared" si="2"/>
        <v>0</v>
      </c>
      <c r="R16" s="139">
        <f t="shared" si="2"/>
        <v>0</v>
      </c>
      <c r="S16" s="139">
        <f t="shared" si="2"/>
        <v>0</v>
      </c>
      <c r="T16" s="139">
        <f t="shared" si="2"/>
        <v>0</v>
      </c>
      <c r="U16" s="139">
        <f t="shared" si="2"/>
        <v>2</v>
      </c>
      <c r="V16" s="139">
        <f t="shared" si="2"/>
        <v>0</v>
      </c>
      <c r="W16" s="139">
        <f t="shared" si="2"/>
        <v>0</v>
      </c>
      <c r="X16" s="139">
        <f t="shared" si="2"/>
        <v>2</v>
      </c>
      <c r="Y16" s="139">
        <f t="shared" si="2"/>
        <v>0</v>
      </c>
      <c r="Z16" s="139">
        <f t="shared" si="2"/>
        <v>0</v>
      </c>
      <c r="AA16" s="139">
        <f t="shared" si="2"/>
        <v>0</v>
      </c>
      <c r="AB16" s="139">
        <f t="shared" si="2"/>
        <v>1</v>
      </c>
      <c r="AC16" s="139">
        <f t="shared" si="2"/>
        <v>0</v>
      </c>
      <c r="AD16" s="139">
        <f t="shared" si="2"/>
        <v>0</v>
      </c>
      <c r="AE16" s="139">
        <f t="shared" si="2"/>
        <v>0</v>
      </c>
      <c r="AF16" s="139">
        <f t="shared" si="2"/>
        <v>0</v>
      </c>
      <c r="AG16" s="140"/>
      <c r="AH16" s="141">
        <f>SUM(C16:AG16)</f>
        <v>9</v>
      </c>
    </row>
    <row r="17" spans="1:34" s="134" customFormat="1" ht="36.75" customHeight="1">
      <c r="A17" s="403" t="s">
        <v>7</v>
      </c>
      <c r="B17" s="131"/>
      <c r="C17" s="230">
        <v>44378</v>
      </c>
      <c r="D17" s="230">
        <v>44379</v>
      </c>
      <c r="E17" s="230">
        <v>44380</v>
      </c>
      <c r="F17" s="230">
        <v>44381</v>
      </c>
      <c r="G17" s="230">
        <v>44382</v>
      </c>
      <c r="H17" s="230">
        <v>44383</v>
      </c>
      <c r="I17" s="230">
        <v>44384</v>
      </c>
      <c r="J17" s="230">
        <v>44385</v>
      </c>
      <c r="K17" s="230">
        <v>44386</v>
      </c>
      <c r="L17" s="230">
        <v>44387</v>
      </c>
      <c r="M17" s="230">
        <v>44388</v>
      </c>
      <c r="N17" s="230">
        <v>44389</v>
      </c>
      <c r="O17" s="230">
        <v>44390</v>
      </c>
      <c r="P17" s="230">
        <v>44391</v>
      </c>
      <c r="Q17" s="230">
        <v>44392</v>
      </c>
      <c r="R17" s="230">
        <v>44393</v>
      </c>
      <c r="S17" s="230">
        <v>44394</v>
      </c>
      <c r="T17" s="230">
        <v>44395</v>
      </c>
      <c r="U17" s="230">
        <v>44396</v>
      </c>
      <c r="V17" s="230">
        <v>44397</v>
      </c>
      <c r="W17" s="230">
        <v>44398</v>
      </c>
      <c r="X17" s="230">
        <v>44399</v>
      </c>
      <c r="Y17" s="230">
        <v>44400</v>
      </c>
      <c r="Z17" s="230">
        <v>44401</v>
      </c>
      <c r="AA17" s="230">
        <v>44402</v>
      </c>
      <c r="AB17" s="230">
        <v>44403</v>
      </c>
      <c r="AC17" s="230">
        <v>44404</v>
      </c>
      <c r="AD17" s="230">
        <v>44405</v>
      </c>
      <c r="AE17" s="230">
        <v>44406</v>
      </c>
      <c r="AF17" s="230">
        <v>44407</v>
      </c>
      <c r="AG17" s="230">
        <v>44408</v>
      </c>
      <c r="AH17" s="133" t="s">
        <v>19</v>
      </c>
    </row>
    <row r="18" spans="1:34" ht="36.75" customHeight="1">
      <c r="A18" s="404"/>
      <c r="B18" s="135" t="s">
        <v>121</v>
      </c>
      <c r="C18" s="224"/>
      <c r="D18" s="224"/>
      <c r="E18" s="224"/>
      <c r="F18" s="224">
        <v>3</v>
      </c>
      <c r="G18" s="224"/>
      <c r="H18" s="224"/>
      <c r="I18" s="224"/>
      <c r="J18" s="224"/>
      <c r="K18" s="224"/>
      <c r="L18" s="224"/>
      <c r="M18" s="224">
        <v>1</v>
      </c>
      <c r="N18" s="224"/>
      <c r="O18" s="224"/>
      <c r="P18" s="224"/>
      <c r="Q18" s="224"/>
      <c r="R18" s="224"/>
      <c r="S18" s="224"/>
      <c r="T18" s="224">
        <v>1</v>
      </c>
      <c r="U18" s="224"/>
      <c r="V18" s="224"/>
      <c r="W18" s="224"/>
      <c r="X18" s="224"/>
      <c r="Y18" s="224"/>
      <c r="Z18" s="224">
        <v>2</v>
      </c>
      <c r="AA18" s="224"/>
      <c r="AB18" s="224"/>
      <c r="AC18" s="224"/>
      <c r="AD18" s="224"/>
      <c r="AE18" s="224"/>
      <c r="AF18" s="224"/>
      <c r="AG18" s="225">
        <v>2</v>
      </c>
      <c r="AH18" s="137">
        <f>SUM(C18:AG18)</f>
        <v>9</v>
      </c>
    </row>
    <row r="19" spans="1:34" ht="36.75" customHeight="1" thickBot="1">
      <c r="A19" s="405"/>
      <c r="B19" s="138" t="s">
        <v>129</v>
      </c>
      <c r="C19" s="139">
        <f aca="true" t="shared" si="3" ref="C19:AG19">IF(C18-$C$6&gt;0,C18-$C$6,0)</f>
        <v>0</v>
      </c>
      <c r="D19" s="139">
        <f t="shared" si="3"/>
        <v>0</v>
      </c>
      <c r="E19" s="139">
        <f t="shared" si="3"/>
        <v>0</v>
      </c>
      <c r="F19" s="139">
        <f t="shared" si="3"/>
        <v>2</v>
      </c>
      <c r="G19" s="139">
        <f t="shared" si="3"/>
        <v>0</v>
      </c>
      <c r="H19" s="139">
        <f t="shared" si="3"/>
        <v>0</v>
      </c>
      <c r="I19" s="139">
        <f t="shared" si="3"/>
        <v>0</v>
      </c>
      <c r="J19" s="139">
        <f t="shared" si="3"/>
        <v>0</v>
      </c>
      <c r="K19" s="139">
        <f t="shared" si="3"/>
        <v>0</v>
      </c>
      <c r="L19" s="139">
        <f t="shared" si="3"/>
        <v>0</v>
      </c>
      <c r="M19" s="139">
        <f t="shared" si="3"/>
        <v>0</v>
      </c>
      <c r="N19" s="139">
        <f t="shared" si="3"/>
        <v>0</v>
      </c>
      <c r="O19" s="139">
        <f t="shared" si="3"/>
        <v>0</v>
      </c>
      <c r="P19" s="139">
        <f t="shared" si="3"/>
        <v>0</v>
      </c>
      <c r="Q19" s="139">
        <f t="shared" si="3"/>
        <v>0</v>
      </c>
      <c r="R19" s="139">
        <f t="shared" si="3"/>
        <v>0</v>
      </c>
      <c r="S19" s="139">
        <f t="shared" si="3"/>
        <v>0</v>
      </c>
      <c r="T19" s="139">
        <f t="shared" si="3"/>
        <v>0</v>
      </c>
      <c r="U19" s="139">
        <f t="shared" si="3"/>
        <v>0</v>
      </c>
      <c r="V19" s="139">
        <f t="shared" si="3"/>
        <v>0</v>
      </c>
      <c r="W19" s="139">
        <f t="shared" si="3"/>
        <v>0</v>
      </c>
      <c r="X19" s="139">
        <f t="shared" si="3"/>
        <v>0</v>
      </c>
      <c r="Y19" s="139">
        <f t="shared" si="3"/>
        <v>0</v>
      </c>
      <c r="Z19" s="139">
        <f t="shared" si="3"/>
        <v>1</v>
      </c>
      <c r="AA19" s="139">
        <f t="shared" si="3"/>
        <v>0</v>
      </c>
      <c r="AB19" s="139">
        <f t="shared" si="3"/>
        <v>0</v>
      </c>
      <c r="AC19" s="139">
        <f t="shared" si="3"/>
        <v>0</v>
      </c>
      <c r="AD19" s="139">
        <f t="shared" si="3"/>
        <v>0</v>
      </c>
      <c r="AE19" s="139">
        <f t="shared" si="3"/>
        <v>0</v>
      </c>
      <c r="AF19" s="139">
        <f t="shared" si="3"/>
        <v>0</v>
      </c>
      <c r="AG19" s="140">
        <f t="shared" si="3"/>
        <v>1</v>
      </c>
      <c r="AH19" s="141">
        <f>SUM(C19:AG19)</f>
        <v>4</v>
      </c>
    </row>
    <row r="20" spans="1:34" s="134" customFormat="1" ht="36.75" customHeight="1">
      <c r="A20" s="403" t="s">
        <v>8</v>
      </c>
      <c r="B20" s="131"/>
      <c r="C20" s="230">
        <v>44409</v>
      </c>
      <c r="D20" s="230">
        <v>44410</v>
      </c>
      <c r="E20" s="230">
        <v>44411</v>
      </c>
      <c r="F20" s="230">
        <v>44412</v>
      </c>
      <c r="G20" s="230">
        <v>44413</v>
      </c>
      <c r="H20" s="230">
        <v>44414</v>
      </c>
      <c r="I20" s="230">
        <v>44415</v>
      </c>
      <c r="J20" s="230">
        <v>44416</v>
      </c>
      <c r="K20" s="230">
        <v>44417</v>
      </c>
      <c r="L20" s="230">
        <v>44418</v>
      </c>
      <c r="M20" s="230">
        <v>44419</v>
      </c>
      <c r="N20" s="230">
        <v>44420</v>
      </c>
      <c r="O20" s="230">
        <v>44421</v>
      </c>
      <c r="P20" s="230">
        <v>44422</v>
      </c>
      <c r="Q20" s="230">
        <v>44423</v>
      </c>
      <c r="R20" s="230">
        <v>44424</v>
      </c>
      <c r="S20" s="230">
        <v>44425</v>
      </c>
      <c r="T20" s="230">
        <v>44426</v>
      </c>
      <c r="U20" s="230">
        <v>44427</v>
      </c>
      <c r="V20" s="230">
        <v>44428</v>
      </c>
      <c r="W20" s="230">
        <v>44429</v>
      </c>
      <c r="X20" s="230">
        <v>44430</v>
      </c>
      <c r="Y20" s="230">
        <v>44431</v>
      </c>
      <c r="Z20" s="230">
        <v>44432</v>
      </c>
      <c r="AA20" s="230">
        <v>44433</v>
      </c>
      <c r="AB20" s="230">
        <v>44434</v>
      </c>
      <c r="AC20" s="230">
        <v>44435</v>
      </c>
      <c r="AD20" s="230">
        <v>44436</v>
      </c>
      <c r="AE20" s="230">
        <v>44437</v>
      </c>
      <c r="AF20" s="230">
        <v>44438</v>
      </c>
      <c r="AG20" s="230">
        <v>44439</v>
      </c>
      <c r="AH20" s="133" t="s">
        <v>19</v>
      </c>
    </row>
    <row r="21" spans="1:34" ht="36.75" customHeight="1">
      <c r="A21" s="404"/>
      <c r="B21" s="135" t="s">
        <v>121</v>
      </c>
      <c r="C21" s="218"/>
      <c r="D21" s="218"/>
      <c r="E21" s="218">
        <v>1</v>
      </c>
      <c r="F21" s="218"/>
      <c r="G21" s="218"/>
      <c r="H21" s="218"/>
      <c r="I21" s="218"/>
      <c r="J21" s="218">
        <v>3</v>
      </c>
      <c r="K21" s="218"/>
      <c r="L21" s="218"/>
      <c r="M21" s="218"/>
      <c r="N21" s="218"/>
      <c r="O21" s="218"/>
      <c r="P21" s="218"/>
      <c r="Q21" s="218">
        <v>3</v>
      </c>
      <c r="R21" s="218"/>
      <c r="S21" s="218"/>
      <c r="T21" s="218"/>
      <c r="U21" s="218"/>
      <c r="V21" s="218"/>
      <c r="W21" s="218"/>
      <c r="X21" s="218">
        <v>1</v>
      </c>
      <c r="Y21" s="218"/>
      <c r="Z21" s="218">
        <v>1</v>
      </c>
      <c r="AA21" s="218">
        <v>2</v>
      </c>
      <c r="AB21" s="218"/>
      <c r="AC21" s="218"/>
      <c r="AD21" s="218">
        <v>2</v>
      </c>
      <c r="AE21" s="218"/>
      <c r="AF21" s="218"/>
      <c r="AG21" s="163"/>
      <c r="AH21" s="137">
        <f>SUM(C21:AG21)</f>
        <v>13</v>
      </c>
    </row>
    <row r="22" spans="1:34" ht="36.75" customHeight="1" thickBot="1">
      <c r="A22" s="405"/>
      <c r="B22" s="138" t="s">
        <v>129</v>
      </c>
      <c r="C22" s="139">
        <f aca="true" t="shared" si="4" ref="C22:AG22">IF(C21-$C$6&gt;0,C21-$C$6,0)</f>
        <v>0</v>
      </c>
      <c r="D22" s="139">
        <f t="shared" si="4"/>
        <v>0</v>
      </c>
      <c r="E22" s="139">
        <f t="shared" si="4"/>
        <v>0</v>
      </c>
      <c r="F22" s="139">
        <f t="shared" si="4"/>
        <v>0</v>
      </c>
      <c r="G22" s="139">
        <f t="shared" si="4"/>
        <v>0</v>
      </c>
      <c r="H22" s="139">
        <f t="shared" si="4"/>
        <v>0</v>
      </c>
      <c r="I22" s="139">
        <f t="shared" si="4"/>
        <v>0</v>
      </c>
      <c r="J22" s="139">
        <f t="shared" si="4"/>
        <v>2</v>
      </c>
      <c r="K22" s="139">
        <f t="shared" si="4"/>
        <v>0</v>
      </c>
      <c r="L22" s="139">
        <f t="shared" si="4"/>
        <v>0</v>
      </c>
      <c r="M22" s="139">
        <f t="shared" si="4"/>
        <v>0</v>
      </c>
      <c r="N22" s="139">
        <f t="shared" si="4"/>
        <v>0</v>
      </c>
      <c r="O22" s="139">
        <f t="shared" si="4"/>
        <v>0</v>
      </c>
      <c r="P22" s="139">
        <f t="shared" si="4"/>
        <v>0</v>
      </c>
      <c r="Q22" s="139">
        <f t="shared" si="4"/>
        <v>2</v>
      </c>
      <c r="R22" s="139">
        <f t="shared" si="4"/>
        <v>0</v>
      </c>
      <c r="S22" s="139">
        <f t="shared" si="4"/>
        <v>0</v>
      </c>
      <c r="T22" s="139">
        <f t="shared" si="4"/>
        <v>0</v>
      </c>
      <c r="U22" s="139">
        <f t="shared" si="4"/>
        <v>0</v>
      </c>
      <c r="V22" s="139">
        <f t="shared" si="4"/>
        <v>0</v>
      </c>
      <c r="W22" s="139">
        <f t="shared" si="4"/>
        <v>0</v>
      </c>
      <c r="X22" s="139">
        <f t="shared" si="4"/>
        <v>0</v>
      </c>
      <c r="Y22" s="139">
        <f t="shared" si="4"/>
        <v>0</v>
      </c>
      <c r="Z22" s="139">
        <f t="shared" si="4"/>
        <v>0</v>
      </c>
      <c r="AA22" s="139">
        <f t="shared" si="4"/>
        <v>1</v>
      </c>
      <c r="AB22" s="139">
        <f t="shared" si="4"/>
        <v>0</v>
      </c>
      <c r="AC22" s="139">
        <f t="shared" si="4"/>
        <v>0</v>
      </c>
      <c r="AD22" s="139">
        <f t="shared" si="4"/>
        <v>1</v>
      </c>
      <c r="AE22" s="139">
        <f t="shared" si="4"/>
        <v>0</v>
      </c>
      <c r="AF22" s="139">
        <f t="shared" si="4"/>
        <v>0</v>
      </c>
      <c r="AG22" s="140">
        <f t="shared" si="4"/>
        <v>0</v>
      </c>
      <c r="AH22" s="141">
        <f>SUM(C22:AG22)</f>
        <v>6</v>
      </c>
    </row>
    <row r="23" spans="1:34" s="134" customFormat="1" ht="36.75" customHeight="1">
      <c r="A23" s="403" t="s">
        <v>9</v>
      </c>
      <c r="B23" s="131"/>
      <c r="C23" s="230">
        <v>44440</v>
      </c>
      <c r="D23" s="230">
        <v>44441</v>
      </c>
      <c r="E23" s="230">
        <v>44442</v>
      </c>
      <c r="F23" s="230">
        <v>44443</v>
      </c>
      <c r="G23" s="230">
        <v>44444</v>
      </c>
      <c r="H23" s="230">
        <v>44445</v>
      </c>
      <c r="I23" s="230">
        <v>44446</v>
      </c>
      <c r="J23" s="230">
        <v>44447</v>
      </c>
      <c r="K23" s="230">
        <v>44448</v>
      </c>
      <c r="L23" s="230">
        <v>44449</v>
      </c>
      <c r="M23" s="230">
        <v>44450</v>
      </c>
      <c r="N23" s="230">
        <v>44451</v>
      </c>
      <c r="O23" s="230">
        <v>44452</v>
      </c>
      <c r="P23" s="230">
        <v>44453</v>
      </c>
      <c r="Q23" s="230">
        <v>44454</v>
      </c>
      <c r="R23" s="230">
        <v>44455</v>
      </c>
      <c r="S23" s="230">
        <v>44456</v>
      </c>
      <c r="T23" s="230">
        <v>44457</v>
      </c>
      <c r="U23" s="230">
        <v>44458</v>
      </c>
      <c r="V23" s="230">
        <v>44459</v>
      </c>
      <c r="W23" s="230">
        <v>44460</v>
      </c>
      <c r="X23" s="230">
        <v>44461</v>
      </c>
      <c r="Y23" s="230">
        <v>44462</v>
      </c>
      <c r="Z23" s="230">
        <v>44463</v>
      </c>
      <c r="AA23" s="230">
        <v>44464</v>
      </c>
      <c r="AB23" s="230">
        <v>44465</v>
      </c>
      <c r="AC23" s="230">
        <v>44466</v>
      </c>
      <c r="AD23" s="230">
        <v>44467</v>
      </c>
      <c r="AE23" s="230">
        <v>44468</v>
      </c>
      <c r="AF23" s="230">
        <v>44469</v>
      </c>
      <c r="AG23" s="132"/>
      <c r="AH23" s="133" t="s">
        <v>19</v>
      </c>
    </row>
    <row r="24" spans="1:34" ht="36.75" customHeight="1">
      <c r="A24" s="404"/>
      <c r="B24" s="135" t="s">
        <v>121</v>
      </c>
      <c r="C24" s="218"/>
      <c r="D24" s="218"/>
      <c r="E24" s="218">
        <v>1</v>
      </c>
      <c r="F24" s="218"/>
      <c r="G24" s="218"/>
      <c r="H24" s="218"/>
      <c r="I24" s="218"/>
      <c r="J24" s="218">
        <v>2</v>
      </c>
      <c r="K24" s="218"/>
      <c r="L24" s="218"/>
      <c r="M24" s="218"/>
      <c r="N24" s="218">
        <v>3</v>
      </c>
      <c r="O24" s="218"/>
      <c r="P24" s="218"/>
      <c r="Q24" s="218">
        <v>2</v>
      </c>
      <c r="R24" s="218"/>
      <c r="S24" s="218"/>
      <c r="T24" s="218"/>
      <c r="U24" s="218"/>
      <c r="V24" s="218"/>
      <c r="W24" s="218"/>
      <c r="X24" s="218">
        <v>1</v>
      </c>
      <c r="Y24" s="218"/>
      <c r="Z24" s="218"/>
      <c r="AA24" s="218"/>
      <c r="AB24" s="218">
        <v>2</v>
      </c>
      <c r="AC24" s="218"/>
      <c r="AD24" s="218">
        <v>2</v>
      </c>
      <c r="AE24" s="218"/>
      <c r="AF24" s="218"/>
      <c r="AG24" s="136"/>
      <c r="AH24" s="137">
        <f>SUM(C24:AG24)</f>
        <v>13</v>
      </c>
    </row>
    <row r="25" spans="1:34" ht="36.75" customHeight="1" thickBot="1">
      <c r="A25" s="405"/>
      <c r="B25" s="138" t="s">
        <v>129</v>
      </c>
      <c r="C25" s="139">
        <f aca="true" t="shared" si="5" ref="C25:AG25">IF(C24-$C$6&gt;0,C24-$C$6,0)</f>
        <v>0</v>
      </c>
      <c r="D25" s="139">
        <f t="shared" si="5"/>
        <v>0</v>
      </c>
      <c r="E25" s="139">
        <f t="shared" si="5"/>
        <v>0</v>
      </c>
      <c r="F25" s="139">
        <f t="shared" si="5"/>
        <v>0</v>
      </c>
      <c r="G25" s="139">
        <f t="shared" si="5"/>
        <v>0</v>
      </c>
      <c r="H25" s="139">
        <f t="shared" si="5"/>
        <v>0</v>
      </c>
      <c r="I25" s="139">
        <f t="shared" si="5"/>
        <v>0</v>
      </c>
      <c r="J25" s="139">
        <f t="shared" si="5"/>
        <v>1</v>
      </c>
      <c r="K25" s="139">
        <f t="shared" si="5"/>
        <v>0</v>
      </c>
      <c r="L25" s="139">
        <f t="shared" si="5"/>
        <v>0</v>
      </c>
      <c r="M25" s="139">
        <f t="shared" si="5"/>
        <v>0</v>
      </c>
      <c r="N25" s="139">
        <f t="shared" si="5"/>
        <v>2</v>
      </c>
      <c r="O25" s="139">
        <f t="shared" si="5"/>
        <v>0</v>
      </c>
      <c r="P25" s="139">
        <f t="shared" si="5"/>
        <v>0</v>
      </c>
      <c r="Q25" s="139">
        <f t="shared" si="5"/>
        <v>1</v>
      </c>
      <c r="R25" s="139">
        <f t="shared" si="5"/>
        <v>0</v>
      </c>
      <c r="S25" s="139">
        <f t="shared" si="5"/>
        <v>0</v>
      </c>
      <c r="T25" s="139">
        <f t="shared" si="5"/>
        <v>0</v>
      </c>
      <c r="U25" s="139">
        <f t="shared" si="5"/>
        <v>0</v>
      </c>
      <c r="V25" s="139">
        <f t="shared" si="5"/>
        <v>0</v>
      </c>
      <c r="W25" s="139">
        <f t="shared" si="5"/>
        <v>0</v>
      </c>
      <c r="X25" s="139">
        <f t="shared" si="5"/>
        <v>0</v>
      </c>
      <c r="Y25" s="139">
        <f t="shared" si="5"/>
        <v>0</v>
      </c>
      <c r="Z25" s="139">
        <f t="shared" si="5"/>
        <v>0</v>
      </c>
      <c r="AA25" s="139">
        <f t="shared" si="5"/>
        <v>0</v>
      </c>
      <c r="AB25" s="139">
        <f t="shared" si="5"/>
        <v>1</v>
      </c>
      <c r="AC25" s="139">
        <f t="shared" si="5"/>
        <v>0</v>
      </c>
      <c r="AD25" s="139">
        <f t="shared" si="5"/>
        <v>1</v>
      </c>
      <c r="AE25" s="139">
        <f t="shared" si="5"/>
        <v>0</v>
      </c>
      <c r="AF25" s="139">
        <f t="shared" si="5"/>
        <v>0</v>
      </c>
      <c r="AG25" s="140">
        <f t="shared" si="5"/>
        <v>0</v>
      </c>
      <c r="AH25" s="141">
        <f>SUM(C25:AG25)</f>
        <v>6</v>
      </c>
    </row>
    <row r="26" spans="1:34" s="134" customFormat="1" ht="36.75" customHeight="1">
      <c r="A26" s="403" t="s">
        <v>10</v>
      </c>
      <c r="B26" s="131"/>
      <c r="C26" s="230">
        <v>44470</v>
      </c>
      <c r="D26" s="230">
        <v>44471</v>
      </c>
      <c r="E26" s="230">
        <v>44472</v>
      </c>
      <c r="F26" s="230">
        <v>44473</v>
      </c>
      <c r="G26" s="230">
        <v>44474</v>
      </c>
      <c r="H26" s="230">
        <v>44475</v>
      </c>
      <c r="I26" s="230">
        <v>44476</v>
      </c>
      <c r="J26" s="230">
        <v>44477</v>
      </c>
      <c r="K26" s="230">
        <v>44478</v>
      </c>
      <c r="L26" s="230">
        <v>44479</v>
      </c>
      <c r="M26" s="230">
        <v>44480</v>
      </c>
      <c r="N26" s="230">
        <v>44481</v>
      </c>
      <c r="O26" s="230">
        <v>44482</v>
      </c>
      <c r="P26" s="230">
        <v>44483</v>
      </c>
      <c r="Q26" s="230">
        <v>44484</v>
      </c>
      <c r="R26" s="230">
        <v>44485</v>
      </c>
      <c r="S26" s="230">
        <v>44486</v>
      </c>
      <c r="T26" s="230">
        <v>44487</v>
      </c>
      <c r="U26" s="230">
        <v>44488</v>
      </c>
      <c r="V26" s="230">
        <v>44489</v>
      </c>
      <c r="W26" s="230">
        <v>44490</v>
      </c>
      <c r="X26" s="230">
        <v>44491</v>
      </c>
      <c r="Y26" s="230">
        <v>44492</v>
      </c>
      <c r="Z26" s="230">
        <v>44493</v>
      </c>
      <c r="AA26" s="230">
        <v>44494</v>
      </c>
      <c r="AB26" s="230">
        <v>44495</v>
      </c>
      <c r="AC26" s="230">
        <v>44496</v>
      </c>
      <c r="AD26" s="230">
        <v>44497</v>
      </c>
      <c r="AE26" s="230">
        <v>44498</v>
      </c>
      <c r="AF26" s="230">
        <v>44499</v>
      </c>
      <c r="AG26" s="230">
        <v>44500</v>
      </c>
      <c r="AH26" s="133" t="s">
        <v>19</v>
      </c>
    </row>
    <row r="27" spans="1:34" ht="36.75" customHeight="1">
      <c r="A27" s="404"/>
      <c r="B27" s="135" t="s">
        <v>121</v>
      </c>
      <c r="C27" s="218"/>
      <c r="D27" s="218">
        <v>1</v>
      </c>
      <c r="E27" s="218">
        <v>1</v>
      </c>
      <c r="F27" s="218"/>
      <c r="G27" s="218">
        <v>1</v>
      </c>
      <c r="H27" s="218"/>
      <c r="I27" s="218"/>
      <c r="J27" s="218"/>
      <c r="K27" s="218">
        <v>2</v>
      </c>
      <c r="L27" s="218">
        <v>1</v>
      </c>
      <c r="M27" s="218"/>
      <c r="N27" s="218"/>
      <c r="O27" s="218"/>
      <c r="P27" s="218"/>
      <c r="Q27" s="218"/>
      <c r="R27" s="218">
        <v>1</v>
      </c>
      <c r="S27" s="218">
        <v>3</v>
      </c>
      <c r="T27" s="218"/>
      <c r="U27" s="218"/>
      <c r="V27" s="218"/>
      <c r="W27" s="218"/>
      <c r="X27" s="218"/>
      <c r="Y27" s="218"/>
      <c r="Z27" s="218">
        <v>2</v>
      </c>
      <c r="AA27" s="218"/>
      <c r="AB27" s="218"/>
      <c r="AC27" s="218"/>
      <c r="AD27" s="218"/>
      <c r="AE27" s="218"/>
      <c r="AF27" s="218">
        <v>2</v>
      </c>
      <c r="AG27" s="163"/>
      <c r="AH27" s="137">
        <f>SUM(C27:AG27)</f>
        <v>14</v>
      </c>
    </row>
    <row r="28" spans="1:34" ht="36.75" customHeight="1" thickBot="1">
      <c r="A28" s="405"/>
      <c r="B28" s="138" t="s">
        <v>129</v>
      </c>
      <c r="C28" s="139">
        <f aca="true" t="shared" si="6" ref="C28:AG28">IF(C27-$C$6&gt;0,C27-$C$6,0)</f>
        <v>0</v>
      </c>
      <c r="D28" s="139">
        <f t="shared" si="6"/>
        <v>0</v>
      </c>
      <c r="E28" s="139">
        <f t="shared" si="6"/>
        <v>0</v>
      </c>
      <c r="F28" s="139">
        <f t="shared" si="6"/>
        <v>0</v>
      </c>
      <c r="G28" s="139">
        <f t="shared" si="6"/>
        <v>0</v>
      </c>
      <c r="H28" s="139">
        <f t="shared" si="6"/>
        <v>0</v>
      </c>
      <c r="I28" s="139">
        <f t="shared" si="6"/>
        <v>0</v>
      </c>
      <c r="J28" s="139">
        <f t="shared" si="6"/>
        <v>0</v>
      </c>
      <c r="K28" s="139">
        <f t="shared" si="6"/>
        <v>1</v>
      </c>
      <c r="L28" s="139">
        <f t="shared" si="6"/>
        <v>0</v>
      </c>
      <c r="M28" s="139">
        <f t="shared" si="6"/>
        <v>0</v>
      </c>
      <c r="N28" s="139">
        <f t="shared" si="6"/>
        <v>0</v>
      </c>
      <c r="O28" s="139">
        <f t="shared" si="6"/>
        <v>0</v>
      </c>
      <c r="P28" s="139">
        <f t="shared" si="6"/>
        <v>0</v>
      </c>
      <c r="Q28" s="139">
        <f t="shared" si="6"/>
        <v>0</v>
      </c>
      <c r="R28" s="139">
        <f t="shared" si="6"/>
        <v>0</v>
      </c>
      <c r="S28" s="139">
        <f t="shared" si="6"/>
        <v>2</v>
      </c>
      <c r="T28" s="139">
        <f t="shared" si="6"/>
        <v>0</v>
      </c>
      <c r="U28" s="139">
        <f t="shared" si="6"/>
        <v>0</v>
      </c>
      <c r="V28" s="139">
        <f t="shared" si="6"/>
        <v>0</v>
      </c>
      <c r="W28" s="139">
        <f t="shared" si="6"/>
        <v>0</v>
      </c>
      <c r="X28" s="139">
        <f t="shared" si="6"/>
        <v>0</v>
      </c>
      <c r="Y28" s="139">
        <f t="shared" si="6"/>
        <v>0</v>
      </c>
      <c r="Z28" s="139">
        <f t="shared" si="6"/>
        <v>1</v>
      </c>
      <c r="AA28" s="139">
        <f t="shared" si="6"/>
        <v>0</v>
      </c>
      <c r="AB28" s="139">
        <f t="shared" si="6"/>
        <v>0</v>
      </c>
      <c r="AC28" s="139">
        <f t="shared" si="6"/>
        <v>0</v>
      </c>
      <c r="AD28" s="139">
        <f t="shared" si="6"/>
        <v>0</v>
      </c>
      <c r="AE28" s="139">
        <f t="shared" si="6"/>
        <v>0</v>
      </c>
      <c r="AF28" s="139">
        <f t="shared" si="6"/>
        <v>1</v>
      </c>
      <c r="AG28" s="140">
        <f t="shared" si="6"/>
        <v>0</v>
      </c>
      <c r="AH28" s="141">
        <f>SUM(C28:AG28)</f>
        <v>5</v>
      </c>
    </row>
    <row r="29" spans="1:34" s="134" customFormat="1" ht="36.75" customHeight="1">
      <c r="A29" s="403" t="s">
        <v>11</v>
      </c>
      <c r="B29" s="131"/>
      <c r="C29" s="230">
        <v>44501</v>
      </c>
      <c r="D29" s="230">
        <v>44502</v>
      </c>
      <c r="E29" s="230">
        <v>44503</v>
      </c>
      <c r="F29" s="230">
        <v>44504</v>
      </c>
      <c r="G29" s="230">
        <v>44505</v>
      </c>
      <c r="H29" s="230">
        <v>44506</v>
      </c>
      <c r="I29" s="230">
        <v>44507</v>
      </c>
      <c r="J29" s="230">
        <v>44508</v>
      </c>
      <c r="K29" s="230">
        <v>44509</v>
      </c>
      <c r="L29" s="230">
        <v>44510</v>
      </c>
      <c r="M29" s="230">
        <v>44511</v>
      </c>
      <c r="N29" s="230">
        <v>44512</v>
      </c>
      <c r="O29" s="230">
        <v>44513</v>
      </c>
      <c r="P29" s="230">
        <v>44514</v>
      </c>
      <c r="Q29" s="230">
        <v>44515</v>
      </c>
      <c r="R29" s="230">
        <v>44516</v>
      </c>
      <c r="S29" s="230">
        <v>44517</v>
      </c>
      <c r="T29" s="230">
        <v>44518</v>
      </c>
      <c r="U29" s="230">
        <v>44519</v>
      </c>
      <c r="V29" s="230">
        <v>44520</v>
      </c>
      <c r="W29" s="230">
        <v>44521</v>
      </c>
      <c r="X29" s="230">
        <v>44522</v>
      </c>
      <c r="Y29" s="230">
        <v>44523</v>
      </c>
      <c r="Z29" s="230">
        <v>44524</v>
      </c>
      <c r="AA29" s="230">
        <v>44525</v>
      </c>
      <c r="AB29" s="230">
        <v>44526</v>
      </c>
      <c r="AC29" s="230">
        <v>44527</v>
      </c>
      <c r="AD29" s="230">
        <v>44528</v>
      </c>
      <c r="AE29" s="230">
        <v>44529</v>
      </c>
      <c r="AF29" s="230">
        <v>44530</v>
      </c>
      <c r="AG29" s="132"/>
      <c r="AH29" s="133" t="s">
        <v>19</v>
      </c>
    </row>
    <row r="30" spans="1:34" ht="36.75" customHeight="1">
      <c r="A30" s="404"/>
      <c r="B30" s="135" t="s">
        <v>121</v>
      </c>
      <c r="C30" s="218"/>
      <c r="D30" s="218">
        <v>2</v>
      </c>
      <c r="E30" s="218"/>
      <c r="F30" s="218"/>
      <c r="G30" s="218"/>
      <c r="H30" s="218">
        <v>3</v>
      </c>
      <c r="I30" s="218"/>
      <c r="J30" s="218"/>
      <c r="K30" s="218">
        <v>2</v>
      </c>
      <c r="L30" s="218"/>
      <c r="M30" s="218"/>
      <c r="N30" s="218"/>
      <c r="O30" s="218"/>
      <c r="P30" s="218">
        <v>1</v>
      </c>
      <c r="Q30" s="218"/>
      <c r="R30" s="218"/>
      <c r="S30" s="218">
        <v>2</v>
      </c>
      <c r="T30" s="218"/>
      <c r="U30" s="218"/>
      <c r="V30" s="218"/>
      <c r="W30" s="218"/>
      <c r="X30" s="218"/>
      <c r="Y30" s="218"/>
      <c r="Z30" s="218">
        <v>1</v>
      </c>
      <c r="AA30" s="218"/>
      <c r="AB30" s="218"/>
      <c r="AC30" s="218"/>
      <c r="AD30" s="218">
        <v>2</v>
      </c>
      <c r="AE30" s="218"/>
      <c r="AF30" s="218"/>
      <c r="AG30" s="136"/>
      <c r="AH30" s="137">
        <f>SUM(C30:AG30)</f>
        <v>13</v>
      </c>
    </row>
    <row r="31" spans="1:34" ht="36.75" customHeight="1" thickBot="1">
      <c r="A31" s="405"/>
      <c r="B31" s="138" t="s">
        <v>129</v>
      </c>
      <c r="C31" s="139">
        <f aca="true" t="shared" si="7" ref="C31:AF31">IF(C30-$C$6&gt;0,C30-$C$6,0)</f>
        <v>0</v>
      </c>
      <c r="D31" s="139">
        <f t="shared" si="7"/>
        <v>1</v>
      </c>
      <c r="E31" s="139">
        <f t="shared" si="7"/>
        <v>0</v>
      </c>
      <c r="F31" s="139">
        <f t="shared" si="7"/>
        <v>0</v>
      </c>
      <c r="G31" s="139">
        <f t="shared" si="7"/>
        <v>0</v>
      </c>
      <c r="H31" s="139">
        <f t="shared" si="7"/>
        <v>2</v>
      </c>
      <c r="I31" s="139">
        <f t="shared" si="7"/>
        <v>0</v>
      </c>
      <c r="J31" s="139">
        <f t="shared" si="7"/>
        <v>0</v>
      </c>
      <c r="K31" s="139">
        <f t="shared" si="7"/>
        <v>1</v>
      </c>
      <c r="L31" s="139">
        <f t="shared" si="7"/>
        <v>0</v>
      </c>
      <c r="M31" s="139">
        <f t="shared" si="7"/>
        <v>0</v>
      </c>
      <c r="N31" s="139">
        <f t="shared" si="7"/>
        <v>0</v>
      </c>
      <c r="O31" s="139">
        <f t="shared" si="7"/>
        <v>0</v>
      </c>
      <c r="P31" s="139">
        <f t="shared" si="7"/>
        <v>0</v>
      </c>
      <c r="Q31" s="139">
        <f t="shared" si="7"/>
        <v>0</v>
      </c>
      <c r="R31" s="139">
        <f t="shared" si="7"/>
        <v>0</v>
      </c>
      <c r="S31" s="139">
        <f t="shared" si="7"/>
        <v>1</v>
      </c>
      <c r="T31" s="139">
        <f t="shared" si="7"/>
        <v>0</v>
      </c>
      <c r="U31" s="139">
        <f t="shared" si="7"/>
        <v>0</v>
      </c>
      <c r="V31" s="139">
        <f t="shared" si="7"/>
        <v>0</v>
      </c>
      <c r="W31" s="139">
        <f t="shared" si="7"/>
        <v>0</v>
      </c>
      <c r="X31" s="139">
        <f t="shared" si="7"/>
        <v>0</v>
      </c>
      <c r="Y31" s="139">
        <f t="shared" si="7"/>
        <v>0</v>
      </c>
      <c r="Z31" s="139">
        <f t="shared" si="7"/>
        <v>0</v>
      </c>
      <c r="AA31" s="139">
        <f t="shared" si="7"/>
        <v>0</v>
      </c>
      <c r="AB31" s="139">
        <f t="shared" si="7"/>
        <v>0</v>
      </c>
      <c r="AC31" s="139">
        <f t="shared" si="7"/>
        <v>0</v>
      </c>
      <c r="AD31" s="139">
        <f t="shared" si="7"/>
        <v>1</v>
      </c>
      <c r="AE31" s="139">
        <f t="shared" si="7"/>
        <v>0</v>
      </c>
      <c r="AF31" s="139">
        <f t="shared" si="7"/>
        <v>0</v>
      </c>
      <c r="AG31" s="140"/>
      <c r="AH31" s="141">
        <f>SUM(C31:AG31)</f>
        <v>6</v>
      </c>
    </row>
    <row r="32" spans="1:34" s="134" customFormat="1" ht="36.75" customHeight="1">
      <c r="A32" s="403" t="s">
        <v>12</v>
      </c>
      <c r="B32" s="131"/>
      <c r="C32" s="230">
        <v>44531</v>
      </c>
      <c r="D32" s="230">
        <v>44532</v>
      </c>
      <c r="E32" s="230">
        <v>44533</v>
      </c>
      <c r="F32" s="230">
        <v>44534</v>
      </c>
      <c r="G32" s="230">
        <v>44535</v>
      </c>
      <c r="H32" s="230">
        <v>44536</v>
      </c>
      <c r="I32" s="230">
        <v>44537</v>
      </c>
      <c r="J32" s="230">
        <v>44538</v>
      </c>
      <c r="K32" s="230">
        <v>44539</v>
      </c>
      <c r="L32" s="230">
        <v>44540</v>
      </c>
      <c r="M32" s="230">
        <v>44541</v>
      </c>
      <c r="N32" s="230">
        <v>44542</v>
      </c>
      <c r="O32" s="230">
        <v>44543</v>
      </c>
      <c r="P32" s="230">
        <v>44544</v>
      </c>
      <c r="Q32" s="230">
        <v>44545</v>
      </c>
      <c r="R32" s="230">
        <v>44546</v>
      </c>
      <c r="S32" s="230">
        <v>44547</v>
      </c>
      <c r="T32" s="230">
        <v>44548</v>
      </c>
      <c r="U32" s="230">
        <v>44549</v>
      </c>
      <c r="V32" s="230">
        <v>44550</v>
      </c>
      <c r="W32" s="230">
        <v>44551</v>
      </c>
      <c r="X32" s="230">
        <v>44552</v>
      </c>
      <c r="Y32" s="230">
        <v>44553</v>
      </c>
      <c r="Z32" s="230">
        <v>44554</v>
      </c>
      <c r="AA32" s="230">
        <v>44555</v>
      </c>
      <c r="AB32" s="230">
        <v>44556</v>
      </c>
      <c r="AC32" s="230">
        <v>44557</v>
      </c>
      <c r="AD32" s="230">
        <v>44558</v>
      </c>
      <c r="AE32" s="230">
        <v>44559</v>
      </c>
      <c r="AF32" s="230">
        <v>44560</v>
      </c>
      <c r="AG32" s="230">
        <v>44561</v>
      </c>
      <c r="AH32" s="133" t="s">
        <v>19</v>
      </c>
    </row>
    <row r="33" spans="1:34" ht="36.75" customHeight="1">
      <c r="A33" s="404"/>
      <c r="B33" s="135" t="s">
        <v>121</v>
      </c>
      <c r="C33" s="218">
        <v>2</v>
      </c>
      <c r="D33" s="218"/>
      <c r="E33" s="218"/>
      <c r="F33" s="218"/>
      <c r="G33" s="218"/>
      <c r="H33" s="218"/>
      <c r="I33" s="218">
        <v>1</v>
      </c>
      <c r="J33" s="218"/>
      <c r="K33" s="218"/>
      <c r="L33" s="218"/>
      <c r="M33" s="218"/>
      <c r="N33" s="218">
        <v>2</v>
      </c>
      <c r="O33" s="218"/>
      <c r="P33" s="218"/>
      <c r="Q33" s="218"/>
      <c r="R33" s="218"/>
      <c r="S33" s="218"/>
      <c r="T33" s="218"/>
      <c r="U33" s="218"/>
      <c r="V33" s="218"/>
      <c r="W33" s="218"/>
      <c r="X33" s="218">
        <v>2</v>
      </c>
      <c r="Y33" s="218"/>
      <c r="Z33" s="218"/>
      <c r="AA33" s="218"/>
      <c r="AB33" s="218"/>
      <c r="AC33" s="218">
        <v>1</v>
      </c>
      <c r="AD33" s="218">
        <v>2</v>
      </c>
      <c r="AE33" s="218"/>
      <c r="AF33" s="218"/>
      <c r="AG33" s="163"/>
      <c r="AH33" s="137">
        <f>SUM(C33:AG33)</f>
        <v>10</v>
      </c>
    </row>
    <row r="34" spans="1:34" ht="36.75" customHeight="1" thickBot="1">
      <c r="A34" s="405"/>
      <c r="B34" s="138" t="s">
        <v>129</v>
      </c>
      <c r="C34" s="139">
        <f aca="true" t="shared" si="8" ref="C34:AG34">IF(C33-$C$6&gt;0,C33-$C$6,0)</f>
        <v>1</v>
      </c>
      <c r="D34" s="139">
        <f t="shared" si="8"/>
        <v>0</v>
      </c>
      <c r="E34" s="139">
        <f t="shared" si="8"/>
        <v>0</v>
      </c>
      <c r="F34" s="139">
        <f t="shared" si="8"/>
        <v>0</v>
      </c>
      <c r="G34" s="139">
        <f t="shared" si="8"/>
        <v>0</v>
      </c>
      <c r="H34" s="139">
        <f t="shared" si="8"/>
        <v>0</v>
      </c>
      <c r="I34" s="139">
        <f t="shared" si="8"/>
        <v>0</v>
      </c>
      <c r="J34" s="139">
        <f t="shared" si="8"/>
        <v>0</v>
      </c>
      <c r="K34" s="139">
        <f t="shared" si="8"/>
        <v>0</v>
      </c>
      <c r="L34" s="139">
        <f t="shared" si="8"/>
        <v>0</v>
      </c>
      <c r="M34" s="139">
        <f>IF(M33-$C$6&gt;0,M33-$C$6,0)</f>
        <v>0</v>
      </c>
      <c r="N34" s="139">
        <f t="shared" si="8"/>
        <v>1</v>
      </c>
      <c r="O34" s="139">
        <f t="shared" si="8"/>
        <v>0</v>
      </c>
      <c r="P34" s="139">
        <f t="shared" si="8"/>
        <v>0</v>
      </c>
      <c r="Q34" s="139">
        <f t="shared" si="8"/>
        <v>0</v>
      </c>
      <c r="R34" s="139">
        <f t="shared" si="8"/>
        <v>0</v>
      </c>
      <c r="S34" s="139">
        <f t="shared" si="8"/>
        <v>0</v>
      </c>
      <c r="T34" s="139">
        <f t="shared" si="8"/>
        <v>0</v>
      </c>
      <c r="U34" s="139">
        <f t="shared" si="8"/>
        <v>0</v>
      </c>
      <c r="V34" s="139">
        <f t="shared" si="8"/>
        <v>0</v>
      </c>
      <c r="W34" s="139">
        <f t="shared" si="8"/>
        <v>0</v>
      </c>
      <c r="X34" s="139">
        <f t="shared" si="8"/>
        <v>1</v>
      </c>
      <c r="Y34" s="139">
        <f t="shared" si="8"/>
        <v>0</v>
      </c>
      <c r="Z34" s="139">
        <f t="shared" si="8"/>
        <v>0</v>
      </c>
      <c r="AA34" s="139">
        <f t="shared" si="8"/>
        <v>0</v>
      </c>
      <c r="AB34" s="139">
        <f t="shared" si="8"/>
        <v>0</v>
      </c>
      <c r="AC34" s="139">
        <f t="shared" si="8"/>
        <v>0</v>
      </c>
      <c r="AD34" s="139">
        <f t="shared" si="8"/>
        <v>1</v>
      </c>
      <c r="AE34" s="139">
        <f t="shared" si="8"/>
        <v>0</v>
      </c>
      <c r="AF34" s="139">
        <f t="shared" si="8"/>
        <v>0</v>
      </c>
      <c r="AG34" s="140">
        <f t="shared" si="8"/>
        <v>0</v>
      </c>
      <c r="AH34" s="141">
        <f>SUM(C34:AG34)</f>
        <v>4</v>
      </c>
    </row>
    <row r="35" spans="1:34" s="134" customFormat="1" ht="36.75" customHeight="1">
      <c r="A35" s="403" t="s">
        <v>13</v>
      </c>
      <c r="B35" s="131"/>
      <c r="C35" s="230">
        <v>44562</v>
      </c>
      <c r="D35" s="230">
        <v>44563</v>
      </c>
      <c r="E35" s="230">
        <v>44564</v>
      </c>
      <c r="F35" s="230">
        <v>44565</v>
      </c>
      <c r="G35" s="230">
        <v>44566</v>
      </c>
      <c r="H35" s="230">
        <v>44567</v>
      </c>
      <c r="I35" s="230">
        <v>44568</v>
      </c>
      <c r="J35" s="230">
        <v>44569</v>
      </c>
      <c r="K35" s="230">
        <v>44570</v>
      </c>
      <c r="L35" s="230">
        <v>44571</v>
      </c>
      <c r="M35" s="230">
        <v>44572</v>
      </c>
      <c r="N35" s="230">
        <v>44573</v>
      </c>
      <c r="O35" s="230">
        <v>44574</v>
      </c>
      <c r="P35" s="230">
        <v>44575</v>
      </c>
      <c r="Q35" s="230">
        <v>44576</v>
      </c>
      <c r="R35" s="230">
        <v>44577</v>
      </c>
      <c r="S35" s="230">
        <v>44578</v>
      </c>
      <c r="T35" s="230">
        <v>44579</v>
      </c>
      <c r="U35" s="230">
        <v>44580</v>
      </c>
      <c r="V35" s="230">
        <v>44581</v>
      </c>
      <c r="W35" s="230">
        <v>44582</v>
      </c>
      <c r="X35" s="230">
        <v>44583</v>
      </c>
      <c r="Y35" s="230">
        <v>44584</v>
      </c>
      <c r="Z35" s="230">
        <v>44585</v>
      </c>
      <c r="AA35" s="230">
        <v>44586</v>
      </c>
      <c r="AB35" s="230">
        <v>44587</v>
      </c>
      <c r="AC35" s="230">
        <v>44588</v>
      </c>
      <c r="AD35" s="230">
        <v>44589</v>
      </c>
      <c r="AE35" s="230">
        <v>44590</v>
      </c>
      <c r="AF35" s="230">
        <v>44591</v>
      </c>
      <c r="AG35" s="230">
        <v>44592</v>
      </c>
      <c r="AH35" s="133" t="s">
        <v>19</v>
      </c>
    </row>
    <row r="36" spans="1:34" ht="36.75" customHeight="1">
      <c r="A36" s="404"/>
      <c r="B36" s="135" t="s">
        <v>121</v>
      </c>
      <c r="C36" s="218"/>
      <c r="D36" s="218"/>
      <c r="E36" s="218"/>
      <c r="F36" s="218"/>
      <c r="G36" s="218">
        <v>2</v>
      </c>
      <c r="H36" s="218"/>
      <c r="I36" s="218"/>
      <c r="J36" s="218">
        <v>1</v>
      </c>
      <c r="K36" s="218"/>
      <c r="L36" s="218"/>
      <c r="M36" s="218"/>
      <c r="N36" s="218">
        <v>1</v>
      </c>
      <c r="O36" s="218"/>
      <c r="P36" s="218"/>
      <c r="Q36" s="218"/>
      <c r="R36" s="218">
        <v>2</v>
      </c>
      <c r="S36" s="218"/>
      <c r="T36" s="218"/>
      <c r="U36" s="218">
        <v>1</v>
      </c>
      <c r="V36" s="218"/>
      <c r="W36" s="218"/>
      <c r="X36" s="218">
        <v>2</v>
      </c>
      <c r="Y36" s="218"/>
      <c r="Z36" s="218"/>
      <c r="AA36" s="218"/>
      <c r="AB36" s="218"/>
      <c r="AC36" s="218"/>
      <c r="AD36" s="218"/>
      <c r="AE36" s="218"/>
      <c r="AF36" s="218">
        <v>2</v>
      </c>
      <c r="AG36" s="163"/>
      <c r="AH36" s="137">
        <f>SUM(C36:AG36)</f>
        <v>11</v>
      </c>
    </row>
    <row r="37" spans="1:34" ht="36.75" customHeight="1" thickBot="1">
      <c r="A37" s="405"/>
      <c r="B37" s="138" t="s">
        <v>129</v>
      </c>
      <c r="C37" s="139">
        <f aca="true" t="shared" si="9" ref="C37:AG37">IF(C36-$C$6&gt;0,C36-$C$6,0)</f>
        <v>0</v>
      </c>
      <c r="D37" s="139">
        <f t="shared" si="9"/>
        <v>0</v>
      </c>
      <c r="E37" s="139">
        <f t="shared" si="9"/>
        <v>0</v>
      </c>
      <c r="F37" s="139">
        <f t="shared" si="9"/>
        <v>0</v>
      </c>
      <c r="G37" s="139">
        <f t="shared" si="9"/>
        <v>1</v>
      </c>
      <c r="H37" s="139">
        <f t="shared" si="9"/>
        <v>0</v>
      </c>
      <c r="I37" s="139">
        <f t="shared" si="9"/>
        <v>0</v>
      </c>
      <c r="J37" s="139">
        <f t="shared" si="9"/>
        <v>0</v>
      </c>
      <c r="K37" s="139">
        <f t="shared" si="9"/>
        <v>0</v>
      </c>
      <c r="L37" s="139">
        <f t="shared" si="9"/>
        <v>0</v>
      </c>
      <c r="M37" s="139">
        <f t="shared" si="9"/>
        <v>0</v>
      </c>
      <c r="N37" s="139">
        <f t="shared" si="9"/>
        <v>0</v>
      </c>
      <c r="O37" s="139">
        <f t="shared" si="9"/>
        <v>0</v>
      </c>
      <c r="P37" s="139">
        <f t="shared" si="9"/>
        <v>0</v>
      </c>
      <c r="Q37" s="139">
        <f t="shared" si="9"/>
        <v>0</v>
      </c>
      <c r="R37" s="139">
        <f t="shared" si="9"/>
        <v>1</v>
      </c>
      <c r="S37" s="139">
        <f t="shared" si="9"/>
        <v>0</v>
      </c>
      <c r="T37" s="139">
        <f t="shared" si="9"/>
        <v>0</v>
      </c>
      <c r="U37" s="139">
        <f t="shared" si="9"/>
        <v>0</v>
      </c>
      <c r="V37" s="139">
        <f t="shared" si="9"/>
        <v>0</v>
      </c>
      <c r="W37" s="139">
        <f t="shared" si="9"/>
        <v>0</v>
      </c>
      <c r="X37" s="139">
        <f t="shared" si="9"/>
        <v>1</v>
      </c>
      <c r="Y37" s="139">
        <f t="shared" si="9"/>
        <v>0</v>
      </c>
      <c r="Z37" s="139">
        <f t="shared" si="9"/>
        <v>0</v>
      </c>
      <c r="AA37" s="139">
        <f t="shared" si="9"/>
        <v>0</v>
      </c>
      <c r="AB37" s="139">
        <f t="shared" si="9"/>
        <v>0</v>
      </c>
      <c r="AC37" s="139">
        <f t="shared" si="9"/>
        <v>0</v>
      </c>
      <c r="AD37" s="139">
        <f t="shared" si="9"/>
        <v>0</v>
      </c>
      <c r="AE37" s="139">
        <f t="shared" si="9"/>
        <v>0</v>
      </c>
      <c r="AF37" s="139">
        <f t="shared" si="9"/>
        <v>1</v>
      </c>
      <c r="AG37" s="140">
        <f t="shared" si="9"/>
        <v>0</v>
      </c>
      <c r="AH37" s="141">
        <f>SUM(C37:AG37)</f>
        <v>4</v>
      </c>
    </row>
    <row r="38" spans="1:34" s="134" customFormat="1" ht="36.75" customHeight="1">
      <c r="A38" s="403" t="s">
        <v>14</v>
      </c>
      <c r="B38" s="131"/>
      <c r="C38" s="230">
        <v>44593</v>
      </c>
      <c r="D38" s="230">
        <v>44594</v>
      </c>
      <c r="E38" s="230">
        <v>44595</v>
      </c>
      <c r="F38" s="230">
        <v>44596</v>
      </c>
      <c r="G38" s="230">
        <v>44597</v>
      </c>
      <c r="H38" s="230">
        <v>44598</v>
      </c>
      <c r="I38" s="230">
        <v>44599</v>
      </c>
      <c r="J38" s="230">
        <v>44600</v>
      </c>
      <c r="K38" s="230">
        <v>44601</v>
      </c>
      <c r="L38" s="230">
        <v>44602</v>
      </c>
      <c r="M38" s="230">
        <v>44603</v>
      </c>
      <c r="N38" s="230">
        <v>44604</v>
      </c>
      <c r="O38" s="230">
        <v>44605</v>
      </c>
      <c r="P38" s="230">
        <v>44606</v>
      </c>
      <c r="Q38" s="230">
        <v>44607</v>
      </c>
      <c r="R38" s="230">
        <v>44608</v>
      </c>
      <c r="S38" s="230">
        <v>44609</v>
      </c>
      <c r="T38" s="230">
        <v>44610</v>
      </c>
      <c r="U38" s="230">
        <v>44611</v>
      </c>
      <c r="V38" s="230">
        <v>44612</v>
      </c>
      <c r="W38" s="230">
        <v>44613</v>
      </c>
      <c r="X38" s="230">
        <v>44614</v>
      </c>
      <c r="Y38" s="230">
        <v>44615</v>
      </c>
      <c r="Z38" s="230">
        <v>44616</v>
      </c>
      <c r="AA38" s="230">
        <v>44617</v>
      </c>
      <c r="AB38" s="230">
        <v>44618</v>
      </c>
      <c r="AC38" s="230">
        <v>44619</v>
      </c>
      <c r="AD38" s="230">
        <v>44620</v>
      </c>
      <c r="AE38" s="228"/>
      <c r="AF38" s="228"/>
      <c r="AG38" s="132"/>
      <c r="AH38" s="133" t="s">
        <v>19</v>
      </c>
    </row>
    <row r="39" spans="1:34" ht="36.75" customHeight="1">
      <c r="A39" s="404"/>
      <c r="B39" s="135" t="s">
        <v>121</v>
      </c>
      <c r="C39" s="218"/>
      <c r="D39" s="218">
        <v>1</v>
      </c>
      <c r="E39" s="218"/>
      <c r="F39" s="218"/>
      <c r="G39" s="218">
        <v>2</v>
      </c>
      <c r="H39" s="218"/>
      <c r="I39" s="218"/>
      <c r="J39" s="218"/>
      <c r="K39" s="218"/>
      <c r="L39" s="218"/>
      <c r="M39" s="218"/>
      <c r="N39" s="218"/>
      <c r="O39" s="218">
        <v>2</v>
      </c>
      <c r="P39" s="218"/>
      <c r="Q39" s="218"/>
      <c r="R39" s="218"/>
      <c r="S39" s="218"/>
      <c r="T39" s="218"/>
      <c r="U39" s="218">
        <v>3</v>
      </c>
      <c r="V39" s="218"/>
      <c r="W39" s="218"/>
      <c r="X39" s="218">
        <v>1</v>
      </c>
      <c r="Y39" s="218"/>
      <c r="Z39" s="218"/>
      <c r="AA39" s="218"/>
      <c r="AB39" s="218"/>
      <c r="AC39" s="218">
        <v>2</v>
      </c>
      <c r="AD39" s="218"/>
      <c r="AE39" s="226"/>
      <c r="AF39" s="142"/>
      <c r="AG39" s="136"/>
      <c r="AH39" s="137">
        <f>SUM(C39:AG39)</f>
        <v>11</v>
      </c>
    </row>
    <row r="40" spans="1:34" ht="36.75" customHeight="1" thickBot="1">
      <c r="A40" s="405"/>
      <c r="B40" s="138" t="s">
        <v>129</v>
      </c>
      <c r="C40" s="139">
        <f aca="true" t="shared" si="10" ref="C40:AD40">IF(C39-$C$6&gt;0,C39-$C$6,0)</f>
        <v>0</v>
      </c>
      <c r="D40" s="139">
        <f t="shared" si="10"/>
        <v>0</v>
      </c>
      <c r="E40" s="139">
        <f t="shared" si="10"/>
        <v>0</v>
      </c>
      <c r="F40" s="139">
        <f t="shared" si="10"/>
        <v>0</v>
      </c>
      <c r="G40" s="139">
        <f t="shared" si="10"/>
        <v>1</v>
      </c>
      <c r="H40" s="139">
        <f t="shared" si="10"/>
        <v>0</v>
      </c>
      <c r="I40" s="139">
        <f t="shared" si="10"/>
        <v>0</v>
      </c>
      <c r="J40" s="139">
        <f t="shared" si="10"/>
        <v>0</v>
      </c>
      <c r="K40" s="139">
        <f t="shared" si="10"/>
        <v>0</v>
      </c>
      <c r="L40" s="139">
        <f t="shared" si="10"/>
        <v>0</v>
      </c>
      <c r="M40" s="139">
        <f t="shared" si="10"/>
        <v>0</v>
      </c>
      <c r="N40" s="139">
        <f t="shared" si="10"/>
        <v>0</v>
      </c>
      <c r="O40" s="139">
        <f t="shared" si="10"/>
        <v>1</v>
      </c>
      <c r="P40" s="139">
        <f t="shared" si="10"/>
        <v>0</v>
      </c>
      <c r="Q40" s="139">
        <f t="shared" si="10"/>
        <v>0</v>
      </c>
      <c r="R40" s="139">
        <f t="shared" si="10"/>
        <v>0</v>
      </c>
      <c r="S40" s="139">
        <f t="shared" si="10"/>
        <v>0</v>
      </c>
      <c r="T40" s="139">
        <f t="shared" si="10"/>
        <v>0</v>
      </c>
      <c r="U40" s="139">
        <f t="shared" si="10"/>
        <v>2</v>
      </c>
      <c r="V40" s="139">
        <f t="shared" si="10"/>
        <v>0</v>
      </c>
      <c r="W40" s="139">
        <f t="shared" si="10"/>
        <v>0</v>
      </c>
      <c r="X40" s="139">
        <f t="shared" si="10"/>
        <v>0</v>
      </c>
      <c r="Y40" s="139">
        <f t="shared" si="10"/>
        <v>0</v>
      </c>
      <c r="Z40" s="139">
        <f t="shared" si="10"/>
        <v>0</v>
      </c>
      <c r="AA40" s="139">
        <f t="shared" si="10"/>
        <v>0</v>
      </c>
      <c r="AB40" s="139">
        <f t="shared" si="10"/>
        <v>0</v>
      </c>
      <c r="AC40" s="139">
        <f t="shared" si="10"/>
        <v>1</v>
      </c>
      <c r="AD40" s="139">
        <f t="shared" si="10"/>
        <v>0</v>
      </c>
      <c r="AE40" s="139"/>
      <c r="AF40" s="139"/>
      <c r="AG40" s="140"/>
      <c r="AH40" s="141">
        <f>SUM(C40:AG40)</f>
        <v>5</v>
      </c>
    </row>
    <row r="41" spans="1:34" s="134" customFormat="1" ht="36.75" customHeight="1">
      <c r="A41" s="403" t="s">
        <v>15</v>
      </c>
      <c r="B41" s="131"/>
      <c r="C41" s="230">
        <v>44621</v>
      </c>
      <c r="D41" s="230">
        <v>44622</v>
      </c>
      <c r="E41" s="230">
        <v>44623</v>
      </c>
      <c r="F41" s="230">
        <v>44624</v>
      </c>
      <c r="G41" s="230">
        <v>44625</v>
      </c>
      <c r="H41" s="230">
        <v>44626</v>
      </c>
      <c r="I41" s="230">
        <v>44627</v>
      </c>
      <c r="J41" s="230">
        <v>44628</v>
      </c>
      <c r="K41" s="230">
        <v>44629</v>
      </c>
      <c r="L41" s="230">
        <v>44630</v>
      </c>
      <c r="M41" s="230">
        <v>44631</v>
      </c>
      <c r="N41" s="230">
        <v>44632</v>
      </c>
      <c r="O41" s="230">
        <v>44633</v>
      </c>
      <c r="P41" s="230">
        <v>44634</v>
      </c>
      <c r="Q41" s="230">
        <v>44635</v>
      </c>
      <c r="R41" s="230">
        <v>44636</v>
      </c>
      <c r="S41" s="230">
        <v>44637</v>
      </c>
      <c r="T41" s="230">
        <v>44638</v>
      </c>
      <c r="U41" s="230">
        <v>44639</v>
      </c>
      <c r="V41" s="230">
        <v>44640</v>
      </c>
      <c r="W41" s="230">
        <v>44641</v>
      </c>
      <c r="X41" s="230">
        <v>44642</v>
      </c>
      <c r="Y41" s="230">
        <v>44643</v>
      </c>
      <c r="Z41" s="230">
        <v>44644</v>
      </c>
      <c r="AA41" s="230">
        <v>44645</v>
      </c>
      <c r="AB41" s="230">
        <v>44646</v>
      </c>
      <c r="AC41" s="230">
        <v>44647</v>
      </c>
      <c r="AD41" s="230">
        <v>44648</v>
      </c>
      <c r="AE41" s="230">
        <v>44649</v>
      </c>
      <c r="AF41" s="230">
        <v>44650</v>
      </c>
      <c r="AG41" s="230">
        <v>44651</v>
      </c>
      <c r="AH41" s="133" t="s">
        <v>19</v>
      </c>
    </row>
    <row r="42" spans="1:34" ht="36.75" customHeight="1">
      <c r="A42" s="404"/>
      <c r="B42" s="135" t="s">
        <v>121</v>
      </c>
      <c r="C42" s="218"/>
      <c r="D42" s="218">
        <v>3</v>
      </c>
      <c r="E42" s="218"/>
      <c r="F42" s="218"/>
      <c r="G42" s="218">
        <v>2</v>
      </c>
      <c r="H42" s="218"/>
      <c r="I42" s="218"/>
      <c r="J42" s="218"/>
      <c r="K42" s="218">
        <v>1</v>
      </c>
      <c r="L42" s="218"/>
      <c r="M42" s="218"/>
      <c r="N42" s="218">
        <v>1</v>
      </c>
      <c r="O42" s="218"/>
      <c r="P42" s="218"/>
      <c r="Q42" s="218"/>
      <c r="R42" s="218">
        <v>1</v>
      </c>
      <c r="S42" s="218"/>
      <c r="T42" s="218"/>
      <c r="U42" s="218">
        <v>1</v>
      </c>
      <c r="V42" s="218"/>
      <c r="W42" s="218"/>
      <c r="X42" s="218"/>
      <c r="Y42" s="218"/>
      <c r="Z42" s="218"/>
      <c r="AA42" s="218"/>
      <c r="AB42" s="218">
        <v>1</v>
      </c>
      <c r="AC42" s="218"/>
      <c r="AD42" s="218"/>
      <c r="AE42" s="218"/>
      <c r="AF42" s="218"/>
      <c r="AG42" s="163"/>
      <c r="AH42" s="137">
        <f>SUM(C42:AG42)</f>
        <v>10</v>
      </c>
    </row>
    <row r="43" spans="1:34" ht="36.75" customHeight="1" thickBot="1">
      <c r="A43" s="405"/>
      <c r="B43" s="138" t="s">
        <v>129</v>
      </c>
      <c r="C43" s="139">
        <f aca="true" t="shared" si="11" ref="C43:AG43">IF(C42-$C$6&gt;0,C42-$C$6,0)</f>
        <v>0</v>
      </c>
      <c r="D43" s="139">
        <f t="shared" si="11"/>
        <v>2</v>
      </c>
      <c r="E43" s="139">
        <f t="shared" si="11"/>
        <v>0</v>
      </c>
      <c r="F43" s="139">
        <f t="shared" si="11"/>
        <v>0</v>
      </c>
      <c r="G43" s="139">
        <f t="shared" si="11"/>
        <v>1</v>
      </c>
      <c r="H43" s="139">
        <f t="shared" si="11"/>
        <v>0</v>
      </c>
      <c r="I43" s="139">
        <f t="shared" si="11"/>
        <v>0</v>
      </c>
      <c r="J43" s="139">
        <f t="shared" si="11"/>
        <v>0</v>
      </c>
      <c r="K43" s="139">
        <f t="shared" si="11"/>
        <v>0</v>
      </c>
      <c r="L43" s="139">
        <f t="shared" si="11"/>
        <v>0</v>
      </c>
      <c r="M43" s="139">
        <f t="shared" si="11"/>
        <v>0</v>
      </c>
      <c r="N43" s="139">
        <f t="shared" si="11"/>
        <v>0</v>
      </c>
      <c r="O43" s="139">
        <f t="shared" si="11"/>
        <v>0</v>
      </c>
      <c r="P43" s="139">
        <f t="shared" si="11"/>
        <v>0</v>
      </c>
      <c r="Q43" s="139">
        <f t="shared" si="11"/>
        <v>0</v>
      </c>
      <c r="R43" s="139">
        <f t="shared" si="11"/>
        <v>0</v>
      </c>
      <c r="S43" s="139">
        <f t="shared" si="11"/>
        <v>0</v>
      </c>
      <c r="T43" s="139">
        <f t="shared" si="11"/>
        <v>0</v>
      </c>
      <c r="U43" s="139">
        <f t="shared" si="11"/>
        <v>0</v>
      </c>
      <c r="V43" s="139">
        <f t="shared" si="11"/>
        <v>0</v>
      </c>
      <c r="W43" s="139">
        <f t="shared" si="11"/>
        <v>0</v>
      </c>
      <c r="X43" s="139">
        <f t="shared" si="11"/>
        <v>0</v>
      </c>
      <c r="Y43" s="139">
        <f t="shared" si="11"/>
        <v>0</v>
      </c>
      <c r="Z43" s="139">
        <f t="shared" si="11"/>
        <v>0</v>
      </c>
      <c r="AA43" s="139">
        <f t="shared" si="11"/>
        <v>0</v>
      </c>
      <c r="AB43" s="139">
        <f t="shared" si="11"/>
        <v>0</v>
      </c>
      <c r="AC43" s="139">
        <f t="shared" si="11"/>
        <v>0</v>
      </c>
      <c r="AD43" s="139">
        <f t="shared" si="11"/>
        <v>0</v>
      </c>
      <c r="AE43" s="139">
        <f t="shared" si="11"/>
        <v>0</v>
      </c>
      <c r="AF43" s="139">
        <f t="shared" si="11"/>
        <v>0</v>
      </c>
      <c r="AG43" s="140">
        <f t="shared" si="11"/>
        <v>0</v>
      </c>
      <c r="AH43" s="141">
        <f>SUM(C43:AG43)</f>
        <v>3</v>
      </c>
    </row>
    <row r="44" spans="1:34" s="147" customFormat="1" ht="30" customHeight="1">
      <c r="A44" s="146" t="s">
        <v>109</v>
      </c>
      <c r="B44" s="406" t="s">
        <v>118</v>
      </c>
      <c r="C44" s="406"/>
      <c r="D44" s="406"/>
      <c r="E44" s="406"/>
      <c r="F44" s="406"/>
      <c r="G44" s="406"/>
      <c r="H44" s="406"/>
      <c r="I44" s="406"/>
      <c r="J44" s="406"/>
      <c r="K44" s="406"/>
      <c r="L44" s="406"/>
      <c r="M44" s="406"/>
      <c r="N44" s="406"/>
      <c r="O44" s="406"/>
      <c r="P44" s="406"/>
      <c r="Q44" s="406"/>
      <c r="R44" s="406"/>
      <c r="S44" s="406"/>
      <c r="T44" s="406"/>
      <c r="U44" s="406"/>
      <c r="V44" s="406"/>
      <c r="W44" s="406"/>
      <c r="X44" s="406"/>
      <c r="Y44" s="406"/>
      <c r="Z44" s="406"/>
      <c r="AA44" s="406"/>
      <c r="AB44" s="406"/>
      <c r="AC44" s="406"/>
      <c r="AD44" s="406"/>
      <c r="AE44" s="406"/>
      <c r="AF44" s="406"/>
      <c r="AG44" s="406"/>
      <c r="AH44" s="406"/>
    </row>
    <row r="45" spans="1:34" s="147" customFormat="1" ht="30" customHeight="1">
      <c r="A45" s="148"/>
      <c r="B45" s="402" t="s">
        <v>119</v>
      </c>
      <c r="C45" s="402"/>
      <c r="D45" s="402"/>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2"/>
      <c r="AF45" s="402"/>
      <c r="AG45" s="402"/>
      <c r="AH45" s="402"/>
    </row>
    <row r="46" spans="1:34" s="147" customFormat="1" ht="30" customHeight="1">
      <c r="A46" s="123" t="s">
        <v>110</v>
      </c>
      <c r="B46" s="407" t="s">
        <v>111</v>
      </c>
      <c r="C46" s="407"/>
      <c r="D46" s="407"/>
      <c r="E46" s="407"/>
      <c r="F46" s="407"/>
      <c r="G46" s="407"/>
      <c r="H46" s="407"/>
      <c r="I46" s="407"/>
      <c r="J46" s="407"/>
      <c r="K46" s="407"/>
      <c r="L46" s="407"/>
      <c r="M46" s="407"/>
      <c r="N46" s="407"/>
      <c r="O46" s="407"/>
      <c r="P46" s="407"/>
      <c r="Q46" s="407"/>
      <c r="R46" s="407"/>
      <c r="S46" s="407"/>
      <c r="T46" s="407"/>
      <c r="U46" s="407"/>
      <c r="V46" s="407"/>
      <c r="W46" s="407"/>
      <c r="X46" s="407"/>
      <c r="Y46" s="407"/>
      <c r="Z46" s="407"/>
      <c r="AA46" s="407"/>
      <c r="AB46" s="407"/>
      <c r="AC46" s="407"/>
      <c r="AD46" s="407"/>
      <c r="AE46" s="407"/>
      <c r="AF46" s="407"/>
      <c r="AG46" s="407"/>
      <c r="AH46" s="407"/>
    </row>
    <row r="47" ht="21">
      <c r="B47" s="143"/>
    </row>
  </sheetData>
  <sheetProtection/>
  <mergeCells count="23">
    <mergeCell ref="A4:B4"/>
    <mergeCell ref="C4:G4"/>
    <mergeCell ref="H4:J4"/>
    <mergeCell ref="K4:N4"/>
    <mergeCell ref="A5:B5"/>
    <mergeCell ref="C5:G5"/>
    <mergeCell ref="A35:A37"/>
    <mergeCell ref="A6:B6"/>
    <mergeCell ref="C6:G6"/>
    <mergeCell ref="A8:A10"/>
    <mergeCell ref="A11:A13"/>
    <mergeCell ref="A14:A16"/>
    <mergeCell ref="A17:A19"/>
    <mergeCell ref="A38:A40"/>
    <mergeCell ref="A41:A43"/>
    <mergeCell ref="B44:AH44"/>
    <mergeCell ref="B45:AH45"/>
    <mergeCell ref="B46:AH46"/>
    <mergeCell ref="A20:A22"/>
    <mergeCell ref="A23:A25"/>
    <mergeCell ref="A26:A28"/>
    <mergeCell ref="A29:A31"/>
    <mergeCell ref="A32:A34"/>
  </mergeCells>
  <printOptions/>
  <pageMargins left="0.51" right="0.1968503937007874" top="0.3937007874015748" bottom="0.1968503937007874" header="0.31496062992125984" footer="0.22"/>
  <pageSetup fitToHeight="1" fitToWidth="1" horizontalDpi="600" verticalDpi="600" orientation="landscape" paperSize="9" scale="35" r:id="rId2"/>
  <drawing r:id="rId1"/>
</worksheet>
</file>

<file path=xl/worksheets/sheet7.xml><?xml version="1.0" encoding="utf-8"?>
<worksheet xmlns="http://schemas.openxmlformats.org/spreadsheetml/2006/main" xmlns:r="http://schemas.openxmlformats.org/officeDocument/2006/relationships">
  <dimension ref="A1:N31"/>
  <sheetViews>
    <sheetView showGridLines="0" showZeros="0" zoomScaleSheetLayoutView="100" zoomScalePageLayoutView="0" workbookViewId="0" topLeftCell="A13">
      <selection activeCell="M27" sqref="M27"/>
    </sheetView>
  </sheetViews>
  <sheetFormatPr defaultColWidth="9.00390625" defaultRowHeight="13.5"/>
  <cols>
    <col min="1" max="1" width="3.625" style="19" customWidth="1"/>
    <col min="2" max="2" width="15.50390625" style="19" customWidth="1"/>
    <col min="3" max="3" width="7.875" style="19" customWidth="1"/>
    <col min="4" max="4" width="13.00390625" style="19" customWidth="1"/>
    <col min="5" max="5" width="6.375" style="19" customWidth="1"/>
    <col min="6" max="6" width="11.00390625" style="19" customWidth="1"/>
    <col min="7" max="7" width="5.625" style="19" customWidth="1"/>
    <col min="8" max="10" width="10.625" style="19" customWidth="1"/>
    <col min="11" max="11" width="13.625" style="19" customWidth="1"/>
    <col min="12" max="12" width="15.00390625" style="19" customWidth="1"/>
    <col min="13" max="13" width="15.125" style="19" customWidth="1"/>
    <col min="14" max="14" width="3.50390625" style="19" customWidth="1"/>
    <col min="15" max="16384" width="9.00390625" style="19" customWidth="1"/>
  </cols>
  <sheetData>
    <row r="1" spans="1:14" ht="12.75">
      <c r="A1" s="28"/>
      <c r="B1" s="28"/>
      <c r="C1" s="28"/>
      <c r="D1" s="28"/>
      <c r="E1" s="28"/>
      <c r="F1" s="28"/>
      <c r="G1" s="28"/>
      <c r="H1" s="28"/>
      <c r="I1" s="28"/>
      <c r="J1" s="28"/>
      <c r="K1" s="28"/>
      <c r="L1" s="28"/>
      <c r="M1" s="28"/>
      <c r="N1" s="28"/>
    </row>
    <row r="2" spans="1:14" ht="12.75">
      <c r="A2" s="28"/>
      <c r="B2" s="28" t="s">
        <v>54</v>
      </c>
      <c r="C2" s="28"/>
      <c r="D2" s="28"/>
      <c r="E2" s="28"/>
      <c r="F2" s="28"/>
      <c r="G2" s="28"/>
      <c r="H2" s="28"/>
      <c r="I2" s="28"/>
      <c r="J2" s="28"/>
      <c r="K2" s="28"/>
      <c r="L2" s="28"/>
      <c r="M2" s="28"/>
      <c r="N2" s="28"/>
    </row>
    <row r="3" spans="1:14" ht="16.5">
      <c r="A3" s="28"/>
      <c r="B3" s="423" t="s">
        <v>27</v>
      </c>
      <c r="C3" s="423"/>
      <c r="D3" s="423"/>
      <c r="E3" s="423"/>
      <c r="F3" s="423"/>
      <c r="G3" s="423"/>
      <c r="H3" s="423"/>
      <c r="I3" s="423"/>
      <c r="J3" s="423"/>
      <c r="K3" s="423"/>
      <c r="L3" s="423"/>
      <c r="M3" s="423"/>
      <c r="N3" s="28"/>
    </row>
    <row r="4" spans="1:14" ht="12.75">
      <c r="A4" s="28"/>
      <c r="B4" s="23"/>
      <c r="C4" s="23"/>
      <c r="D4" s="23"/>
      <c r="E4" s="23"/>
      <c r="F4" s="23"/>
      <c r="G4" s="23"/>
      <c r="H4" s="23"/>
      <c r="I4" s="23"/>
      <c r="J4" s="23"/>
      <c r="K4" s="23"/>
      <c r="L4" s="23"/>
      <c r="M4" s="23"/>
      <c r="N4" s="28"/>
    </row>
    <row r="5" spans="1:14" ht="23.25" customHeight="1">
      <c r="A5" s="28"/>
      <c r="B5" s="23"/>
      <c r="C5" s="23"/>
      <c r="D5" s="23"/>
      <c r="E5" s="23"/>
      <c r="F5" s="39"/>
      <c r="G5" s="39"/>
      <c r="H5" s="21" t="s">
        <v>2</v>
      </c>
      <c r="I5" s="424"/>
      <c r="J5" s="259"/>
      <c r="K5" s="21" t="s">
        <v>28</v>
      </c>
      <c r="L5" s="270" t="s">
        <v>29</v>
      </c>
      <c r="M5" s="272"/>
      <c r="N5" s="28"/>
    </row>
    <row r="6" spans="1:14" ht="13.5" thickBot="1">
      <c r="A6" s="28"/>
      <c r="B6" s="23"/>
      <c r="C6" s="23"/>
      <c r="D6" s="23"/>
      <c r="E6" s="23"/>
      <c r="F6" s="23"/>
      <c r="G6" s="23"/>
      <c r="H6" s="23"/>
      <c r="I6" s="28"/>
      <c r="J6" s="28"/>
      <c r="K6" s="28"/>
      <c r="L6" s="28"/>
      <c r="M6" s="28"/>
      <c r="N6" s="28"/>
    </row>
    <row r="7" spans="1:14" ht="39" customHeight="1">
      <c r="A7" s="28"/>
      <c r="B7" s="33" t="s">
        <v>38</v>
      </c>
      <c r="C7" s="56" t="s">
        <v>0</v>
      </c>
      <c r="D7" s="57" t="s">
        <v>1</v>
      </c>
      <c r="E7" s="96" t="s">
        <v>57</v>
      </c>
      <c r="F7" s="419" t="s">
        <v>3</v>
      </c>
      <c r="G7" s="420"/>
      <c r="H7" s="60" t="s">
        <v>30</v>
      </c>
      <c r="I7" s="56" t="s">
        <v>30</v>
      </c>
      <c r="J7" s="56" t="s">
        <v>30</v>
      </c>
      <c r="K7" s="61" t="s">
        <v>31</v>
      </c>
      <c r="L7" s="61" t="s">
        <v>32</v>
      </c>
      <c r="M7" s="62" t="s">
        <v>33</v>
      </c>
      <c r="N7" s="28"/>
    </row>
    <row r="8" spans="1:14" ht="19.5" customHeight="1">
      <c r="A8" s="28"/>
      <c r="B8" s="5"/>
      <c r="C8" s="6"/>
      <c r="D8" s="6"/>
      <c r="E8" s="97"/>
      <c r="F8" s="9"/>
      <c r="G8" s="8"/>
      <c r="H8" s="46"/>
      <c r="I8" s="7"/>
      <c r="J8" s="7"/>
      <c r="K8" s="7">
        <f>H8+I8+J8</f>
        <v>0</v>
      </c>
      <c r="L8" s="7"/>
      <c r="M8" s="24">
        <f>K8+L8</f>
        <v>0</v>
      </c>
      <c r="N8" s="23"/>
    </row>
    <row r="9" spans="1:14" ht="19.5" customHeight="1">
      <c r="A9" s="28"/>
      <c r="B9" s="5"/>
      <c r="C9" s="6"/>
      <c r="D9" s="6"/>
      <c r="E9" s="97"/>
      <c r="F9" s="9"/>
      <c r="G9" s="8"/>
      <c r="H9" s="46"/>
      <c r="I9" s="7"/>
      <c r="J9" s="7"/>
      <c r="K9" s="7">
        <f>H9+I9+J9</f>
        <v>0</v>
      </c>
      <c r="L9" s="7"/>
      <c r="M9" s="24">
        <f>K9+L9</f>
        <v>0</v>
      </c>
      <c r="N9" s="23"/>
    </row>
    <row r="10" spans="1:14" ht="19.5" customHeight="1">
      <c r="A10" s="28"/>
      <c r="B10" s="5"/>
      <c r="C10" s="6"/>
      <c r="D10" s="6"/>
      <c r="E10" s="97"/>
      <c r="F10" s="9"/>
      <c r="G10" s="8"/>
      <c r="H10" s="46"/>
      <c r="I10" s="7"/>
      <c r="J10" s="7"/>
      <c r="K10" s="7">
        <f aca="true" t="shared" si="0" ref="K10:K18">H10+I10+J10</f>
        <v>0</v>
      </c>
      <c r="L10" s="7"/>
      <c r="M10" s="24">
        <f aca="true" t="shared" si="1" ref="M10:M18">K10+L10</f>
        <v>0</v>
      </c>
      <c r="N10" s="23"/>
    </row>
    <row r="11" spans="1:14" ht="19.5" customHeight="1">
      <c r="A11" s="28"/>
      <c r="B11" s="5"/>
      <c r="C11" s="6"/>
      <c r="D11" s="6"/>
      <c r="E11" s="97"/>
      <c r="F11" s="9"/>
      <c r="G11" s="8"/>
      <c r="H11" s="46"/>
      <c r="I11" s="7"/>
      <c r="J11" s="7"/>
      <c r="K11" s="7">
        <f t="shared" si="0"/>
        <v>0</v>
      </c>
      <c r="L11" s="7"/>
      <c r="M11" s="24">
        <f t="shared" si="1"/>
        <v>0</v>
      </c>
      <c r="N11" s="23"/>
    </row>
    <row r="12" spans="1:14" ht="19.5" customHeight="1">
      <c r="A12" s="28"/>
      <c r="B12" s="5"/>
      <c r="C12" s="6"/>
      <c r="D12" s="6"/>
      <c r="E12" s="97"/>
      <c r="F12" s="9"/>
      <c r="G12" s="8"/>
      <c r="H12" s="46"/>
      <c r="I12" s="7"/>
      <c r="J12" s="7"/>
      <c r="K12" s="7">
        <f t="shared" si="0"/>
        <v>0</v>
      </c>
      <c r="L12" s="7"/>
      <c r="M12" s="24">
        <f>K12+L12</f>
        <v>0</v>
      </c>
      <c r="N12" s="23"/>
    </row>
    <row r="13" spans="1:14" ht="19.5" customHeight="1">
      <c r="A13" s="28"/>
      <c r="B13" s="5"/>
      <c r="C13" s="6"/>
      <c r="D13" s="6"/>
      <c r="E13" s="97"/>
      <c r="F13" s="9"/>
      <c r="G13" s="8"/>
      <c r="H13" s="46"/>
      <c r="I13" s="7"/>
      <c r="J13" s="7"/>
      <c r="K13" s="7">
        <f t="shared" si="0"/>
        <v>0</v>
      </c>
      <c r="L13" s="7"/>
      <c r="M13" s="24">
        <f>K13+L13</f>
        <v>0</v>
      </c>
      <c r="N13" s="23"/>
    </row>
    <row r="14" spans="1:14" ht="19.5" customHeight="1">
      <c r="A14" s="28"/>
      <c r="B14" s="5"/>
      <c r="C14" s="6"/>
      <c r="D14" s="6"/>
      <c r="E14" s="97"/>
      <c r="F14" s="9"/>
      <c r="G14" s="8"/>
      <c r="H14" s="46"/>
      <c r="I14" s="7"/>
      <c r="J14" s="7"/>
      <c r="K14" s="7">
        <f t="shared" si="0"/>
        <v>0</v>
      </c>
      <c r="L14" s="7"/>
      <c r="M14" s="24">
        <f>K14+L14</f>
        <v>0</v>
      </c>
      <c r="N14" s="23"/>
    </row>
    <row r="15" spans="1:14" ht="19.5" customHeight="1">
      <c r="A15" s="28"/>
      <c r="B15" s="5"/>
      <c r="C15" s="6"/>
      <c r="D15" s="6"/>
      <c r="E15" s="97"/>
      <c r="F15" s="9"/>
      <c r="G15" s="8"/>
      <c r="H15" s="46"/>
      <c r="I15" s="7"/>
      <c r="J15" s="7"/>
      <c r="K15" s="7">
        <f t="shared" si="0"/>
        <v>0</v>
      </c>
      <c r="L15" s="7"/>
      <c r="M15" s="24">
        <f>K15+L15</f>
        <v>0</v>
      </c>
      <c r="N15" s="23"/>
    </row>
    <row r="16" spans="1:14" ht="19.5" customHeight="1">
      <c r="A16" s="28"/>
      <c r="B16" s="5"/>
      <c r="C16" s="6"/>
      <c r="D16" s="6"/>
      <c r="E16" s="97"/>
      <c r="F16" s="9"/>
      <c r="G16" s="8"/>
      <c r="H16" s="46"/>
      <c r="I16" s="7"/>
      <c r="J16" s="7"/>
      <c r="K16" s="7">
        <f t="shared" si="0"/>
        <v>0</v>
      </c>
      <c r="L16" s="7"/>
      <c r="M16" s="24">
        <f t="shared" si="1"/>
        <v>0</v>
      </c>
      <c r="N16" s="23"/>
    </row>
    <row r="17" spans="1:14" ht="19.5" customHeight="1">
      <c r="A17" s="28"/>
      <c r="B17" s="5"/>
      <c r="C17" s="6"/>
      <c r="D17" s="6"/>
      <c r="E17" s="97"/>
      <c r="F17" s="9"/>
      <c r="G17" s="8"/>
      <c r="H17" s="46"/>
      <c r="I17" s="7"/>
      <c r="J17" s="7"/>
      <c r="K17" s="7">
        <f t="shared" si="0"/>
        <v>0</v>
      </c>
      <c r="L17" s="7"/>
      <c r="M17" s="24">
        <f t="shared" si="1"/>
        <v>0</v>
      </c>
      <c r="N17" s="23"/>
    </row>
    <row r="18" spans="1:14" ht="19.5" customHeight="1" thickBot="1">
      <c r="A18" s="28"/>
      <c r="B18" s="52"/>
      <c r="C18" s="47"/>
      <c r="D18" s="47"/>
      <c r="E18" s="98"/>
      <c r="F18" s="48"/>
      <c r="G18" s="43"/>
      <c r="H18" s="53"/>
      <c r="I18" s="54"/>
      <c r="J18" s="54"/>
      <c r="K18" s="54">
        <f t="shared" si="0"/>
        <v>0</v>
      </c>
      <c r="L18" s="54"/>
      <c r="M18" s="55">
        <f t="shared" si="1"/>
        <v>0</v>
      </c>
      <c r="N18" s="23"/>
    </row>
    <row r="19" spans="1:14" ht="19.5" customHeight="1" thickBot="1" thickTop="1">
      <c r="A19" s="28"/>
      <c r="B19" s="425" t="s">
        <v>19</v>
      </c>
      <c r="C19" s="265"/>
      <c r="D19" s="265"/>
      <c r="E19" s="265"/>
      <c r="F19" s="265"/>
      <c r="G19" s="266"/>
      <c r="H19" s="49">
        <f aca="true" t="shared" si="2" ref="H19:M19">SUM(H8:H18)</f>
        <v>0</v>
      </c>
      <c r="I19" s="50">
        <f t="shared" si="2"/>
        <v>0</v>
      </c>
      <c r="J19" s="50">
        <f t="shared" si="2"/>
        <v>0</v>
      </c>
      <c r="K19" s="50">
        <f t="shared" si="2"/>
        <v>0</v>
      </c>
      <c r="L19" s="50">
        <f t="shared" si="2"/>
        <v>0</v>
      </c>
      <c r="M19" s="51">
        <f t="shared" si="2"/>
        <v>0</v>
      </c>
      <c r="N19" s="23"/>
    </row>
    <row r="20" spans="1:14" ht="13.5" thickBot="1">
      <c r="A20" s="28"/>
      <c r="B20" s="28"/>
      <c r="C20" s="28"/>
      <c r="D20" s="28"/>
      <c r="E20" s="28"/>
      <c r="F20" s="28"/>
      <c r="G20" s="28"/>
      <c r="H20" s="28"/>
      <c r="I20" s="28"/>
      <c r="J20" s="28"/>
      <c r="K20" s="28"/>
      <c r="L20" s="28"/>
      <c r="M20" s="28"/>
      <c r="N20" s="28"/>
    </row>
    <row r="21" spans="1:14" ht="24" customHeight="1">
      <c r="A21" s="28"/>
      <c r="B21" s="39"/>
      <c r="C21" s="39"/>
      <c r="D21" s="39"/>
      <c r="E21" s="39"/>
      <c r="F21" s="23"/>
      <c r="G21" s="260" t="s">
        <v>58</v>
      </c>
      <c r="H21" s="261"/>
      <c r="I21" s="261"/>
      <c r="J21" s="262"/>
      <c r="K21" s="20" t="s">
        <v>16</v>
      </c>
      <c r="L21" s="32" t="s">
        <v>34</v>
      </c>
      <c r="M21" s="25" t="s">
        <v>20</v>
      </c>
      <c r="N21" s="31"/>
    </row>
    <row r="22" spans="1:14" ht="23.25" customHeight="1">
      <c r="A22" s="28"/>
      <c r="B22" s="28"/>
      <c r="C22" s="28"/>
      <c r="D22" s="28"/>
      <c r="E22" s="28"/>
      <c r="F22" s="29"/>
      <c r="G22" s="87" t="s">
        <v>59</v>
      </c>
      <c r="H22" s="34" t="s">
        <v>17</v>
      </c>
      <c r="I22" s="34"/>
      <c r="J22" s="34"/>
      <c r="K22" s="35">
        <v>27000</v>
      </c>
      <c r="L22" s="36"/>
      <c r="M22" s="26">
        <f>+L22*K22</f>
        <v>0</v>
      </c>
      <c r="N22" s="31"/>
    </row>
    <row r="23" spans="1:14" ht="23.25" customHeight="1">
      <c r="A23" s="28"/>
      <c r="B23" s="28"/>
      <c r="C23" s="28"/>
      <c r="D23" s="28"/>
      <c r="E23" s="28"/>
      <c r="F23" s="29"/>
      <c r="G23" s="87" t="s">
        <v>60</v>
      </c>
      <c r="H23" s="34" t="s">
        <v>18</v>
      </c>
      <c r="I23" s="34"/>
      <c r="J23" s="34"/>
      <c r="K23" s="35">
        <v>14480</v>
      </c>
      <c r="L23" s="36"/>
      <c r="M23" s="26">
        <f>+L23*K23</f>
        <v>0</v>
      </c>
      <c r="N23" s="28"/>
    </row>
    <row r="24" spans="1:14" ht="23.25" customHeight="1">
      <c r="A24" s="28"/>
      <c r="B24" s="39"/>
      <c r="C24" s="39"/>
      <c r="D24" s="39"/>
      <c r="E24" s="39"/>
      <c r="F24" s="30"/>
      <c r="G24" s="87" t="s">
        <v>61</v>
      </c>
      <c r="H24" s="34" t="s">
        <v>39</v>
      </c>
      <c r="I24" s="34"/>
      <c r="J24" s="34"/>
      <c r="K24" s="35">
        <v>9000</v>
      </c>
      <c r="L24" s="36"/>
      <c r="M24" s="26">
        <f>+L24*K24</f>
        <v>0</v>
      </c>
      <c r="N24" s="28"/>
    </row>
    <row r="25" spans="1:14" ht="23.25" customHeight="1">
      <c r="A25" s="28"/>
      <c r="B25" s="41"/>
      <c r="C25" s="41"/>
      <c r="D25" s="41"/>
      <c r="E25" s="41"/>
      <c r="F25" s="30"/>
      <c r="G25" s="93" t="s">
        <v>66</v>
      </c>
      <c r="H25" s="94" t="s">
        <v>40</v>
      </c>
      <c r="I25" s="94"/>
      <c r="J25" s="89"/>
      <c r="K25" s="95">
        <v>7200</v>
      </c>
      <c r="L25" s="90"/>
      <c r="M25" s="92">
        <f>+L25*K25</f>
        <v>0</v>
      </c>
      <c r="N25" s="28"/>
    </row>
    <row r="26" spans="1:14" ht="23.25" customHeight="1" thickBot="1">
      <c r="A26" s="28"/>
      <c r="B26" s="39"/>
      <c r="C26" s="39"/>
      <c r="D26" s="39"/>
      <c r="E26" s="39"/>
      <c r="F26" s="28"/>
      <c r="G26" s="275" t="s">
        <v>19</v>
      </c>
      <c r="H26" s="421"/>
      <c r="I26" s="421"/>
      <c r="J26" s="421"/>
      <c r="K26" s="422"/>
      <c r="L26" s="37">
        <f>SUM(L22:L25)</f>
        <v>0</v>
      </c>
      <c r="M26" s="38">
        <f>SUM(M22:M25)</f>
        <v>0</v>
      </c>
      <c r="N26" s="28"/>
    </row>
    <row r="27" spans="1:14" ht="12.75">
      <c r="A27" s="28"/>
      <c r="B27" s="31" t="s">
        <v>74</v>
      </c>
      <c r="C27" s="40"/>
      <c r="D27" s="40"/>
      <c r="E27" s="40"/>
      <c r="F27" s="40"/>
      <c r="G27" s="40"/>
      <c r="H27" s="40"/>
      <c r="I27" s="40"/>
      <c r="J27" s="40"/>
      <c r="K27" s="40"/>
      <c r="L27" s="40"/>
      <c r="M27" s="40"/>
      <c r="N27" s="40"/>
    </row>
    <row r="28" spans="1:14" ht="12.75">
      <c r="A28" s="28"/>
      <c r="B28" s="31" t="s">
        <v>63</v>
      </c>
      <c r="C28" s="40"/>
      <c r="D28" s="40"/>
      <c r="E28" s="40"/>
      <c r="F28" s="40"/>
      <c r="G28" s="40"/>
      <c r="H28" s="40"/>
      <c r="I28" s="40"/>
      <c r="J28" s="40"/>
      <c r="K28" s="40"/>
      <c r="L28" s="40"/>
      <c r="M28" s="40"/>
      <c r="N28" s="40"/>
    </row>
    <row r="29" spans="1:14" ht="12.75">
      <c r="A29" s="28"/>
      <c r="B29" s="31" t="s">
        <v>64</v>
      </c>
      <c r="C29" s="40"/>
      <c r="D29" s="40"/>
      <c r="E29" s="40"/>
      <c r="F29" s="40"/>
      <c r="G29" s="40"/>
      <c r="H29" s="40"/>
      <c r="I29" s="40"/>
      <c r="J29" s="40"/>
      <c r="K29" s="40"/>
      <c r="L29" s="40"/>
      <c r="M29" s="40"/>
      <c r="N29" s="40"/>
    </row>
    <row r="30" spans="1:14" ht="12.75">
      <c r="A30" s="28"/>
      <c r="B30" s="31" t="s">
        <v>72</v>
      </c>
      <c r="C30" s="40"/>
      <c r="D30" s="40"/>
      <c r="E30" s="40"/>
      <c r="F30" s="40"/>
      <c r="G30" s="40"/>
      <c r="H30" s="40"/>
      <c r="I30" s="40"/>
      <c r="J30" s="40"/>
      <c r="K30" s="40"/>
      <c r="L30" s="40"/>
      <c r="M30" s="40"/>
      <c r="N30" s="40"/>
    </row>
    <row r="31" spans="1:14" ht="12.75">
      <c r="A31" s="28"/>
      <c r="B31" s="28"/>
      <c r="C31" s="28"/>
      <c r="D31" s="28"/>
      <c r="E31" s="28"/>
      <c r="F31" s="28"/>
      <c r="G31" s="28"/>
      <c r="H31" s="28"/>
      <c r="I31" s="28"/>
      <c r="J31" s="28"/>
      <c r="K31" s="28"/>
      <c r="L31" s="28"/>
      <c r="M31" s="28"/>
      <c r="N31" s="28"/>
    </row>
  </sheetData>
  <sheetProtection/>
  <mergeCells count="7">
    <mergeCell ref="F7:G7"/>
    <mergeCell ref="G21:J21"/>
    <mergeCell ref="G26:K26"/>
    <mergeCell ref="B3:M3"/>
    <mergeCell ref="I5:J5"/>
    <mergeCell ref="L5:M5"/>
    <mergeCell ref="B19:G19"/>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drawing r:id="rId1"/>
</worksheet>
</file>

<file path=xl/worksheets/sheet8.xml><?xml version="1.0" encoding="utf-8"?>
<worksheet xmlns="http://schemas.openxmlformats.org/spreadsheetml/2006/main" xmlns:r="http://schemas.openxmlformats.org/officeDocument/2006/relationships">
  <dimension ref="A1:T31"/>
  <sheetViews>
    <sheetView showGridLines="0" showZeros="0" zoomScale="60" zoomScaleNormal="60" zoomScalePageLayoutView="0" workbookViewId="0" topLeftCell="A17">
      <selection activeCell="M27" sqref="M27"/>
    </sheetView>
  </sheetViews>
  <sheetFormatPr defaultColWidth="9.00390625" defaultRowHeight="13.5"/>
  <cols>
    <col min="1" max="1" width="3.625" style="19" customWidth="1"/>
    <col min="2" max="2" width="15.00390625" style="19" customWidth="1"/>
    <col min="3" max="3" width="6.125" style="19" customWidth="1"/>
    <col min="4" max="4" width="11.125" style="19" customWidth="1"/>
    <col min="5" max="5" width="6.50390625" style="19" customWidth="1"/>
    <col min="6" max="6" width="13.125" style="19" customWidth="1"/>
    <col min="7" max="18" width="5.625" style="19" customWidth="1"/>
    <col min="19" max="19" width="15.125" style="19" customWidth="1"/>
    <col min="20" max="20" width="3.625" style="19" customWidth="1"/>
    <col min="21" max="16384" width="9.00390625" style="19" customWidth="1"/>
  </cols>
  <sheetData>
    <row r="1" spans="1:20" ht="15" customHeight="1">
      <c r="A1" s="28"/>
      <c r="B1" s="28"/>
      <c r="C1" s="28"/>
      <c r="D1" s="28"/>
      <c r="E1" s="28"/>
      <c r="F1" s="28"/>
      <c r="G1" s="28"/>
      <c r="H1" s="28"/>
      <c r="I1" s="28"/>
      <c r="J1" s="28"/>
      <c r="K1" s="28"/>
      <c r="L1" s="28"/>
      <c r="M1" s="28"/>
      <c r="N1" s="28"/>
      <c r="O1" s="28"/>
      <c r="P1" s="28"/>
      <c r="Q1" s="28"/>
      <c r="R1" s="28"/>
      <c r="S1" s="28"/>
      <c r="T1" s="28"/>
    </row>
    <row r="2" spans="1:20" ht="12.75">
      <c r="A2" s="28"/>
      <c r="B2" s="28" t="s">
        <v>55</v>
      </c>
      <c r="C2" s="28"/>
      <c r="D2" s="28"/>
      <c r="E2" s="28"/>
      <c r="F2" s="28"/>
      <c r="G2" s="28"/>
      <c r="H2" s="28"/>
      <c r="I2" s="28"/>
      <c r="J2" s="28"/>
      <c r="K2" s="28"/>
      <c r="L2" s="28"/>
      <c r="M2" s="28"/>
      <c r="N2" s="28"/>
      <c r="O2" s="28"/>
      <c r="P2" s="28"/>
      <c r="Q2" s="28"/>
      <c r="R2" s="28"/>
      <c r="S2" s="28"/>
      <c r="T2" s="28"/>
    </row>
    <row r="3" spans="1:20" ht="16.5">
      <c r="A3" s="28"/>
      <c r="B3" s="423" t="s">
        <v>35</v>
      </c>
      <c r="C3" s="423"/>
      <c r="D3" s="423"/>
      <c r="E3" s="423"/>
      <c r="F3" s="423"/>
      <c r="G3" s="423"/>
      <c r="H3" s="423"/>
      <c r="I3" s="423"/>
      <c r="J3" s="423"/>
      <c r="K3" s="423"/>
      <c r="L3" s="423"/>
      <c r="M3" s="423"/>
      <c r="N3" s="423"/>
      <c r="O3" s="423"/>
      <c r="P3" s="423"/>
      <c r="Q3" s="423"/>
      <c r="R3" s="423"/>
      <c r="S3" s="423"/>
      <c r="T3" s="28"/>
    </row>
    <row r="4" spans="1:20" ht="12.75">
      <c r="A4" s="28"/>
      <c r="B4" s="23"/>
      <c r="C4" s="23"/>
      <c r="D4" s="23"/>
      <c r="E4" s="23"/>
      <c r="F4" s="23"/>
      <c r="G4" s="23"/>
      <c r="H4" s="23"/>
      <c r="I4" s="23"/>
      <c r="J4" s="23"/>
      <c r="K4" s="23"/>
      <c r="L4" s="23"/>
      <c r="M4" s="23"/>
      <c r="N4" s="23"/>
      <c r="O4" s="23"/>
      <c r="P4" s="23"/>
      <c r="Q4" s="23"/>
      <c r="R4" s="23"/>
      <c r="S4" s="23"/>
      <c r="T4" s="28"/>
    </row>
    <row r="5" spans="1:20" ht="23.25" customHeight="1">
      <c r="A5" s="28"/>
      <c r="B5" s="23"/>
      <c r="C5" s="23"/>
      <c r="D5" s="23"/>
      <c r="E5" s="23"/>
      <c r="F5" s="39"/>
      <c r="G5" s="39"/>
      <c r="H5" s="39"/>
      <c r="I5" s="39"/>
      <c r="J5" s="268"/>
      <c r="K5" s="268"/>
      <c r="L5" s="269"/>
      <c r="M5" s="270" t="s">
        <v>2</v>
      </c>
      <c r="N5" s="271"/>
      <c r="O5" s="272"/>
      <c r="P5" s="270"/>
      <c r="Q5" s="271"/>
      <c r="R5" s="271"/>
      <c r="S5" s="272"/>
      <c r="T5" s="28"/>
    </row>
    <row r="6" spans="1:20" ht="13.5" thickBot="1">
      <c r="A6" s="28"/>
      <c r="B6" s="23"/>
      <c r="C6" s="23"/>
      <c r="D6" s="23"/>
      <c r="E6" s="23"/>
      <c r="F6" s="23"/>
      <c r="G6" s="27"/>
      <c r="H6" s="27"/>
      <c r="I6" s="27"/>
      <c r="J6" s="27"/>
      <c r="K6" s="27"/>
      <c r="L6" s="27"/>
      <c r="M6" s="27"/>
      <c r="N6" s="27"/>
      <c r="O6" s="27"/>
      <c r="P6" s="27"/>
      <c r="Q6" s="27"/>
      <c r="R6" s="27"/>
      <c r="S6" s="28"/>
      <c r="T6" s="28"/>
    </row>
    <row r="7" spans="1:20" ht="39" customHeight="1">
      <c r="A7" s="28"/>
      <c r="B7" s="33" t="s">
        <v>38</v>
      </c>
      <c r="C7" s="56" t="s">
        <v>0</v>
      </c>
      <c r="D7" s="57" t="s">
        <v>1</v>
      </c>
      <c r="E7" s="61" t="s">
        <v>57</v>
      </c>
      <c r="F7" s="64" t="s">
        <v>3</v>
      </c>
      <c r="G7" s="58" t="s">
        <v>4</v>
      </c>
      <c r="H7" s="20" t="s">
        <v>5</v>
      </c>
      <c r="I7" s="20" t="s">
        <v>6</v>
      </c>
      <c r="J7" s="20" t="s">
        <v>7</v>
      </c>
      <c r="K7" s="20" t="s">
        <v>8</v>
      </c>
      <c r="L7" s="20" t="s">
        <v>9</v>
      </c>
      <c r="M7" s="20" t="s">
        <v>10</v>
      </c>
      <c r="N7" s="20" t="s">
        <v>11</v>
      </c>
      <c r="O7" s="20" t="s">
        <v>12</v>
      </c>
      <c r="P7" s="20" t="s">
        <v>13</v>
      </c>
      <c r="Q7" s="20" t="s">
        <v>14</v>
      </c>
      <c r="R7" s="20" t="s">
        <v>15</v>
      </c>
      <c r="S7" s="59" t="s">
        <v>21</v>
      </c>
      <c r="T7" s="28"/>
    </row>
    <row r="8" spans="1:20" ht="19.5" customHeight="1">
      <c r="A8" s="23"/>
      <c r="B8" s="5"/>
      <c r="C8" s="6"/>
      <c r="D8" s="6"/>
      <c r="E8" s="7"/>
      <c r="F8" s="8"/>
      <c r="G8" s="9"/>
      <c r="H8" s="7"/>
      <c r="I8" s="7"/>
      <c r="J8" s="7"/>
      <c r="K8" s="7"/>
      <c r="L8" s="7"/>
      <c r="M8" s="7"/>
      <c r="N8" s="7"/>
      <c r="O8" s="7"/>
      <c r="P8" s="7"/>
      <c r="Q8" s="7"/>
      <c r="R8" s="9"/>
      <c r="S8" s="10">
        <f>SUM(G8:R8)</f>
        <v>0</v>
      </c>
      <c r="T8" s="23"/>
    </row>
    <row r="9" spans="1:20" ht="19.5" customHeight="1">
      <c r="A9" s="23"/>
      <c r="B9" s="5"/>
      <c r="C9" s="6"/>
      <c r="D9" s="6"/>
      <c r="E9" s="7"/>
      <c r="F9" s="8"/>
      <c r="G9" s="9"/>
      <c r="H9" s="7"/>
      <c r="I9" s="7"/>
      <c r="J9" s="7"/>
      <c r="K9" s="7"/>
      <c r="L9" s="7"/>
      <c r="M9" s="7"/>
      <c r="N9" s="7"/>
      <c r="O9" s="7"/>
      <c r="P9" s="7"/>
      <c r="Q9" s="7"/>
      <c r="R9" s="9"/>
      <c r="S9" s="10">
        <f aca="true" t="shared" si="0" ref="S9:S18">SUM(G9:R9)</f>
        <v>0</v>
      </c>
      <c r="T9" s="23"/>
    </row>
    <row r="10" spans="1:20" ht="19.5" customHeight="1">
      <c r="A10" s="23"/>
      <c r="B10" s="5"/>
      <c r="C10" s="6"/>
      <c r="D10" s="6"/>
      <c r="E10" s="7"/>
      <c r="F10" s="8"/>
      <c r="G10" s="9"/>
      <c r="H10" s="7"/>
      <c r="I10" s="7"/>
      <c r="J10" s="7"/>
      <c r="K10" s="7"/>
      <c r="L10" s="7"/>
      <c r="M10" s="7"/>
      <c r="N10" s="7"/>
      <c r="O10" s="7"/>
      <c r="P10" s="7"/>
      <c r="Q10" s="7"/>
      <c r="R10" s="9"/>
      <c r="S10" s="10">
        <f t="shared" si="0"/>
        <v>0</v>
      </c>
      <c r="T10" s="23"/>
    </row>
    <row r="11" spans="1:20" ht="19.5" customHeight="1">
      <c r="A11" s="23"/>
      <c r="B11" s="5"/>
      <c r="C11" s="6"/>
      <c r="D11" s="6"/>
      <c r="E11" s="7"/>
      <c r="F11" s="8"/>
      <c r="G11" s="9"/>
      <c r="H11" s="7"/>
      <c r="I11" s="7"/>
      <c r="J11" s="7"/>
      <c r="K11" s="7"/>
      <c r="L11" s="7"/>
      <c r="M11" s="7"/>
      <c r="N11" s="7"/>
      <c r="O11" s="7"/>
      <c r="P11" s="7"/>
      <c r="Q11" s="7"/>
      <c r="R11" s="9"/>
      <c r="S11" s="10">
        <f t="shared" si="0"/>
        <v>0</v>
      </c>
      <c r="T11" s="23"/>
    </row>
    <row r="12" spans="1:20" ht="19.5" customHeight="1">
      <c r="A12" s="23"/>
      <c r="B12" s="5"/>
      <c r="C12" s="6"/>
      <c r="D12" s="6"/>
      <c r="E12" s="7"/>
      <c r="F12" s="8"/>
      <c r="G12" s="9"/>
      <c r="H12" s="7"/>
      <c r="I12" s="7"/>
      <c r="J12" s="7"/>
      <c r="K12" s="7"/>
      <c r="L12" s="7"/>
      <c r="M12" s="7"/>
      <c r="N12" s="7"/>
      <c r="O12" s="7"/>
      <c r="P12" s="7"/>
      <c r="Q12" s="7"/>
      <c r="R12" s="9"/>
      <c r="S12" s="10">
        <f t="shared" si="0"/>
        <v>0</v>
      </c>
      <c r="T12" s="23"/>
    </row>
    <row r="13" spans="1:20" ht="19.5" customHeight="1">
      <c r="A13" s="23"/>
      <c r="B13" s="5"/>
      <c r="C13" s="6"/>
      <c r="D13" s="6"/>
      <c r="E13" s="7"/>
      <c r="F13" s="8"/>
      <c r="G13" s="9"/>
      <c r="H13" s="7"/>
      <c r="I13" s="7"/>
      <c r="J13" s="7"/>
      <c r="K13" s="7"/>
      <c r="L13" s="7"/>
      <c r="M13" s="7"/>
      <c r="N13" s="7"/>
      <c r="O13" s="7"/>
      <c r="P13" s="7"/>
      <c r="Q13" s="7"/>
      <c r="R13" s="9"/>
      <c r="S13" s="10">
        <f t="shared" si="0"/>
        <v>0</v>
      </c>
      <c r="T13" s="23"/>
    </row>
    <row r="14" spans="1:20" ht="19.5" customHeight="1">
      <c r="A14" s="23"/>
      <c r="B14" s="5"/>
      <c r="C14" s="6"/>
      <c r="D14" s="6"/>
      <c r="E14" s="7"/>
      <c r="F14" s="8"/>
      <c r="G14" s="9"/>
      <c r="H14" s="7"/>
      <c r="I14" s="7"/>
      <c r="J14" s="7"/>
      <c r="K14" s="7"/>
      <c r="L14" s="7"/>
      <c r="M14" s="7"/>
      <c r="N14" s="7"/>
      <c r="O14" s="7"/>
      <c r="P14" s="7"/>
      <c r="Q14" s="7"/>
      <c r="R14" s="9"/>
      <c r="S14" s="10">
        <f t="shared" si="0"/>
        <v>0</v>
      </c>
      <c r="T14" s="23"/>
    </row>
    <row r="15" spans="1:20" ht="19.5" customHeight="1">
      <c r="A15" s="23"/>
      <c r="B15" s="5"/>
      <c r="C15" s="6"/>
      <c r="D15" s="6"/>
      <c r="E15" s="7"/>
      <c r="F15" s="8"/>
      <c r="G15" s="9"/>
      <c r="H15" s="7"/>
      <c r="I15" s="7"/>
      <c r="J15" s="7"/>
      <c r="K15" s="7"/>
      <c r="L15" s="7"/>
      <c r="M15" s="7"/>
      <c r="N15" s="7"/>
      <c r="O15" s="7"/>
      <c r="P15" s="7"/>
      <c r="Q15" s="7"/>
      <c r="R15" s="9"/>
      <c r="S15" s="10">
        <f t="shared" si="0"/>
        <v>0</v>
      </c>
      <c r="T15" s="23"/>
    </row>
    <row r="16" spans="1:20" ht="19.5" customHeight="1">
      <c r="A16" s="23"/>
      <c r="B16" s="5"/>
      <c r="C16" s="6"/>
      <c r="D16" s="6"/>
      <c r="E16" s="7"/>
      <c r="F16" s="8"/>
      <c r="G16" s="9"/>
      <c r="H16" s="7"/>
      <c r="I16" s="7"/>
      <c r="J16" s="7"/>
      <c r="K16" s="7"/>
      <c r="L16" s="7"/>
      <c r="M16" s="7"/>
      <c r="N16" s="7"/>
      <c r="O16" s="7"/>
      <c r="P16" s="7"/>
      <c r="Q16" s="7"/>
      <c r="R16" s="9"/>
      <c r="S16" s="10">
        <f t="shared" si="0"/>
        <v>0</v>
      </c>
      <c r="T16" s="23"/>
    </row>
    <row r="17" spans="1:20" ht="19.5" customHeight="1">
      <c r="A17" s="23"/>
      <c r="B17" s="5"/>
      <c r="C17" s="6"/>
      <c r="D17" s="6"/>
      <c r="E17" s="7"/>
      <c r="F17" s="8"/>
      <c r="G17" s="9"/>
      <c r="H17" s="7"/>
      <c r="I17" s="7"/>
      <c r="J17" s="7"/>
      <c r="K17" s="7"/>
      <c r="L17" s="7"/>
      <c r="M17" s="7"/>
      <c r="N17" s="7"/>
      <c r="O17" s="7"/>
      <c r="P17" s="7"/>
      <c r="Q17" s="7"/>
      <c r="R17" s="9"/>
      <c r="S17" s="10">
        <f t="shared" si="0"/>
        <v>0</v>
      </c>
      <c r="T17" s="23"/>
    </row>
    <row r="18" spans="1:20" ht="19.5" customHeight="1" thickBot="1">
      <c r="A18" s="23"/>
      <c r="B18" s="11"/>
      <c r="C18" s="12"/>
      <c r="D18" s="12"/>
      <c r="E18" s="54"/>
      <c r="F18" s="43"/>
      <c r="G18" s="14"/>
      <c r="H18" s="13"/>
      <c r="I18" s="13"/>
      <c r="J18" s="13"/>
      <c r="K18" s="13"/>
      <c r="L18" s="13"/>
      <c r="M18" s="13"/>
      <c r="N18" s="13"/>
      <c r="O18" s="13"/>
      <c r="P18" s="13"/>
      <c r="Q18" s="13"/>
      <c r="R18" s="14"/>
      <c r="S18" s="15">
        <f t="shared" si="0"/>
        <v>0</v>
      </c>
      <c r="T18" s="23"/>
    </row>
    <row r="19" spans="1:20" ht="19.5" customHeight="1" thickBot="1" thickTop="1">
      <c r="A19" s="23"/>
      <c r="B19" s="263" t="s">
        <v>19</v>
      </c>
      <c r="C19" s="264"/>
      <c r="D19" s="264"/>
      <c r="E19" s="264"/>
      <c r="F19" s="264"/>
      <c r="G19" s="16">
        <f>SUM(G8:G18)</f>
        <v>0</v>
      </c>
      <c r="H19" s="17">
        <f aca="true" t="shared" si="1" ref="H19:S19">SUM(H8:H18)</f>
        <v>0</v>
      </c>
      <c r="I19" s="17">
        <f t="shared" si="1"/>
        <v>0</v>
      </c>
      <c r="J19" s="17">
        <f t="shared" si="1"/>
        <v>0</v>
      </c>
      <c r="K19" s="17">
        <f t="shared" si="1"/>
        <v>0</v>
      </c>
      <c r="L19" s="17">
        <f t="shared" si="1"/>
        <v>0</v>
      </c>
      <c r="M19" s="17">
        <f t="shared" si="1"/>
        <v>0</v>
      </c>
      <c r="N19" s="17">
        <f t="shared" si="1"/>
        <v>0</v>
      </c>
      <c r="O19" s="17">
        <f t="shared" si="1"/>
        <v>0</v>
      </c>
      <c r="P19" s="17">
        <f t="shared" si="1"/>
        <v>0</v>
      </c>
      <c r="Q19" s="17">
        <f t="shared" si="1"/>
        <v>0</v>
      </c>
      <c r="R19" s="17">
        <f t="shared" si="1"/>
        <v>0</v>
      </c>
      <c r="S19" s="18">
        <f t="shared" si="1"/>
        <v>0</v>
      </c>
      <c r="T19" s="23"/>
    </row>
    <row r="20" spans="1:20" ht="13.5" thickBot="1">
      <c r="A20" s="28"/>
      <c r="B20" s="28"/>
      <c r="C20" s="28"/>
      <c r="D20" s="28"/>
      <c r="E20" s="28"/>
      <c r="F20" s="28"/>
      <c r="G20" s="28"/>
      <c r="H20" s="28"/>
      <c r="I20" s="28"/>
      <c r="J20" s="28"/>
      <c r="K20" s="28"/>
      <c r="L20" s="28"/>
      <c r="M20" s="28"/>
      <c r="N20" s="28"/>
      <c r="O20" s="28"/>
      <c r="P20" s="28"/>
      <c r="Q20" s="28"/>
      <c r="R20" s="28"/>
      <c r="S20" s="28"/>
      <c r="T20" s="28"/>
    </row>
    <row r="21" spans="1:20" ht="30.75" customHeight="1">
      <c r="A21" s="31"/>
      <c r="B21" s="39"/>
      <c r="C21" s="39"/>
      <c r="D21" s="39"/>
      <c r="E21" s="39"/>
      <c r="F21" s="23"/>
      <c r="G21" s="23"/>
      <c r="H21" s="260" t="s">
        <v>58</v>
      </c>
      <c r="I21" s="261"/>
      <c r="J21" s="261"/>
      <c r="K21" s="261"/>
      <c r="L21" s="261"/>
      <c r="M21" s="261"/>
      <c r="N21" s="262"/>
      <c r="O21" s="273" t="s">
        <v>16</v>
      </c>
      <c r="P21" s="273"/>
      <c r="Q21" s="274" t="s">
        <v>21</v>
      </c>
      <c r="R21" s="273"/>
      <c r="S21" s="2" t="s">
        <v>20</v>
      </c>
      <c r="T21" s="31"/>
    </row>
    <row r="22" spans="1:20" ht="23.25" customHeight="1">
      <c r="A22" s="31"/>
      <c r="B22" s="28"/>
      <c r="C22" s="28"/>
      <c r="D22" s="28"/>
      <c r="E22" s="28"/>
      <c r="F22" s="29"/>
      <c r="G22" s="28"/>
      <c r="H22" s="87" t="s">
        <v>59</v>
      </c>
      <c r="I22" s="34" t="s">
        <v>17</v>
      </c>
      <c r="J22" s="34"/>
      <c r="K22" s="34"/>
      <c r="L22" s="34"/>
      <c r="M22" s="34"/>
      <c r="N22" s="45"/>
      <c r="O22" s="258">
        <v>27000</v>
      </c>
      <c r="P22" s="258"/>
      <c r="Q22" s="259"/>
      <c r="R22" s="259"/>
      <c r="S22" s="3">
        <f>+Q22*O22</f>
        <v>0</v>
      </c>
      <c r="T22" s="31"/>
    </row>
    <row r="23" spans="1:20" ht="23.25" customHeight="1">
      <c r="A23" s="28"/>
      <c r="B23" s="28"/>
      <c r="C23" s="28"/>
      <c r="D23" s="28"/>
      <c r="E23" s="28"/>
      <c r="F23" s="29"/>
      <c r="G23" s="28"/>
      <c r="H23" s="87" t="s">
        <v>60</v>
      </c>
      <c r="I23" s="34" t="s">
        <v>18</v>
      </c>
      <c r="J23" s="34"/>
      <c r="K23" s="34"/>
      <c r="L23" s="34"/>
      <c r="M23" s="34"/>
      <c r="N23" s="45"/>
      <c r="O23" s="258">
        <v>14480</v>
      </c>
      <c r="P23" s="258"/>
      <c r="Q23" s="259"/>
      <c r="R23" s="259"/>
      <c r="S23" s="3">
        <f>+Q23*O23</f>
        <v>0</v>
      </c>
      <c r="T23" s="28"/>
    </row>
    <row r="24" spans="1:20" ht="23.25" customHeight="1">
      <c r="A24" s="28"/>
      <c r="B24" s="39"/>
      <c r="C24" s="39"/>
      <c r="D24" s="39"/>
      <c r="E24" s="39"/>
      <c r="F24" s="30"/>
      <c r="G24" s="28"/>
      <c r="H24" s="87" t="s">
        <v>61</v>
      </c>
      <c r="I24" s="34" t="s">
        <v>39</v>
      </c>
      <c r="J24" s="34"/>
      <c r="K24" s="34"/>
      <c r="L24" s="34"/>
      <c r="M24" s="34"/>
      <c r="N24" s="45"/>
      <c r="O24" s="258">
        <v>9000</v>
      </c>
      <c r="P24" s="258"/>
      <c r="Q24" s="259"/>
      <c r="R24" s="259"/>
      <c r="S24" s="3">
        <f>+Q24*O24</f>
        <v>0</v>
      </c>
      <c r="T24" s="28"/>
    </row>
    <row r="25" spans="1:20" ht="23.25" customHeight="1">
      <c r="A25" s="28"/>
      <c r="B25" s="41"/>
      <c r="C25" s="41"/>
      <c r="D25" s="41"/>
      <c r="E25" s="41"/>
      <c r="F25" s="30"/>
      <c r="G25" s="28"/>
      <c r="H25" s="88" t="s">
        <v>62</v>
      </c>
      <c r="I25" s="89" t="s">
        <v>40</v>
      </c>
      <c r="J25" s="90"/>
      <c r="K25" s="90"/>
      <c r="L25" s="90"/>
      <c r="M25" s="90"/>
      <c r="N25" s="90"/>
      <c r="O25" s="278">
        <v>7200</v>
      </c>
      <c r="P25" s="278"/>
      <c r="Q25" s="426"/>
      <c r="R25" s="426"/>
      <c r="S25" s="92">
        <f>+Q25*O25</f>
        <v>0</v>
      </c>
      <c r="T25" s="28"/>
    </row>
    <row r="26" spans="1:20" ht="24" customHeight="1" thickBot="1">
      <c r="A26" s="28"/>
      <c r="B26" s="39"/>
      <c r="C26" s="39"/>
      <c r="D26" s="39"/>
      <c r="E26" s="39"/>
      <c r="F26" s="28"/>
      <c r="G26" s="28"/>
      <c r="H26" s="275" t="s">
        <v>19</v>
      </c>
      <c r="I26" s="276"/>
      <c r="J26" s="276"/>
      <c r="K26" s="276"/>
      <c r="L26" s="276"/>
      <c r="M26" s="276"/>
      <c r="N26" s="276"/>
      <c r="O26" s="276"/>
      <c r="P26" s="277"/>
      <c r="Q26" s="280">
        <f>SUM(Q22:R25)</f>
        <v>0</v>
      </c>
      <c r="R26" s="280"/>
      <c r="S26" s="4">
        <f>SUM(S22:S25)</f>
        <v>0</v>
      </c>
      <c r="T26" s="28"/>
    </row>
    <row r="27" spans="1:20" ht="12.75">
      <c r="A27" s="31"/>
      <c r="B27" s="31" t="s">
        <v>71</v>
      </c>
      <c r="C27" s="31"/>
      <c r="D27" s="31"/>
      <c r="E27" s="31"/>
      <c r="F27" s="31"/>
      <c r="G27" s="31"/>
      <c r="H27" s="31"/>
      <c r="I27" s="31"/>
      <c r="J27" s="31"/>
      <c r="K27" s="31"/>
      <c r="L27" s="31"/>
      <c r="M27" s="31"/>
      <c r="N27" s="31"/>
      <c r="O27" s="31"/>
      <c r="P27" s="31"/>
      <c r="Q27" s="31"/>
      <c r="R27" s="31"/>
      <c r="S27" s="31"/>
      <c r="T27" s="31"/>
    </row>
    <row r="28" spans="1:20" ht="12.75">
      <c r="A28" s="31"/>
      <c r="B28" s="31" t="s">
        <v>63</v>
      </c>
      <c r="C28" s="31"/>
      <c r="D28" s="31"/>
      <c r="E28" s="31"/>
      <c r="F28" s="31"/>
      <c r="G28" s="31"/>
      <c r="H28" s="31"/>
      <c r="I28" s="31"/>
      <c r="J28" s="31"/>
      <c r="K28" s="31"/>
      <c r="L28" s="31"/>
      <c r="M28" s="31"/>
      <c r="N28" s="31"/>
      <c r="O28" s="31"/>
      <c r="P28" s="31"/>
      <c r="Q28" s="31"/>
      <c r="R28" s="31"/>
      <c r="S28" s="31"/>
      <c r="T28" s="31"/>
    </row>
    <row r="29" spans="1:20" ht="12.75">
      <c r="A29" s="31"/>
      <c r="B29" s="31" t="s">
        <v>65</v>
      </c>
      <c r="C29" s="31"/>
      <c r="D29" s="31"/>
      <c r="E29" s="31"/>
      <c r="F29" s="31"/>
      <c r="G29" s="31"/>
      <c r="H29" s="31"/>
      <c r="I29" s="31"/>
      <c r="J29" s="31"/>
      <c r="K29" s="31"/>
      <c r="L29" s="31"/>
      <c r="M29" s="31"/>
      <c r="N29" s="31"/>
      <c r="O29" s="31"/>
      <c r="P29" s="31"/>
      <c r="Q29" s="31"/>
      <c r="R29" s="31"/>
      <c r="S29" s="31"/>
      <c r="T29" s="31"/>
    </row>
    <row r="30" spans="1:20" ht="12.75">
      <c r="A30" s="28"/>
      <c r="B30" s="31" t="s">
        <v>72</v>
      </c>
      <c r="C30" s="28"/>
      <c r="D30" s="28"/>
      <c r="E30" s="28"/>
      <c r="F30" s="28"/>
      <c r="G30" s="28"/>
      <c r="H30" s="28"/>
      <c r="I30" s="28"/>
      <c r="J30" s="28"/>
      <c r="K30" s="28"/>
      <c r="L30" s="28"/>
      <c r="M30" s="28"/>
      <c r="N30" s="28"/>
      <c r="O30" s="28"/>
      <c r="P30" s="28"/>
      <c r="Q30" s="28"/>
      <c r="R30" s="28"/>
      <c r="S30" s="28"/>
      <c r="T30" s="28"/>
    </row>
    <row r="31" spans="1:20" ht="12.75">
      <c r="A31" s="28"/>
      <c r="B31" s="28"/>
      <c r="C31" s="28"/>
      <c r="D31" s="28"/>
      <c r="E31" s="28"/>
      <c r="F31" s="28"/>
      <c r="G31" s="28"/>
      <c r="H31" s="28"/>
      <c r="I31" s="28"/>
      <c r="J31" s="28"/>
      <c r="K31" s="28"/>
      <c r="L31" s="28"/>
      <c r="M31" s="28"/>
      <c r="N31" s="28"/>
      <c r="O31" s="28"/>
      <c r="P31" s="28"/>
      <c r="Q31" s="28"/>
      <c r="R31" s="28"/>
      <c r="S31" s="28"/>
      <c r="T31" s="28"/>
    </row>
  </sheetData>
  <sheetProtection/>
  <mergeCells count="18">
    <mergeCell ref="H26:P26"/>
    <mergeCell ref="O25:P25"/>
    <mergeCell ref="Q25:R25"/>
    <mergeCell ref="Q26:R26"/>
    <mergeCell ref="Q21:R21"/>
    <mergeCell ref="O22:P22"/>
    <mergeCell ref="Q22:R22"/>
    <mergeCell ref="H21:N21"/>
    <mergeCell ref="B3:S3"/>
    <mergeCell ref="J5:L5"/>
    <mergeCell ref="M5:O5"/>
    <mergeCell ref="P5:S5"/>
    <mergeCell ref="O24:P24"/>
    <mergeCell ref="Q24:R24"/>
    <mergeCell ref="B19:F19"/>
    <mergeCell ref="O21:P21"/>
    <mergeCell ref="O23:P23"/>
    <mergeCell ref="Q23:R23"/>
  </mergeCells>
  <printOptions horizontalCentered="1" verticalCentered="1"/>
  <pageMargins left="0.3937007874015748" right="0.3937007874015748" top="0.3937007874015748" bottom="0.3937007874015748" header="0.5118110236220472" footer="0.5118110236220472"/>
  <pageSetup horizontalDpi="600" verticalDpi="600" orientation="landscape" paperSize="9" scale="95"/>
  <drawing r:id="rId1"/>
</worksheet>
</file>

<file path=xl/worksheets/sheet9.xml><?xml version="1.0" encoding="utf-8"?>
<worksheet xmlns="http://schemas.openxmlformats.org/spreadsheetml/2006/main" xmlns:r="http://schemas.openxmlformats.org/officeDocument/2006/relationships">
  <dimension ref="B2:E44"/>
  <sheetViews>
    <sheetView showGridLines="0" showZeros="0" zoomScale="60" zoomScaleNormal="60" zoomScalePageLayoutView="0" workbookViewId="0" topLeftCell="A16">
      <selection activeCell="M27" sqref="M27"/>
    </sheetView>
  </sheetViews>
  <sheetFormatPr defaultColWidth="9.00390625" defaultRowHeight="13.5"/>
  <cols>
    <col min="1" max="1" width="2.375" style="65" customWidth="1"/>
    <col min="2" max="2" width="3.375" style="65" customWidth="1"/>
    <col min="3" max="3" width="4.50390625" style="65" customWidth="1"/>
    <col min="4" max="4" width="51.125" style="65" customWidth="1"/>
    <col min="5" max="5" width="28.50390625" style="65" customWidth="1"/>
    <col min="6" max="6" width="1.625" style="65" customWidth="1"/>
    <col min="7" max="16384" width="9.00390625" style="65" customWidth="1"/>
  </cols>
  <sheetData>
    <row r="2" spans="2:5" ht="22.5" customHeight="1">
      <c r="B2" s="65" t="s">
        <v>67</v>
      </c>
      <c r="E2" s="75"/>
    </row>
    <row r="3" ht="12" customHeight="1"/>
    <row r="4" spans="3:5" ht="22.5" customHeight="1">
      <c r="C4" s="281" t="s">
        <v>56</v>
      </c>
      <c r="D4" s="281"/>
      <c r="E4" s="281"/>
    </row>
    <row r="5" ht="12" customHeight="1"/>
    <row r="6" ht="22.5" customHeight="1">
      <c r="E6" s="76" t="s">
        <v>25</v>
      </c>
    </row>
    <row r="7" ht="12" customHeight="1"/>
    <row r="8" spans="3:5" ht="22.5" customHeight="1">
      <c r="C8" s="282" t="s">
        <v>23</v>
      </c>
      <c r="D8" s="283"/>
      <c r="E8" s="66" t="s">
        <v>68</v>
      </c>
    </row>
    <row r="9" spans="3:5" ht="18.75" customHeight="1">
      <c r="C9" s="77" t="s">
        <v>41</v>
      </c>
      <c r="D9" s="78"/>
      <c r="E9" s="67"/>
    </row>
    <row r="10" spans="3:5" ht="17.25" customHeight="1">
      <c r="C10" s="68"/>
      <c r="D10" s="79" t="s">
        <v>42</v>
      </c>
      <c r="E10" s="69"/>
    </row>
    <row r="11" spans="3:5" ht="17.25" customHeight="1">
      <c r="C11" s="68"/>
      <c r="D11" s="80" t="s">
        <v>69</v>
      </c>
      <c r="E11" s="69"/>
    </row>
    <row r="12" spans="3:5" ht="17.25" customHeight="1">
      <c r="C12" s="68"/>
      <c r="D12" s="81" t="s">
        <v>70</v>
      </c>
      <c r="E12" s="69"/>
    </row>
    <row r="13" spans="3:5" ht="17.25" customHeight="1">
      <c r="C13" s="68"/>
      <c r="D13" s="79" t="s">
        <v>43</v>
      </c>
      <c r="E13" s="69"/>
    </row>
    <row r="14" spans="3:5" ht="17.25" customHeight="1">
      <c r="C14" s="68"/>
      <c r="D14" s="82" t="s">
        <v>44</v>
      </c>
      <c r="E14" s="69"/>
    </row>
    <row r="15" spans="3:5" ht="17.25" customHeight="1">
      <c r="C15" s="68"/>
      <c r="D15" s="82" t="s">
        <v>45</v>
      </c>
      <c r="E15" s="69"/>
    </row>
    <row r="16" spans="3:5" ht="17.25" customHeight="1">
      <c r="C16" s="68"/>
      <c r="D16" s="82" t="s">
        <v>46</v>
      </c>
      <c r="E16" s="69"/>
    </row>
    <row r="17" spans="3:5" ht="17.25" customHeight="1">
      <c r="C17" s="68"/>
      <c r="D17" s="82" t="s">
        <v>47</v>
      </c>
      <c r="E17" s="69"/>
    </row>
    <row r="18" spans="3:5" ht="17.25" customHeight="1">
      <c r="C18" s="68"/>
      <c r="D18" s="83" t="s">
        <v>48</v>
      </c>
      <c r="E18" s="69"/>
    </row>
    <row r="19" spans="3:5" ht="17.25" customHeight="1">
      <c r="C19" s="68"/>
      <c r="D19" s="83" t="s">
        <v>49</v>
      </c>
      <c r="E19" s="70"/>
    </row>
    <row r="20" spans="3:5" ht="17.25" customHeight="1">
      <c r="C20" s="68"/>
      <c r="D20" s="83" t="s">
        <v>50</v>
      </c>
      <c r="E20" s="70"/>
    </row>
    <row r="21" spans="3:5" ht="17.25" customHeight="1">
      <c r="C21" s="68"/>
      <c r="D21" s="83" t="s">
        <v>51</v>
      </c>
      <c r="E21" s="70"/>
    </row>
    <row r="22" spans="3:5" ht="18.75" customHeight="1">
      <c r="C22" s="68"/>
      <c r="D22" s="84" t="s">
        <v>52</v>
      </c>
      <c r="E22" s="70"/>
    </row>
    <row r="23" spans="3:5" ht="17.25" customHeight="1">
      <c r="C23" s="68"/>
      <c r="D23" s="85" t="s">
        <v>53</v>
      </c>
      <c r="E23" s="70"/>
    </row>
    <row r="24" spans="3:5" ht="17.25" customHeight="1">
      <c r="C24" s="68"/>
      <c r="D24" s="79"/>
      <c r="E24" s="70"/>
    </row>
    <row r="25" spans="3:5" ht="17.25" customHeight="1">
      <c r="C25" s="68"/>
      <c r="D25" s="79" t="s">
        <v>42</v>
      </c>
      <c r="E25" s="70"/>
    </row>
    <row r="26" spans="3:5" ht="17.25" customHeight="1">
      <c r="C26" s="68"/>
      <c r="D26" s="80" t="s">
        <v>69</v>
      </c>
      <c r="E26" s="70"/>
    </row>
    <row r="27" spans="3:5" ht="17.25" customHeight="1">
      <c r="C27" s="68"/>
      <c r="D27" s="81" t="s">
        <v>70</v>
      </c>
      <c r="E27" s="70"/>
    </row>
    <row r="28" spans="3:5" ht="17.25" customHeight="1">
      <c r="C28" s="68"/>
      <c r="D28" s="79" t="s">
        <v>43</v>
      </c>
      <c r="E28" s="70"/>
    </row>
    <row r="29" spans="3:5" ht="17.25" customHeight="1">
      <c r="C29" s="68"/>
      <c r="D29" s="82" t="s">
        <v>44</v>
      </c>
      <c r="E29" s="70"/>
    </row>
    <row r="30" spans="3:5" ht="17.25" customHeight="1">
      <c r="C30" s="68"/>
      <c r="D30" s="82" t="s">
        <v>45</v>
      </c>
      <c r="E30" s="70"/>
    </row>
    <row r="31" spans="3:5" ht="17.25" customHeight="1">
      <c r="C31" s="68"/>
      <c r="D31" s="82" t="s">
        <v>46</v>
      </c>
      <c r="E31" s="70"/>
    </row>
    <row r="32" spans="3:5" ht="17.25" customHeight="1">
      <c r="C32" s="68"/>
      <c r="D32" s="82" t="s">
        <v>47</v>
      </c>
      <c r="E32" s="70"/>
    </row>
    <row r="33" spans="3:5" ht="17.25" customHeight="1">
      <c r="C33" s="68"/>
      <c r="D33" s="83" t="s">
        <v>48</v>
      </c>
      <c r="E33" s="70"/>
    </row>
    <row r="34" spans="3:5" ht="17.25" customHeight="1">
      <c r="C34" s="68"/>
      <c r="D34" s="83" t="s">
        <v>49</v>
      </c>
      <c r="E34" s="70"/>
    </row>
    <row r="35" spans="3:5" ht="17.25" customHeight="1">
      <c r="C35" s="68"/>
      <c r="D35" s="83" t="s">
        <v>50</v>
      </c>
      <c r="E35" s="70"/>
    </row>
    <row r="36" spans="3:5" ht="17.25" customHeight="1">
      <c r="C36" s="68"/>
      <c r="D36" s="83" t="s">
        <v>51</v>
      </c>
      <c r="E36" s="70"/>
    </row>
    <row r="37" spans="3:5" ht="17.25" customHeight="1">
      <c r="C37" s="68"/>
      <c r="D37" s="84" t="s">
        <v>52</v>
      </c>
      <c r="E37" s="70"/>
    </row>
    <row r="38" spans="3:5" ht="17.25" customHeight="1">
      <c r="C38" s="68"/>
      <c r="D38" s="85" t="s">
        <v>53</v>
      </c>
      <c r="E38" s="70"/>
    </row>
    <row r="39" spans="3:5" ht="17.25" customHeight="1">
      <c r="C39" s="68"/>
      <c r="D39" s="85"/>
      <c r="E39" s="70"/>
    </row>
    <row r="40" spans="3:5" ht="17.25" customHeight="1">
      <c r="C40" s="68"/>
      <c r="D40" s="71"/>
      <c r="E40" s="70"/>
    </row>
    <row r="41" spans="3:5" ht="17.25" customHeight="1">
      <c r="C41" s="68"/>
      <c r="D41" s="71"/>
      <c r="E41" s="70"/>
    </row>
    <row r="42" spans="3:5" ht="17.25" customHeight="1">
      <c r="C42" s="68"/>
      <c r="D42" s="71"/>
      <c r="E42" s="70"/>
    </row>
    <row r="43" spans="3:5" ht="18.75" customHeight="1">
      <c r="C43" s="72"/>
      <c r="D43" s="73"/>
      <c r="E43" s="74"/>
    </row>
    <row r="44" spans="3:5" ht="24" customHeight="1">
      <c r="C44" s="282" t="s">
        <v>24</v>
      </c>
      <c r="D44" s="283"/>
      <c r="E44" s="86"/>
    </row>
    <row r="45" ht="18.75" customHeight="1"/>
    <row r="46" ht="22.5" customHeight="1"/>
    <row r="47" ht="22.5" customHeight="1"/>
    <row r="48" ht="22.5" customHeight="1"/>
    <row r="49" ht="22.5" customHeight="1"/>
  </sheetData>
  <sheetProtection/>
  <mergeCells count="3">
    <mergeCell ref="C4:E4"/>
    <mergeCell ref="C8:D8"/>
    <mergeCell ref="C44:D44"/>
  </mergeCells>
  <printOptions horizontalCentered="1" verticalCentered="1"/>
  <pageMargins left="0.5118110236220472" right="0.5118110236220472" top="0.7480314960629921" bottom="0.7480314960629921" header="0.31496062992125984" footer="0.31496062992125984"/>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890294</dc:creator>
  <cp:keywords/>
  <dc:description/>
  <cp:lastModifiedBy>牧田 依里</cp:lastModifiedBy>
  <cp:lastPrinted>2021-02-09T00:37:12Z</cp:lastPrinted>
  <dcterms:created xsi:type="dcterms:W3CDTF">2006-06-28T08:31:20Z</dcterms:created>
  <dcterms:modified xsi:type="dcterms:W3CDTF">2023-04-20T02:05:16Z</dcterms:modified>
  <cp:category/>
  <cp:version/>
  <cp:contentType/>
  <cp:contentStatus/>
</cp:coreProperties>
</file>