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tabRatio="72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BW35" i="9"/>
  <c r="BW36" i="9" s="1"/>
  <c r="BW37" i="9" s="1"/>
  <c r="BW38" i="9" s="1"/>
  <c r="BW39" i="9" s="1"/>
  <c r="BW40" i="9" s="1"/>
  <c r="BW41" i="9" s="1"/>
  <c r="BW42" i="9" s="1"/>
  <c r="BW43" i="9" s="1"/>
  <c r="C35" i="9"/>
  <c r="BW34" i="9"/>
  <c r="U34" i="9"/>
  <c r="U35" i="9" s="1"/>
  <c r="U36" i="9" s="1"/>
  <c r="C34" i="9"/>
  <c r="CO34" i="9" l="1"/>
  <c r="CO35" i="9" s="1"/>
  <c r="AM34" i="9"/>
  <c r="AM35" i="9" s="1"/>
  <c r="BE34" i="9"/>
  <c r="BE35" i="9" s="1"/>
  <c r="BE36" i="9" s="1"/>
  <c r="BE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<sst xmlns="http://schemas.openxmlformats.org/spreadsheetml/2006/main" count="948" uniqueCount="548">
  <si>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</si>
  <si>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</si>
  <si>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</si>
  <si>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</si>
  <si>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</si>
  <si>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</si>
  <si>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</si>
  <si>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</si>
  <si>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</si>
  <si>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</si>
  <si>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</si>
  <si>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</si>
  <si>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</si>
  <si>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</si>
  <si>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</si>
  <si>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</si>
  <si>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</si>
  <si>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</si>
  <si>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</si>
  <si>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</si>
  <si>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</si>
  <si>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</si>
  <si>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</si>
  <si>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</si>
  <si>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</si>
  <si>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</si>
  <si>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</si>
  <si>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</si>
  <si>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</si>
  <si>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</si>
  <si>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</si>
  <si>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</si>
  <si>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</si>
  <si>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</si>
  <si>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</si>
  <si>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</si>
  <si>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</si>
  <si>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</si>
  <si>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</si>
  <si>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</si>
  <si>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</si>
  <si>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</si>
  <si>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</si>
  <si>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</si>
  <si>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</si>
  <si>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</si>
  <si>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</si>
  <si>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</si>
  <si>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</si>
  <si>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</si>
  <si>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</si>
  <si>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</si>
  <si>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</si>
  <si>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</si>
  <si>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</si>
  <si>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</si>
  <si>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</si>
  <si>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</si>
  <si>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</si>
  <si>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</si>
  <si>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</si>
  <si>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</si>
  <si>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</si>
  <si>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</si>
  <si>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</si>
  <si>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</si>
  <si>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</si>
  <si>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</si>
  <si>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</si>
  <si>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Ⅱ－２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</si>
  <si>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</si>
  <si>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</si>
  <si>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</si>
  <si>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</si>
  <si>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</si>
  <si>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</si>
  <si>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</si>
  <si>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</si>
  <si>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</si>
  <si>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</si>
  <si>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</si>
  <si>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</si>
  <si>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越前市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</si>
  <si>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</si>
  <si>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</si>
  <si>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</si>
  <si>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</si>
  <si>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</si>
  <si>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</si>
  <si>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</si>
  <si>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</si>
  <si>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</si>
  <si>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</si>
  <si>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</si>
  <si>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</si>
  <si>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</si>
  <si>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</si>
  <si>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</si>
  <si>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</si>
  <si>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</si>
  <si>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</si>
  <si>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</si>
  <si>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</si>
  <si>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</si>
  <si>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</si>
  <si>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</si>
  <si>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</si>
  <si>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</si>
  <si>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</si>
  <si>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</si>
  <si>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</si>
  <si>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</si>
  <si>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</si>
  <si>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</si>
  <si>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</si>
  <si>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</si>
  <si>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</si>
  <si>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</si>
  <si>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</si>
  <si>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</si>
  <si>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</si>
  <si>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</si>
  <si>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</si>
  <si>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</si>
  <si>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</si>
  <si>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</si>
  <si>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</si>
  <si>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</si>
  <si>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</si>
  <si>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</si>
  <si>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</si>
  <si>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</si>
  <si>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</si>
  <si>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</si>
  <si>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</si>
  <si>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</si>
  <si>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</si>
  <si>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-0.5</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</si>
  <si>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</si>
  <si>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</si>
  <si>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</si>
  <si>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</si>
  <si>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</si>
  <si>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</si>
  <si>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</si>
  <si>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</si>
  <si>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</si>
  <si>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</si>
  <si>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</si>
  <si>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</si>
  <si>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</si>
  <si>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</si>
  <si>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</si>
  <si>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</si>
  <si>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</si>
  <si>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</si>
  <si>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</si>
  <si>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</si>
  <si>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</si>
  <si>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</si>
  <si>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</si>
  <si>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</si>
  <si>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</si>
  <si>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</si>
  <si>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</si>
  <si>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</si>
  <si>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</si>
  <si>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</si>
  <si>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</si>
  <si>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</si>
  <si>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</si>
  <si>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</si>
  <si>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</si>
  <si>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</si>
  <si>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</si>
  <si>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</si>
  <si>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</si>
  <si>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</si>
  <si>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</si>
  <si>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</si>
  <si>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</si>
  <si>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</si>
  <si>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</si>
  <si>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</si>
  <si>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</si>
  <si>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</si>
  <si>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</si>
  <si>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</si>
  <si>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</si>
  <si>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</si>
  <si>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</si>
  <si>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</si>
  <si>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</si>
  <si>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</si>
  <si>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</si>
  <si>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福井県越前市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</si>
  <si>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</si>
  <si>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</si>
  <si>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</si>
  <si>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</si>
  <si>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</si>
  <si>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</si>
  <si>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</si>
  <si>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</si>
  <si>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</si>
  <si>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</si>
  <si>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</si>
  <si>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</si>
  <si>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</si>
  <si>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</si>
  <si>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</si>
  <si>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</si>
  <si>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</si>
  <si>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</si>
  <si>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</si>
  <si>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</si>
  <si>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</si>
  <si>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</si>
  <si>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</si>
  <si>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</si>
  <si>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</si>
  <si>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</si>
  <si>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</si>
  <si>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</si>
  <si>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</si>
  <si>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</si>
  <si>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</si>
  <si>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</si>
  <si>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</si>
  <si>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</si>
  <si>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</si>
  <si>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</si>
  <si>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</si>
  <si>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</si>
  <si>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</si>
  <si>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</si>
  <si>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</si>
  <si>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</si>
  <si>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</si>
  <si>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</si>
  <si>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</si>
  <si>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</si>
  <si>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</si>
  <si>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</si>
  <si>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</si>
  <si>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</si>
  <si>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</si>
  <si>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</si>
  <si>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</si>
  <si>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</si>
  <si>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</si>
  <si>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</si>
  <si>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</si>
  <si>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</si>
  <si>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</si>
  <si>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</si>
  <si>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</si>
  <si>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</si>
  <si>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</si>
  <si>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</si>
  <si>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</si>
  <si>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</si>
  <si>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</si>
  <si>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</si>
  <si>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</si>
  <si>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</si>
  <si>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</si>
  <si>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</si>
  <si>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</si>
  <si>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</si>
  <si>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</si>
  <si>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</si>
  <si>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</si>
  <si>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</si>
  <si>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</si>
  <si>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</si>
  <si>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</si>
  <si>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</si>
  <si>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</si>
  <si>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</si>
  <si>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</si>
  <si>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</si>
  <si>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</si>
  <si>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</si>
  <si>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</si>
  <si>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</si>
  <si>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</si>
  <si>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</si>
  <si>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</si>
  <si>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</si>
  <si>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</si>
  <si>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</si>
  <si>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</si>
  <si>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</si>
  <si>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</si>
  <si>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</si>
  <si>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</si>
  <si>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</si>
  <si>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</si>
  <si>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</si>
  <si>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</si>
  <si>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</si>
  <si>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</si>
  <si>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</si>
  <si>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</si>
  <si>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</si>
  <si>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</si>
  <si>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</si>
  <si>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</si>
  <si>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</si>
  <si>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</si>
  <si>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</si>
  <si>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</si>
  <si>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</si>
  <si>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</si>
  <si>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</si>
  <si>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</si>
  <si>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</si>
  <si>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</si>
  <si>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</si>
  <si>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</si>
  <si>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</si>
  <si>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</si>
  <si>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</si>
  <si>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</si>
  <si>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</si>
  <si>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</si>
  <si>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</si>
  <si>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</si>
  <si>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</si>
  <si>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</si>
  <si>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</si>
  <si>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</si>
  <si>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</si>
  <si>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</si>
  <si>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</si>
  <si>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</si>
  <si>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</si>
  <si>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</si>
  <si>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</si>
  <si>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</si>
  <si>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</si>
  <si>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</si>
  <si>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</si>
  <si>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</si>
  <si>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福井県越前市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</si>
  <si>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</si>
  <si>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</si>
  <si>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</si>
  <si>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</si>
  <si>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</si>
  <si>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</si>
  <si>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</si>
  <si>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</si>
  <si>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</si>
  <si>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</si>
  <si>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</si>
  <si>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</si>
  <si>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</si>
  <si>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</si>
  <si>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</si>
  <si>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</si>
  <si>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</si>
  <si>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</si>
  <si>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</si>
  <si>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</si>
  <si>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</si>
  <si>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</si>
  <si>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</si>
  <si>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</si>
  <si>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</si>
  <si>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</si>
  <si>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</si>
  <si>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</si>
  <si>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</si>
  <si>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</si>
  <si>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</si>
  <si>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</si>
  <si>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</si>
  <si>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</si>
  <si>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</si>
  <si>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</si>
  <si>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水道事業</t>
    <phoneticPr fontId="5"/>
  </si>
  <si>
    <t>法適用企業</t>
    <phoneticPr fontId="5"/>
  </si>
  <si>
    <t>工業用水道事業</t>
    <phoneticPr fontId="5"/>
  </si>
  <si>
    <t>簡易水道事業</t>
    <phoneticPr fontId="5"/>
  </si>
  <si>
    <t>法非適用企業</t>
    <phoneticPr fontId="5"/>
  </si>
  <si>
    <t>下水道事業</t>
    <phoneticPr fontId="5"/>
  </si>
  <si>
    <t>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</si>
  <si>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</si>
  <si>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</si>
  <si>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</si>
  <si>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</si>
  <si>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</si>
  <si>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</si>
  <si>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</si>
  <si>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</si>
  <si>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</si>
  <si>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</si>
  <si>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</si>
  <si>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</si>
  <si>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</si>
  <si>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</si>
  <si>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</si>
  <si>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</si>
  <si>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</si>
  <si>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</si>
  <si>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</si>
  <si>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</si>
  <si>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</si>
  <si>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</si>
  <si>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</si>
  <si>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</si>
  <si>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</si>
  <si>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</si>
  <si>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</si>
  <si>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</si>
  <si>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</si>
  <si>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</si>
  <si>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</si>
  <si>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</si>
  <si>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</si>
  <si>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</si>
  <si>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</si>
  <si>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</si>
  <si>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</si>
  <si>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</si>
  <si>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</si>
  <si>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</si>
  <si>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</si>
  <si>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</si>
  <si>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</si>
  <si>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</si>
  <si>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</si>
  <si>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</si>
  <si>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</si>
  <si>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</si>
  <si>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</si>
  <si>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</si>
  <si>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</si>
  <si>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</si>
  <si>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</si>
  <si>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</si>
  <si>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</si>
  <si>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</si>
  <si>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</si>
  <si>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</si>
  <si>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</si>
  <si>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</si>
  <si>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</si>
  <si>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</si>
  <si>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</si>
  <si>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</si>
  <si>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</si>
  <si>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</si>
  <si>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</si>
  <si>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</si>
  <si>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</si>
  <si>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</si>
  <si>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</si>
  <si>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</si>
  <si>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</si>
  <si>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</si>
  <si>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</si>
  <si>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</si>
  <si>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</si>
  <si>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</si>
  <si>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</si>
  <si>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</si>
  <si>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</si>
  <si>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</si>
  <si>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</si>
  <si>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</si>
  <si>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</si>
  <si>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</si>
  <si>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</si>
  <si>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</si>
  <si>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</si>
  <si>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</si>
  <si>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</si>
  <si>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</si>
  <si>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</si>
  <si>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</si>
  <si>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</si>
  <si>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</si>
  <si>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</si>
  <si>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</si>
  <si>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</si>
  <si>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</si>
  <si>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</si>
  <si>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</si>
  <si>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</si>
  <si>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</si>
  <si>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</si>
  <si>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</si>
  <si>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</si>
  <si>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</si>
  <si>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</si>
  <si>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</si>
  <si>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</si>
  <si>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</si>
  <si>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</si>
  <si>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</si>
  <si>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</si>
  <si>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</si>
  <si>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</si>
  <si>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</si>
  <si>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</si>
  <si>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</si>
  <si>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</si>
  <si>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</si>
  <si>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</si>
  <si>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</si>
  <si>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</si>
  <si>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</si>
  <si>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</si>
  <si>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</si>
  <si>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</si>
  <si>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</si>
  <si>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</si>
  <si>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</si>
  <si>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7.89</t>
  </si>
  <si>
    <t>▲ 0.28</t>
  </si>
  <si>
    <t>▲ 0.66</t>
  </si>
  <si>
    <t>水道事業</t>
  </si>
  <si>
    <t>一般会計</t>
  </si>
  <si>
    <t>介護保険</t>
  </si>
  <si>
    <t>工業用水道事業</t>
  </si>
  <si>
    <t>簡易水道事業</t>
  </si>
  <si>
    <t>国民健康保険</t>
  </si>
  <si>
    <t>下水道事業</t>
  </si>
  <si>
    <t>農業集落排水事業</t>
  </si>
  <si>
    <t>その他会計（赤字）</t>
  </si>
  <si>
    <t>その他会計（黒字）</t>
  </si>
  <si>
    <t>農業集落排水事業</t>
    <rPh sb="1" eb="2">
      <t>ギョウ</t>
    </rPh>
    <phoneticPr fontId="5"/>
  </si>
  <si>
    <t>林業集落排水事業</t>
    <phoneticPr fontId="2"/>
  </si>
  <si>
    <t>タケフ都市開発</t>
    <phoneticPr fontId="2"/>
  </si>
  <si>
    <t>公益財団法人　越前市文化振興・施設管理事業団</t>
    <phoneticPr fontId="2"/>
  </si>
  <si>
    <t>福井県後期高齢者医療広域連合(一般会計）</t>
  </si>
  <si>
    <t>福井県後期高齢者医療広域連合(特別会計）</t>
  </si>
  <si>
    <t>福井県市町総合事務組合（一般会計）</t>
  </si>
  <si>
    <t>福井県市町総合事務組合（特別会計）</t>
  </si>
  <si>
    <t>福井県自治会館組合</t>
  </si>
  <si>
    <t>公立丹南病院組合</t>
  </si>
  <si>
    <t>南越消防組合</t>
  </si>
  <si>
    <t>南越清掃組合</t>
  </si>
  <si>
    <t>武生三国モーターボート競走施行組合</t>
  </si>
  <si>
    <t>福井県丹南広域組合</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</si>
</sst>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44162</c:v>
                </c:pt>
                <c:pt idx="1">
                  <c:v>48103</c:v>
                </c:pt>
                <c:pt idx="2">
                  <c:v>45761</c:v>
                </c:pt>
                <c:pt idx="3">
                  <c:v>56255</c:v>
                </c:pt>
                <c:pt idx="4">
                  <c:v>57944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59947</c:v>
                </c:pt>
                <c:pt idx="1">
                  <c:v>66562</c:v>
                </c:pt>
                <c:pt idx="2">
                  <c:v>51771</c:v>
                </c:pt>
                <c:pt idx="3">
                  <c:v>57899</c:v>
                </c:pt>
                <c:pt idx="4">
                  <c:v>59103</c:v>
                </c:pt>
              </c:numCache>
            </c:numRef>
          </c:val>
          <c:smooth val="0"/>
        </c:ser>
        <c:dLbls>
          <c:showLegendKey val="0"/>
          <c:showVal val="0"/>
          <c:showCatName val="0"/>
          <c:showSerName val="0"/>
          <c:showPercent val="0"/>
          <c:showBubbleSize val="0"/>
        </c:dLbls>
        <c:marker val="1"/>
        <c:smooth val="0"/>
        <c:axId val="105837696"/>
        <c:axId val="105839616"/>
      </c:lineChart>
      <c:catAx>
        <c:axId val="1058376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839616"/>
        <c:crosses val="autoZero"/>
        <c:auto val="1"/>
        <c:lblAlgn val="ctr"/>
        <c:lblOffset val="100"/>
        <c:tickLblSkip val="1"/>
        <c:tickMarkSkip val="1"/>
        <c:noMultiLvlLbl val="0"/>
      </c:catAx>
      <c:valAx>
        <c:axId val="10583961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837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3.91</c:v>
                </c:pt>
                <c:pt idx="1">
                  <c:v>5.28</c:v>
                </c:pt>
                <c:pt idx="2">
                  <c:v>5.07</c:v>
                </c:pt>
                <c:pt idx="3">
                  <c:v>4.33</c:v>
                </c:pt>
                <c:pt idx="4">
                  <c:v>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13.81</c:v>
                </c:pt>
                <c:pt idx="1">
                  <c:v>17.02</c:v>
                </c:pt>
                <c:pt idx="2">
                  <c:v>15.68</c:v>
                </c:pt>
                <c:pt idx="3">
                  <c:v>15.6</c:v>
                </c:pt>
                <c:pt idx="4">
                  <c:v>15.77</c:v>
                </c:pt>
              </c:numCache>
            </c:numRef>
          </c:val>
        </c:ser>
        <c:dLbls>
          <c:showLegendKey val="0"/>
          <c:showVal val="0"/>
          <c:showCatName val="0"/>
          <c:showSerName val="0"/>
          <c:showPercent val="0"/>
          <c:showBubbleSize val="0"/>
        </c:dLbls>
        <c:gapWidth val="250"/>
        <c:overlap val="100"/>
        <c:axId val="97136640"/>
        <c:axId val="97138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-7.89</c:v>
                </c:pt>
                <c:pt idx="1">
                  <c:v>4.26</c:v>
                </c:pt>
                <c:pt idx="2">
                  <c:v>-0.28000000000000003</c:v>
                </c:pt>
                <c:pt idx="3">
                  <c:v>-0.66</c:v>
                </c:pt>
                <c:pt idx="4">
                  <c:v>1.55</c:v>
                </c:pt>
              </c:numCache>
            </c:numRef>
          </c:val>
          <c:smooth val="0"/>
        </c:ser>
        <c:dLbls>
          <c:showLegendKey val="0"/>
          <c:showVal val="0"/>
          <c:showCatName val="0"/>
          <c:showSerName val="0"/>
          <c:showPercent val="0"/>
          <c:showBubbleSize val="0"/>
        </c:dLbls>
        <c:marker val="1"/>
        <c:smooth val="0"/>
        <c:axId val="97136640"/>
        <c:axId val="97138560"/>
      </c:lineChart>
      <c:catAx>
        <c:axId val="9713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138560"/>
        <c:crosses val="autoZero"/>
        <c:auto val="1"/>
        <c:lblAlgn val="ctr"/>
        <c:lblOffset val="100"/>
        <c:tickLblSkip val="1"/>
        <c:tickMarkSkip val="1"/>
        <c:noMultiLvlLbl val="0"/>
      </c:catAx>
      <c:valAx>
        <c:axId val="97138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13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c:v>
                </c:pt>
                <c:pt idx="4">
                  <c:v>#N/A</c:v>
                </c:pt>
                <c:pt idx="5">
                  <c:v>0.77</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国民健康保険</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0.52</c:v>
                </c:pt>
                <c:pt idx="2">
                  <c:v>#N/A</c:v>
                </c:pt>
                <c:pt idx="3">
                  <c:v>7.0000000000000007E-2</c:v>
                </c:pt>
                <c:pt idx="4">
                  <c:v>#N/A</c:v>
                </c:pt>
                <c:pt idx="5">
                  <c:v>0.06</c:v>
                </c:pt>
                <c:pt idx="6">
                  <c:v>#N/A</c:v>
                </c:pt>
                <c:pt idx="7">
                  <c:v>0</c:v>
                </c:pt>
                <c:pt idx="8">
                  <c:v>#N/A</c:v>
                </c:pt>
                <c:pt idx="9">
                  <c:v>0.01</c:v>
                </c:pt>
              </c:numCache>
            </c:numRef>
          </c:val>
        </c:ser>
        <c:ser>
          <c:idx val="5"/>
          <c:order val="5"/>
          <c:tx>
            <c:strRef>
              <c:f>データシート!$A$32</c:f>
              <c:strCache>
                <c:ptCount val="1"/>
                <c:pt idx="0">
                  <c:v>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0.05</c:v>
                </c:pt>
                <c:pt idx="2">
                  <c:v>#N/A</c:v>
                </c:pt>
                <c:pt idx="3">
                  <c:v>0.05</c:v>
                </c:pt>
                <c:pt idx="4">
                  <c:v>#N/A</c:v>
                </c:pt>
                <c:pt idx="5">
                  <c:v>0.06</c:v>
                </c:pt>
                <c:pt idx="6">
                  <c:v>#N/A</c:v>
                </c:pt>
                <c:pt idx="7">
                  <c:v>0.06</c:v>
                </c:pt>
                <c:pt idx="8">
                  <c:v>#N/A</c:v>
                </c:pt>
                <c:pt idx="9">
                  <c:v>7.0000000000000007E-2</c:v>
                </c:pt>
              </c:numCache>
            </c:numRef>
          </c:val>
        </c:ser>
        <c:ser>
          <c:idx val="6"/>
          <c:order val="6"/>
          <c:tx>
            <c:strRef>
              <c:f>データシート!$A$33</c:f>
              <c:strCache>
                <c:ptCount val="1"/>
                <c:pt idx="0">
                  <c:v>工業用水道事業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0.72</c:v>
                </c:pt>
                <c:pt idx="2">
                  <c:v>#N/A</c:v>
                </c:pt>
                <c:pt idx="3">
                  <c:v>0.77</c:v>
                </c:pt>
                <c:pt idx="4">
                  <c:v>#N/A</c:v>
                </c:pt>
                <c:pt idx="5">
                  <c:v>0.64</c:v>
                </c:pt>
                <c:pt idx="6">
                  <c:v>#N/A</c:v>
                </c:pt>
                <c:pt idx="7">
                  <c:v>0.67</c:v>
                </c:pt>
                <c:pt idx="8">
                  <c:v>#N/A</c:v>
                </c:pt>
                <c:pt idx="9">
                  <c:v>0.72</c:v>
                </c:pt>
              </c:numCache>
            </c:numRef>
          </c:val>
        </c:ser>
        <c:ser>
          <c:idx val="7"/>
          <c:order val="7"/>
          <c:tx>
            <c:strRef>
              <c:f>データシート!$A$34</c:f>
              <c:strCache>
                <c:ptCount val="1"/>
                <c:pt idx="0">
                  <c:v>介護保険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0.55000000000000004</c:v>
                </c:pt>
                <c:pt idx="2">
                  <c:v>#N/A</c:v>
                </c:pt>
                <c:pt idx="3">
                  <c:v>0.28999999999999998</c:v>
                </c:pt>
                <c:pt idx="4">
                  <c:v>#N/A</c:v>
                </c:pt>
                <c:pt idx="5">
                  <c:v>0.41</c:v>
                </c:pt>
                <c:pt idx="6">
                  <c:v>#N/A</c:v>
                </c:pt>
                <c:pt idx="7">
                  <c:v>0.53</c:v>
                </c:pt>
                <c:pt idx="8">
                  <c:v>#N/A</c:v>
                </c:pt>
                <c:pt idx="9">
                  <c:v>0.85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3.9</c:v>
                </c:pt>
                <c:pt idx="2">
                  <c:v>#N/A</c:v>
                </c:pt>
                <c:pt idx="3">
                  <c:v>5.27</c:v>
                </c:pt>
                <c:pt idx="4">
                  <c:v>#N/A</c:v>
                </c:pt>
                <c:pt idx="5">
                  <c:v>5.07</c:v>
                </c:pt>
                <c:pt idx="6">
                  <c:v>#N/A</c:v>
                </c:pt>
                <c:pt idx="7">
                  <c:v>4.33</c:v>
                </c:pt>
                <c:pt idx="8">
                  <c:v>#N/A</c:v>
                </c:pt>
                <c:pt idx="9">
                  <c:v>5.9</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4.83</c:v>
                </c:pt>
                <c:pt idx="2">
                  <c:v>#N/A</c:v>
                </c:pt>
                <c:pt idx="3">
                  <c:v>5.67</c:v>
                </c:pt>
                <c:pt idx="4">
                  <c:v>#N/A</c:v>
                </c:pt>
                <c:pt idx="5">
                  <c:v>6.13</c:v>
                </c:pt>
                <c:pt idx="6">
                  <c:v>#N/A</c:v>
                </c:pt>
                <c:pt idx="7">
                  <c:v>7.81</c:v>
                </c:pt>
                <c:pt idx="8">
                  <c:v>#N/A</c:v>
                </c:pt>
                <c:pt idx="9">
                  <c:v>9.16</c:v>
                </c:pt>
              </c:numCache>
            </c:numRef>
          </c:val>
        </c:ser>
        <c:dLbls>
          <c:showLegendKey val="0"/>
          <c:showVal val="0"/>
          <c:showCatName val="0"/>
          <c:showSerName val="0"/>
          <c:showPercent val="0"/>
          <c:showBubbleSize val="0"/>
        </c:dLbls>
        <c:gapWidth val="150"/>
        <c:overlap val="100"/>
        <c:axId val="106064128"/>
        <c:axId val="106086400"/>
      </c:barChart>
      <c:catAx>
        <c:axId val="106064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086400"/>
        <c:crosses val="autoZero"/>
        <c:auto val="1"/>
        <c:lblAlgn val="ctr"/>
        <c:lblOffset val="100"/>
        <c:tickLblSkip val="1"/>
        <c:tickMarkSkip val="1"/>
        <c:noMultiLvlLbl val="0"/>
      </c:catAx>
      <c:valAx>
        <c:axId val="106086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064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3495</c:v>
                </c:pt>
                <c:pt idx="5">
                  <c:v>3543</c:v>
                </c:pt>
                <c:pt idx="8">
                  <c:v>3635</c:v>
                </c:pt>
                <c:pt idx="11">
                  <c:v>3732</c:v>
                </c:pt>
                <c:pt idx="14">
                  <c:v>3964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358</c:v>
                </c:pt>
                <c:pt idx="3">
                  <c:v>356</c:v>
                </c:pt>
                <c:pt idx="6">
                  <c:v>354</c:v>
                </c:pt>
                <c:pt idx="9">
                  <c:v>353</c:v>
                </c:pt>
                <c:pt idx="12">
                  <c:v>352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743</c:v>
                </c:pt>
                <c:pt idx="3">
                  <c:v>624</c:v>
                </c:pt>
                <c:pt idx="6">
                  <c:v>470</c:v>
                </c:pt>
                <c:pt idx="9">
                  <c:v>423</c:v>
                </c:pt>
                <c:pt idx="12">
                  <c:v>409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844</c:v>
                </c:pt>
                <c:pt idx="3">
                  <c:v>857</c:v>
                </c:pt>
                <c:pt idx="6">
                  <c:v>929</c:v>
                </c:pt>
                <c:pt idx="9">
                  <c:v>887</c:v>
                </c:pt>
                <c:pt idx="12">
                  <c:v>880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3613</c:v>
                </c:pt>
                <c:pt idx="3">
                  <c:v>3637</c:v>
                </c:pt>
                <c:pt idx="6">
                  <c:v>3733</c:v>
                </c:pt>
                <c:pt idx="9">
                  <c:v>3845</c:v>
                </c:pt>
                <c:pt idx="12">
                  <c:v>3973</c:v>
                </c:pt>
              </c:numCache>
            </c:numRef>
          </c:val>
        </c:ser>
        <c:dLbls>
          <c:showLegendKey val="0"/>
          <c:showVal val="0"/>
          <c:showCatName val="0"/>
          <c:showSerName val="0"/>
          <c:showPercent val="0"/>
          <c:showBubbleSize val="0"/>
        </c:dLbls>
        <c:gapWidth val="100"/>
        <c:overlap val="100"/>
        <c:axId val="112609152"/>
        <c:axId val="1126277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2063</c:v>
                </c:pt>
                <c:pt idx="2">
                  <c:v>#N/A</c:v>
                </c:pt>
                <c:pt idx="3">
                  <c:v>#N/A</c:v>
                </c:pt>
                <c:pt idx="4">
                  <c:v>1931</c:v>
                </c:pt>
                <c:pt idx="5">
                  <c:v>#N/A</c:v>
                </c:pt>
                <c:pt idx="6">
                  <c:v>#N/A</c:v>
                </c:pt>
                <c:pt idx="7">
                  <c:v>1851</c:v>
                </c:pt>
                <c:pt idx="8">
                  <c:v>#N/A</c:v>
                </c:pt>
                <c:pt idx="9">
                  <c:v>#N/A</c:v>
                </c:pt>
                <c:pt idx="10">
                  <c:v>1776</c:v>
                </c:pt>
                <c:pt idx="11">
                  <c:v>#N/A</c:v>
                </c:pt>
                <c:pt idx="12">
                  <c:v>#N/A</c:v>
                </c:pt>
                <c:pt idx="13">
                  <c:v>1650</c:v>
                </c:pt>
                <c:pt idx="14">
                  <c:v>#N/A</c:v>
                </c:pt>
              </c:numCache>
            </c:numRef>
          </c:val>
          <c:smooth val="0"/>
        </c:ser>
        <c:dLbls>
          <c:showLegendKey val="0"/>
          <c:showVal val="0"/>
          <c:showCatName val="0"/>
          <c:showSerName val="0"/>
          <c:showPercent val="0"/>
          <c:showBubbleSize val="0"/>
        </c:dLbls>
        <c:marker val="1"/>
        <c:smooth val="0"/>
        <c:axId val="112609152"/>
        <c:axId val="112627712"/>
      </c:lineChart>
      <c:catAx>
        <c:axId val="112609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627712"/>
        <c:crosses val="autoZero"/>
        <c:auto val="1"/>
        <c:lblAlgn val="ctr"/>
        <c:lblOffset val="100"/>
        <c:tickLblSkip val="1"/>
        <c:tickMarkSkip val="1"/>
        <c:noMultiLvlLbl val="0"/>
      </c:catAx>
      <c:valAx>
        <c:axId val="112627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609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37129</c:v>
                </c:pt>
                <c:pt idx="5">
                  <c:v>38460</c:v>
                </c:pt>
                <c:pt idx="8">
                  <c:v>40444</c:v>
                </c:pt>
                <c:pt idx="11">
                  <c:v>40307</c:v>
                </c:pt>
                <c:pt idx="14">
                  <c:v>40745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10551</c:v>
                </c:pt>
                <c:pt idx="5">
                  <c:v>9358</c:v>
                </c:pt>
                <c:pt idx="8">
                  <c:v>8896</c:v>
                </c:pt>
                <c:pt idx="11">
                  <c:v>8919</c:v>
                </c:pt>
                <c:pt idx="14">
                  <c:v>8393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7818</c:v>
                </c:pt>
                <c:pt idx="5">
                  <c:v>8401</c:v>
                </c:pt>
                <c:pt idx="8">
                  <c:v>7827</c:v>
                </c:pt>
                <c:pt idx="11">
                  <c:v>7399</c:v>
                </c:pt>
                <c:pt idx="14">
                  <c:v>7070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7430</c:v>
                </c:pt>
                <c:pt idx="3">
                  <c:v>7068</c:v>
                </c:pt>
                <c:pt idx="6">
                  <c:v>6616</c:v>
                </c:pt>
                <c:pt idx="9">
                  <c:v>6186</c:v>
                </c:pt>
                <c:pt idx="12">
                  <c:v>5489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3565</c:v>
                </c:pt>
                <c:pt idx="3">
                  <c:v>2999</c:v>
                </c:pt>
                <c:pt idx="6">
                  <c:v>2705</c:v>
                </c:pt>
                <c:pt idx="9">
                  <c:v>2362</c:v>
                </c:pt>
                <c:pt idx="12">
                  <c:v>2355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17080</c:v>
                </c:pt>
                <c:pt idx="3">
                  <c:v>16833</c:v>
                </c:pt>
                <c:pt idx="6">
                  <c:v>16914</c:v>
                </c:pt>
                <c:pt idx="9">
                  <c:v>17270</c:v>
                </c:pt>
                <c:pt idx="12">
                  <c:v>17055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7993</c:v>
                </c:pt>
                <c:pt idx="3">
                  <c:v>7499</c:v>
                </c:pt>
                <c:pt idx="6">
                  <c:v>6510</c:v>
                </c:pt>
                <c:pt idx="9">
                  <c:v>3715</c:v>
                </c:pt>
                <c:pt idx="12">
                  <c:v>3433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37893</c:v>
                </c:pt>
                <c:pt idx="3">
                  <c:v>39190</c:v>
                </c:pt>
                <c:pt idx="6">
                  <c:v>39567</c:v>
                </c:pt>
                <c:pt idx="9">
                  <c:v>41077</c:v>
                </c:pt>
                <c:pt idx="12">
                  <c:v>41552</c:v>
                </c:pt>
              </c:numCache>
            </c:numRef>
          </c:val>
        </c:ser>
        <c:dLbls>
          <c:showLegendKey val="0"/>
          <c:showVal val="0"/>
          <c:showCatName val="0"/>
          <c:showSerName val="0"/>
          <c:showPercent val="0"/>
          <c:showBubbleSize val="0"/>
        </c:dLbls>
        <c:gapWidth val="100"/>
        <c:overlap val="100"/>
        <c:axId val="105924480"/>
        <c:axId val="1059307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18462</c:v>
                </c:pt>
                <c:pt idx="2">
                  <c:v>#N/A</c:v>
                </c:pt>
                <c:pt idx="3">
                  <c:v>#N/A</c:v>
                </c:pt>
                <c:pt idx="4">
                  <c:v>17371</c:v>
                </c:pt>
                <c:pt idx="5">
                  <c:v>#N/A</c:v>
                </c:pt>
                <c:pt idx="6">
                  <c:v>#N/A</c:v>
                </c:pt>
                <c:pt idx="7">
                  <c:v>15145</c:v>
                </c:pt>
                <c:pt idx="8">
                  <c:v>#N/A</c:v>
                </c:pt>
                <c:pt idx="9">
                  <c:v>#N/A</c:v>
                </c:pt>
                <c:pt idx="10">
                  <c:v>13986</c:v>
                </c:pt>
                <c:pt idx="11">
                  <c:v>#N/A</c:v>
                </c:pt>
                <c:pt idx="12">
                  <c:v>#N/A</c:v>
                </c:pt>
                <c:pt idx="13">
                  <c:v>13677</c:v>
                </c:pt>
                <c:pt idx="14">
                  <c:v>#N/A</c:v>
                </c:pt>
              </c:numCache>
            </c:numRef>
          </c:val>
          <c:smooth val="0"/>
        </c:ser>
        <c:dLbls>
          <c:showLegendKey val="0"/>
          <c:showVal val="0"/>
          <c:showCatName val="0"/>
          <c:showSerName val="0"/>
          <c:showPercent val="0"/>
          <c:showBubbleSize val="0"/>
        </c:dLbls>
        <c:marker val="1"/>
        <c:smooth val="0"/>
        <c:axId val="105924480"/>
        <c:axId val="105930752"/>
      </c:lineChart>
      <c:catAx>
        <c:axId val="10592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930752"/>
        <c:crosses val="autoZero"/>
        <c:auto val="1"/>
        <c:lblAlgn val="ctr"/>
        <c:lblOffset val="100"/>
        <c:tickLblSkip val="1"/>
        <c:tickMarkSkip val="1"/>
        <c:noMultiLvlLbl val="0"/>
      </c:catAx>
      <c:valAx>
        <c:axId val="1059307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2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83,767
80,939
230.70
34,447,505
33,181,431
1,157,109
19,602,312
41,552,438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83.9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17</a:t>
          </a:r>
          <a:r>
            <a:rPr kumimoji="1" lang="ja-JP" altLang="en-US" sz="1300">
              <a:latin typeface="ＭＳ Ｐゴシック"/>
            </a:rPr>
            <a:t>年度の合併後、連続した伸びを見せていたが、近年低下傾向（平成</a:t>
          </a:r>
          <a:r>
            <a:rPr kumimoji="1" lang="en-US" altLang="ja-JP" sz="1300">
              <a:latin typeface="ＭＳ Ｐゴシック"/>
            </a:rPr>
            <a:t>22</a:t>
          </a:r>
          <a:r>
            <a:rPr kumimoji="1" lang="ja-JP" altLang="en-US" sz="1300">
              <a:latin typeface="ＭＳ Ｐゴシック"/>
            </a:rPr>
            <a:t>年度から</a:t>
          </a:r>
          <a:r>
            <a:rPr kumimoji="1" lang="en-US" altLang="ja-JP" sz="1300">
              <a:latin typeface="ＭＳ Ｐゴシック"/>
            </a:rPr>
            <a:t>3</a:t>
          </a:r>
          <a:r>
            <a:rPr kumimoji="1" lang="ja-JP" altLang="en-US" sz="1300">
              <a:latin typeface="ＭＳ Ｐゴシック"/>
            </a:rPr>
            <a:t>年連続で低下）が続いており、平成</a:t>
          </a:r>
          <a:r>
            <a:rPr kumimoji="1" lang="en-US" altLang="ja-JP" sz="1300">
              <a:latin typeface="ＭＳ Ｐゴシック"/>
            </a:rPr>
            <a:t>26</a:t>
          </a:r>
          <a:r>
            <a:rPr kumimoji="1" lang="ja-JP" altLang="en-US" sz="1300">
              <a:latin typeface="ＭＳ Ｐゴシック"/>
            </a:rPr>
            <a:t>年度は</a:t>
          </a:r>
          <a:r>
            <a:rPr kumimoji="1" lang="en-US" altLang="ja-JP" sz="1300">
              <a:latin typeface="ＭＳ Ｐゴシック"/>
            </a:rPr>
            <a:t>0.72</a:t>
          </a:r>
          <a:r>
            <a:rPr kumimoji="1" lang="ja-JP" altLang="en-US" sz="1300">
              <a:latin typeface="ＭＳ Ｐゴシック"/>
            </a:rPr>
            <a:t>となった。　</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全国平均、福井県平均を上回っている。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a:p>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今後も市税等の特別徴収本部の設置、コンビ二収納、インターネット公売の推進、滞納整理の強化等により税収の確保に努める。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87993</xdr:rowOff>
    </xdr:from>
    <xdr:to>
      <xdr:col>7</xdr:col>
      <xdr:colOff>152400</xdr:colOff>
      <xdr:row>44</xdr:row>
      <xdr:rowOff>96157</xdr:rowOff>
    </xdr:to>
    <xdr:cxnSp macro="">
      <xdr:nvCxnSpPr>
        <xdr:cNvPr id="64" name="直線コネクタ 63"/>
        <xdr:cNvCxnSpPr/>
      </xdr:nvCxnSpPr>
      <xdr:spPr>
        <a:xfrm flipV="1">
          <a:off x="4953000" y="60887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2920</xdr:rowOff>
    </xdr:from>
    <xdr:ext cx="762000" cy="259045"/>
    <xdr:sp macro="" textlink="">
      <xdr:nvSpPr>
        <xdr:cNvPr id="67"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87993</xdr:rowOff>
    </xdr:from>
    <xdr:to>
      <xdr:col>7</xdr:col>
      <xdr:colOff>241300</xdr:colOff>
      <xdr:row>35</xdr:row>
      <xdr:rowOff>87993</xdr:rowOff>
    </xdr:to>
    <xdr:cxnSp macro="">
      <xdr:nvCxnSpPr>
        <xdr:cNvPr id="68" name="直線コネクタ 67"/>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58965</xdr:rowOff>
    </xdr:from>
    <xdr:to>
      <xdr:col>7</xdr:col>
      <xdr:colOff>152400</xdr:colOff>
      <xdr:row>41</xdr:row>
      <xdr:rowOff>58965</xdr:rowOff>
    </xdr:to>
    <xdr:cxnSp macro="">
      <xdr:nvCxnSpPr>
        <xdr:cNvPr id="69" name="直線コネクタ 68"/>
        <xdr:cNvCxnSpPr/>
      </xdr:nvCxnSpPr>
      <xdr:spPr>
        <a:xfrm>
          <a:off x="4114800" y="70884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151692</xdr:rowOff>
    </xdr:from>
    <xdr:ext cx="762000" cy="259045"/>
    <xdr:sp macro="" textlink="">
      <xdr:nvSpPr>
        <xdr:cNvPr id="70" name="財政力平均値テキスト"/>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0.72</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8165</xdr:rowOff>
    </xdr:from>
    <xdr:to>
      <xdr:col>7</xdr:col>
      <xdr:colOff>203200</xdr:colOff>
      <xdr:row>41</xdr:row>
      <xdr:rowOff>109765</xdr:rowOff>
    </xdr:to>
    <xdr:sp macro="" textlink="">
      <xdr:nvSpPr>
        <xdr:cNvPr id="71" name="フローチャート : 判断 70"/>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58965</xdr:rowOff>
    </xdr:from>
    <xdr:to>
      <xdr:col>6</xdr:col>
      <xdr:colOff>0</xdr:colOff>
      <xdr:row>41</xdr:row>
      <xdr:rowOff>127907</xdr:rowOff>
    </xdr:to>
    <xdr:cxnSp macro="">
      <xdr:nvCxnSpPr>
        <xdr:cNvPr id="72" name="直線コネクタ 71"/>
        <xdr:cNvCxnSpPr/>
      </xdr:nvCxnSpPr>
      <xdr:spPr>
        <a:xfrm flipV="1">
          <a:off x="3225800" y="7088415"/>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42635</xdr:rowOff>
    </xdr:from>
    <xdr:to>
      <xdr:col>6</xdr:col>
      <xdr:colOff>50800</xdr:colOff>
      <xdr:row>41</xdr:row>
      <xdr:rowOff>144235</xdr:rowOff>
    </xdr:to>
    <xdr:sp macro="" textlink="">
      <xdr:nvSpPr>
        <xdr:cNvPr id="73" name="フローチャート : 判断 72"/>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129012</xdr:rowOff>
    </xdr:from>
    <xdr:ext cx="736600" cy="259045"/>
    <xdr:sp macro="" textlink="">
      <xdr:nvSpPr>
        <xdr:cNvPr id="74" name="テキスト ボックス 73"/>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93435</xdr:rowOff>
    </xdr:from>
    <xdr:to>
      <xdr:col>4</xdr:col>
      <xdr:colOff>482600</xdr:colOff>
      <xdr:row>41</xdr:row>
      <xdr:rowOff>127907</xdr:rowOff>
    </xdr:to>
    <xdr:cxnSp macro="">
      <xdr:nvCxnSpPr>
        <xdr:cNvPr id="75" name="直線コネクタ 74"/>
        <xdr:cNvCxnSpPr/>
      </xdr:nvCxnSpPr>
      <xdr:spPr>
        <a:xfrm>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77107</xdr:rowOff>
    </xdr:from>
    <xdr:to>
      <xdr:col>4</xdr:col>
      <xdr:colOff>533400</xdr:colOff>
      <xdr:row>42</xdr:row>
      <xdr:rowOff>7257</xdr:rowOff>
    </xdr:to>
    <xdr:sp macro="" textlink="">
      <xdr:nvSpPr>
        <xdr:cNvPr id="76" name="フローチャート : 判断 75"/>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163484</xdr:rowOff>
    </xdr:from>
    <xdr:ext cx="762000" cy="259045"/>
    <xdr:sp macro="" textlink="">
      <xdr:nvSpPr>
        <xdr:cNvPr id="77" name="テキスト ボックス 76"/>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92528</xdr:rowOff>
    </xdr:from>
    <xdr:to>
      <xdr:col>3</xdr:col>
      <xdr:colOff>279400</xdr:colOff>
      <xdr:row>41</xdr:row>
      <xdr:rowOff>93435</xdr:rowOff>
    </xdr:to>
    <xdr:cxnSp macro="">
      <xdr:nvCxnSpPr>
        <xdr:cNvPr id="78" name="直線コネクタ 77"/>
        <xdr:cNvCxnSpPr/>
      </xdr:nvCxnSpPr>
      <xdr:spPr>
        <a:xfrm>
          <a:off x="1447800" y="69505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80" name="テキスト ボックス 79"/>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108857</xdr:rowOff>
    </xdr:from>
    <xdr:to>
      <xdr:col>2</xdr:col>
      <xdr:colOff>127000</xdr:colOff>
      <xdr:row>39</xdr:row>
      <xdr:rowOff>39007</xdr:rowOff>
    </xdr:to>
    <xdr:sp macro="" textlink="">
      <xdr:nvSpPr>
        <xdr:cNvPr id="81" name="フローチャート : 判断 80"/>
        <xdr:cNvSpPr/>
      </xdr:nvSpPr>
      <xdr:spPr>
        <a:xfrm>
          <a:off x="1397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49184</xdr:rowOff>
    </xdr:from>
    <xdr:ext cx="762000" cy="259045"/>
    <xdr:sp macro="" textlink="">
      <xdr:nvSpPr>
        <xdr:cNvPr id="82" name="テキスト ボックス 81"/>
        <xdr:cNvSpPr txBox="1"/>
      </xdr:nvSpPr>
      <xdr:spPr>
        <a:xfrm>
          <a:off x="1066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8165</xdr:rowOff>
    </xdr:from>
    <xdr:to>
      <xdr:col>7</xdr:col>
      <xdr:colOff>203200</xdr:colOff>
      <xdr:row>41</xdr:row>
      <xdr:rowOff>109765</xdr:rowOff>
    </xdr:to>
    <xdr:sp macro="" textlink="">
      <xdr:nvSpPr>
        <xdr:cNvPr id="88" name="円/楕円 87"/>
        <xdr:cNvSpPr/>
      </xdr:nvSpPr>
      <xdr:spPr>
        <a:xfrm>
          <a:off x="4902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24692</xdr:rowOff>
    </xdr:from>
    <xdr:ext cx="762000" cy="259045"/>
    <xdr:sp macro="" textlink="">
      <xdr:nvSpPr>
        <xdr:cNvPr id="89" name="財政力該当値テキスト"/>
        <xdr:cNvSpPr txBox="1"/>
      </xdr:nvSpPr>
      <xdr:spPr>
        <a:xfrm>
          <a:off x="50419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8165</xdr:rowOff>
    </xdr:from>
    <xdr:to>
      <xdr:col>6</xdr:col>
      <xdr:colOff>50800</xdr:colOff>
      <xdr:row>41</xdr:row>
      <xdr:rowOff>109765</xdr:rowOff>
    </xdr:to>
    <xdr:sp macro="" textlink="">
      <xdr:nvSpPr>
        <xdr:cNvPr id="90" name="円/楕円 89"/>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119942</xdr:rowOff>
    </xdr:from>
    <xdr:ext cx="736600" cy="259045"/>
    <xdr:sp macro="" textlink="">
      <xdr:nvSpPr>
        <xdr:cNvPr id="91" name="テキスト ボックス 90"/>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77107</xdr:rowOff>
    </xdr:from>
    <xdr:to>
      <xdr:col>4</xdr:col>
      <xdr:colOff>533400</xdr:colOff>
      <xdr:row>42</xdr:row>
      <xdr:rowOff>7257</xdr:rowOff>
    </xdr:to>
    <xdr:sp macro="" textlink="">
      <xdr:nvSpPr>
        <xdr:cNvPr id="92" name="円/楕円 91"/>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17434</xdr:rowOff>
    </xdr:from>
    <xdr:ext cx="762000" cy="259045"/>
    <xdr:sp macro="" textlink="">
      <xdr:nvSpPr>
        <xdr:cNvPr id="93" name="テキスト ボックス 92"/>
        <xdr:cNvSpPr txBox="1"/>
      </xdr:nvSpPr>
      <xdr:spPr>
        <a:xfrm>
          <a:off x="2844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42635</xdr:rowOff>
    </xdr:from>
    <xdr:to>
      <xdr:col>3</xdr:col>
      <xdr:colOff>330200</xdr:colOff>
      <xdr:row>41</xdr:row>
      <xdr:rowOff>144235</xdr:rowOff>
    </xdr:to>
    <xdr:sp macro="" textlink="">
      <xdr:nvSpPr>
        <xdr:cNvPr id="94" name="円/楕円 93"/>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154412</xdr:rowOff>
    </xdr:from>
    <xdr:ext cx="762000" cy="259045"/>
    <xdr:sp macro="" textlink="">
      <xdr:nvSpPr>
        <xdr:cNvPr id="95" name="テキスト ボックス 94"/>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41728</xdr:rowOff>
    </xdr:from>
    <xdr:to>
      <xdr:col>2</xdr:col>
      <xdr:colOff>127000</xdr:colOff>
      <xdr:row>40</xdr:row>
      <xdr:rowOff>143328</xdr:rowOff>
    </xdr:to>
    <xdr:sp macro="" textlink="">
      <xdr:nvSpPr>
        <xdr:cNvPr id="96" name="円/楕円 95"/>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128105</xdr:rowOff>
    </xdr:from>
    <xdr:ext cx="762000" cy="259045"/>
    <xdr:sp macro="" textlink="">
      <xdr:nvSpPr>
        <xdr:cNvPr id="97" name="テキスト ボックス 96"/>
        <xdr:cNvSpPr txBox="1"/>
      </xdr:nvSpPr>
      <xdr:spPr>
        <a:xfrm>
          <a:off x="1066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経常一般財源等は、普通交付税や臨時財政対策債の増、また地方税においては景気回復による増収益により法人市民税の増、固定資産税の増、消費税増税による地方消費税交付金の増の要因により、総額で</a:t>
          </a:r>
          <a:r>
            <a:rPr kumimoji="1" lang="en-US" altLang="ja-JP" sz="1300">
              <a:latin typeface="ＭＳ Ｐゴシック"/>
            </a:rPr>
            <a:t>1,198,859</a:t>
          </a:r>
          <a:r>
            <a:rPr kumimoji="1" lang="ja-JP" altLang="en-US" sz="1300">
              <a:latin typeface="ＭＳ Ｐゴシック"/>
            </a:rPr>
            <a:t>千円の増となった。</a:t>
          </a:r>
        </a:p>
        <a:p>
          <a:r>
            <a:rPr kumimoji="1" lang="ja-JP" altLang="en-US" sz="1300">
              <a:latin typeface="ＭＳ Ｐゴシック"/>
            </a:rPr>
            <a:t>　一方、経常経費充当一般財源等は、対前年度＋</a:t>
          </a:r>
          <a:r>
            <a:rPr kumimoji="1" lang="en-US" altLang="ja-JP" sz="1300">
              <a:latin typeface="ＭＳ Ｐゴシック"/>
            </a:rPr>
            <a:t>909,059</a:t>
          </a:r>
          <a:r>
            <a:rPr kumimoji="1" lang="ja-JP" altLang="en-US" sz="1300">
              <a:latin typeface="ＭＳ Ｐゴシック"/>
            </a:rPr>
            <a:t>千円</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5.3</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となったものの、経常収支比率</a:t>
          </a:r>
          <a:r>
            <a:rPr kumimoji="1" lang="en-US" altLang="ja-JP" sz="1300">
              <a:latin typeface="ＭＳ Ｐゴシック"/>
            </a:rPr>
            <a:t>88.2</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対前年度△</a:t>
          </a:r>
          <a:r>
            <a:rPr kumimoji="1" lang="en-US" altLang="ja-JP" sz="1300">
              <a:latin typeface="ＭＳ Ｐゴシック"/>
            </a:rPr>
            <a:t>1.0</a:t>
          </a:r>
          <a:r>
            <a:rPr kumimoji="1" lang="ja-JP" altLang="en-US" sz="1300">
              <a:latin typeface="ＭＳ Ｐゴシック"/>
            </a:rPr>
            <a:t>ポイント</a:t>
          </a:r>
          <a:r>
            <a:rPr kumimoji="1" lang="en-US" altLang="ja-JP" sz="1300">
              <a:latin typeface="ＭＳ Ｐゴシック"/>
            </a:rPr>
            <a:t>)</a:t>
          </a:r>
          <a:r>
            <a:rPr kumimoji="1" lang="ja-JP" altLang="en-US" sz="1300">
              <a:latin typeface="ＭＳ Ｐゴシック"/>
            </a:rPr>
            <a:t>と回復した。しかし今後は、歳入では合併算定替えによる交付税の減が見込まれ、歳出では扶助費や公債費の増による経常収支比率の上昇が懸念される。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14394</xdr:rowOff>
    </xdr:from>
    <xdr:to>
      <xdr:col>7</xdr:col>
      <xdr:colOff>152400</xdr:colOff>
      <xdr:row>66</xdr:row>
      <xdr:rowOff>2117</xdr:rowOff>
    </xdr:to>
    <xdr:cxnSp macro="">
      <xdr:nvCxnSpPr>
        <xdr:cNvPr id="127" name="直線コネクタ 126"/>
        <xdr:cNvCxnSpPr/>
      </xdr:nvCxnSpPr>
      <xdr:spPr>
        <a:xfrm flipV="1">
          <a:off x="4953000" y="99584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8"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9" name="直線コネクタ 128"/>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100771</xdr:rowOff>
    </xdr:from>
    <xdr:ext cx="762000" cy="259045"/>
    <xdr:sp macro="" textlink="">
      <xdr:nvSpPr>
        <xdr:cNvPr id="130" name="財政構造の弾力性最大値テキスト"/>
        <xdr:cNvSpPr txBox="1"/>
      </xdr:nvSpPr>
      <xdr:spPr>
        <a:xfrm>
          <a:off x="5041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7</xdr:col>
      <xdr:colOff>63500</xdr:colOff>
      <xdr:row>58</xdr:row>
      <xdr:rowOff>14394</xdr:rowOff>
    </xdr:from>
    <xdr:to>
      <xdr:col>7</xdr:col>
      <xdr:colOff>241300</xdr:colOff>
      <xdr:row>58</xdr:row>
      <xdr:rowOff>14394</xdr:rowOff>
    </xdr:to>
    <xdr:cxnSp macro="">
      <xdr:nvCxnSpPr>
        <xdr:cNvPr id="131" name="直線コネクタ 130"/>
        <xdr:cNvCxnSpPr/>
      </xdr:nvCxnSpPr>
      <xdr:spPr>
        <a:xfrm>
          <a:off x="4864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132504</xdr:rowOff>
    </xdr:from>
    <xdr:to>
      <xdr:col>7</xdr:col>
      <xdr:colOff>152400</xdr:colOff>
      <xdr:row>60</xdr:row>
      <xdr:rowOff>41487</xdr:rowOff>
    </xdr:to>
    <xdr:cxnSp macro="">
      <xdr:nvCxnSpPr>
        <xdr:cNvPr id="132" name="直線コネクタ 131"/>
        <xdr:cNvCxnSpPr/>
      </xdr:nvCxnSpPr>
      <xdr:spPr>
        <a:xfrm flipV="1">
          <a:off x="4114800" y="10248054"/>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19067</xdr:rowOff>
    </xdr:from>
    <xdr:ext cx="762000" cy="259045"/>
    <xdr:sp macro="" textlink="">
      <xdr:nvSpPr>
        <xdr:cNvPr id="133" name="財政構造の弾力性平均値テキスト"/>
        <xdr:cNvSpPr txBox="1"/>
      </xdr:nvSpPr>
      <xdr:spPr>
        <a:xfrm>
          <a:off x="5041900" y="10306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7</xdr:col>
      <xdr:colOff>101600</xdr:colOff>
      <xdr:row>60</xdr:row>
      <xdr:rowOff>46990</xdr:rowOff>
    </xdr:from>
    <xdr:to>
      <xdr:col>7</xdr:col>
      <xdr:colOff>203200</xdr:colOff>
      <xdr:row>60</xdr:row>
      <xdr:rowOff>148590</xdr:rowOff>
    </xdr:to>
    <xdr:sp macro="" textlink="">
      <xdr:nvSpPr>
        <xdr:cNvPr id="134" name="フローチャート : 判断 133"/>
        <xdr:cNvSpPr/>
      </xdr:nvSpPr>
      <xdr:spPr>
        <a:xfrm>
          <a:off x="49022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92287</xdr:rowOff>
    </xdr:from>
    <xdr:to>
      <xdr:col>6</xdr:col>
      <xdr:colOff>0</xdr:colOff>
      <xdr:row>60</xdr:row>
      <xdr:rowOff>41487</xdr:rowOff>
    </xdr:to>
    <xdr:cxnSp macro="">
      <xdr:nvCxnSpPr>
        <xdr:cNvPr id="135" name="直線コネクタ 134"/>
        <xdr:cNvCxnSpPr/>
      </xdr:nvCxnSpPr>
      <xdr:spPr>
        <a:xfrm>
          <a:off x="3225800" y="102078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170180</xdr:rowOff>
    </xdr:from>
    <xdr:to>
      <xdr:col>6</xdr:col>
      <xdr:colOff>50800</xdr:colOff>
      <xdr:row>60</xdr:row>
      <xdr:rowOff>100330</xdr:rowOff>
    </xdr:to>
    <xdr:sp macro="" textlink="">
      <xdr:nvSpPr>
        <xdr:cNvPr id="136" name="フローチャート : 判断 135"/>
        <xdr:cNvSpPr/>
      </xdr:nvSpPr>
      <xdr:spPr>
        <a:xfrm>
          <a:off x="4064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85107</xdr:rowOff>
    </xdr:from>
    <xdr:ext cx="736600" cy="259045"/>
    <xdr:sp macro="" textlink="">
      <xdr:nvSpPr>
        <xdr:cNvPr id="137" name="テキスト ボックス 136"/>
        <xdr:cNvSpPr txBox="1"/>
      </xdr:nvSpPr>
      <xdr:spPr>
        <a:xfrm>
          <a:off x="3733800" y="10372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22437</xdr:rowOff>
    </xdr:from>
    <xdr:to>
      <xdr:col>4</xdr:col>
      <xdr:colOff>482600</xdr:colOff>
      <xdr:row>59</xdr:row>
      <xdr:rowOff>92287</xdr:rowOff>
    </xdr:to>
    <xdr:cxnSp macro="">
      <xdr:nvCxnSpPr>
        <xdr:cNvPr id="138" name="直線コネクタ 137"/>
        <xdr:cNvCxnSpPr/>
      </xdr:nvCxnSpPr>
      <xdr:spPr>
        <a:xfrm>
          <a:off x="2336800" y="996653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60</xdr:row>
      <xdr:rowOff>71120</xdr:rowOff>
    </xdr:from>
    <xdr:to>
      <xdr:col>4</xdr:col>
      <xdr:colOff>533400</xdr:colOff>
      <xdr:row>61</xdr:row>
      <xdr:rowOff>1270</xdr:rowOff>
    </xdr:to>
    <xdr:sp macro="" textlink="">
      <xdr:nvSpPr>
        <xdr:cNvPr id="139" name="フローチャート : 判断 138"/>
        <xdr:cNvSpPr/>
      </xdr:nvSpPr>
      <xdr:spPr>
        <a:xfrm>
          <a:off x="3175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157497</xdr:rowOff>
    </xdr:from>
    <xdr:ext cx="762000" cy="259045"/>
    <xdr:sp macro="" textlink="">
      <xdr:nvSpPr>
        <xdr:cNvPr id="140" name="テキスト ボックス 139"/>
        <xdr:cNvSpPr txBox="1"/>
      </xdr:nvSpPr>
      <xdr:spPr>
        <a:xfrm>
          <a:off x="28448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22437</xdr:rowOff>
    </xdr:from>
    <xdr:to>
      <xdr:col>3</xdr:col>
      <xdr:colOff>279400</xdr:colOff>
      <xdr:row>59</xdr:row>
      <xdr:rowOff>11854</xdr:rowOff>
    </xdr:to>
    <xdr:cxnSp macro="">
      <xdr:nvCxnSpPr>
        <xdr:cNvPr id="141" name="直線コネクタ 140"/>
        <xdr:cNvCxnSpPr/>
      </xdr:nvCxnSpPr>
      <xdr:spPr>
        <a:xfrm flipV="1">
          <a:off x="1447800" y="9966537"/>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146050</xdr:rowOff>
    </xdr:from>
    <xdr:to>
      <xdr:col>3</xdr:col>
      <xdr:colOff>330200</xdr:colOff>
      <xdr:row>60</xdr:row>
      <xdr:rowOff>76200</xdr:rowOff>
    </xdr:to>
    <xdr:sp macro="" textlink="">
      <xdr:nvSpPr>
        <xdr:cNvPr id="142" name="フローチャート : 判断 141"/>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60977</xdr:rowOff>
    </xdr:from>
    <xdr:ext cx="762000" cy="259045"/>
    <xdr:sp macro="" textlink="">
      <xdr:nvSpPr>
        <xdr:cNvPr id="143" name="テキスト ボックス 142"/>
        <xdr:cNvSpPr txBox="1"/>
      </xdr:nvSpPr>
      <xdr:spPr>
        <a:xfrm>
          <a:off x="1955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138006</xdr:rowOff>
    </xdr:from>
    <xdr:to>
      <xdr:col>2</xdr:col>
      <xdr:colOff>127000</xdr:colOff>
      <xdr:row>60</xdr:row>
      <xdr:rowOff>68156</xdr:rowOff>
    </xdr:to>
    <xdr:sp macro="" textlink="">
      <xdr:nvSpPr>
        <xdr:cNvPr id="144" name="フローチャート : 判断 143"/>
        <xdr:cNvSpPr/>
      </xdr:nvSpPr>
      <xdr:spPr>
        <a:xfrm>
          <a:off x="13970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52933</xdr:rowOff>
    </xdr:from>
    <xdr:ext cx="762000" cy="259045"/>
    <xdr:sp macro="" textlink="">
      <xdr:nvSpPr>
        <xdr:cNvPr id="145" name="テキスト ボックス 144"/>
        <xdr:cNvSpPr txBox="1"/>
      </xdr:nvSpPr>
      <xdr:spPr>
        <a:xfrm>
          <a:off x="1066800" y="103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81704</xdr:rowOff>
    </xdr:from>
    <xdr:to>
      <xdr:col>7</xdr:col>
      <xdr:colOff>203200</xdr:colOff>
      <xdr:row>60</xdr:row>
      <xdr:rowOff>11854</xdr:rowOff>
    </xdr:to>
    <xdr:sp macro="" textlink="">
      <xdr:nvSpPr>
        <xdr:cNvPr id="151" name="円/楕円 150"/>
        <xdr:cNvSpPr/>
      </xdr:nvSpPr>
      <xdr:spPr>
        <a:xfrm>
          <a:off x="4902200" y="101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98231</xdr:rowOff>
    </xdr:from>
    <xdr:ext cx="762000" cy="259045"/>
    <xdr:sp macro="" textlink="">
      <xdr:nvSpPr>
        <xdr:cNvPr id="152" name="財政構造の弾力性該当値テキスト"/>
        <xdr:cNvSpPr txBox="1"/>
      </xdr:nvSpPr>
      <xdr:spPr>
        <a:xfrm>
          <a:off x="5041900" y="1004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162137</xdr:rowOff>
    </xdr:from>
    <xdr:to>
      <xdr:col>6</xdr:col>
      <xdr:colOff>50800</xdr:colOff>
      <xdr:row>60</xdr:row>
      <xdr:rowOff>92287</xdr:rowOff>
    </xdr:to>
    <xdr:sp macro="" textlink="">
      <xdr:nvSpPr>
        <xdr:cNvPr id="153" name="円/楕円 152"/>
        <xdr:cNvSpPr/>
      </xdr:nvSpPr>
      <xdr:spPr>
        <a:xfrm>
          <a:off x="4064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102464</xdr:rowOff>
    </xdr:from>
    <xdr:ext cx="736600" cy="259045"/>
    <xdr:sp macro="" textlink="">
      <xdr:nvSpPr>
        <xdr:cNvPr id="154" name="テキスト ボックス 153"/>
        <xdr:cNvSpPr txBox="1"/>
      </xdr:nvSpPr>
      <xdr:spPr>
        <a:xfrm>
          <a:off x="3733800" y="1004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41487</xdr:rowOff>
    </xdr:from>
    <xdr:to>
      <xdr:col>4</xdr:col>
      <xdr:colOff>533400</xdr:colOff>
      <xdr:row>59</xdr:row>
      <xdr:rowOff>143087</xdr:rowOff>
    </xdr:to>
    <xdr:sp macro="" textlink="">
      <xdr:nvSpPr>
        <xdr:cNvPr id="155" name="円/楕円 154"/>
        <xdr:cNvSpPr/>
      </xdr:nvSpPr>
      <xdr:spPr>
        <a:xfrm>
          <a:off x="3175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153264</xdr:rowOff>
    </xdr:from>
    <xdr:ext cx="762000" cy="259045"/>
    <xdr:sp macro="" textlink="">
      <xdr:nvSpPr>
        <xdr:cNvPr id="156" name="テキスト ボックス 155"/>
        <xdr:cNvSpPr txBox="1"/>
      </xdr:nvSpPr>
      <xdr:spPr>
        <a:xfrm>
          <a:off x="2844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143087</xdr:rowOff>
    </xdr:from>
    <xdr:to>
      <xdr:col>3</xdr:col>
      <xdr:colOff>330200</xdr:colOff>
      <xdr:row>58</xdr:row>
      <xdr:rowOff>73237</xdr:rowOff>
    </xdr:to>
    <xdr:sp macro="" textlink="">
      <xdr:nvSpPr>
        <xdr:cNvPr id="157" name="円/楕円 156"/>
        <xdr:cNvSpPr/>
      </xdr:nvSpPr>
      <xdr:spPr>
        <a:xfrm>
          <a:off x="2286000" y="99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83414</xdr:rowOff>
    </xdr:from>
    <xdr:ext cx="762000" cy="259045"/>
    <xdr:sp macro="" textlink="">
      <xdr:nvSpPr>
        <xdr:cNvPr id="158" name="テキスト ボックス 157"/>
        <xdr:cNvSpPr txBox="1"/>
      </xdr:nvSpPr>
      <xdr:spPr>
        <a:xfrm>
          <a:off x="1955800" y="968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132504</xdr:rowOff>
    </xdr:from>
    <xdr:to>
      <xdr:col>2</xdr:col>
      <xdr:colOff>127000</xdr:colOff>
      <xdr:row>59</xdr:row>
      <xdr:rowOff>62654</xdr:rowOff>
    </xdr:to>
    <xdr:sp macro="" textlink="">
      <xdr:nvSpPr>
        <xdr:cNvPr id="159" name="円/楕円 158"/>
        <xdr:cNvSpPr/>
      </xdr:nvSpPr>
      <xdr:spPr>
        <a:xfrm>
          <a:off x="1397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72831</xdr:rowOff>
    </xdr:from>
    <xdr:ext cx="762000" cy="259045"/>
    <xdr:sp macro="" textlink="">
      <xdr:nvSpPr>
        <xdr:cNvPr id="160" name="テキスト ボックス 159"/>
        <xdr:cNvSpPr txBox="1"/>
      </xdr:nvSpPr>
      <xdr:spPr>
        <a:xfrm>
          <a:off x="1066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[101,664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131,027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職員数減により職員給は減少しているものの、物件費において、情報システムの更新等に係る経費の増により決算額が増となった。決算額は全国平均、県平均、類似団体平均を下回っている。</a:t>
          </a:r>
          <a:endParaRPr kumimoji="0" lang="en-US" altLang="ja-JP" sz="13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19710</xdr:rowOff>
    </xdr:from>
    <xdr:to>
      <xdr:col>7</xdr:col>
      <xdr:colOff>152400</xdr:colOff>
      <xdr:row>88</xdr:row>
      <xdr:rowOff>58455</xdr:rowOff>
    </xdr:to>
    <xdr:cxnSp macro="">
      <xdr:nvCxnSpPr>
        <xdr:cNvPr id="190" name="直線コネクタ 189"/>
        <xdr:cNvCxnSpPr/>
      </xdr:nvCxnSpPr>
      <xdr:spPr>
        <a:xfrm flipV="1">
          <a:off x="4953000" y="13907160"/>
          <a:ext cx="0" cy="1238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30532</xdr:rowOff>
    </xdr:from>
    <xdr:ext cx="762000" cy="259045"/>
    <xdr:sp macro="" textlink="">
      <xdr:nvSpPr>
        <xdr:cNvPr id="191" name="人件費・物件費等の状況最小値テキスト"/>
        <xdr:cNvSpPr txBox="1"/>
      </xdr:nvSpPr>
      <xdr:spPr>
        <a:xfrm>
          <a:off x="5041900" y="1511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146,907</a:t>
          </a:r>
          <a:endParaRPr kumimoji="1" lang="ja-JP" altLang="en-US" sz="1000" b="1">
            <a:latin typeface="ＭＳ Ｐゴシック"/>
          </a:endParaRPr>
        </a:p>
      </xdr:txBody>
    </xdr:sp>
    <xdr:clientData/>
  </xdr:oneCellAnchor>
  <xdr:twoCellAnchor>
    <xdr:from>
      <xdr:col>7</xdr:col>
      <xdr:colOff>63500</xdr:colOff>
      <xdr:row>88</xdr:row>
      <xdr:rowOff>58455</xdr:rowOff>
    </xdr:from>
    <xdr:to>
      <xdr:col>7</xdr:col>
      <xdr:colOff>241300</xdr:colOff>
      <xdr:row>88</xdr:row>
      <xdr:rowOff>58455</xdr:rowOff>
    </xdr:to>
    <xdr:cxnSp macro="">
      <xdr:nvCxnSpPr>
        <xdr:cNvPr id="192" name="直線コネクタ 191"/>
        <xdr:cNvCxnSpPr/>
      </xdr:nvCxnSpPr>
      <xdr:spPr>
        <a:xfrm>
          <a:off x="4864100" y="1514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106087</xdr:rowOff>
    </xdr:from>
    <xdr:ext cx="762000" cy="259045"/>
    <xdr:sp macro="" textlink="">
      <xdr:nvSpPr>
        <xdr:cNvPr id="193" name="人件費・物件費等の状況最大値テキスト"/>
        <xdr:cNvSpPr txBox="1"/>
      </xdr:nvSpPr>
      <xdr:spPr>
        <a:xfrm>
          <a:off x="5041900" y="1365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85,296</a:t>
          </a:r>
          <a:endParaRPr kumimoji="1" lang="ja-JP" altLang="en-US" sz="1000" b="1">
            <a:latin typeface="ＭＳ Ｐゴシック"/>
          </a:endParaRPr>
        </a:p>
      </xdr:txBody>
    </xdr:sp>
    <xdr:clientData/>
  </xdr:oneCellAnchor>
  <xdr:twoCellAnchor>
    <xdr:from>
      <xdr:col>7</xdr:col>
      <xdr:colOff>63500</xdr:colOff>
      <xdr:row>81</xdr:row>
      <xdr:rowOff>19710</xdr:rowOff>
    </xdr:from>
    <xdr:to>
      <xdr:col>7</xdr:col>
      <xdr:colOff>241300</xdr:colOff>
      <xdr:row>81</xdr:row>
      <xdr:rowOff>19710</xdr:rowOff>
    </xdr:to>
    <xdr:cxnSp macro="">
      <xdr:nvCxnSpPr>
        <xdr:cNvPr id="194" name="直線コネクタ 193"/>
        <xdr:cNvCxnSpPr/>
      </xdr:nvCxnSpPr>
      <xdr:spPr>
        <a:xfrm>
          <a:off x="4864100" y="1390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55959</xdr:rowOff>
    </xdr:from>
    <xdr:to>
      <xdr:col>7</xdr:col>
      <xdr:colOff>152400</xdr:colOff>
      <xdr:row>83</xdr:row>
      <xdr:rowOff>5944</xdr:rowOff>
    </xdr:to>
    <xdr:cxnSp macro="">
      <xdr:nvCxnSpPr>
        <xdr:cNvPr id="195" name="直線コネクタ 194"/>
        <xdr:cNvCxnSpPr/>
      </xdr:nvCxnSpPr>
      <xdr:spPr>
        <a:xfrm>
          <a:off x="4114800" y="14114859"/>
          <a:ext cx="838200" cy="12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103168</xdr:rowOff>
    </xdr:from>
    <xdr:ext cx="762000" cy="259045"/>
    <xdr:sp macro="" textlink="">
      <xdr:nvSpPr>
        <xdr:cNvPr id="196" name="人件費・物件費等の状況平均値テキスト"/>
        <xdr:cNvSpPr txBox="1"/>
      </xdr:nvSpPr>
      <xdr:spPr>
        <a:xfrm>
          <a:off x="5041900" y="143335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110,414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131091</xdr:rowOff>
    </xdr:from>
    <xdr:to>
      <xdr:col>7</xdr:col>
      <xdr:colOff>203200</xdr:colOff>
      <xdr:row>84</xdr:row>
      <xdr:rowOff>61241</xdr:rowOff>
    </xdr:to>
    <xdr:sp macro="" textlink="">
      <xdr:nvSpPr>
        <xdr:cNvPr id="197" name="フローチャート : 判断 196"/>
        <xdr:cNvSpPr/>
      </xdr:nvSpPr>
      <xdr:spPr>
        <a:xfrm>
          <a:off x="4902200" y="143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55959</xdr:rowOff>
    </xdr:from>
    <xdr:to>
      <xdr:col>6</xdr:col>
      <xdr:colOff>0</xdr:colOff>
      <xdr:row>82</xdr:row>
      <xdr:rowOff>78863</xdr:rowOff>
    </xdr:to>
    <xdr:cxnSp macro="">
      <xdr:nvCxnSpPr>
        <xdr:cNvPr id="198" name="直線コネクタ 197"/>
        <xdr:cNvCxnSpPr/>
      </xdr:nvCxnSpPr>
      <xdr:spPr>
        <a:xfrm flipV="1">
          <a:off x="3225800" y="14114859"/>
          <a:ext cx="889000" cy="2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64754</xdr:rowOff>
    </xdr:from>
    <xdr:to>
      <xdr:col>6</xdr:col>
      <xdr:colOff>50800</xdr:colOff>
      <xdr:row>83</xdr:row>
      <xdr:rowOff>166354</xdr:rowOff>
    </xdr:to>
    <xdr:sp macro="" textlink="">
      <xdr:nvSpPr>
        <xdr:cNvPr id="199" name="フローチャート : 判断 198"/>
        <xdr:cNvSpPr/>
      </xdr:nvSpPr>
      <xdr:spPr>
        <a:xfrm>
          <a:off x="4064000" y="142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151131</xdr:rowOff>
    </xdr:from>
    <xdr:ext cx="736600" cy="259045"/>
    <xdr:sp macro="" textlink="">
      <xdr:nvSpPr>
        <xdr:cNvPr id="200" name="テキスト ボックス 199"/>
        <xdr:cNvSpPr txBox="1"/>
      </xdr:nvSpPr>
      <xdr:spPr>
        <a:xfrm>
          <a:off x="3733800" y="14381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78863</xdr:rowOff>
    </xdr:from>
    <xdr:to>
      <xdr:col>4</xdr:col>
      <xdr:colOff>482600</xdr:colOff>
      <xdr:row>84</xdr:row>
      <xdr:rowOff>7325</xdr:rowOff>
    </xdr:to>
    <xdr:cxnSp macro="">
      <xdr:nvCxnSpPr>
        <xdr:cNvPr id="201" name="直線コネクタ 200"/>
        <xdr:cNvCxnSpPr/>
      </xdr:nvCxnSpPr>
      <xdr:spPr>
        <a:xfrm flipV="1">
          <a:off x="2336800" y="14137763"/>
          <a:ext cx="889000" cy="27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91337</xdr:rowOff>
    </xdr:from>
    <xdr:to>
      <xdr:col>4</xdr:col>
      <xdr:colOff>533400</xdr:colOff>
      <xdr:row>84</xdr:row>
      <xdr:rowOff>21487</xdr:rowOff>
    </xdr:to>
    <xdr:sp macro="" textlink="">
      <xdr:nvSpPr>
        <xdr:cNvPr id="202" name="フローチャート : 判断 201"/>
        <xdr:cNvSpPr/>
      </xdr:nvSpPr>
      <xdr:spPr>
        <a:xfrm>
          <a:off x="3175000" y="143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6264</xdr:rowOff>
    </xdr:from>
    <xdr:ext cx="762000" cy="259045"/>
    <xdr:sp macro="" textlink="">
      <xdr:nvSpPr>
        <xdr:cNvPr id="203" name="テキスト ボックス 202"/>
        <xdr:cNvSpPr txBox="1"/>
      </xdr:nvSpPr>
      <xdr:spPr>
        <a:xfrm>
          <a:off x="2844800" y="1440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7325</xdr:rowOff>
    </xdr:from>
    <xdr:to>
      <xdr:col>3</xdr:col>
      <xdr:colOff>279400</xdr:colOff>
      <xdr:row>84</xdr:row>
      <xdr:rowOff>14584</xdr:rowOff>
    </xdr:to>
    <xdr:cxnSp macro="">
      <xdr:nvCxnSpPr>
        <xdr:cNvPr id="204" name="直線コネクタ 203"/>
        <xdr:cNvCxnSpPr/>
      </xdr:nvCxnSpPr>
      <xdr:spPr>
        <a:xfrm flipV="1">
          <a:off x="1447800" y="14409125"/>
          <a:ext cx="889000" cy="7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24651</xdr:rowOff>
    </xdr:from>
    <xdr:to>
      <xdr:col>3</xdr:col>
      <xdr:colOff>330200</xdr:colOff>
      <xdr:row>84</xdr:row>
      <xdr:rowOff>126251</xdr:rowOff>
    </xdr:to>
    <xdr:sp macro="" textlink="">
      <xdr:nvSpPr>
        <xdr:cNvPr id="205" name="フローチャート : 判断 204"/>
        <xdr:cNvSpPr/>
      </xdr:nvSpPr>
      <xdr:spPr>
        <a:xfrm>
          <a:off x="2286000" y="1442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111028</xdr:rowOff>
    </xdr:from>
    <xdr:ext cx="762000" cy="259045"/>
    <xdr:sp macro="" textlink="">
      <xdr:nvSpPr>
        <xdr:cNvPr id="206" name="テキスト ボックス 205"/>
        <xdr:cNvSpPr txBox="1"/>
      </xdr:nvSpPr>
      <xdr:spPr>
        <a:xfrm>
          <a:off x="1955800" y="145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36743</xdr:rowOff>
    </xdr:from>
    <xdr:to>
      <xdr:col>2</xdr:col>
      <xdr:colOff>127000</xdr:colOff>
      <xdr:row>83</xdr:row>
      <xdr:rowOff>138343</xdr:rowOff>
    </xdr:to>
    <xdr:sp macro="" textlink="">
      <xdr:nvSpPr>
        <xdr:cNvPr id="207" name="フローチャート : 判断 206"/>
        <xdr:cNvSpPr/>
      </xdr:nvSpPr>
      <xdr:spPr>
        <a:xfrm>
          <a:off x="1397000" y="14267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148520</xdr:rowOff>
    </xdr:from>
    <xdr:ext cx="762000" cy="259045"/>
    <xdr:sp macro="" textlink="">
      <xdr:nvSpPr>
        <xdr:cNvPr id="208" name="テキスト ボックス 207"/>
        <xdr:cNvSpPr txBox="1"/>
      </xdr:nvSpPr>
      <xdr:spPr>
        <a:xfrm>
          <a:off x="1066800" y="1403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126594</xdr:rowOff>
    </xdr:from>
    <xdr:to>
      <xdr:col>7</xdr:col>
      <xdr:colOff>203200</xdr:colOff>
      <xdr:row>83</xdr:row>
      <xdr:rowOff>56744</xdr:rowOff>
    </xdr:to>
    <xdr:sp macro="" textlink="">
      <xdr:nvSpPr>
        <xdr:cNvPr id="214" name="円/楕円 213"/>
        <xdr:cNvSpPr/>
      </xdr:nvSpPr>
      <xdr:spPr>
        <a:xfrm>
          <a:off x="4902200" y="1418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143121</xdr:rowOff>
    </xdr:from>
    <xdr:ext cx="762000" cy="259045"/>
    <xdr:sp macro="" textlink="">
      <xdr:nvSpPr>
        <xdr:cNvPr id="215" name="人件費・物件費等の状況該当値テキスト"/>
        <xdr:cNvSpPr txBox="1"/>
      </xdr:nvSpPr>
      <xdr:spPr>
        <a:xfrm>
          <a:off x="5041900" y="1403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101,664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5159</xdr:rowOff>
    </xdr:from>
    <xdr:to>
      <xdr:col>6</xdr:col>
      <xdr:colOff>50800</xdr:colOff>
      <xdr:row>82</xdr:row>
      <xdr:rowOff>106759</xdr:rowOff>
    </xdr:to>
    <xdr:sp macro="" textlink="">
      <xdr:nvSpPr>
        <xdr:cNvPr id="216" name="円/楕円 215"/>
        <xdr:cNvSpPr/>
      </xdr:nvSpPr>
      <xdr:spPr>
        <a:xfrm>
          <a:off x="4064000" y="1406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116936</xdr:rowOff>
    </xdr:from>
    <xdr:ext cx="736600" cy="259045"/>
    <xdr:sp macro="" textlink="">
      <xdr:nvSpPr>
        <xdr:cNvPr id="217" name="テキスト ボックス 216"/>
        <xdr:cNvSpPr txBox="1"/>
      </xdr:nvSpPr>
      <xdr:spPr>
        <a:xfrm>
          <a:off x="3733800" y="13832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95,625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28063</xdr:rowOff>
    </xdr:from>
    <xdr:to>
      <xdr:col>4</xdr:col>
      <xdr:colOff>533400</xdr:colOff>
      <xdr:row>82</xdr:row>
      <xdr:rowOff>129663</xdr:rowOff>
    </xdr:to>
    <xdr:sp macro="" textlink="">
      <xdr:nvSpPr>
        <xdr:cNvPr id="218" name="円/楕円 217"/>
        <xdr:cNvSpPr/>
      </xdr:nvSpPr>
      <xdr:spPr>
        <a:xfrm>
          <a:off x="3175000" y="1408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139840</xdr:rowOff>
    </xdr:from>
    <xdr:ext cx="762000" cy="259045"/>
    <xdr:sp macro="" textlink="">
      <xdr:nvSpPr>
        <xdr:cNvPr id="219" name="テキスト ボックス 218"/>
        <xdr:cNvSpPr txBox="1"/>
      </xdr:nvSpPr>
      <xdr:spPr>
        <a:xfrm>
          <a:off x="2844800" y="1385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96,764</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127975</xdr:rowOff>
    </xdr:from>
    <xdr:to>
      <xdr:col>3</xdr:col>
      <xdr:colOff>330200</xdr:colOff>
      <xdr:row>84</xdr:row>
      <xdr:rowOff>58125</xdr:rowOff>
    </xdr:to>
    <xdr:sp macro="" textlink="">
      <xdr:nvSpPr>
        <xdr:cNvPr id="220" name="円/楕円 219"/>
        <xdr:cNvSpPr/>
      </xdr:nvSpPr>
      <xdr:spPr>
        <a:xfrm>
          <a:off x="2286000" y="143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68302</xdr:rowOff>
    </xdr:from>
    <xdr:ext cx="762000" cy="259045"/>
    <xdr:sp macro="" textlink="">
      <xdr:nvSpPr>
        <xdr:cNvPr id="221" name="テキスト ボックス 220"/>
        <xdr:cNvSpPr txBox="1"/>
      </xdr:nvSpPr>
      <xdr:spPr>
        <a:xfrm>
          <a:off x="1955800" y="1412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110,259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135234</xdr:rowOff>
    </xdr:from>
    <xdr:to>
      <xdr:col>2</xdr:col>
      <xdr:colOff>127000</xdr:colOff>
      <xdr:row>84</xdr:row>
      <xdr:rowOff>65384</xdr:rowOff>
    </xdr:to>
    <xdr:sp macro="" textlink="">
      <xdr:nvSpPr>
        <xdr:cNvPr id="222" name="円/楕円 221"/>
        <xdr:cNvSpPr/>
      </xdr:nvSpPr>
      <xdr:spPr>
        <a:xfrm>
          <a:off x="1397000" y="14365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50161</xdr:rowOff>
    </xdr:from>
    <xdr:ext cx="762000" cy="259045"/>
    <xdr:sp macro="" textlink="">
      <xdr:nvSpPr>
        <xdr:cNvPr id="223" name="テキスト ボックス 222"/>
        <xdr:cNvSpPr txBox="1"/>
      </xdr:nvSpPr>
      <xdr:spPr>
        <a:xfrm>
          <a:off x="1066800" y="1445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平成18年度以降の給与構造改革や、20年度の職員給料月額の1％削減、人事院勧告による昇給抑制の実施</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しているが給与削減措置の終了により</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、前</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年度</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に比べ</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昨年度は</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0.</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2</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ポイント</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増の</a:t>
          </a:r>
          <a:r>
            <a:rPr kumimoji="0" lang="en-US" altLang="ja-JP" sz="1200" b="0" i="0" u="none" strike="noStrike" kern="0" cap="none" spc="0" normalizeH="0" baseline="0" noProof="0">
              <a:ln>
                <a:noFill/>
              </a:ln>
              <a:solidFill>
                <a:sysClr val="windowText" lastClr="000000"/>
              </a:solidFill>
              <a:effectLst/>
              <a:uLnTx/>
              <a:uFillTx/>
              <a:latin typeface="+mn-lt"/>
              <a:ea typeface="+mn-ea"/>
              <a:cs typeface="+mn-cs"/>
            </a:rPr>
            <a:t>99.7</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となった。しかし、依然、</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全国市平均および類似団体平均も上回っており、今後も引き続き縮減に努める。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135466</xdr:rowOff>
    </xdr:from>
    <xdr:to>
      <xdr:col>24</xdr:col>
      <xdr:colOff>558800</xdr:colOff>
      <xdr:row>85</xdr:row>
      <xdr:rowOff>4939</xdr:rowOff>
    </xdr:to>
    <xdr:cxnSp macro="">
      <xdr:nvCxnSpPr>
        <xdr:cNvPr id="252" name="直線コネクタ 251"/>
        <xdr:cNvCxnSpPr/>
      </xdr:nvCxnSpPr>
      <xdr:spPr>
        <a:xfrm flipV="1">
          <a:off x="17018000" y="13680016"/>
          <a:ext cx="0" cy="8981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148466</xdr:rowOff>
    </xdr:from>
    <xdr:ext cx="762000" cy="259045"/>
    <xdr:sp macro="" textlink="">
      <xdr:nvSpPr>
        <xdr:cNvPr id="253" name="給与水準   （国との比較）最小値テキスト"/>
        <xdr:cNvSpPr txBox="1"/>
      </xdr:nvSpPr>
      <xdr:spPr>
        <a:xfrm>
          <a:off x="17106900" y="14550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85</xdr:row>
      <xdr:rowOff>4939</xdr:rowOff>
    </xdr:from>
    <xdr:to>
      <xdr:col>24</xdr:col>
      <xdr:colOff>647700</xdr:colOff>
      <xdr:row>85</xdr:row>
      <xdr:rowOff>4939</xdr:rowOff>
    </xdr:to>
    <xdr:cxnSp macro="">
      <xdr:nvCxnSpPr>
        <xdr:cNvPr id="254" name="直線コネクタ 253"/>
        <xdr:cNvCxnSpPr/>
      </xdr:nvCxnSpPr>
      <xdr:spPr>
        <a:xfrm>
          <a:off x="16929100" y="1457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24</xdr:col>
      <xdr:colOff>469900</xdr:colOff>
      <xdr:row>79</xdr:row>
      <xdr:rowOff>135466</xdr:rowOff>
    </xdr:from>
    <xdr:to>
      <xdr:col>24</xdr:col>
      <xdr:colOff>647700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39511</xdr:rowOff>
    </xdr:from>
    <xdr:to>
      <xdr:col>24</xdr:col>
      <xdr:colOff>558800</xdr:colOff>
      <xdr:row>83</xdr:row>
      <xdr:rowOff>66322</xdr:rowOff>
    </xdr:to>
    <xdr:cxnSp macro="">
      <xdr:nvCxnSpPr>
        <xdr:cNvPr id="257" name="直線コネクタ 256"/>
        <xdr:cNvCxnSpPr/>
      </xdr:nvCxnSpPr>
      <xdr:spPr>
        <a:xfrm>
          <a:off x="16179800" y="142698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15822</xdr:rowOff>
    </xdr:from>
    <xdr:ext cx="762000" cy="259045"/>
    <xdr:sp macro="" textlink="">
      <xdr:nvSpPr>
        <xdr:cNvPr id="258" name="給与水準   （国との比較）平均値テキスト"/>
        <xdr:cNvSpPr txBox="1"/>
      </xdr:nvSpPr>
      <xdr:spPr>
        <a:xfrm>
          <a:off x="17106900" y="13903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170745</xdr:rowOff>
    </xdr:from>
    <xdr:to>
      <xdr:col>24</xdr:col>
      <xdr:colOff>609600</xdr:colOff>
      <xdr:row>82</xdr:row>
      <xdr:rowOff>100895</xdr:rowOff>
    </xdr:to>
    <xdr:sp macro="" textlink="">
      <xdr:nvSpPr>
        <xdr:cNvPr id="259" name="フローチャート : 判断 258"/>
        <xdr:cNvSpPr/>
      </xdr:nvSpPr>
      <xdr:spPr>
        <a:xfrm>
          <a:off x="169672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39511</xdr:rowOff>
    </xdr:from>
    <xdr:to>
      <xdr:col>23</xdr:col>
      <xdr:colOff>406400</xdr:colOff>
      <xdr:row>89</xdr:row>
      <xdr:rowOff>56445</xdr:rowOff>
    </xdr:to>
    <xdr:cxnSp macro="">
      <xdr:nvCxnSpPr>
        <xdr:cNvPr id="260" name="直線コネクタ 259"/>
        <xdr:cNvCxnSpPr/>
      </xdr:nvCxnSpPr>
      <xdr:spPr>
        <a:xfrm flipV="1">
          <a:off x="15290800" y="14269861"/>
          <a:ext cx="889000" cy="104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81</xdr:row>
      <xdr:rowOff>170745</xdr:rowOff>
    </xdr:from>
    <xdr:to>
      <xdr:col>23</xdr:col>
      <xdr:colOff>457200</xdr:colOff>
      <xdr:row>82</xdr:row>
      <xdr:rowOff>100895</xdr:rowOff>
    </xdr:to>
    <xdr:sp macro="" textlink="">
      <xdr:nvSpPr>
        <xdr:cNvPr id="261" name="フローチャート : 判断 260"/>
        <xdr:cNvSpPr/>
      </xdr:nvSpPr>
      <xdr:spPr>
        <a:xfrm>
          <a:off x="16129000" y="1405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111072</xdr:rowOff>
    </xdr:from>
    <xdr:ext cx="736600" cy="259045"/>
    <xdr:sp macro="" textlink="">
      <xdr:nvSpPr>
        <xdr:cNvPr id="262" name="テキスト ボックス 261"/>
        <xdr:cNvSpPr txBox="1"/>
      </xdr:nvSpPr>
      <xdr:spPr>
        <a:xfrm>
          <a:off x="15798800" y="1382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56445</xdr:rowOff>
    </xdr:from>
    <xdr:to>
      <xdr:col>22</xdr:col>
      <xdr:colOff>203200</xdr:colOff>
      <xdr:row>90</xdr:row>
      <xdr:rowOff>59266</xdr:rowOff>
    </xdr:to>
    <xdr:cxnSp macro="">
      <xdr:nvCxnSpPr>
        <xdr:cNvPr id="263" name="直線コネクタ 262"/>
        <xdr:cNvCxnSpPr/>
      </xdr:nvCxnSpPr>
      <xdr:spPr>
        <a:xfrm flipV="1">
          <a:off x="14401800" y="15315495"/>
          <a:ext cx="889000" cy="174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160866</xdr:rowOff>
    </xdr:from>
    <xdr:to>
      <xdr:col>22</xdr:col>
      <xdr:colOff>254000</xdr:colOff>
      <xdr:row>88</xdr:row>
      <xdr:rowOff>91016</xdr:rowOff>
    </xdr:to>
    <xdr:sp macro="" textlink="">
      <xdr:nvSpPr>
        <xdr:cNvPr id="264" name="フローチャート : 判断 263"/>
        <xdr:cNvSpPr/>
      </xdr:nvSpPr>
      <xdr:spPr>
        <a:xfrm>
          <a:off x="15240000" y="1507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101193</xdr:rowOff>
    </xdr:from>
    <xdr:ext cx="762000" cy="259045"/>
    <xdr:sp macro="" textlink="">
      <xdr:nvSpPr>
        <xdr:cNvPr id="265" name="テキスト ボックス 264"/>
        <xdr:cNvSpPr txBox="1"/>
      </xdr:nvSpPr>
      <xdr:spPr>
        <a:xfrm>
          <a:off x="14909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26105</xdr:rowOff>
    </xdr:from>
    <xdr:to>
      <xdr:col>21</xdr:col>
      <xdr:colOff>0</xdr:colOff>
      <xdr:row>90</xdr:row>
      <xdr:rowOff>59266</xdr:rowOff>
    </xdr:to>
    <xdr:cxnSp macro="">
      <xdr:nvCxnSpPr>
        <xdr:cNvPr id="266" name="直線コネクタ 265"/>
        <xdr:cNvCxnSpPr/>
      </xdr:nvCxnSpPr>
      <xdr:spPr>
        <a:xfrm>
          <a:off x="13512800" y="14256455"/>
          <a:ext cx="889000" cy="123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134055</xdr:rowOff>
    </xdr:from>
    <xdr:to>
      <xdr:col>21</xdr:col>
      <xdr:colOff>50800</xdr:colOff>
      <xdr:row>88</xdr:row>
      <xdr:rowOff>64205</xdr:rowOff>
    </xdr:to>
    <xdr:sp macro="" textlink="">
      <xdr:nvSpPr>
        <xdr:cNvPr id="267" name="フローチャート : 判断 266"/>
        <xdr:cNvSpPr/>
      </xdr:nvSpPr>
      <xdr:spPr>
        <a:xfrm>
          <a:off x="14351000" y="1505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74382</xdr:rowOff>
    </xdr:from>
    <xdr:ext cx="762000" cy="259045"/>
    <xdr:sp macro="" textlink="">
      <xdr:nvSpPr>
        <xdr:cNvPr id="268" name="テキスト ボックス 267"/>
        <xdr:cNvSpPr txBox="1"/>
      </xdr:nvSpPr>
      <xdr:spPr>
        <a:xfrm>
          <a:off x="14020800" y="148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130528</xdr:rowOff>
    </xdr:from>
    <xdr:to>
      <xdr:col>19</xdr:col>
      <xdr:colOff>533400</xdr:colOff>
      <xdr:row>82</xdr:row>
      <xdr:rowOff>60678</xdr:rowOff>
    </xdr:to>
    <xdr:sp macro="" textlink="">
      <xdr:nvSpPr>
        <xdr:cNvPr id="269" name="フローチャート : 判断 268"/>
        <xdr:cNvSpPr/>
      </xdr:nvSpPr>
      <xdr:spPr>
        <a:xfrm>
          <a:off x="13462000" y="1401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70855</xdr:rowOff>
    </xdr:from>
    <xdr:ext cx="762000" cy="259045"/>
    <xdr:sp macro="" textlink="">
      <xdr:nvSpPr>
        <xdr:cNvPr id="270" name="テキスト ボックス 269"/>
        <xdr:cNvSpPr txBox="1"/>
      </xdr:nvSpPr>
      <xdr:spPr>
        <a:xfrm>
          <a:off x="13131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15522</xdr:rowOff>
    </xdr:from>
    <xdr:to>
      <xdr:col>24</xdr:col>
      <xdr:colOff>609600</xdr:colOff>
      <xdr:row>83</xdr:row>
      <xdr:rowOff>117122</xdr:rowOff>
    </xdr:to>
    <xdr:sp macro="" textlink="">
      <xdr:nvSpPr>
        <xdr:cNvPr id="276" name="円/楕円 275"/>
        <xdr:cNvSpPr/>
      </xdr:nvSpPr>
      <xdr:spPr>
        <a:xfrm>
          <a:off x="169672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159049</xdr:rowOff>
    </xdr:from>
    <xdr:ext cx="762000" cy="259045"/>
    <xdr:sp macro="" textlink="">
      <xdr:nvSpPr>
        <xdr:cNvPr id="277" name="給与水準   （国との比較）該当値テキスト"/>
        <xdr:cNvSpPr txBox="1"/>
      </xdr:nvSpPr>
      <xdr:spPr>
        <a:xfrm>
          <a:off x="17106900" y="1421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160161</xdr:rowOff>
    </xdr:from>
    <xdr:to>
      <xdr:col>23</xdr:col>
      <xdr:colOff>457200</xdr:colOff>
      <xdr:row>83</xdr:row>
      <xdr:rowOff>90311</xdr:rowOff>
    </xdr:to>
    <xdr:sp macro="" textlink="">
      <xdr:nvSpPr>
        <xdr:cNvPr id="278" name="円/楕円 277"/>
        <xdr:cNvSpPr/>
      </xdr:nvSpPr>
      <xdr:spPr>
        <a:xfrm>
          <a:off x="16129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75088</xdr:rowOff>
    </xdr:from>
    <xdr:ext cx="736600" cy="259045"/>
    <xdr:sp macro="" textlink="">
      <xdr:nvSpPr>
        <xdr:cNvPr id="279" name="テキスト ボックス 278"/>
        <xdr:cNvSpPr txBox="1"/>
      </xdr:nvSpPr>
      <xdr:spPr>
        <a:xfrm>
          <a:off x="15798800" y="14305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5645</xdr:rowOff>
    </xdr:from>
    <xdr:to>
      <xdr:col>22</xdr:col>
      <xdr:colOff>254000</xdr:colOff>
      <xdr:row>89</xdr:row>
      <xdr:rowOff>107245</xdr:rowOff>
    </xdr:to>
    <xdr:sp macro="" textlink="">
      <xdr:nvSpPr>
        <xdr:cNvPr id="280" name="円/楕円 279"/>
        <xdr:cNvSpPr/>
      </xdr:nvSpPr>
      <xdr:spPr>
        <a:xfrm>
          <a:off x="15240000" y="1526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92022</xdr:rowOff>
    </xdr:from>
    <xdr:ext cx="762000" cy="259045"/>
    <xdr:sp macro="" textlink="">
      <xdr:nvSpPr>
        <xdr:cNvPr id="281" name="テキスト ボックス 280"/>
        <xdr:cNvSpPr txBox="1"/>
      </xdr:nvSpPr>
      <xdr:spPr>
        <a:xfrm>
          <a:off x="14909800" y="1535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90</xdr:row>
      <xdr:rowOff>8466</xdr:rowOff>
    </xdr:from>
    <xdr:to>
      <xdr:col>21</xdr:col>
      <xdr:colOff>50800</xdr:colOff>
      <xdr:row>90</xdr:row>
      <xdr:rowOff>110066</xdr:rowOff>
    </xdr:to>
    <xdr:sp macro="" textlink="">
      <xdr:nvSpPr>
        <xdr:cNvPr id="282" name="円/楕円 281"/>
        <xdr:cNvSpPr/>
      </xdr:nvSpPr>
      <xdr:spPr>
        <a:xfrm>
          <a:off x="14351000" y="1543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94843</xdr:rowOff>
    </xdr:from>
    <xdr:ext cx="762000" cy="259045"/>
    <xdr:sp macro="" textlink="">
      <xdr:nvSpPr>
        <xdr:cNvPr id="283" name="テキスト ボックス 282"/>
        <xdr:cNvSpPr txBox="1"/>
      </xdr:nvSpPr>
      <xdr:spPr>
        <a:xfrm>
          <a:off x="14020800" y="1552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146755</xdr:rowOff>
    </xdr:from>
    <xdr:to>
      <xdr:col>19</xdr:col>
      <xdr:colOff>533400</xdr:colOff>
      <xdr:row>83</xdr:row>
      <xdr:rowOff>76905</xdr:rowOff>
    </xdr:to>
    <xdr:sp macro="" textlink="">
      <xdr:nvSpPr>
        <xdr:cNvPr id="284" name="円/楕円 283"/>
        <xdr:cNvSpPr/>
      </xdr:nvSpPr>
      <xdr:spPr>
        <a:xfrm>
          <a:off x="13462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61682</xdr:rowOff>
    </xdr:from>
    <xdr:ext cx="762000" cy="259045"/>
    <xdr:sp macro="" textlink="">
      <xdr:nvSpPr>
        <xdr:cNvPr id="285" name="テキスト ボックス 284"/>
        <xdr:cNvSpPr txBox="1"/>
      </xdr:nvSpPr>
      <xdr:spPr>
        <a:xfrm>
          <a:off x="13131800" y="1429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　</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職員数の削減については、行財政構造改革プログラムに基づき、民間活用や早期退職制度の実施など行政改革を積極的に進めているが、団隗の世代の退職者が増えつつあり、職員数削減の目標年度</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よりも</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早期</a:t>
          </a: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に達成している。</a:t>
          </a:r>
          <a:endParaRPr kumimoji="0" lang="ja-JP"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　人口千人当たり職員数は、23年度より全国平均、福井県平均及び類似団体平均を上回っているが、今後も、大量退職者の補充採用を一定数に抑制しつつ適正な定員管理と組織体制のあり方を検討していく。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302" name="直線コネクタ 301"/>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303" name="テキスト ボックス 302"/>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4" name="直線コネクタ 303"/>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5" name="テキスト ボックス 304"/>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6" name="直線コネクタ 305"/>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7" name="テキスト ボックス 306"/>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10" name="直線コネクタ 309"/>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11" name="テキスト ボックス 310"/>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12" name="直線コネクタ 311"/>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13" name="テキスト ボックス 312"/>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4" name="直線コネクタ 313"/>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5" name="テキスト ボックス 314"/>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108903</xdr:rowOff>
    </xdr:from>
    <xdr:to>
      <xdr:col>24</xdr:col>
      <xdr:colOff>558800</xdr:colOff>
      <xdr:row>67</xdr:row>
      <xdr:rowOff>16669</xdr:rowOff>
    </xdr:to>
    <xdr:cxnSp macro="">
      <xdr:nvCxnSpPr>
        <xdr:cNvPr id="319" name="直線コネクタ 318"/>
        <xdr:cNvCxnSpPr/>
      </xdr:nvCxnSpPr>
      <xdr:spPr>
        <a:xfrm flipV="1">
          <a:off x="17018000" y="10053003"/>
          <a:ext cx="0" cy="1450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160196</xdr:rowOff>
    </xdr:from>
    <xdr:ext cx="762000" cy="259045"/>
    <xdr:sp macro="" textlink="">
      <xdr:nvSpPr>
        <xdr:cNvPr id="320" name="定員管理の状況最小値テキスト"/>
        <xdr:cNvSpPr txBox="1"/>
      </xdr:nvSpPr>
      <xdr:spPr>
        <a:xfrm>
          <a:off x="17106900" y="1147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24</xdr:col>
      <xdr:colOff>469900</xdr:colOff>
      <xdr:row>67</xdr:row>
      <xdr:rowOff>16669</xdr:rowOff>
    </xdr:from>
    <xdr:to>
      <xdr:col>24</xdr:col>
      <xdr:colOff>647700</xdr:colOff>
      <xdr:row>67</xdr:row>
      <xdr:rowOff>16669</xdr:rowOff>
    </xdr:to>
    <xdr:cxnSp macro="">
      <xdr:nvCxnSpPr>
        <xdr:cNvPr id="321" name="直線コネクタ 320"/>
        <xdr:cNvCxnSpPr/>
      </xdr:nvCxnSpPr>
      <xdr:spPr>
        <a:xfrm>
          <a:off x="16929100" y="1150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23830</xdr:rowOff>
    </xdr:from>
    <xdr:ext cx="762000" cy="259045"/>
    <xdr:sp macro="" textlink="">
      <xdr:nvSpPr>
        <xdr:cNvPr id="322" name="定員管理の状況最大値テキスト"/>
        <xdr:cNvSpPr txBox="1"/>
      </xdr:nvSpPr>
      <xdr:spPr>
        <a:xfrm>
          <a:off x="17106900" y="979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24</xdr:col>
      <xdr:colOff>469900</xdr:colOff>
      <xdr:row>58</xdr:row>
      <xdr:rowOff>108903</xdr:rowOff>
    </xdr:from>
    <xdr:to>
      <xdr:col>24</xdr:col>
      <xdr:colOff>647700</xdr:colOff>
      <xdr:row>58</xdr:row>
      <xdr:rowOff>108903</xdr:rowOff>
    </xdr:to>
    <xdr:cxnSp macro="">
      <xdr:nvCxnSpPr>
        <xdr:cNvPr id="323" name="直線コネクタ 322"/>
        <xdr:cNvCxnSpPr/>
      </xdr:nvCxnSpPr>
      <xdr:spPr>
        <a:xfrm>
          <a:off x="16929100" y="100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104299</xdr:rowOff>
    </xdr:from>
    <xdr:to>
      <xdr:col>24</xdr:col>
      <xdr:colOff>558800</xdr:colOff>
      <xdr:row>61</xdr:row>
      <xdr:rowOff>125413</xdr:rowOff>
    </xdr:to>
    <xdr:cxnSp macro="">
      <xdr:nvCxnSpPr>
        <xdr:cNvPr id="324" name="直線コネクタ 323"/>
        <xdr:cNvCxnSpPr/>
      </xdr:nvCxnSpPr>
      <xdr:spPr>
        <a:xfrm>
          <a:off x="16179800" y="10562749"/>
          <a:ext cx="8382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74312</xdr:rowOff>
    </xdr:from>
    <xdr:ext cx="762000" cy="259045"/>
    <xdr:sp macro="" textlink="">
      <xdr:nvSpPr>
        <xdr:cNvPr id="325" name="定員管理の状況平均値テキスト"/>
        <xdr:cNvSpPr txBox="1"/>
      </xdr:nvSpPr>
      <xdr:spPr>
        <a:xfrm>
          <a:off x="17106900" y="10704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102235</xdr:rowOff>
    </xdr:from>
    <xdr:to>
      <xdr:col>24</xdr:col>
      <xdr:colOff>609600</xdr:colOff>
      <xdr:row>63</xdr:row>
      <xdr:rowOff>32385</xdr:rowOff>
    </xdr:to>
    <xdr:sp macro="" textlink="">
      <xdr:nvSpPr>
        <xdr:cNvPr id="326" name="フローチャート : 判断 325"/>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104299</xdr:rowOff>
    </xdr:from>
    <xdr:to>
      <xdr:col>23</xdr:col>
      <xdr:colOff>406400</xdr:colOff>
      <xdr:row>61</xdr:row>
      <xdr:rowOff>137478</xdr:rowOff>
    </xdr:to>
    <xdr:cxnSp macro="">
      <xdr:nvCxnSpPr>
        <xdr:cNvPr id="327" name="直線コネクタ 326"/>
        <xdr:cNvCxnSpPr/>
      </xdr:nvCxnSpPr>
      <xdr:spPr>
        <a:xfrm flipV="1">
          <a:off x="15290800" y="10562749"/>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102235</xdr:rowOff>
    </xdr:from>
    <xdr:to>
      <xdr:col>23</xdr:col>
      <xdr:colOff>457200</xdr:colOff>
      <xdr:row>63</xdr:row>
      <xdr:rowOff>32385</xdr:rowOff>
    </xdr:to>
    <xdr:sp macro="" textlink="">
      <xdr:nvSpPr>
        <xdr:cNvPr id="328" name="フローチャート : 判断 327"/>
        <xdr:cNvSpPr/>
      </xdr:nvSpPr>
      <xdr:spPr>
        <a:xfrm>
          <a:off x="16129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17162</xdr:rowOff>
    </xdr:from>
    <xdr:ext cx="736600" cy="259045"/>
    <xdr:sp macro="" textlink="">
      <xdr:nvSpPr>
        <xdr:cNvPr id="329" name="テキスト ボックス 328"/>
        <xdr:cNvSpPr txBox="1"/>
      </xdr:nvSpPr>
      <xdr:spPr>
        <a:xfrm>
          <a:off x="15798800" y="1081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137478</xdr:rowOff>
    </xdr:from>
    <xdr:to>
      <xdr:col>22</xdr:col>
      <xdr:colOff>203200</xdr:colOff>
      <xdr:row>62</xdr:row>
      <xdr:rowOff>80645</xdr:rowOff>
    </xdr:to>
    <xdr:cxnSp macro="">
      <xdr:nvCxnSpPr>
        <xdr:cNvPr id="330" name="直線コネクタ 329"/>
        <xdr:cNvCxnSpPr/>
      </xdr:nvCxnSpPr>
      <xdr:spPr>
        <a:xfrm flipV="1">
          <a:off x="14401800" y="1059592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108268</xdr:rowOff>
    </xdr:from>
    <xdr:to>
      <xdr:col>22</xdr:col>
      <xdr:colOff>254000</xdr:colOff>
      <xdr:row>63</xdr:row>
      <xdr:rowOff>38418</xdr:rowOff>
    </xdr:to>
    <xdr:sp macro="" textlink="">
      <xdr:nvSpPr>
        <xdr:cNvPr id="331" name="フローチャート :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80645</xdr:rowOff>
    </xdr:from>
    <xdr:to>
      <xdr:col>21</xdr:col>
      <xdr:colOff>0</xdr:colOff>
      <xdr:row>62</xdr:row>
      <xdr:rowOff>159068</xdr:rowOff>
    </xdr:to>
    <xdr:cxnSp macro="">
      <xdr:nvCxnSpPr>
        <xdr:cNvPr id="333" name="直線コネクタ 332"/>
        <xdr:cNvCxnSpPr/>
      </xdr:nvCxnSpPr>
      <xdr:spPr>
        <a:xfrm flipV="1">
          <a:off x="13512800" y="10710545"/>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12224</xdr:rowOff>
    </xdr:from>
    <xdr:to>
      <xdr:col>21</xdr:col>
      <xdr:colOff>50800</xdr:colOff>
      <xdr:row>63</xdr:row>
      <xdr:rowOff>113824</xdr:rowOff>
    </xdr:to>
    <xdr:sp macro="" textlink="">
      <xdr:nvSpPr>
        <xdr:cNvPr id="334" name="フローチャート : 判断 333"/>
        <xdr:cNvSpPr/>
      </xdr:nvSpPr>
      <xdr:spPr>
        <a:xfrm>
          <a:off x="14351000" y="1081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98601</xdr:rowOff>
    </xdr:from>
    <xdr:ext cx="762000" cy="259045"/>
    <xdr:sp macro="" textlink="">
      <xdr:nvSpPr>
        <xdr:cNvPr id="335" name="テキスト ボックス 334"/>
        <xdr:cNvSpPr txBox="1"/>
      </xdr:nvSpPr>
      <xdr:spPr>
        <a:xfrm>
          <a:off x="14020800" y="10899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60007</xdr:rowOff>
    </xdr:from>
    <xdr:to>
      <xdr:col>19</xdr:col>
      <xdr:colOff>533400</xdr:colOff>
      <xdr:row>62</xdr:row>
      <xdr:rowOff>161607</xdr:rowOff>
    </xdr:to>
    <xdr:sp macro="" textlink="">
      <xdr:nvSpPr>
        <xdr:cNvPr id="336" name="フローチャート : 判断 335"/>
        <xdr:cNvSpPr/>
      </xdr:nvSpPr>
      <xdr:spPr>
        <a:xfrm>
          <a:off x="13462000" y="106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334</xdr:rowOff>
    </xdr:from>
    <xdr:ext cx="762000" cy="259045"/>
    <xdr:sp macro="" textlink="">
      <xdr:nvSpPr>
        <xdr:cNvPr id="337" name="テキスト ボックス 336"/>
        <xdr:cNvSpPr txBox="1"/>
      </xdr:nvSpPr>
      <xdr:spPr>
        <a:xfrm>
          <a:off x="13131800" y="1045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74613</xdr:rowOff>
    </xdr:from>
    <xdr:to>
      <xdr:col>24</xdr:col>
      <xdr:colOff>609600</xdr:colOff>
      <xdr:row>62</xdr:row>
      <xdr:rowOff>4763</xdr:rowOff>
    </xdr:to>
    <xdr:sp macro="" textlink="">
      <xdr:nvSpPr>
        <xdr:cNvPr id="343" name="円/楕円 342"/>
        <xdr:cNvSpPr/>
      </xdr:nvSpPr>
      <xdr:spPr>
        <a:xfrm>
          <a:off x="169672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91140</xdr:rowOff>
    </xdr:from>
    <xdr:ext cx="762000" cy="259045"/>
    <xdr:sp macro="" textlink="">
      <xdr:nvSpPr>
        <xdr:cNvPr id="344" name="定員管理の状況該当値テキスト"/>
        <xdr:cNvSpPr txBox="1"/>
      </xdr:nvSpPr>
      <xdr:spPr>
        <a:xfrm>
          <a:off x="171069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6.30</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53499</xdr:rowOff>
    </xdr:from>
    <xdr:to>
      <xdr:col>23</xdr:col>
      <xdr:colOff>457200</xdr:colOff>
      <xdr:row>61</xdr:row>
      <xdr:rowOff>155099</xdr:rowOff>
    </xdr:to>
    <xdr:sp macro="" textlink="">
      <xdr:nvSpPr>
        <xdr:cNvPr id="345" name="円/楕円 344"/>
        <xdr:cNvSpPr/>
      </xdr:nvSpPr>
      <xdr:spPr>
        <a:xfrm>
          <a:off x="16129000" y="1051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165276</xdr:rowOff>
    </xdr:from>
    <xdr:ext cx="736600" cy="259045"/>
    <xdr:sp macro="" textlink="">
      <xdr:nvSpPr>
        <xdr:cNvPr id="346" name="テキスト ボックス 345"/>
        <xdr:cNvSpPr txBox="1"/>
      </xdr:nvSpPr>
      <xdr:spPr>
        <a:xfrm>
          <a:off x="15798800" y="10280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86678</xdr:rowOff>
    </xdr:from>
    <xdr:to>
      <xdr:col>22</xdr:col>
      <xdr:colOff>254000</xdr:colOff>
      <xdr:row>62</xdr:row>
      <xdr:rowOff>16828</xdr:rowOff>
    </xdr:to>
    <xdr:sp macro="" textlink="">
      <xdr:nvSpPr>
        <xdr:cNvPr id="347" name="円/楕円 346"/>
        <xdr:cNvSpPr/>
      </xdr:nvSpPr>
      <xdr:spPr>
        <a:xfrm>
          <a:off x="152400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27005</xdr:rowOff>
    </xdr:from>
    <xdr:ext cx="762000" cy="259045"/>
    <xdr:sp macro="" textlink="">
      <xdr:nvSpPr>
        <xdr:cNvPr id="348" name="テキスト ボックス 347"/>
        <xdr:cNvSpPr txBox="1"/>
      </xdr:nvSpPr>
      <xdr:spPr>
        <a:xfrm>
          <a:off x="14909800" y="1031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29845</xdr:rowOff>
    </xdr:from>
    <xdr:to>
      <xdr:col>21</xdr:col>
      <xdr:colOff>50800</xdr:colOff>
      <xdr:row>62</xdr:row>
      <xdr:rowOff>131445</xdr:rowOff>
    </xdr:to>
    <xdr:sp macro="" textlink="">
      <xdr:nvSpPr>
        <xdr:cNvPr id="349" name="円/楕円 348"/>
        <xdr:cNvSpPr/>
      </xdr:nvSpPr>
      <xdr:spPr>
        <a:xfrm>
          <a:off x="14351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141622</xdr:rowOff>
    </xdr:from>
    <xdr:ext cx="762000" cy="259045"/>
    <xdr:sp macro="" textlink="">
      <xdr:nvSpPr>
        <xdr:cNvPr id="350" name="テキスト ボックス 349"/>
        <xdr:cNvSpPr txBox="1"/>
      </xdr:nvSpPr>
      <xdr:spPr>
        <a:xfrm>
          <a:off x="14020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108268</xdr:rowOff>
    </xdr:from>
    <xdr:to>
      <xdr:col>19</xdr:col>
      <xdr:colOff>533400</xdr:colOff>
      <xdr:row>63</xdr:row>
      <xdr:rowOff>38418</xdr:rowOff>
    </xdr:to>
    <xdr:sp macro="" textlink="">
      <xdr:nvSpPr>
        <xdr:cNvPr id="351" name="円/楕円 350"/>
        <xdr:cNvSpPr/>
      </xdr:nvSpPr>
      <xdr:spPr>
        <a:xfrm>
          <a:off x="13462000" y="1073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23195</xdr:rowOff>
    </xdr:from>
    <xdr:ext cx="762000" cy="259045"/>
    <xdr:sp macro="" textlink="">
      <xdr:nvSpPr>
        <xdr:cNvPr id="352" name="テキスト ボックス 351"/>
        <xdr:cNvSpPr txBox="1"/>
      </xdr:nvSpPr>
      <xdr:spPr>
        <a:xfrm>
          <a:off x="13131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土地開発公社の清算が終了したことにより補助費が減少したことにより、</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26</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年度の実質公債費率は、前年度に比べ</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1.0</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ポイント減の</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9.4</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％となっている。</a:t>
          </a:r>
          <a:r>
            <a:rPr kumimoji="1" lang="ja-JP" altLang="en-US" sz="1300">
              <a:latin typeface="ＭＳ Ｐゴシック"/>
            </a:rPr>
            <a:t>公債費は増加傾向にあるが、</a:t>
          </a:r>
          <a:r>
            <a:rPr kumimoji="1" lang="en-US" altLang="ja-JP" sz="1300">
              <a:latin typeface="ＭＳ Ｐゴシック"/>
            </a:rPr>
            <a:t>10</a:t>
          </a:r>
          <a:r>
            <a:rPr kumimoji="1" lang="ja-JP" altLang="en-US" sz="1300">
              <a:latin typeface="ＭＳ Ｐゴシック"/>
            </a:rPr>
            <a:t>年経過後の利率見直し等を行い償還額の抑制に努めている。</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全国平均、福井県平均いずれも上回っている。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0" lang="ja-JP" altLang="ja-JP" sz="1300" b="0" i="0" u="none" strike="noStrike" kern="0" cap="none" spc="0" normalizeH="0" baseline="0" noProof="0">
              <a:ln>
                <a:noFill/>
              </a:ln>
              <a:solidFill>
                <a:sysClr val="windowText" lastClr="000000"/>
              </a:solidFill>
              <a:effectLst/>
              <a:uLnTx/>
              <a:uFillTx/>
              <a:latin typeface="+mn-lt"/>
              <a:ea typeface="+mn-ea"/>
              <a:cs typeface="+mn-cs"/>
            </a:rPr>
            <a:t>今後も、下水道特別会計への起債償還に伴う繰出金の増加等も見込まれることから、公営企業の経営健全化を図り、市債発行額の抑制に努める。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9" name="直線コネクタ 36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70" name="テキスト ボックス 36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1" name="直線コネクタ 37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2" name="テキスト ボックス 37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3" name="直線コネクタ 37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4" name="テキスト ボックス 37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5" name="直線コネクタ 37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6" name="テキスト ボックス 375"/>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117856</xdr:rowOff>
    </xdr:from>
    <xdr:to>
      <xdr:col>24</xdr:col>
      <xdr:colOff>558800</xdr:colOff>
      <xdr:row>45</xdr:row>
      <xdr:rowOff>51562</xdr:rowOff>
    </xdr:to>
    <xdr:cxnSp macro="">
      <xdr:nvCxnSpPr>
        <xdr:cNvPr id="379" name="直線コネクタ 378"/>
        <xdr:cNvCxnSpPr/>
      </xdr:nvCxnSpPr>
      <xdr:spPr>
        <a:xfrm flipV="1">
          <a:off x="17018000" y="6290056"/>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23639</xdr:rowOff>
    </xdr:from>
    <xdr:ext cx="762000" cy="259045"/>
    <xdr:sp macro="" textlink="">
      <xdr:nvSpPr>
        <xdr:cNvPr id="380" name="公債費負担の状況最小値テキスト"/>
        <xdr:cNvSpPr txBox="1"/>
      </xdr:nvSpPr>
      <xdr:spPr>
        <a:xfrm>
          <a:off x="17106900" y="77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24</xdr:col>
      <xdr:colOff>469900</xdr:colOff>
      <xdr:row>45</xdr:row>
      <xdr:rowOff>51562</xdr:rowOff>
    </xdr:from>
    <xdr:to>
      <xdr:col>24</xdr:col>
      <xdr:colOff>647700</xdr:colOff>
      <xdr:row>45</xdr:row>
      <xdr:rowOff>51562</xdr:rowOff>
    </xdr:to>
    <xdr:cxnSp macro="">
      <xdr:nvCxnSpPr>
        <xdr:cNvPr id="381" name="直線コネクタ 380"/>
        <xdr:cNvCxnSpPr/>
      </xdr:nvCxnSpPr>
      <xdr:spPr>
        <a:xfrm>
          <a:off x="16929100" y="776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32783</xdr:rowOff>
    </xdr:from>
    <xdr:ext cx="762000" cy="259045"/>
    <xdr:sp macro="" textlink="">
      <xdr:nvSpPr>
        <xdr:cNvPr id="382" name="公債費負担の状況最大値テキスト"/>
        <xdr:cNvSpPr txBox="1"/>
      </xdr:nvSpPr>
      <xdr:spPr>
        <a:xfrm>
          <a:off x="17106900" y="6033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36</xdr:row>
      <xdr:rowOff>117856</xdr:rowOff>
    </xdr:from>
    <xdr:to>
      <xdr:col>24</xdr:col>
      <xdr:colOff>647700</xdr:colOff>
      <xdr:row>36</xdr:row>
      <xdr:rowOff>117856</xdr:rowOff>
    </xdr:to>
    <xdr:cxnSp macro="">
      <xdr:nvCxnSpPr>
        <xdr:cNvPr id="383" name="直線コネクタ 382"/>
        <xdr:cNvCxnSpPr/>
      </xdr:nvCxnSpPr>
      <xdr:spPr>
        <a:xfrm>
          <a:off x="16929100" y="6290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83312</xdr:rowOff>
    </xdr:from>
    <xdr:to>
      <xdr:col>24</xdr:col>
      <xdr:colOff>558800</xdr:colOff>
      <xdr:row>42</xdr:row>
      <xdr:rowOff>141224</xdr:rowOff>
    </xdr:to>
    <xdr:cxnSp macro="">
      <xdr:nvCxnSpPr>
        <xdr:cNvPr id="384" name="直線コネクタ 383"/>
        <xdr:cNvCxnSpPr/>
      </xdr:nvCxnSpPr>
      <xdr:spPr>
        <a:xfrm flipV="1">
          <a:off x="16179800" y="7284212"/>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104665</xdr:rowOff>
    </xdr:from>
    <xdr:ext cx="762000" cy="259045"/>
    <xdr:sp macro="" textlink="">
      <xdr:nvSpPr>
        <xdr:cNvPr id="385" name="公債費負担の状況平均値テキスト"/>
        <xdr:cNvSpPr txBox="1"/>
      </xdr:nvSpPr>
      <xdr:spPr>
        <a:xfrm>
          <a:off x="17106900" y="6962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88138</xdr:rowOff>
    </xdr:from>
    <xdr:to>
      <xdr:col>24</xdr:col>
      <xdr:colOff>609600</xdr:colOff>
      <xdr:row>42</xdr:row>
      <xdr:rowOff>18288</xdr:rowOff>
    </xdr:to>
    <xdr:sp macro="" textlink="">
      <xdr:nvSpPr>
        <xdr:cNvPr id="386" name="フローチャート : 判断 385"/>
        <xdr:cNvSpPr/>
      </xdr:nvSpPr>
      <xdr:spPr>
        <a:xfrm>
          <a:off x="169672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141224</xdr:rowOff>
    </xdr:from>
    <xdr:to>
      <xdr:col>23</xdr:col>
      <xdr:colOff>406400</xdr:colOff>
      <xdr:row>43</xdr:row>
      <xdr:rowOff>27686</xdr:rowOff>
    </xdr:to>
    <xdr:cxnSp macro="">
      <xdr:nvCxnSpPr>
        <xdr:cNvPr id="387" name="直線コネクタ 386"/>
        <xdr:cNvCxnSpPr/>
      </xdr:nvCxnSpPr>
      <xdr:spPr>
        <a:xfrm flipV="1">
          <a:off x="15290800" y="734212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13208</xdr:rowOff>
    </xdr:from>
    <xdr:to>
      <xdr:col>23</xdr:col>
      <xdr:colOff>457200</xdr:colOff>
      <xdr:row>42</xdr:row>
      <xdr:rowOff>114808</xdr:rowOff>
    </xdr:to>
    <xdr:sp macro="" textlink="">
      <xdr:nvSpPr>
        <xdr:cNvPr id="388" name="フローチャート : 判断 387"/>
        <xdr:cNvSpPr/>
      </xdr:nvSpPr>
      <xdr:spPr>
        <a:xfrm>
          <a:off x="16129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124985</xdr:rowOff>
    </xdr:from>
    <xdr:ext cx="736600" cy="259045"/>
    <xdr:sp macro="" textlink="">
      <xdr:nvSpPr>
        <xdr:cNvPr id="389" name="テキスト ボックス 388"/>
        <xdr:cNvSpPr txBox="1"/>
      </xdr:nvSpPr>
      <xdr:spPr>
        <a:xfrm>
          <a:off x="15798800" y="6982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27686</xdr:rowOff>
    </xdr:from>
    <xdr:to>
      <xdr:col>22</xdr:col>
      <xdr:colOff>203200</xdr:colOff>
      <xdr:row>43</xdr:row>
      <xdr:rowOff>85598</xdr:rowOff>
    </xdr:to>
    <xdr:cxnSp macro="">
      <xdr:nvCxnSpPr>
        <xdr:cNvPr id="390" name="直線コネクタ 389"/>
        <xdr:cNvCxnSpPr/>
      </xdr:nvCxnSpPr>
      <xdr:spPr>
        <a:xfrm flipV="1">
          <a:off x="14401800" y="740003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100076</xdr:rowOff>
    </xdr:from>
    <xdr:to>
      <xdr:col>22</xdr:col>
      <xdr:colOff>254000</xdr:colOff>
      <xdr:row>43</xdr:row>
      <xdr:rowOff>30226</xdr:rowOff>
    </xdr:to>
    <xdr:sp macro="" textlink="">
      <xdr:nvSpPr>
        <xdr:cNvPr id="391" name="フローチャート : 判断 390"/>
        <xdr:cNvSpPr/>
      </xdr:nvSpPr>
      <xdr:spPr>
        <a:xfrm>
          <a:off x="15240000" y="730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40403</xdr:rowOff>
    </xdr:from>
    <xdr:ext cx="762000" cy="259045"/>
    <xdr:sp macro="" textlink="">
      <xdr:nvSpPr>
        <xdr:cNvPr id="392" name="テキスト ボックス 391"/>
        <xdr:cNvSpPr txBox="1"/>
      </xdr:nvSpPr>
      <xdr:spPr>
        <a:xfrm>
          <a:off x="14909800" y="70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85598</xdr:rowOff>
    </xdr:from>
    <xdr:to>
      <xdr:col>21</xdr:col>
      <xdr:colOff>0</xdr:colOff>
      <xdr:row>43</xdr:row>
      <xdr:rowOff>114554</xdr:rowOff>
    </xdr:to>
    <xdr:cxnSp macro="">
      <xdr:nvCxnSpPr>
        <xdr:cNvPr id="393" name="直線コネクタ 392"/>
        <xdr:cNvCxnSpPr/>
      </xdr:nvCxnSpPr>
      <xdr:spPr>
        <a:xfrm flipV="1">
          <a:off x="13512800" y="74579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15494</xdr:rowOff>
    </xdr:from>
    <xdr:to>
      <xdr:col>21</xdr:col>
      <xdr:colOff>50800</xdr:colOff>
      <xdr:row>43</xdr:row>
      <xdr:rowOff>117094</xdr:rowOff>
    </xdr:to>
    <xdr:sp macro="" textlink="">
      <xdr:nvSpPr>
        <xdr:cNvPr id="394" name="フローチャート : 判断 393"/>
        <xdr:cNvSpPr/>
      </xdr:nvSpPr>
      <xdr:spPr>
        <a:xfrm>
          <a:off x="14351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127271</xdr:rowOff>
    </xdr:from>
    <xdr:ext cx="762000" cy="259045"/>
    <xdr:sp macro="" textlink="">
      <xdr:nvSpPr>
        <xdr:cNvPr id="395" name="テキスト ボックス 394"/>
        <xdr:cNvSpPr txBox="1"/>
      </xdr:nvSpPr>
      <xdr:spPr>
        <a:xfrm>
          <a:off x="14020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155702</xdr:rowOff>
    </xdr:from>
    <xdr:to>
      <xdr:col>19</xdr:col>
      <xdr:colOff>533400</xdr:colOff>
      <xdr:row>42</xdr:row>
      <xdr:rowOff>85852</xdr:rowOff>
    </xdr:to>
    <xdr:sp macro="" textlink="">
      <xdr:nvSpPr>
        <xdr:cNvPr id="396" name="フローチャート : 判断 395"/>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96029</xdr:rowOff>
    </xdr:from>
    <xdr:ext cx="762000" cy="259045"/>
    <xdr:sp macro="" textlink="">
      <xdr:nvSpPr>
        <xdr:cNvPr id="397" name="テキスト ボックス 396"/>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32512</xdr:rowOff>
    </xdr:from>
    <xdr:to>
      <xdr:col>24</xdr:col>
      <xdr:colOff>609600</xdr:colOff>
      <xdr:row>42</xdr:row>
      <xdr:rowOff>134112</xdr:rowOff>
    </xdr:to>
    <xdr:sp macro="" textlink="">
      <xdr:nvSpPr>
        <xdr:cNvPr id="403" name="円/楕円 402"/>
        <xdr:cNvSpPr/>
      </xdr:nvSpPr>
      <xdr:spPr>
        <a:xfrm>
          <a:off x="169672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4589</xdr:rowOff>
    </xdr:from>
    <xdr:ext cx="762000" cy="259045"/>
    <xdr:sp macro="" textlink="">
      <xdr:nvSpPr>
        <xdr:cNvPr id="404" name="公債費負担の状況該当値テキスト"/>
        <xdr:cNvSpPr txBox="1"/>
      </xdr:nvSpPr>
      <xdr:spPr>
        <a:xfrm>
          <a:off x="17106900" y="720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90424</xdr:rowOff>
    </xdr:from>
    <xdr:to>
      <xdr:col>23</xdr:col>
      <xdr:colOff>457200</xdr:colOff>
      <xdr:row>43</xdr:row>
      <xdr:rowOff>20574</xdr:rowOff>
    </xdr:to>
    <xdr:sp macro="" textlink="">
      <xdr:nvSpPr>
        <xdr:cNvPr id="405" name="円/楕円 404"/>
        <xdr:cNvSpPr/>
      </xdr:nvSpPr>
      <xdr:spPr>
        <a:xfrm>
          <a:off x="16129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5351</xdr:rowOff>
    </xdr:from>
    <xdr:ext cx="736600" cy="259045"/>
    <xdr:sp macro="" textlink="">
      <xdr:nvSpPr>
        <xdr:cNvPr id="406" name="テキスト ボックス 405"/>
        <xdr:cNvSpPr txBox="1"/>
      </xdr:nvSpPr>
      <xdr:spPr>
        <a:xfrm>
          <a:off x="15798800" y="7377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148336</xdr:rowOff>
    </xdr:from>
    <xdr:to>
      <xdr:col>22</xdr:col>
      <xdr:colOff>254000</xdr:colOff>
      <xdr:row>43</xdr:row>
      <xdr:rowOff>78486</xdr:rowOff>
    </xdr:to>
    <xdr:sp macro="" textlink="">
      <xdr:nvSpPr>
        <xdr:cNvPr id="407" name="円/楕円 406"/>
        <xdr:cNvSpPr/>
      </xdr:nvSpPr>
      <xdr:spPr>
        <a:xfrm>
          <a:off x="15240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63263</xdr:rowOff>
    </xdr:from>
    <xdr:ext cx="762000" cy="259045"/>
    <xdr:sp macro="" textlink="">
      <xdr:nvSpPr>
        <xdr:cNvPr id="408" name="テキスト ボックス 407"/>
        <xdr:cNvSpPr txBox="1"/>
      </xdr:nvSpPr>
      <xdr:spPr>
        <a:xfrm>
          <a:off x="14909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34798</xdr:rowOff>
    </xdr:from>
    <xdr:to>
      <xdr:col>21</xdr:col>
      <xdr:colOff>50800</xdr:colOff>
      <xdr:row>43</xdr:row>
      <xdr:rowOff>136398</xdr:rowOff>
    </xdr:to>
    <xdr:sp macro="" textlink="">
      <xdr:nvSpPr>
        <xdr:cNvPr id="409" name="円/楕円 408"/>
        <xdr:cNvSpPr/>
      </xdr:nvSpPr>
      <xdr:spPr>
        <a:xfrm>
          <a:off x="14351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121175</xdr:rowOff>
    </xdr:from>
    <xdr:ext cx="762000" cy="259045"/>
    <xdr:sp macro="" textlink="">
      <xdr:nvSpPr>
        <xdr:cNvPr id="410" name="テキスト ボックス 409"/>
        <xdr:cNvSpPr txBox="1"/>
      </xdr:nvSpPr>
      <xdr:spPr>
        <a:xfrm>
          <a:off x="14020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63754</xdr:rowOff>
    </xdr:from>
    <xdr:to>
      <xdr:col>19</xdr:col>
      <xdr:colOff>533400</xdr:colOff>
      <xdr:row>43</xdr:row>
      <xdr:rowOff>165354</xdr:rowOff>
    </xdr:to>
    <xdr:sp macro="" textlink="">
      <xdr:nvSpPr>
        <xdr:cNvPr id="411" name="円/楕円 410"/>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150131</xdr:rowOff>
    </xdr:from>
    <xdr:ext cx="762000" cy="259045"/>
    <xdr:sp macro="" textlink="">
      <xdr:nvSpPr>
        <xdr:cNvPr id="412" name="テキスト ボックス 411"/>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年度は、半世紀に一度のまちづくりに伴う建設事業の増に充てるため、地方債現在高が増加しているため、</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将来負担比率は</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83.9</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％となり前年度より</a:t>
          </a: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ポイント上昇した。</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しかし、前年度同様、類似団体平均、全国平均、福井県平均いずれも上回っている。今後も公債費等義務的経費の一層の削減をはじめとする行財政構造改革を着実に推進し、将来負担の軽減を図る。</a:t>
          </a:r>
        </a:p>
        <a:p>
          <a:r>
            <a:rPr kumimoji="1" lang="ja-JP" altLang="en-US" sz="1300">
              <a:latin typeface="ＭＳ Ｐゴシック"/>
            </a:rPr>
            <a:t>　</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55759</xdr:rowOff>
    </xdr:to>
    <xdr:cxnSp macro="">
      <xdr:nvCxnSpPr>
        <xdr:cNvPr id="443" name="直線コネクタ 442"/>
        <xdr:cNvCxnSpPr/>
      </xdr:nvCxnSpPr>
      <xdr:spPr>
        <a:xfrm flipV="1">
          <a:off x="17018000" y="2313214"/>
          <a:ext cx="0" cy="1514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27836</xdr:rowOff>
    </xdr:from>
    <xdr:ext cx="762000" cy="259045"/>
    <xdr:sp macro="" textlink="">
      <xdr:nvSpPr>
        <xdr:cNvPr id="444" name="将来負担の状況最小値テキスト"/>
        <xdr:cNvSpPr txBox="1"/>
      </xdr:nvSpPr>
      <xdr:spPr>
        <a:xfrm>
          <a:off x="17106900" y="379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131.8</a:t>
          </a:r>
          <a:endParaRPr kumimoji="1" lang="ja-JP" altLang="en-US" sz="1000" b="1">
            <a:latin typeface="ＭＳ Ｐゴシック"/>
          </a:endParaRPr>
        </a:p>
      </xdr:txBody>
    </xdr:sp>
    <xdr:clientData/>
  </xdr:oneCellAnchor>
  <xdr:twoCellAnchor>
    <xdr:from>
      <xdr:col>24</xdr:col>
      <xdr:colOff>469900</xdr:colOff>
      <xdr:row>22</xdr:row>
      <xdr:rowOff>55759</xdr:rowOff>
    </xdr:from>
    <xdr:to>
      <xdr:col>24</xdr:col>
      <xdr:colOff>647700</xdr:colOff>
      <xdr:row>22</xdr:row>
      <xdr:rowOff>55759</xdr:rowOff>
    </xdr:to>
    <xdr:cxnSp macro="">
      <xdr:nvCxnSpPr>
        <xdr:cNvPr id="445" name="直線コネクタ 444"/>
        <xdr:cNvCxnSpPr/>
      </xdr:nvCxnSpPr>
      <xdr:spPr>
        <a:xfrm>
          <a:off x="16929100" y="382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17417</xdr:rowOff>
    </xdr:from>
    <xdr:to>
      <xdr:col>24</xdr:col>
      <xdr:colOff>558800</xdr:colOff>
      <xdr:row>19</xdr:row>
      <xdr:rowOff>19715</xdr:rowOff>
    </xdr:to>
    <xdr:cxnSp macro="">
      <xdr:nvCxnSpPr>
        <xdr:cNvPr id="448" name="直線コネクタ 447"/>
        <xdr:cNvCxnSpPr/>
      </xdr:nvCxnSpPr>
      <xdr:spPr>
        <a:xfrm>
          <a:off x="16179800" y="3274967"/>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45918</xdr:rowOff>
    </xdr:from>
    <xdr:ext cx="762000" cy="259045"/>
    <xdr:sp macro="" textlink="">
      <xdr:nvSpPr>
        <xdr:cNvPr id="449" name="将来負担の状況平均値テキスト"/>
        <xdr:cNvSpPr txBox="1"/>
      </xdr:nvSpPr>
      <xdr:spPr>
        <a:xfrm>
          <a:off x="17106900" y="26176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29391</xdr:rowOff>
    </xdr:from>
    <xdr:to>
      <xdr:col>24</xdr:col>
      <xdr:colOff>609600</xdr:colOff>
      <xdr:row>16</xdr:row>
      <xdr:rowOff>130991</xdr:rowOff>
    </xdr:to>
    <xdr:sp macro="" textlink="">
      <xdr:nvSpPr>
        <xdr:cNvPr id="450" name="フローチャート : 判断 449"/>
        <xdr:cNvSpPr/>
      </xdr:nvSpPr>
      <xdr:spPr>
        <a:xfrm>
          <a:off x="16967200" y="277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17417</xdr:rowOff>
    </xdr:from>
    <xdr:to>
      <xdr:col>23</xdr:col>
      <xdr:colOff>406400</xdr:colOff>
      <xdr:row>19</xdr:row>
      <xdr:rowOff>100149</xdr:rowOff>
    </xdr:to>
    <xdr:cxnSp macro="">
      <xdr:nvCxnSpPr>
        <xdr:cNvPr id="451" name="直線コネクタ 450"/>
        <xdr:cNvCxnSpPr/>
      </xdr:nvCxnSpPr>
      <xdr:spPr>
        <a:xfrm flipV="1">
          <a:off x="15290800" y="3274967"/>
          <a:ext cx="889000" cy="8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74204</xdr:rowOff>
    </xdr:from>
    <xdr:to>
      <xdr:col>23</xdr:col>
      <xdr:colOff>457200</xdr:colOff>
      <xdr:row>17</xdr:row>
      <xdr:rowOff>4354</xdr:rowOff>
    </xdr:to>
    <xdr:sp macro="" textlink="">
      <xdr:nvSpPr>
        <xdr:cNvPr id="452" name="フローチャート : 判断 451"/>
        <xdr:cNvSpPr/>
      </xdr:nvSpPr>
      <xdr:spPr>
        <a:xfrm>
          <a:off x="16129000" y="281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14531</xdr:rowOff>
    </xdr:from>
    <xdr:ext cx="736600" cy="259045"/>
    <xdr:sp macro="" textlink="">
      <xdr:nvSpPr>
        <xdr:cNvPr id="453" name="テキスト ボックス 452"/>
        <xdr:cNvSpPr txBox="1"/>
      </xdr:nvSpPr>
      <xdr:spPr>
        <a:xfrm>
          <a:off x="15798800" y="2586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100149</xdr:rowOff>
    </xdr:from>
    <xdr:to>
      <xdr:col>22</xdr:col>
      <xdr:colOff>203200</xdr:colOff>
      <xdr:row>20</xdr:row>
      <xdr:rowOff>118292</xdr:rowOff>
    </xdr:to>
    <xdr:cxnSp macro="">
      <xdr:nvCxnSpPr>
        <xdr:cNvPr id="454" name="直線コネクタ 453"/>
        <xdr:cNvCxnSpPr/>
      </xdr:nvCxnSpPr>
      <xdr:spPr>
        <a:xfrm flipV="1">
          <a:off x="14401800" y="3357699"/>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9616</xdr:rowOff>
    </xdr:from>
    <xdr:to>
      <xdr:col>22</xdr:col>
      <xdr:colOff>254000</xdr:colOff>
      <xdr:row>17</xdr:row>
      <xdr:rowOff>111216</xdr:rowOff>
    </xdr:to>
    <xdr:sp macro="" textlink="">
      <xdr:nvSpPr>
        <xdr:cNvPr id="455" name="フローチャート : 判断 454"/>
        <xdr:cNvSpPr/>
      </xdr:nvSpPr>
      <xdr:spPr>
        <a:xfrm>
          <a:off x="15240000" y="292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121393</xdr:rowOff>
    </xdr:from>
    <xdr:ext cx="762000" cy="259045"/>
    <xdr:sp macro="" textlink="">
      <xdr:nvSpPr>
        <xdr:cNvPr id="456" name="テキスト ボックス 455"/>
        <xdr:cNvSpPr txBox="1"/>
      </xdr:nvSpPr>
      <xdr:spPr>
        <a:xfrm>
          <a:off x="14909800" y="269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118292</xdr:rowOff>
    </xdr:from>
    <xdr:to>
      <xdr:col>21</xdr:col>
      <xdr:colOff>0</xdr:colOff>
      <xdr:row>21</xdr:row>
      <xdr:rowOff>3145</xdr:rowOff>
    </xdr:to>
    <xdr:cxnSp macro="">
      <xdr:nvCxnSpPr>
        <xdr:cNvPr id="457" name="直線コネクタ 456"/>
        <xdr:cNvCxnSpPr/>
      </xdr:nvCxnSpPr>
      <xdr:spPr>
        <a:xfrm flipV="1">
          <a:off x="13512800" y="354729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147501</xdr:rowOff>
    </xdr:from>
    <xdr:to>
      <xdr:col>21</xdr:col>
      <xdr:colOff>50800</xdr:colOff>
      <xdr:row>18</xdr:row>
      <xdr:rowOff>77651</xdr:rowOff>
    </xdr:to>
    <xdr:sp macro="" textlink="">
      <xdr:nvSpPr>
        <xdr:cNvPr id="458" name="フローチャート : 判断 457"/>
        <xdr:cNvSpPr/>
      </xdr:nvSpPr>
      <xdr:spPr>
        <a:xfrm>
          <a:off x="14351000" y="306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87828</xdr:rowOff>
    </xdr:from>
    <xdr:ext cx="762000" cy="259045"/>
    <xdr:sp macro="" textlink="">
      <xdr:nvSpPr>
        <xdr:cNvPr id="459" name="テキスト ボックス 458"/>
        <xdr:cNvSpPr txBox="1"/>
      </xdr:nvSpPr>
      <xdr:spPr>
        <a:xfrm>
          <a:off x="14020800" y="283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136011</xdr:rowOff>
    </xdr:from>
    <xdr:to>
      <xdr:col>19</xdr:col>
      <xdr:colOff>533400</xdr:colOff>
      <xdr:row>18</xdr:row>
      <xdr:rowOff>66161</xdr:rowOff>
    </xdr:to>
    <xdr:sp macro="" textlink="">
      <xdr:nvSpPr>
        <xdr:cNvPr id="460" name="フローチャート : 判断 459"/>
        <xdr:cNvSpPr/>
      </xdr:nvSpPr>
      <xdr:spPr>
        <a:xfrm>
          <a:off x="13462000" y="305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76338</xdr:rowOff>
    </xdr:from>
    <xdr:ext cx="762000" cy="259045"/>
    <xdr:sp macro="" textlink="">
      <xdr:nvSpPr>
        <xdr:cNvPr id="461" name="テキスト ボックス 460"/>
        <xdr:cNvSpPr txBox="1"/>
      </xdr:nvSpPr>
      <xdr:spPr>
        <a:xfrm>
          <a:off x="13131800" y="281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140365</xdr:rowOff>
    </xdr:from>
    <xdr:to>
      <xdr:col>24</xdr:col>
      <xdr:colOff>609600</xdr:colOff>
      <xdr:row>19</xdr:row>
      <xdr:rowOff>70515</xdr:rowOff>
    </xdr:to>
    <xdr:sp macro="" textlink="">
      <xdr:nvSpPr>
        <xdr:cNvPr id="467" name="円/楕円 466"/>
        <xdr:cNvSpPr/>
      </xdr:nvSpPr>
      <xdr:spPr>
        <a:xfrm>
          <a:off x="16967200" y="322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112442</xdr:rowOff>
    </xdr:from>
    <xdr:ext cx="762000" cy="259045"/>
    <xdr:sp macro="" textlink="">
      <xdr:nvSpPr>
        <xdr:cNvPr id="468" name="将来負担の状況該当値テキスト"/>
        <xdr:cNvSpPr txBox="1"/>
      </xdr:nvSpPr>
      <xdr:spPr>
        <a:xfrm>
          <a:off x="17106900" y="3198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138067</xdr:rowOff>
    </xdr:from>
    <xdr:to>
      <xdr:col>23</xdr:col>
      <xdr:colOff>457200</xdr:colOff>
      <xdr:row>19</xdr:row>
      <xdr:rowOff>68217</xdr:rowOff>
    </xdr:to>
    <xdr:sp macro="" textlink="">
      <xdr:nvSpPr>
        <xdr:cNvPr id="469" name="円/楕円 468"/>
        <xdr:cNvSpPr/>
      </xdr:nvSpPr>
      <xdr:spPr>
        <a:xfrm>
          <a:off x="16129000" y="32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52994</xdr:rowOff>
    </xdr:from>
    <xdr:ext cx="736600" cy="259045"/>
    <xdr:sp macro="" textlink="">
      <xdr:nvSpPr>
        <xdr:cNvPr id="470" name="テキスト ボックス 469"/>
        <xdr:cNvSpPr txBox="1"/>
      </xdr:nvSpPr>
      <xdr:spPr>
        <a:xfrm>
          <a:off x="15798800" y="3310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49349</xdr:rowOff>
    </xdr:from>
    <xdr:to>
      <xdr:col>22</xdr:col>
      <xdr:colOff>254000</xdr:colOff>
      <xdr:row>19</xdr:row>
      <xdr:rowOff>150949</xdr:rowOff>
    </xdr:to>
    <xdr:sp macro="" textlink="">
      <xdr:nvSpPr>
        <xdr:cNvPr id="471" name="円/楕円 470"/>
        <xdr:cNvSpPr/>
      </xdr:nvSpPr>
      <xdr:spPr>
        <a:xfrm>
          <a:off x="15240000" y="330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135726</xdr:rowOff>
    </xdr:from>
    <xdr:ext cx="762000" cy="259045"/>
    <xdr:sp macro="" textlink="">
      <xdr:nvSpPr>
        <xdr:cNvPr id="472" name="テキスト ボックス 471"/>
        <xdr:cNvSpPr txBox="1"/>
      </xdr:nvSpPr>
      <xdr:spPr>
        <a:xfrm>
          <a:off x="14909800" y="3393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67492</xdr:rowOff>
    </xdr:from>
    <xdr:to>
      <xdr:col>21</xdr:col>
      <xdr:colOff>50800</xdr:colOff>
      <xdr:row>20</xdr:row>
      <xdr:rowOff>169092</xdr:rowOff>
    </xdr:to>
    <xdr:sp macro="" textlink="">
      <xdr:nvSpPr>
        <xdr:cNvPr id="473" name="円/楕円 472"/>
        <xdr:cNvSpPr/>
      </xdr:nvSpPr>
      <xdr:spPr>
        <a:xfrm>
          <a:off x="14351000" y="349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153869</xdr:rowOff>
    </xdr:from>
    <xdr:ext cx="762000" cy="259045"/>
    <xdr:sp macro="" textlink="">
      <xdr:nvSpPr>
        <xdr:cNvPr id="474" name="テキスト ボックス 473"/>
        <xdr:cNvSpPr txBox="1"/>
      </xdr:nvSpPr>
      <xdr:spPr>
        <a:xfrm>
          <a:off x="14020800" y="358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123795</xdr:rowOff>
    </xdr:from>
    <xdr:to>
      <xdr:col>19</xdr:col>
      <xdr:colOff>533400</xdr:colOff>
      <xdr:row>21</xdr:row>
      <xdr:rowOff>53945</xdr:rowOff>
    </xdr:to>
    <xdr:sp macro="" textlink="">
      <xdr:nvSpPr>
        <xdr:cNvPr id="475" name="円/楕円 474"/>
        <xdr:cNvSpPr/>
      </xdr:nvSpPr>
      <xdr:spPr>
        <a:xfrm>
          <a:off x="13462000" y="35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38722</xdr:rowOff>
    </xdr:from>
    <xdr:ext cx="762000" cy="259045"/>
    <xdr:sp macro="" textlink="">
      <xdr:nvSpPr>
        <xdr:cNvPr id="476" name="テキスト ボックス 475"/>
        <xdr:cNvSpPr txBox="1"/>
      </xdr:nvSpPr>
      <xdr:spPr>
        <a:xfrm>
          <a:off x="13131800" y="363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福井県越前市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83,767
80,939
230.70
34,447,505
33,181,431
1,157,109
19,602,312
41,552,438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10.6
83.9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例年、類似団体平均、全国平均、福井県平均を下回る結果となるが、これは、ごみ処理業務や消防業務を一部事務組合で行っていることが主な要因である。</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前年度との比較においては、定年退職者増による退職金の増により人件費は</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71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百万円増加しているが、経常一般財源も増加したことにより、人件費の経常収支比率は</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.5ポイント減少した。</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団塊世代職員の定年退職者数は、暫く同程度で推移していくと見込まれるため、補充採用を一定数に抑制しつつ適正な定員管理と組織体制のあり方を検討していく。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6" name="直線コネクタ 45"/>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7" name="テキスト ボックス 46"/>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48" name="直線コネクタ 47"/>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49" name="テキスト ボックス 48"/>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0" name="直線コネクタ 49"/>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1" name="テキスト ボックス 50"/>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4" name="直線コネクタ 53"/>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5" name="テキスト ボックス 54"/>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6" name="直線コネクタ 55"/>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7" name="テキスト ボックス 56"/>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58" name="直線コネクタ 57"/>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59" name="テキスト ボックス 58"/>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88900</xdr:rowOff>
    </xdr:from>
    <xdr:to>
      <xdr:col>7</xdr:col>
      <xdr:colOff>15875</xdr:colOff>
      <xdr:row>41</xdr:row>
      <xdr:rowOff>50800</xdr:rowOff>
    </xdr:to>
    <xdr:cxnSp macro="">
      <xdr:nvCxnSpPr>
        <xdr:cNvPr id="63" name="直線コネクタ 62"/>
        <xdr:cNvCxnSpPr/>
      </xdr:nvCxnSpPr>
      <xdr:spPr>
        <a:xfrm flipV="1">
          <a:off x="4826000" y="5746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22877</xdr:rowOff>
    </xdr:from>
    <xdr:ext cx="762000" cy="259045"/>
    <xdr:sp macro="" textlink="">
      <xdr:nvSpPr>
        <xdr:cNvPr id="64" name="人件費最小値テキスト"/>
        <xdr:cNvSpPr txBox="1"/>
      </xdr:nvSpPr>
      <xdr:spPr>
        <a:xfrm>
          <a:off x="4914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31.0</a:t>
          </a:r>
          <a:endParaRPr kumimoji="1" lang="ja-JP" altLang="en-US" sz="1000" b="1">
            <a:latin typeface="ＭＳ Ｐゴシック"/>
          </a:endParaRPr>
        </a:p>
      </xdr:txBody>
    </xdr:sp>
    <xdr:clientData/>
  </xdr:oneCellAnchor>
  <xdr:twoCellAnchor>
    <xdr:from>
      <xdr:col>6</xdr:col>
      <xdr:colOff>612775</xdr:colOff>
      <xdr:row>41</xdr:row>
      <xdr:rowOff>50800</xdr:rowOff>
    </xdr:from>
    <xdr:to>
      <xdr:col>7</xdr:col>
      <xdr:colOff>104775</xdr:colOff>
      <xdr:row>41</xdr:row>
      <xdr:rowOff>50800</xdr:rowOff>
    </xdr:to>
    <xdr:cxnSp macro="">
      <xdr:nvCxnSpPr>
        <xdr:cNvPr id="65" name="直線コネクタ 64"/>
        <xdr:cNvCxnSpPr/>
      </xdr:nvCxnSpPr>
      <xdr:spPr>
        <a:xfrm>
          <a:off x="4737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3827</xdr:rowOff>
    </xdr:from>
    <xdr:ext cx="762000" cy="259045"/>
    <xdr:sp macro="" textlink="">
      <xdr:nvSpPr>
        <xdr:cNvPr id="66" name="人件費最大値テキスト"/>
        <xdr:cNvSpPr txBox="1"/>
      </xdr:nvSpPr>
      <xdr:spPr>
        <a:xfrm>
          <a:off x="4914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33</xdr:row>
      <xdr:rowOff>88900</xdr:rowOff>
    </xdr:from>
    <xdr:to>
      <xdr:col>7</xdr:col>
      <xdr:colOff>104775</xdr:colOff>
      <xdr:row>33</xdr:row>
      <xdr:rowOff>88900</xdr:rowOff>
    </xdr:to>
    <xdr:cxnSp macro="">
      <xdr:nvCxnSpPr>
        <xdr:cNvPr id="67" name="直線コネクタ 66"/>
        <xdr:cNvCxnSpPr/>
      </xdr:nvCxnSpPr>
      <xdr:spPr>
        <a:xfrm>
          <a:off x="4737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146050</xdr:rowOff>
    </xdr:from>
    <xdr:to>
      <xdr:col>7</xdr:col>
      <xdr:colOff>15875</xdr:colOff>
      <xdr:row>35</xdr:row>
      <xdr:rowOff>117475</xdr:rowOff>
    </xdr:to>
    <xdr:cxnSp macro="">
      <xdr:nvCxnSpPr>
        <xdr:cNvPr id="68" name="直線コネクタ 67"/>
        <xdr:cNvCxnSpPr/>
      </xdr:nvCxnSpPr>
      <xdr:spPr>
        <a:xfrm flipV="1">
          <a:off x="3987800" y="5975350"/>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143527</xdr:rowOff>
    </xdr:from>
    <xdr:ext cx="762000" cy="259045"/>
    <xdr:sp macro="" textlink="">
      <xdr:nvSpPr>
        <xdr:cNvPr id="69" name="人件費平均値テキスト"/>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70" name="フローチャート : 判断 69"/>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117475</xdr:rowOff>
    </xdr:from>
    <xdr:to>
      <xdr:col>5</xdr:col>
      <xdr:colOff>549275</xdr:colOff>
      <xdr:row>36</xdr:row>
      <xdr:rowOff>22225</xdr:rowOff>
    </xdr:to>
    <xdr:cxnSp macro="">
      <xdr:nvCxnSpPr>
        <xdr:cNvPr id="71" name="直線コネクタ 70"/>
        <xdr:cNvCxnSpPr/>
      </xdr:nvCxnSpPr>
      <xdr:spPr>
        <a:xfrm flipV="1">
          <a:off x="3098800" y="61182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9525</xdr:rowOff>
    </xdr:from>
    <xdr:to>
      <xdr:col>5</xdr:col>
      <xdr:colOff>600075</xdr:colOff>
      <xdr:row>36</xdr:row>
      <xdr:rowOff>111125</xdr:rowOff>
    </xdr:to>
    <xdr:sp macro="" textlink="">
      <xdr:nvSpPr>
        <xdr:cNvPr id="72" name="フローチャート : 判断 71"/>
        <xdr:cNvSpPr/>
      </xdr:nvSpPr>
      <xdr:spPr>
        <a:xfrm>
          <a:off x="3937000" y="618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95902</xdr:rowOff>
    </xdr:from>
    <xdr:ext cx="736600" cy="259045"/>
    <xdr:sp macro="" textlink="">
      <xdr:nvSpPr>
        <xdr:cNvPr id="73" name="テキスト ボックス 72"/>
        <xdr:cNvSpPr txBox="1"/>
      </xdr:nvSpPr>
      <xdr:spPr>
        <a:xfrm>
          <a:off x="3606800" y="626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107950</xdr:rowOff>
    </xdr:from>
    <xdr:to>
      <xdr:col>4</xdr:col>
      <xdr:colOff>346075</xdr:colOff>
      <xdr:row>36</xdr:row>
      <xdr:rowOff>22225</xdr:rowOff>
    </xdr:to>
    <xdr:cxnSp macro="">
      <xdr:nvCxnSpPr>
        <xdr:cNvPr id="74" name="直線コネクタ 73"/>
        <xdr:cNvCxnSpPr/>
      </xdr:nvCxnSpPr>
      <xdr:spPr>
        <a:xfrm>
          <a:off x="2209800" y="61087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123825</xdr:rowOff>
    </xdr:from>
    <xdr:to>
      <xdr:col>4</xdr:col>
      <xdr:colOff>396875</xdr:colOff>
      <xdr:row>37</xdr:row>
      <xdr:rowOff>53975</xdr:rowOff>
    </xdr:to>
    <xdr:sp macro="" textlink="">
      <xdr:nvSpPr>
        <xdr:cNvPr id="75" name="フローチャート : 判断 74"/>
        <xdr:cNvSpPr/>
      </xdr:nvSpPr>
      <xdr:spPr>
        <a:xfrm>
          <a:off x="30480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38752</xdr:rowOff>
    </xdr:from>
    <xdr:ext cx="762000" cy="259045"/>
    <xdr:sp macro="" textlink="">
      <xdr:nvSpPr>
        <xdr:cNvPr id="76" name="テキスト ボックス 75"/>
        <xdr:cNvSpPr txBox="1"/>
      </xdr:nvSpPr>
      <xdr:spPr>
        <a:xfrm>
          <a:off x="2717800" y="638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107950</xdr:rowOff>
    </xdr:from>
    <xdr:to>
      <xdr:col>3</xdr:col>
      <xdr:colOff>142875</xdr:colOff>
      <xdr:row>36</xdr:row>
      <xdr:rowOff>22225</xdr:rowOff>
    </xdr:to>
    <xdr:cxnSp macro="">
      <xdr:nvCxnSpPr>
        <xdr:cNvPr id="77" name="直線コネクタ 76"/>
        <xdr:cNvCxnSpPr/>
      </xdr:nvCxnSpPr>
      <xdr:spPr>
        <a:xfrm flipV="1">
          <a:off x="1320800" y="61087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xdr:rowOff>
    </xdr:from>
    <xdr:to>
      <xdr:col>3</xdr:col>
      <xdr:colOff>193675</xdr:colOff>
      <xdr:row>37</xdr:row>
      <xdr:rowOff>111125</xdr:rowOff>
    </xdr:to>
    <xdr:sp macro="" textlink="">
      <xdr:nvSpPr>
        <xdr:cNvPr id="78" name="フローチャート : 判断 77"/>
        <xdr:cNvSpPr/>
      </xdr:nvSpPr>
      <xdr:spPr>
        <a:xfrm>
          <a:off x="21590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95902</xdr:rowOff>
    </xdr:from>
    <xdr:ext cx="762000" cy="259045"/>
    <xdr:sp macro="" textlink="">
      <xdr:nvSpPr>
        <xdr:cNvPr id="79" name="テキスト ボックス 78"/>
        <xdr:cNvSpPr txBox="1"/>
      </xdr:nvSpPr>
      <xdr:spPr>
        <a:xfrm>
          <a:off x="1828800" y="643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47625</xdr:rowOff>
    </xdr:from>
    <xdr:to>
      <xdr:col>1</xdr:col>
      <xdr:colOff>676275</xdr:colOff>
      <xdr:row>37</xdr:row>
      <xdr:rowOff>149225</xdr:rowOff>
    </xdr:to>
    <xdr:sp macro="" textlink="">
      <xdr:nvSpPr>
        <xdr:cNvPr id="80" name="フローチャート : 判断 79"/>
        <xdr:cNvSpPr/>
      </xdr:nvSpPr>
      <xdr:spPr>
        <a:xfrm>
          <a:off x="1270000" y="639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134002</xdr:rowOff>
    </xdr:from>
    <xdr:ext cx="762000" cy="259045"/>
    <xdr:sp macro="" textlink="">
      <xdr:nvSpPr>
        <xdr:cNvPr id="81" name="テキスト ボックス 80"/>
        <xdr:cNvSpPr txBox="1"/>
      </xdr:nvSpPr>
      <xdr:spPr>
        <a:xfrm>
          <a:off x="9398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95250</xdr:rowOff>
    </xdr:from>
    <xdr:to>
      <xdr:col>7</xdr:col>
      <xdr:colOff>66675</xdr:colOff>
      <xdr:row>35</xdr:row>
      <xdr:rowOff>25400</xdr:rowOff>
    </xdr:to>
    <xdr:sp macro="" textlink="">
      <xdr:nvSpPr>
        <xdr:cNvPr id="87" name="円/楕円 86"/>
        <xdr:cNvSpPr/>
      </xdr:nvSpPr>
      <xdr:spPr>
        <a:xfrm>
          <a:off x="47752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111777</xdr:rowOff>
    </xdr:from>
    <xdr:ext cx="762000" cy="259045"/>
    <xdr:sp macro="" textlink="">
      <xdr:nvSpPr>
        <xdr:cNvPr id="88" name="人件費該当値テキスト"/>
        <xdr:cNvSpPr txBox="1"/>
      </xdr:nvSpPr>
      <xdr:spPr>
        <a:xfrm>
          <a:off x="4914900" y="576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66675</xdr:rowOff>
    </xdr:from>
    <xdr:to>
      <xdr:col>5</xdr:col>
      <xdr:colOff>600075</xdr:colOff>
      <xdr:row>35</xdr:row>
      <xdr:rowOff>168275</xdr:rowOff>
    </xdr:to>
    <xdr:sp macro="" textlink="">
      <xdr:nvSpPr>
        <xdr:cNvPr id="89" name="円/楕円 88"/>
        <xdr:cNvSpPr/>
      </xdr:nvSpPr>
      <xdr:spPr>
        <a:xfrm>
          <a:off x="39370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7002</xdr:rowOff>
    </xdr:from>
    <xdr:ext cx="736600" cy="259045"/>
    <xdr:sp macro="" textlink="">
      <xdr:nvSpPr>
        <xdr:cNvPr id="90" name="テキスト ボックス 89"/>
        <xdr:cNvSpPr txBox="1"/>
      </xdr:nvSpPr>
      <xdr:spPr>
        <a:xfrm>
          <a:off x="3606800" y="583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142875</xdr:rowOff>
    </xdr:from>
    <xdr:to>
      <xdr:col>4</xdr:col>
      <xdr:colOff>396875</xdr:colOff>
      <xdr:row>36</xdr:row>
      <xdr:rowOff>73025</xdr:rowOff>
    </xdr:to>
    <xdr:sp macro="" textlink="">
      <xdr:nvSpPr>
        <xdr:cNvPr id="91" name="円/楕円 90"/>
        <xdr:cNvSpPr/>
      </xdr:nvSpPr>
      <xdr:spPr>
        <a:xfrm>
          <a:off x="30480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83202</xdr:rowOff>
    </xdr:from>
    <xdr:ext cx="762000" cy="259045"/>
    <xdr:sp macro="" textlink="">
      <xdr:nvSpPr>
        <xdr:cNvPr id="92" name="テキスト ボックス 91"/>
        <xdr:cNvSpPr txBox="1"/>
      </xdr:nvSpPr>
      <xdr:spPr>
        <a:xfrm>
          <a:off x="2717800" y="591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57150</xdr:rowOff>
    </xdr:from>
    <xdr:to>
      <xdr:col>3</xdr:col>
      <xdr:colOff>193675</xdr:colOff>
      <xdr:row>35</xdr:row>
      <xdr:rowOff>158750</xdr:rowOff>
    </xdr:to>
    <xdr:sp macro="" textlink="">
      <xdr:nvSpPr>
        <xdr:cNvPr id="93" name="円/楕円 92"/>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168927</xdr:rowOff>
    </xdr:from>
    <xdr:ext cx="762000" cy="259045"/>
    <xdr:sp macro="" textlink="">
      <xdr:nvSpPr>
        <xdr:cNvPr id="94" name="テキスト ボックス 93"/>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142875</xdr:rowOff>
    </xdr:from>
    <xdr:to>
      <xdr:col>1</xdr:col>
      <xdr:colOff>676275</xdr:colOff>
      <xdr:row>36</xdr:row>
      <xdr:rowOff>73025</xdr:rowOff>
    </xdr:to>
    <xdr:sp macro="" textlink="">
      <xdr:nvSpPr>
        <xdr:cNvPr id="95" name="円/楕円 94"/>
        <xdr:cNvSpPr/>
      </xdr:nvSpPr>
      <xdr:spPr>
        <a:xfrm>
          <a:off x="12700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83202</xdr:rowOff>
    </xdr:from>
    <xdr:ext cx="762000" cy="259045"/>
    <xdr:sp macro="" textlink="">
      <xdr:nvSpPr>
        <xdr:cNvPr id="96" name="テキスト ボックス 95"/>
        <xdr:cNvSpPr txBox="1"/>
      </xdr:nvSpPr>
      <xdr:spPr>
        <a:xfrm>
          <a:off x="939800" y="591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庁内情報システム管理事業委託の増により、物件費の経常経費は前年度比</a:t>
          </a:r>
          <a:r>
            <a:rPr kumimoji="1" lang="en-US" altLang="ja-JP" sz="1300">
              <a:latin typeface="ＭＳ Ｐゴシック"/>
            </a:rPr>
            <a:t>0.9</a:t>
          </a:r>
          <a:r>
            <a:rPr kumimoji="1" lang="ja-JP" altLang="en-US" sz="1300">
              <a:latin typeface="ＭＳ Ｐゴシック"/>
            </a:rPr>
            <a:t>ポイント増となったが、類似団体平均、福井県平均全国平均ともに下回っている。</a:t>
          </a:r>
        </a:p>
        <a:p>
          <a:r>
            <a:rPr kumimoji="1" lang="ja-JP" altLang="en-US" sz="1300">
              <a:latin typeface="ＭＳ Ｐゴシック"/>
            </a:rPr>
            <a:t> 　今後も行財政構造改革プログラムに基づく事務事業の見直しや効率化、維持管理費等の経常的支出の削減に努める。</a:t>
          </a: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21</xdr:row>
      <xdr:rowOff>26307</xdr:rowOff>
    </xdr:to>
    <xdr:cxnSp macro="">
      <xdr:nvCxnSpPr>
        <xdr:cNvPr id="126" name="直線コネクタ 125"/>
        <xdr:cNvCxnSpPr/>
      </xdr:nvCxnSpPr>
      <xdr:spPr>
        <a:xfrm flipV="1">
          <a:off x="16510000" y="2374900"/>
          <a:ext cx="0" cy="125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7"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8" name="直線コネクタ 127"/>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9"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30" name="直線コネクタ 129"/>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148771</xdr:rowOff>
    </xdr:from>
    <xdr:to>
      <xdr:col>24</xdr:col>
      <xdr:colOff>31750</xdr:colOff>
      <xdr:row>15</xdr:row>
      <xdr:rowOff>75293</xdr:rowOff>
    </xdr:to>
    <xdr:cxnSp macro="">
      <xdr:nvCxnSpPr>
        <xdr:cNvPr id="131" name="直線コネクタ 130"/>
        <xdr:cNvCxnSpPr/>
      </xdr:nvCxnSpPr>
      <xdr:spPr>
        <a:xfrm>
          <a:off x="15671800" y="2549071"/>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94541</xdr:rowOff>
    </xdr:from>
    <xdr:ext cx="762000" cy="259045"/>
    <xdr:sp macro="" textlink="">
      <xdr:nvSpPr>
        <xdr:cNvPr id="132" name="物件費平均値テキスト"/>
        <xdr:cNvSpPr txBox="1"/>
      </xdr:nvSpPr>
      <xdr:spPr>
        <a:xfrm>
          <a:off x="16598900" y="2666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122464</xdr:rowOff>
    </xdr:from>
    <xdr:to>
      <xdr:col>24</xdr:col>
      <xdr:colOff>82550</xdr:colOff>
      <xdr:row>16</xdr:row>
      <xdr:rowOff>52614</xdr:rowOff>
    </xdr:to>
    <xdr:sp macro="" textlink="">
      <xdr:nvSpPr>
        <xdr:cNvPr id="133" name="フローチャート : 判断 132"/>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94343</xdr:rowOff>
    </xdr:from>
    <xdr:to>
      <xdr:col>22</xdr:col>
      <xdr:colOff>565150</xdr:colOff>
      <xdr:row>14</xdr:row>
      <xdr:rowOff>148771</xdr:rowOff>
    </xdr:to>
    <xdr:cxnSp macro="">
      <xdr:nvCxnSpPr>
        <xdr:cNvPr id="134" name="直線コネクタ 133"/>
        <xdr:cNvCxnSpPr/>
      </xdr:nvCxnSpPr>
      <xdr:spPr>
        <a:xfrm>
          <a:off x="14782800" y="24946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89807</xdr:rowOff>
    </xdr:from>
    <xdr:to>
      <xdr:col>22</xdr:col>
      <xdr:colOff>615950</xdr:colOff>
      <xdr:row>16</xdr:row>
      <xdr:rowOff>19957</xdr:rowOff>
    </xdr:to>
    <xdr:sp macro="" textlink="">
      <xdr:nvSpPr>
        <xdr:cNvPr id="135" name="フローチャート : 判断 134"/>
        <xdr:cNvSpPr/>
      </xdr:nvSpPr>
      <xdr:spPr>
        <a:xfrm>
          <a:off x="15621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4734</xdr:rowOff>
    </xdr:from>
    <xdr:ext cx="736600" cy="259045"/>
    <xdr:sp macro="" textlink="">
      <xdr:nvSpPr>
        <xdr:cNvPr id="136" name="テキスト ボックス 135"/>
        <xdr:cNvSpPr txBox="1"/>
      </xdr:nvSpPr>
      <xdr:spPr>
        <a:xfrm>
          <a:off x="15290800" y="274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94343</xdr:rowOff>
    </xdr:from>
    <xdr:to>
      <xdr:col>21</xdr:col>
      <xdr:colOff>361950</xdr:colOff>
      <xdr:row>14</xdr:row>
      <xdr:rowOff>127000</xdr:rowOff>
    </xdr:to>
    <xdr:cxnSp macro="">
      <xdr:nvCxnSpPr>
        <xdr:cNvPr id="137" name="直線コネクタ 136"/>
        <xdr:cNvCxnSpPr/>
      </xdr:nvCxnSpPr>
      <xdr:spPr>
        <a:xfrm flipV="1">
          <a:off x="13893800" y="249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35379</xdr:rowOff>
    </xdr:from>
    <xdr:to>
      <xdr:col>21</xdr:col>
      <xdr:colOff>412750</xdr:colOff>
      <xdr:row>15</xdr:row>
      <xdr:rowOff>136979</xdr:rowOff>
    </xdr:to>
    <xdr:sp macro="" textlink="">
      <xdr:nvSpPr>
        <xdr:cNvPr id="138" name="フローチャート : 判断 137"/>
        <xdr:cNvSpPr/>
      </xdr:nvSpPr>
      <xdr:spPr>
        <a:xfrm>
          <a:off x="14732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121756</xdr:rowOff>
    </xdr:from>
    <xdr:ext cx="762000" cy="259045"/>
    <xdr:sp macro="" textlink="">
      <xdr:nvSpPr>
        <xdr:cNvPr id="139" name="テキスト ボックス 138"/>
        <xdr:cNvSpPr txBox="1"/>
      </xdr:nvSpPr>
      <xdr:spPr>
        <a:xfrm>
          <a:off x="14401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15</xdr:row>
      <xdr:rowOff>53521</xdr:rowOff>
    </xdr:to>
    <xdr:cxnSp macro="">
      <xdr:nvCxnSpPr>
        <xdr:cNvPr id="140" name="直線コネクタ 139"/>
        <xdr:cNvCxnSpPr/>
      </xdr:nvCxnSpPr>
      <xdr:spPr>
        <a:xfrm flipV="1">
          <a:off x="13004800" y="2527300"/>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163286</xdr:rowOff>
    </xdr:from>
    <xdr:to>
      <xdr:col>20</xdr:col>
      <xdr:colOff>209550</xdr:colOff>
      <xdr:row>15</xdr:row>
      <xdr:rowOff>93436</xdr:rowOff>
    </xdr:to>
    <xdr:sp macro="" textlink="">
      <xdr:nvSpPr>
        <xdr:cNvPr id="141" name="フローチャート : 判断 140"/>
        <xdr:cNvSpPr/>
      </xdr:nvSpPr>
      <xdr:spPr>
        <a:xfrm>
          <a:off x="13843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78213</xdr:rowOff>
    </xdr:from>
    <xdr:ext cx="762000" cy="259045"/>
    <xdr:sp macro="" textlink="">
      <xdr:nvSpPr>
        <xdr:cNvPr id="142" name="テキスト ボックス 141"/>
        <xdr:cNvSpPr txBox="1"/>
      </xdr:nvSpPr>
      <xdr:spPr>
        <a:xfrm>
          <a:off x="13512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3" name="フローチャート : 判断 142"/>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4" name="テキスト ボックス 143"/>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24493</xdr:rowOff>
    </xdr:from>
    <xdr:to>
      <xdr:col>24</xdr:col>
      <xdr:colOff>82550</xdr:colOff>
      <xdr:row>15</xdr:row>
      <xdr:rowOff>126093</xdr:rowOff>
    </xdr:to>
    <xdr:sp macro="" textlink="">
      <xdr:nvSpPr>
        <xdr:cNvPr id="150" name="円/楕円 149"/>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41020</xdr:rowOff>
    </xdr:from>
    <xdr:ext cx="762000" cy="259045"/>
    <xdr:sp macro="" textlink="">
      <xdr:nvSpPr>
        <xdr:cNvPr id="151" name="物件費該当値テキスト"/>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97971</xdr:rowOff>
    </xdr:from>
    <xdr:to>
      <xdr:col>22</xdr:col>
      <xdr:colOff>615950</xdr:colOff>
      <xdr:row>15</xdr:row>
      <xdr:rowOff>28121</xdr:rowOff>
    </xdr:to>
    <xdr:sp macro="" textlink="">
      <xdr:nvSpPr>
        <xdr:cNvPr id="152" name="円/楕円 151"/>
        <xdr:cNvSpPr/>
      </xdr:nvSpPr>
      <xdr:spPr>
        <a:xfrm>
          <a:off x="15621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38298</xdr:rowOff>
    </xdr:from>
    <xdr:ext cx="736600" cy="259045"/>
    <xdr:sp macro="" textlink="">
      <xdr:nvSpPr>
        <xdr:cNvPr id="153" name="テキスト ボックス 152"/>
        <xdr:cNvSpPr txBox="1"/>
      </xdr:nvSpPr>
      <xdr:spPr>
        <a:xfrm>
          <a:off x="15290800" y="22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43543</xdr:rowOff>
    </xdr:from>
    <xdr:to>
      <xdr:col>21</xdr:col>
      <xdr:colOff>412750</xdr:colOff>
      <xdr:row>14</xdr:row>
      <xdr:rowOff>145143</xdr:rowOff>
    </xdr:to>
    <xdr:sp macro="" textlink="">
      <xdr:nvSpPr>
        <xdr:cNvPr id="154" name="円/楕円 153"/>
        <xdr:cNvSpPr/>
      </xdr:nvSpPr>
      <xdr:spPr>
        <a:xfrm>
          <a:off x="14732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155320</xdr:rowOff>
    </xdr:from>
    <xdr:ext cx="762000" cy="259045"/>
    <xdr:sp macro="" textlink="">
      <xdr:nvSpPr>
        <xdr:cNvPr id="155" name="テキスト ボックス 154"/>
        <xdr:cNvSpPr txBox="1"/>
      </xdr:nvSpPr>
      <xdr:spPr>
        <a:xfrm>
          <a:off x="14401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6" name="円/楕円 155"/>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7" name="テキスト ボックス 156"/>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2721</xdr:rowOff>
    </xdr:from>
    <xdr:to>
      <xdr:col>19</xdr:col>
      <xdr:colOff>6350</xdr:colOff>
      <xdr:row>15</xdr:row>
      <xdr:rowOff>104321</xdr:rowOff>
    </xdr:to>
    <xdr:sp macro="" textlink="">
      <xdr:nvSpPr>
        <xdr:cNvPr id="158" name="円/楕円 157"/>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114498</xdr:rowOff>
    </xdr:from>
    <xdr:ext cx="762000" cy="259045"/>
    <xdr:sp macro="" textlink="">
      <xdr:nvSpPr>
        <xdr:cNvPr id="159" name="テキスト ボックス 158"/>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300" b="0" i="0" u="none" strike="noStrike" kern="0" cap="none" spc="0" normalizeH="0" baseline="0" noProof="0">
              <a:ln>
                <a:noFill/>
              </a:ln>
              <a:solidFill>
                <a:prstClr val="black"/>
              </a:solidFill>
              <a:effectLst/>
              <a:uLnTx/>
              <a:uFillTx/>
              <a:latin typeface="+mn-lt"/>
              <a:ea typeface="+mn-ea"/>
              <a:cs typeface="+mn-cs"/>
            </a:rPr>
            <a:t>類似団体平均、全国平均、福井県平均を下回っているが、</a:t>
          </a:r>
          <a:r>
            <a:rPr kumimoji="0" lang="ja-JP" altLang="en-US" sz="1300" b="0" i="0" u="none" strike="noStrike" kern="0" cap="none" spc="0" normalizeH="0" baseline="0" noProof="0">
              <a:ln>
                <a:noFill/>
              </a:ln>
              <a:solidFill>
                <a:prstClr val="black"/>
              </a:solidFill>
              <a:effectLst/>
              <a:uLnTx/>
              <a:uFillTx/>
              <a:latin typeface="+mn-lt"/>
              <a:ea typeface="+mn-ea"/>
              <a:cs typeface="+mn-cs"/>
            </a:rPr>
            <a:t>児童手当支給者数の減などにより</a:t>
          </a:r>
          <a:r>
            <a:rPr kumimoji="0" lang="ja-JP" altLang="ja-JP" sz="1300" b="0" i="0" u="none" strike="noStrike" kern="0" cap="none" spc="0" normalizeH="0" baseline="0" noProof="0">
              <a:ln>
                <a:noFill/>
              </a:ln>
              <a:solidFill>
                <a:prstClr val="black"/>
              </a:solidFill>
              <a:effectLst/>
              <a:uLnTx/>
              <a:uFillTx/>
              <a:latin typeface="+mn-lt"/>
              <a:ea typeface="+mn-ea"/>
              <a:cs typeface="+mn-cs"/>
            </a:rPr>
            <a:t>前年度に比べ</a:t>
          </a:r>
          <a:r>
            <a:rPr kumimoji="0" lang="en-US" altLang="ja-JP" sz="1300" b="0" i="0" u="none" strike="noStrike" kern="0" cap="none" spc="0" normalizeH="0" baseline="0" noProof="0">
              <a:ln>
                <a:noFill/>
              </a:ln>
              <a:solidFill>
                <a:prstClr val="black"/>
              </a:solidFill>
              <a:effectLst/>
              <a:uLnTx/>
              <a:uFillTx/>
              <a:latin typeface="+mn-lt"/>
              <a:ea typeface="+mn-ea"/>
              <a:cs typeface="+mn-cs"/>
            </a:rPr>
            <a:t>0.2</a:t>
          </a:r>
          <a:r>
            <a:rPr kumimoji="0" lang="ja-JP" altLang="ja-JP" sz="1300" b="0" i="0" u="none" strike="noStrike" kern="0" cap="none" spc="0" normalizeH="0" baseline="0" noProof="0">
              <a:ln>
                <a:noFill/>
              </a:ln>
              <a:solidFill>
                <a:prstClr val="black"/>
              </a:solidFill>
              <a:effectLst/>
              <a:uLnTx/>
              <a:uFillTx/>
              <a:latin typeface="+mn-lt"/>
              <a:ea typeface="+mn-ea"/>
              <a:cs typeface="+mn-cs"/>
            </a:rPr>
            <a:t>ポイント</a:t>
          </a:r>
          <a:r>
            <a:rPr kumimoji="0" lang="ja-JP" altLang="en-US" sz="1300" b="0" i="0" u="none" strike="noStrike" kern="0" cap="none" spc="0" normalizeH="0" baseline="0" noProof="0">
              <a:ln>
                <a:noFill/>
              </a:ln>
              <a:solidFill>
                <a:prstClr val="black"/>
              </a:solidFill>
              <a:effectLst/>
              <a:uLnTx/>
              <a:uFillTx/>
              <a:latin typeface="+mn-lt"/>
              <a:ea typeface="+mn-ea"/>
              <a:cs typeface="+mn-cs"/>
            </a:rPr>
            <a:t>減</a:t>
          </a:r>
          <a:r>
            <a:rPr kumimoji="0" lang="ja-JP" altLang="ja-JP" sz="1300" b="0" i="0" u="none" strike="noStrike" kern="0" cap="none" spc="0" normalizeH="0" baseline="0" noProof="0">
              <a:ln>
                <a:noFill/>
              </a:ln>
              <a:solidFill>
                <a:prstClr val="black"/>
              </a:solidFill>
              <a:effectLst/>
              <a:uLnTx/>
              <a:uFillTx/>
              <a:latin typeface="+mn-lt"/>
              <a:ea typeface="+mn-ea"/>
              <a:cs typeface="+mn-cs"/>
            </a:rPr>
            <a:t>となった。</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mn-lt"/>
              <a:ea typeface="+mn-ea"/>
              <a:cs typeface="+mn-cs"/>
            </a:rPr>
            <a:t>　</a:t>
          </a:r>
          <a:r>
            <a:rPr kumimoji="0" lang="ja-JP" altLang="en-US" sz="1300" b="0" i="0" u="none" strike="noStrike" kern="0" cap="none" spc="0" normalizeH="0" baseline="0" noProof="0">
              <a:ln>
                <a:noFill/>
              </a:ln>
              <a:solidFill>
                <a:prstClr val="black"/>
              </a:solidFill>
              <a:effectLst/>
              <a:uLnTx/>
              <a:uFillTx/>
              <a:latin typeface="+mn-lt"/>
              <a:ea typeface="+mn-ea"/>
              <a:cs typeface="+mn-cs"/>
            </a:rPr>
            <a:t>平成</a:t>
          </a:r>
          <a:r>
            <a:rPr kumimoji="0" lang="en-US" altLang="ja-JP" sz="1300" b="0" i="0" u="none" strike="noStrike" kern="0" cap="none" spc="0" normalizeH="0" baseline="0" noProof="0">
              <a:ln>
                <a:noFill/>
              </a:ln>
              <a:solidFill>
                <a:prstClr val="black"/>
              </a:solidFill>
              <a:effectLst/>
              <a:uLnTx/>
              <a:uFillTx/>
              <a:latin typeface="+mn-lt"/>
              <a:ea typeface="+mn-ea"/>
              <a:cs typeface="+mn-cs"/>
            </a:rPr>
            <a:t>26</a:t>
          </a:r>
          <a:r>
            <a:rPr kumimoji="0" lang="ja-JP" altLang="en-US" sz="1300" b="0" i="0" u="none" strike="noStrike" kern="0" cap="none" spc="0" normalizeH="0" baseline="0" noProof="0">
              <a:ln>
                <a:noFill/>
              </a:ln>
              <a:solidFill>
                <a:prstClr val="black"/>
              </a:solidFill>
              <a:effectLst/>
              <a:uLnTx/>
              <a:uFillTx/>
              <a:latin typeface="+mn-lt"/>
              <a:ea typeface="+mn-ea"/>
              <a:cs typeface="+mn-cs"/>
            </a:rPr>
            <a:t>年度は減少しているが、</a:t>
          </a:r>
          <a:r>
            <a:rPr kumimoji="0" lang="ja-JP" altLang="ja-JP" sz="1300" b="0" i="0" u="none" strike="noStrike" kern="0" cap="none" spc="0" normalizeH="0" baseline="0" noProof="0">
              <a:ln>
                <a:noFill/>
              </a:ln>
              <a:solidFill>
                <a:prstClr val="black"/>
              </a:solidFill>
              <a:effectLst/>
              <a:uLnTx/>
              <a:uFillTx/>
              <a:latin typeface="+mn-lt"/>
              <a:ea typeface="+mn-ea"/>
              <a:cs typeface="+mn-cs"/>
            </a:rPr>
            <a:t>国の制度改正を注視しながら、市制度の見直し、統合等により、扶助費全体の抑制に努める。</a:t>
          </a: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88900</xdr:rowOff>
    </xdr:from>
    <xdr:to>
      <xdr:col>7</xdr:col>
      <xdr:colOff>15875</xdr:colOff>
      <xdr:row>60</xdr:row>
      <xdr:rowOff>69850</xdr:rowOff>
    </xdr:to>
    <xdr:cxnSp macro="">
      <xdr:nvCxnSpPr>
        <xdr:cNvPr id="187" name="直線コネクタ 186"/>
        <xdr:cNvCxnSpPr/>
      </xdr:nvCxnSpPr>
      <xdr:spPr>
        <a:xfrm flipV="1">
          <a:off x="4826000" y="917575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41927</xdr:rowOff>
    </xdr:from>
    <xdr:ext cx="762000" cy="259045"/>
    <xdr:sp macro="" textlink="">
      <xdr:nvSpPr>
        <xdr:cNvPr id="188" name="扶助費最小値テキスト"/>
        <xdr:cNvSpPr txBox="1"/>
      </xdr:nvSpPr>
      <xdr:spPr>
        <a:xfrm>
          <a:off x="4914900" y="1032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69850</xdr:rowOff>
    </xdr:from>
    <xdr:to>
      <xdr:col>7</xdr:col>
      <xdr:colOff>104775</xdr:colOff>
      <xdr:row>60</xdr:row>
      <xdr:rowOff>69850</xdr:rowOff>
    </xdr:to>
    <xdr:cxnSp macro="">
      <xdr:nvCxnSpPr>
        <xdr:cNvPr id="189" name="直線コネクタ 188"/>
        <xdr:cNvCxnSpPr/>
      </xdr:nvCxnSpPr>
      <xdr:spPr>
        <a:xfrm>
          <a:off x="4737100" y="10356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3827</xdr:rowOff>
    </xdr:from>
    <xdr:ext cx="762000" cy="259045"/>
    <xdr:sp macro="" textlink="">
      <xdr:nvSpPr>
        <xdr:cNvPr id="190" name="扶助費最大値テキスト"/>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53</xdr:row>
      <xdr:rowOff>88900</xdr:rowOff>
    </xdr:from>
    <xdr:to>
      <xdr:col>7</xdr:col>
      <xdr:colOff>104775</xdr:colOff>
      <xdr:row>53</xdr:row>
      <xdr:rowOff>88900</xdr:rowOff>
    </xdr:to>
    <xdr:cxnSp macro="">
      <xdr:nvCxnSpPr>
        <xdr:cNvPr id="191" name="直線コネクタ 190"/>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165100</xdr:rowOff>
    </xdr:from>
    <xdr:to>
      <xdr:col>7</xdr:col>
      <xdr:colOff>15875</xdr:colOff>
      <xdr:row>56</xdr:row>
      <xdr:rowOff>31750</xdr:rowOff>
    </xdr:to>
    <xdr:cxnSp macro="">
      <xdr:nvCxnSpPr>
        <xdr:cNvPr id="192" name="直線コネクタ 191"/>
        <xdr:cNvCxnSpPr/>
      </xdr:nvCxnSpPr>
      <xdr:spPr>
        <a:xfrm flipV="1">
          <a:off x="3987800" y="95948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48277</xdr:rowOff>
    </xdr:from>
    <xdr:ext cx="762000" cy="259045"/>
    <xdr:sp macro="" textlink="">
      <xdr:nvSpPr>
        <xdr:cNvPr id="193"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4" name="フローチャート : 判断 193"/>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56</xdr:row>
      <xdr:rowOff>31750</xdr:rowOff>
    </xdr:to>
    <xdr:cxnSp macro="">
      <xdr:nvCxnSpPr>
        <xdr:cNvPr id="195" name="直線コネクタ 194"/>
        <xdr:cNvCxnSpPr/>
      </xdr:nvCxnSpPr>
      <xdr:spPr>
        <a:xfrm>
          <a:off x="3098800" y="94615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6" name="フローチャート : 判断 195"/>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7" name="テキスト ボックス 196"/>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55</xdr:row>
      <xdr:rowOff>31750</xdr:rowOff>
    </xdr:to>
    <xdr:cxnSp macro="">
      <xdr:nvCxnSpPr>
        <xdr:cNvPr id="198" name="直線コネクタ 197"/>
        <xdr:cNvCxnSpPr/>
      </xdr:nvCxnSpPr>
      <xdr:spPr>
        <a:xfrm>
          <a:off x="2209800" y="93662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0" name="テキスト ボックス 199"/>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69850</xdr:rowOff>
    </xdr:from>
    <xdr:to>
      <xdr:col>3</xdr:col>
      <xdr:colOff>142875</xdr:colOff>
      <xdr:row>54</xdr:row>
      <xdr:rowOff>107950</xdr:rowOff>
    </xdr:to>
    <xdr:cxnSp macro="">
      <xdr:nvCxnSpPr>
        <xdr:cNvPr id="201" name="直線コネクタ 200"/>
        <xdr:cNvCxnSpPr/>
      </xdr:nvCxnSpPr>
      <xdr:spPr>
        <a:xfrm>
          <a:off x="1320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95250</xdr:rowOff>
    </xdr:from>
    <xdr:to>
      <xdr:col>3</xdr:col>
      <xdr:colOff>193675</xdr:colOff>
      <xdr:row>56</xdr:row>
      <xdr:rowOff>25400</xdr:rowOff>
    </xdr:to>
    <xdr:sp macro="" textlink="">
      <xdr:nvSpPr>
        <xdr:cNvPr id="202" name="フローチャート : 判断 201"/>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03" name="テキスト ボックス 202"/>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76200</xdr:rowOff>
    </xdr:from>
    <xdr:to>
      <xdr:col>1</xdr:col>
      <xdr:colOff>676275</xdr:colOff>
      <xdr:row>57</xdr:row>
      <xdr:rowOff>6350</xdr:rowOff>
    </xdr:to>
    <xdr:sp macro="" textlink="">
      <xdr:nvSpPr>
        <xdr:cNvPr id="204" name="フローチャート : 判断 203"/>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162577</xdr:rowOff>
    </xdr:from>
    <xdr:ext cx="762000" cy="259045"/>
    <xdr:sp macro="" textlink="">
      <xdr:nvSpPr>
        <xdr:cNvPr id="205" name="テキスト ボックス 204"/>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211" name="円/楕円 210"/>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130827</xdr:rowOff>
    </xdr:from>
    <xdr:ext cx="762000" cy="259045"/>
    <xdr:sp macro="" textlink="">
      <xdr:nvSpPr>
        <xdr:cNvPr id="212" name="扶助費該当値テキスト"/>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152400</xdr:rowOff>
    </xdr:from>
    <xdr:to>
      <xdr:col>5</xdr:col>
      <xdr:colOff>600075</xdr:colOff>
      <xdr:row>56</xdr:row>
      <xdr:rowOff>82550</xdr:rowOff>
    </xdr:to>
    <xdr:sp macro="" textlink="">
      <xdr:nvSpPr>
        <xdr:cNvPr id="213" name="円/楕円 212"/>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92727</xdr:rowOff>
    </xdr:from>
    <xdr:ext cx="736600" cy="259045"/>
    <xdr:sp macro="" textlink="">
      <xdr:nvSpPr>
        <xdr:cNvPr id="214" name="テキスト ボックス 213"/>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152400</xdr:rowOff>
    </xdr:from>
    <xdr:to>
      <xdr:col>4</xdr:col>
      <xdr:colOff>396875</xdr:colOff>
      <xdr:row>55</xdr:row>
      <xdr:rowOff>82550</xdr:rowOff>
    </xdr:to>
    <xdr:sp macro="" textlink="">
      <xdr:nvSpPr>
        <xdr:cNvPr id="215" name="円/楕円 214"/>
        <xdr:cNvSpPr/>
      </xdr:nvSpPr>
      <xdr:spPr>
        <a:xfrm>
          <a:off x="3048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216" name="テキスト ボックス 215"/>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17" name="円/楕円 216"/>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8" name="テキスト ボックス 217"/>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19050</xdr:rowOff>
    </xdr:from>
    <xdr:to>
      <xdr:col>1</xdr:col>
      <xdr:colOff>676275</xdr:colOff>
      <xdr:row>54</xdr:row>
      <xdr:rowOff>120650</xdr:rowOff>
    </xdr:to>
    <xdr:sp macro="" textlink="">
      <xdr:nvSpPr>
        <xdr:cNvPr id="219" name="円/楕円 218"/>
        <xdr:cNvSpPr/>
      </xdr:nvSpPr>
      <xdr:spPr>
        <a:xfrm>
          <a:off x="1270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130827</xdr:rowOff>
    </xdr:from>
    <xdr:ext cx="762000" cy="259045"/>
    <xdr:sp macro="" textlink="">
      <xdr:nvSpPr>
        <xdr:cNvPr id="220" name="テキスト ボックス 219"/>
        <xdr:cNvSpPr txBox="1"/>
      </xdr:nvSpPr>
      <xdr:spPr>
        <a:xfrm>
          <a:off x="939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国民健康保険事業への繰出金の増により歳出額は増加し、経常収支比率は前年度より</a:t>
          </a:r>
          <a:r>
            <a:rPr kumimoji="1" lang="en-US" altLang="ja-JP" sz="1300">
              <a:latin typeface="ＭＳ Ｐゴシック"/>
            </a:rPr>
            <a:t>0.4</a:t>
          </a:r>
          <a:r>
            <a:rPr kumimoji="1" lang="ja-JP" altLang="en-US" sz="1300">
              <a:latin typeface="ＭＳ Ｐゴシック"/>
            </a:rPr>
            <a:t>ポイント増加し</a:t>
          </a:r>
          <a:r>
            <a:rPr kumimoji="1" lang="en-US" altLang="ja-JP" sz="1300">
              <a:latin typeface="ＭＳ Ｐゴシック"/>
            </a:rPr>
            <a:t>13.1</a:t>
          </a:r>
          <a:r>
            <a:rPr kumimoji="1" lang="ja-JP" altLang="en-US" sz="1300">
              <a:latin typeface="ＭＳ Ｐゴシック"/>
            </a:rPr>
            <a:t>となった。</a:t>
          </a:r>
        </a:p>
        <a:p>
          <a:r>
            <a:rPr kumimoji="1" lang="ja-JP" altLang="en-US" sz="1300">
              <a:latin typeface="ＭＳ Ｐゴシック"/>
            </a:rPr>
            <a:t>　 今後も増加が懸念されるが、健康づくりなど長期的視点に立った施策を推進することにより歳出の抑制に努める。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37193</xdr:rowOff>
    </xdr:from>
    <xdr:to>
      <xdr:col>24</xdr:col>
      <xdr:colOff>31750</xdr:colOff>
      <xdr:row>62</xdr:row>
      <xdr:rowOff>110672</xdr:rowOff>
    </xdr:to>
    <xdr:cxnSp macro="">
      <xdr:nvCxnSpPr>
        <xdr:cNvPr id="250" name="直線コネクタ 249"/>
        <xdr:cNvCxnSpPr/>
      </xdr:nvCxnSpPr>
      <xdr:spPr>
        <a:xfrm flipV="1">
          <a:off x="16510000" y="9124043"/>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82749</xdr:rowOff>
    </xdr:from>
    <xdr:ext cx="762000" cy="259045"/>
    <xdr:sp macro="" textlink="">
      <xdr:nvSpPr>
        <xdr:cNvPr id="251" name="その他最小値テキスト"/>
        <xdr:cNvSpPr txBox="1"/>
      </xdr:nvSpPr>
      <xdr:spPr>
        <a:xfrm>
          <a:off x="16598900" y="1071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20.5</a:t>
          </a:r>
          <a:endParaRPr kumimoji="1" lang="ja-JP" altLang="en-US" sz="1000" b="1">
            <a:latin typeface="ＭＳ Ｐゴシック"/>
          </a:endParaRPr>
        </a:p>
      </xdr:txBody>
    </xdr:sp>
    <xdr:clientData/>
  </xdr:oneCellAnchor>
  <xdr:twoCellAnchor>
    <xdr:from>
      <xdr:col>23</xdr:col>
      <xdr:colOff>628650</xdr:colOff>
      <xdr:row>62</xdr:row>
      <xdr:rowOff>110672</xdr:rowOff>
    </xdr:from>
    <xdr:to>
      <xdr:col>24</xdr:col>
      <xdr:colOff>120650</xdr:colOff>
      <xdr:row>62</xdr:row>
      <xdr:rowOff>110672</xdr:rowOff>
    </xdr:to>
    <xdr:cxnSp macro="">
      <xdr:nvCxnSpPr>
        <xdr:cNvPr id="252" name="直線コネクタ 251"/>
        <xdr:cNvCxnSpPr/>
      </xdr:nvCxnSpPr>
      <xdr:spPr>
        <a:xfrm>
          <a:off x="16421100" y="1074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123570</xdr:rowOff>
    </xdr:from>
    <xdr:ext cx="762000" cy="259045"/>
    <xdr:sp macro="" textlink="">
      <xdr:nvSpPr>
        <xdr:cNvPr id="253" name="その他最大値テキスト"/>
        <xdr:cNvSpPr txBox="1"/>
      </xdr:nvSpPr>
      <xdr:spPr>
        <a:xfrm>
          <a:off x="16598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a:t>
          </a:r>
          <a:endParaRPr kumimoji="1" lang="ja-JP" altLang="en-US" sz="1000" b="1">
            <a:latin typeface="ＭＳ Ｐゴシック"/>
          </a:endParaRPr>
        </a:p>
      </xdr:txBody>
    </xdr:sp>
    <xdr:clientData/>
  </xdr:oneCellAnchor>
  <xdr:twoCellAnchor>
    <xdr:from>
      <xdr:col>23</xdr:col>
      <xdr:colOff>628650</xdr:colOff>
      <xdr:row>53</xdr:row>
      <xdr:rowOff>37193</xdr:rowOff>
    </xdr:from>
    <xdr:to>
      <xdr:col>24</xdr:col>
      <xdr:colOff>120650</xdr:colOff>
      <xdr:row>53</xdr:row>
      <xdr:rowOff>37193</xdr:rowOff>
    </xdr:to>
    <xdr:cxnSp macro="">
      <xdr:nvCxnSpPr>
        <xdr:cNvPr id="254" name="直線コネクタ 253"/>
        <xdr:cNvCxnSpPr/>
      </xdr:nvCxnSpPr>
      <xdr:spPr>
        <a:xfrm>
          <a:off x="16421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37193</xdr:rowOff>
    </xdr:from>
    <xdr:to>
      <xdr:col>24</xdr:col>
      <xdr:colOff>31750</xdr:colOff>
      <xdr:row>55</xdr:row>
      <xdr:rowOff>102507</xdr:rowOff>
    </xdr:to>
    <xdr:cxnSp macro="">
      <xdr:nvCxnSpPr>
        <xdr:cNvPr id="255" name="直線コネクタ 254"/>
        <xdr:cNvCxnSpPr/>
      </xdr:nvCxnSpPr>
      <xdr:spPr>
        <a:xfrm>
          <a:off x="15671800" y="94669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56"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7" name="フローチャート : 判断 256"/>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94343</xdr:rowOff>
    </xdr:from>
    <xdr:to>
      <xdr:col>22</xdr:col>
      <xdr:colOff>565150</xdr:colOff>
      <xdr:row>55</xdr:row>
      <xdr:rowOff>37193</xdr:rowOff>
    </xdr:to>
    <xdr:cxnSp macro="">
      <xdr:nvCxnSpPr>
        <xdr:cNvPr id="258" name="直線コネクタ 257"/>
        <xdr:cNvCxnSpPr/>
      </xdr:nvCxnSpPr>
      <xdr:spPr>
        <a:xfrm>
          <a:off x="14782800" y="935264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141515</xdr:rowOff>
    </xdr:from>
    <xdr:to>
      <xdr:col>22</xdr:col>
      <xdr:colOff>615950</xdr:colOff>
      <xdr:row>57</xdr:row>
      <xdr:rowOff>71665</xdr:rowOff>
    </xdr:to>
    <xdr:sp macro="" textlink="">
      <xdr:nvSpPr>
        <xdr:cNvPr id="259" name="フローチャート : 判断 258"/>
        <xdr:cNvSpPr/>
      </xdr:nvSpPr>
      <xdr:spPr>
        <a:xfrm>
          <a:off x="15621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56442</xdr:rowOff>
    </xdr:from>
    <xdr:ext cx="736600" cy="259045"/>
    <xdr:sp macro="" textlink="">
      <xdr:nvSpPr>
        <xdr:cNvPr id="260" name="テキスト ボックス 259"/>
        <xdr:cNvSpPr txBox="1"/>
      </xdr:nvSpPr>
      <xdr:spPr>
        <a:xfrm>
          <a:off x="15290800" y="982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29028</xdr:rowOff>
    </xdr:from>
    <xdr:to>
      <xdr:col>21</xdr:col>
      <xdr:colOff>361950</xdr:colOff>
      <xdr:row>54</xdr:row>
      <xdr:rowOff>94343</xdr:rowOff>
    </xdr:to>
    <xdr:cxnSp macro="">
      <xdr:nvCxnSpPr>
        <xdr:cNvPr id="261" name="直線コネクタ 260"/>
        <xdr:cNvCxnSpPr/>
      </xdr:nvCxnSpPr>
      <xdr:spPr>
        <a:xfrm>
          <a:off x="13893800" y="92873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157843</xdr:rowOff>
    </xdr:from>
    <xdr:to>
      <xdr:col>21</xdr:col>
      <xdr:colOff>412750</xdr:colOff>
      <xdr:row>57</xdr:row>
      <xdr:rowOff>87993</xdr:rowOff>
    </xdr:to>
    <xdr:sp macro="" textlink="">
      <xdr:nvSpPr>
        <xdr:cNvPr id="262" name="フローチャート : 判断 261"/>
        <xdr:cNvSpPr/>
      </xdr:nvSpPr>
      <xdr:spPr>
        <a:xfrm>
          <a:off x="14732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72770</xdr:rowOff>
    </xdr:from>
    <xdr:ext cx="762000" cy="259045"/>
    <xdr:sp macro="" textlink="">
      <xdr:nvSpPr>
        <xdr:cNvPr id="263" name="テキスト ボックス 262"/>
        <xdr:cNvSpPr txBox="1"/>
      </xdr:nvSpPr>
      <xdr:spPr>
        <a:xfrm>
          <a:off x="14401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167822</xdr:rowOff>
    </xdr:from>
    <xdr:to>
      <xdr:col>20</xdr:col>
      <xdr:colOff>158750</xdr:colOff>
      <xdr:row>54</xdr:row>
      <xdr:rowOff>29028</xdr:rowOff>
    </xdr:to>
    <xdr:cxnSp macro="">
      <xdr:nvCxnSpPr>
        <xdr:cNvPr id="264" name="直線コネクタ 263"/>
        <xdr:cNvCxnSpPr/>
      </xdr:nvCxnSpPr>
      <xdr:spPr>
        <a:xfrm>
          <a:off x="13004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157843</xdr:rowOff>
    </xdr:from>
    <xdr:to>
      <xdr:col>20</xdr:col>
      <xdr:colOff>209550</xdr:colOff>
      <xdr:row>57</xdr:row>
      <xdr:rowOff>87993</xdr:rowOff>
    </xdr:to>
    <xdr:sp macro="" textlink="">
      <xdr:nvSpPr>
        <xdr:cNvPr id="265" name="フローチャート : 判断 264"/>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72770</xdr:rowOff>
    </xdr:from>
    <xdr:ext cx="762000" cy="259045"/>
    <xdr:sp macro="" textlink="">
      <xdr:nvSpPr>
        <xdr:cNvPr id="266" name="テキスト ボックス 265"/>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51707</xdr:rowOff>
    </xdr:from>
    <xdr:to>
      <xdr:col>19</xdr:col>
      <xdr:colOff>6350</xdr:colOff>
      <xdr:row>55</xdr:row>
      <xdr:rowOff>153307</xdr:rowOff>
    </xdr:to>
    <xdr:sp macro="" textlink="">
      <xdr:nvSpPr>
        <xdr:cNvPr id="267" name="フローチャート : 判断 266"/>
        <xdr:cNvSpPr/>
      </xdr:nvSpPr>
      <xdr:spPr>
        <a:xfrm>
          <a:off x="12954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138084</xdr:rowOff>
    </xdr:from>
    <xdr:ext cx="762000" cy="259045"/>
    <xdr:sp macro="" textlink="">
      <xdr:nvSpPr>
        <xdr:cNvPr id="268" name="テキスト ボックス 267"/>
        <xdr:cNvSpPr txBox="1"/>
      </xdr:nvSpPr>
      <xdr:spPr>
        <a:xfrm>
          <a:off x="12623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51707</xdr:rowOff>
    </xdr:from>
    <xdr:to>
      <xdr:col>24</xdr:col>
      <xdr:colOff>82550</xdr:colOff>
      <xdr:row>55</xdr:row>
      <xdr:rowOff>153307</xdr:rowOff>
    </xdr:to>
    <xdr:sp macro="" textlink="">
      <xdr:nvSpPr>
        <xdr:cNvPr id="274" name="円/楕円 273"/>
        <xdr:cNvSpPr/>
      </xdr:nvSpPr>
      <xdr:spPr>
        <a:xfrm>
          <a:off x="164592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68234</xdr:rowOff>
    </xdr:from>
    <xdr:ext cx="762000" cy="259045"/>
    <xdr:sp macro="" textlink="">
      <xdr:nvSpPr>
        <xdr:cNvPr id="275" name="その他該当値テキスト"/>
        <xdr:cNvSpPr txBox="1"/>
      </xdr:nvSpPr>
      <xdr:spPr>
        <a:xfrm>
          <a:off x="16598900" y="932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157843</xdr:rowOff>
    </xdr:from>
    <xdr:to>
      <xdr:col>22</xdr:col>
      <xdr:colOff>615950</xdr:colOff>
      <xdr:row>55</xdr:row>
      <xdr:rowOff>87993</xdr:rowOff>
    </xdr:to>
    <xdr:sp macro="" textlink="">
      <xdr:nvSpPr>
        <xdr:cNvPr id="276" name="円/楕円 275"/>
        <xdr:cNvSpPr/>
      </xdr:nvSpPr>
      <xdr:spPr>
        <a:xfrm>
          <a:off x="15621000" y="941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98170</xdr:rowOff>
    </xdr:from>
    <xdr:ext cx="736600" cy="259045"/>
    <xdr:sp macro="" textlink="">
      <xdr:nvSpPr>
        <xdr:cNvPr id="277" name="テキスト ボックス 276"/>
        <xdr:cNvSpPr txBox="1"/>
      </xdr:nvSpPr>
      <xdr:spPr>
        <a:xfrm>
          <a:off x="15290800" y="918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43543</xdr:rowOff>
    </xdr:from>
    <xdr:to>
      <xdr:col>21</xdr:col>
      <xdr:colOff>412750</xdr:colOff>
      <xdr:row>54</xdr:row>
      <xdr:rowOff>145143</xdr:rowOff>
    </xdr:to>
    <xdr:sp macro="" textlink="">
      <xdr:nvSpPr>
        <xdr:cNvPr id="278" name="円/楕円 277"/>
        <xdr:cNvSpPr/>
      </xdr:nvSpPr>
      <xdr:spPr>
        <a:xfrm>
          <a:off x="14732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155320</xdr:rowOff>
    </xdr:from>
    <xdr:ext cx="762000" cy="259045"/>
    <xdr:sp macro="" textlink="">
      <xdr:nvSpPr>
        <xdr:cNvPr id="279" name="テキスト ボックス 278"/>
        <xdr:cNvSpPr txBox="1"/>
      </xdr:nvSpPr>
      <xdr:spPr>
        <a:xfrm>
          <a:off x="14401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149678</xdr:rowOff>
    </xdr:from>
    <xdr:to>
      <xdr:col>20</xdr:col>
      <xdr:colOff>209550</xdr:colOff>
      <xdr:row>54</xdr:row>
      <xdr:rowOff>79828</xdr:rowOff>
    </xdr:to>
    <xdr:sp macro="" textlink="">
      <xdr:nvSpPr>
        <xdr:cNvPr id="280" name="円/楕円 279"/>
        <xdr:cNvSpPr/>
      </xdr:nvSpPr>
      <xdr:spPr>
        <a:xfrm>
          <a:off x="13843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90005</xdr:rowOff>
    </xdr:from>
    <xdr:ext cx="762000" cy="259045"/>
    <xdr:sp macro="" textlink="">
      <xdr:nvSpPr>
        <xdr:cNvPr id="281" name="テキスト ボックス 280"/>
        <xdr:cNvSpPr txBox="1"/>
      </xdr:nvSpPr>
      <xdr:spPr>
        <a:xfrm>
          <a:off x="13512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117022</xdr:rowOff>
    </xdr:from>
    <xdr:to>
      <xdr:col>19</xdr:col>
      <xdr:colOff>6350</xdr:colOff>
      <xdr:row>54</xdr:row>
      <xdr:rowOff>47172</xdr:rowOff>
    </xdr:to>
    <xdr:sp macro="" textlink="">
      <xdr:nvSpPr>
        <xdr:cNvPr id="282" name="円/楕円 281"/>
        <xdr:cNvSpPr/>
      </xdr:nvSpPr>
      <xdr:spPr>
        <a:xfrm>
          <a:off x="12954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57349</xdr:rowOff>
    </xdr:from>
    <xdr:ext cx="762000" cy="259045"/>
    <xdr:sp macro="" textlink="">
      <xdr:nvSpPr>
        <xdr:cNvPr id="283" name="テキスト ボックス 282"/>
        <xdr:cNvSpPr txBox="1"/>
      </xdr:nvSpPr>
      <xdr:spPr>
        <a:xfrm>
          <a:off x="12623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ごみ処理業務や消防業務を一部事務組合で行っていることにより、人件費は類似団体平均、全国平均、福井県平均を下回るが、補助費等は例年上回っている。</a:t>
          </a:r>
        </a:p>
        <a:p>
          <a:r>
            <a:rPr kumimoji="1" lang="ja-JP" altLang="en-US" sz="1300">
              <a:latin typeface="ＭＳ Ｐゴシック"/>
            </a:rPr>
            <a:t>　前年度との比較においては、南越清掃組合の分担金が増となっているが、一般計上財源も増加したことにより、経常支出比率は</a:t>
          </a:r>
          <a:r>
            <a:rPr kumimoji="1" lang="en-US" altLang="ja-JP" sz="1300">
              <a:latin typeface="ＭＳ Ｐゴシック"/>
            </a:rPr>
            <a:t>0.1</a:t>
          </a:r>
          <a:r>
            <a:rPr kumimoji="1" lang="ja-JP" altLang="en-US" sz="1300">
              <a:latin typeface="ＭＳ Ｐゴシック"/>
            </a:rPr>
            <a:t>ポイント減少した。</a:t>
          </a:r>
        </a:p>
        <a:p>
          <a:r>
            <a:rPr kumimoji="1" lang="ja-JP" altLang="en-US" sz="1300">
              <a:latin typeface="ＭＳ Ｐゴシック"/>
            </a:rPr>
            <a:t>　今後も引き続き経営健全化を求めていく。</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122428</xdr:rowOff>
    </xdr:from>
    <xdr:to>
      <xdr:col>24</xdr:col>
      <xdr:colOff>31750</xdr:colOff>
      <xdr:row>41</xdr:row>
      <xdr:rowOff>106426</xdr:rowOff>
    </xdr:to>
    <xdr:cxnSp macro="">
      <xdr:nvCxnSpPr>
        <xdr:cNvPr id="309" name="直線コネクタ 308"/>
        <xdr:cNvCxnSpPr/>
      </xdr:nvCxnSpPr>
      <xdr:spPr>
        <a:xfrm flipV="1">
          <a:off x="16510000" y="5608828"/>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78503</xdr:rowOff>
    </xdr:from>
    <xdr:ext cx="762000" cy="259045"/>
    <xdr:sp macro="" textlink="">
      <xdr:nvSpPr>
        <xdr:cNvPr id="310" name="補助費等最小値テキスト"/>
        <xdr:cNvSpPr txBox="1"/>
      </xdr:nvSpPr>
      <xdr:spPr>
        <a:xfrm>
          <a:off x="16598900" y="710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41</xdr:row>
      <xdr:rowOff>106426</xdr:rowOff>
    </xdr:from>
    <xdr:to>
      <xdr:col>24</xdr:col>
      <xdr:colOff>120650</xdr:colOff>
      <xdr:row>41</xdr:row>
      <xdr:rowOff>106426</xdr:rowOff>
    </xdr:to>
    <xdr:cxnSp macro="">
      <xdr:nvCxnSpPr>
        <xdr:cNvPr id="311" name="直線コネクタ 310"/>
        <xdr:cNvCxnSpPr/>
      </xdr:nvCxnSpPr>
      <xdr:spPr>
        <a:xfrm>
          <a:off x="16421100" y="713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37355</xdr:rowOff>
    </xdr:from>
    <xdr:ext cx="762000" cy="259045"/>
    <xdr:sp macro="" textlink="">
      <xdr:nvSpPr>
        <xdr:cNvPr id="312" name="補助費等最大値テキスト"/>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122428</xdr:rowOff>
    </xdr:from>
    <xdr:to>
      <xdr:col>24</xdr:col>
      <xdr:colOff>120650</xdr:colOff>
      <xdr:row>32</xdr:row>
      <xdr:rowOff>122428</xdr:rowOff>
    </xdr:to>
    <xdr:cxnSp macro="">
      <xdr:nvCxnSpPr>
        <xdr:cNvPr id="313" name="直線コネクタ 312"/>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99568</xdr:rowOff>
    </xdr:from>
    <xdr:to>
      <xdr:col>24</xdr:col>
      <xdr:colOff>31750</xdr:colOff>
      <xdr:row>38</xdr:row>
      <xdr:rowOff>108712</xdr:rowOff>
    </xdr:to>
    <xdr:cxnSp macro="">
      <xdr:nvCxnSpPr>
        <xdr:cNvPr id="314" name="直線コネクタ 313"/>
        <xdr:cNvCxnSpPr/>
      </xdr:nvCxnSpPr>
      <xdr:spPr>
        <a:xfrm flipV="1">
          <a:off x="15671800" y="661466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133875</xdr:rowOff>
    </xdr:from>
    <xdr:ext cx="762000" cy="259045"/>
    <xdr:sp macro="" textlink="">
      <xdr:nvSpPr>
        <xdr:cNvPr id="315" name="補助費等平均値テキスト"/>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16" name="フローチャート : 判断 315"/>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108712</xdr:rowOff>
    </xdr:from>
    <xdr:to>
      <xdr:col>22</xdr:col>
      <xdr:colOff>565150</xdr:colOff>
      <xdr:row>38</xdr:row>
      <xdr:rowOff>163576</xdr:rowOff>
    </xdr:to>
    <xdr:cxnSp macro="">
      <xdr:nvCxnSpPr>
        <xdr:cNvPr id="317" name="直線コネクタ 316"/>
        <xdr:cNvCxnSpPr/>
      </xdr:nvCxnSpPr>
      <xdr:spPr>
        <a:xfrm flipV="1">
          <a:off x="14782800" y="66238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126492</xdr:rowOff>
    </xdr:from>
    <xdr:to>
      <xdr:col>22</xdr:col>
      <xdr:colOff>615950</xdr:colOff>
      <xdr:row>37</xdr:row>
      <xdr:rowOff>56642</xdr:rowOff>
    </xdr:to>
    <xdr:sp macro="" textlink="">
      <xdr:nvSpPr>
        <xdr:cNvPr id="318" name="フローチャート : 判断 317"/>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66819</xdr:rowOff>
    </xdr:from>
    <xdr:ext cx="736600" cy="259045"/>
    <xdr:sp macro="" textlink="">
      <xdr:nvSpPr>
        <xdr:cNvPr id="319" name="テキスト ボックス 318"/>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145288</xdr:rowOff>
    </xdr:from>
    <xdr:to>
      <xdr:col>21</xdr:col>
      <xdr:colOff>361950</xdr:colOff>
      <xdr:row>38</xdr:row>
      <xdr:rowOff>163576</xdr:rowOff>
    </xdr:to>
    <xdr:cxnSp macro="">
      <xdr:nvCxnSpPr>
        <xdr:cNvPr id="320" name="直線コネクタ 319"/>
        <xdr:cNvCxnSpPr/>
      </xdr:nvCxnSpPr>
      <xdr:spPr>
        <a:xfrm>
          <a:off x="13893800" y="66603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21" name="フローチャート : 判断 320"/>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57675</xdr:rowOff>
    </xdr:from>
    <xdr:ext cx="762000" cy="259045"/>
    <xdr:sp macro="" textlink="">
      <xdr:nvSpPr>
        <xdr:cNvPr id="322" name="テキスト ボックス 321"/>
        <xdr:cNvSpPr txBox="1"/>
      </xdr:nvSpPr>
      <xdr:spPr>
        <a:xfrm>
          <a:off x="14401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145288</xdr:rowOff>
    </xdr:from>
    <xdr:to>
      <xdr:col>20</xdr:col>
      <xdr:colOff>158750</xdr:colOff>
      <xdr:row>39</xdr:row>
      <xdr:rowOff>37846</xdr:rowOff>
    </xdr:to>
    <xdr:cxnSp macro="">
      <xdr:nvCxnSpPr>
        <xdr:cNvPr id="323" name="直線コネクタ 322"/>
        <xdr:cNvCxnSpPr/>
      </xdr:nvCxnSpPr>
      <xdr:spPr>
        <a:xfrm flipV="1">
          <a:off x="13004800" y="666038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24" name="フローチャート : 判断 323"/>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25" name="テキスト ボックス 324"/>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6" name="フローチャート : 判断 325"/>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7" name="テキスト ボックス 326"/>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48768</xdr:rowOff>
    </xdr:from>
    <xdr:to>
      <xdr:col>24</xdr:col>
      <xdr:colOff>82550</xdr:colOff>
      <xdr:row>38</xdr:row>
      <xdr:rowOff>150368</xdr:rowOff>
    </xdr:to>
    <xdr:sp macro="" textlink="">
      <xdr:nvSpPr>
        <xdr:cNvPr id="333" name="円/楕円 332"/>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20845</xdr:rowOff>
    </xdr:from>
    <xdr:ext cx="762000" cy="259045"/>
    <xdr:sp macro="" textlink="">
      <xdr:nvSpPr>
        <xdr:cNvPr id="334" name="補助費等該当値テキスト"/>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57912</xdr:rowOff>
    </xdr:from>
    <xdr:to>
      <xdr:col>22</xdr:col>
      <xdr:colOff>615950</xdr:colOff>
      <xdr:row>38</xdr:row>
      <xdr:rowOff>159512</xdr:rowOff>
    </xdr:to>
    <xdr:sp macro="" textlink="">
      <xdr:nvSpPr>
        <xdr:cNvPr id="335" name="円/楕円 334"/>
        <xdr:cNvSpPr/>
      </xdr:nvSpPr>
      <xdr:spPr>
        <a:xfrm>
          <a:off x="15621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144289</xdr:rowOff>
    </xdr:from>
    <xdr:ext cx="736600" cy="259045"/>
    <xdr:sp macro="" textlink="">
      <xdr:nvSpPr>
        <xdr:cNvPr id="336" name="テキスト ボックス 335"/>
        <xdr:cNvSpPr txBox="1"/>
      </xdr:nvSpPr>
      <xdr:spPr>
        <a:xfrm>
          <a:off x="15290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112776</xdr:rowOff>
    </xdr:from>
    <xdr:to>
      <xdr:col>21</xdr:col>
      <xdr:colOff>412750</xdr:colOff>
      <xdr:row>39</xdr:row>
      <xdr:rowOff>42926</xdr:rowOff>
    </xdr:to>
    <xdr:sp macro="" textlink="">
      <xdr:nvSpPr>
        <xdr:cNvPr id="337" name="円/楕円 336"/>
        <xdr:cNvSpPr/>
      </xdr:nvSpPr>
      <xdr:spPr>
        <a:xfrm>
          <a:off x="14732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27703</xdr:rowOff>
    </xdr:from>
    <xdr:ext cx="762000" cy="259045"/>
    <xdr:sp macro="" textlink="">
      <xdr:nvSpPr>
        <xdr:cNvPr id="338" name="テキスト ボックス 337"/>
        <xdr:cNvSpPr txBox="1"/>
      </xdr:nvSpPr>
      <xdr:spPr>
        <a:xfrm>
          <a:off x="14401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94488</xdr:rowOff>
    </xdr:from>
    <xdr:to>
      <xdr:col>20</xdr:col>
      <xdr:colOff>209550</xdr:colOff>
      <xdr:row>39</xdr:row>
      <xdr:rowOff>24638</xdr:rowOff>
    </xdr:to>
    <xdr:sp macro="" textlink="">
      <xdr:nvSpPr>
        <xdr:cNvPr id="339" name="円/楕円 338"/>
        <xdr:cNvSpPr/>
      </xdr:nvSpPr>
      <xdr:spPr>
        <a:xfrm>
          <a:off x="13843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9415</xdr:rowOff>
    </xdr:from>
    <xdr:ext cx="762000" cy="259045"/>
    <xdr:sp macro="" textlink="">
      <xdr:nvSpPr>
        <xdr:cNvPr id="340" name="テキスト ボックス 339"/>
        <xdr:cNvSpPr txBox="1"/>
      </xdr:nvSpPr>
      <xdr:spPr>
        <a:xfrm>
          <a:off x="13512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158496</xdr:rowOff>
    </xdr:from>
    <xdr:to>
      <xdr:col>19</xdr:col>
      <xdr:colOff>6350</xdr:colOff>
      <xdr:row>39</xdr:row>
      <xdr:rowOff>88646</xdr:rowOff>
    </xdr:to>
    <xdr:sp macro="" textlink="">
      <xdr:nvSpPr>
        <xdr:cNvPr id="341" name="円/楕円 340"/>
        <xdr:cNvSpPr/>
      </xdr:nvSpPr>
      <xdr:spPr>
        <a:xfrm>
          <a:off x="12954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73423</xdr:rowOff>
    </xdr:from>
    <xdr:ext cx="762000" cy="259045"/>
    <xdr:sp macro="" textlink="">
      <xdr:nvSpPr>
        <xdr:cNvPr id="342" name="テキスト ボックス 341"/>
        <xdr:cNvSpPr txBox="1"/>
      </xdr:nvSpPr>
      <xdr:spPr>
        <a:xfrm>
          <a:off x="12623800" y="67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普通債発行額の抑制や、後年度に交付税措置がある合併特例債の活用、借入から10年経過した起債の金利見直しを行っており、22年度は前年度に比べ</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0.5</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ポイント減の</a:t>
          </a:r>
          <a:r>
            <a:rPr kumimoji="0" lang="en-US" altLang="ja-JP" sz="1300" b="0" i="0" u="none" strike="noStrike" kern="0" cap="none" spc="0" normalizeH="0" baseline="0" noProof="0">
              <a:ln>
                <a:noFill/>
              </a:ln>
              <a:solidFill>
                <a:srgbClr val="000000"/>
              </a:solidFill>
              <a:effectLst/>
              <a:uLnTx/>
              <a:uFillTx/>
              <a:latin typeface="ＭＳ Ｐゴシック"/>
              <a:ea typeface="+mn-ea"/>
              <a:cs typeface="+mn-cs"/>
            </a:rPr>
            <a:t>18.9</a:t>
          </a: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％となったが、類似団体平均値を上回っている。</a:t>
          </a:r>
        </a:p>
        <a:p>
          <a:pPr marL="0" marR="0" lvl="0" indent="0" algn="l" defTabSz="914400" rtl="0" eaLnBrk="1" fontAlgn="auto" latinLnBrk="0" hangingPunct="1">
            <a:lnSpc>
              <a:spcPts val="15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rgbClr val="000000"/>
              </a:solidFill>
              <a:effectLst/>
              <a:uLnTx/>
              <a:uFillTx/>
              <a:latin typeface="ＭＳ Ｐゴシック"/>
              <a:ea typeface="+mn-ea"/>
              <a:cs typeface="+mn-cs"/>
            </a:rPr>
            <a:t>　今後も、工事等発注時における合併入札の推進により工事費の削減を図り、普通再発行額の抑制に努める。</a:t>
          </a: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63500</xdr:rowOff>
    </xdr:from>
    <xdr:to>
      <xdr:col>7</xdr:col>
      <xdr:colOff>15875</xdr:colOff>
      <xdr:row>81</xdr:row>
      <xdr:rowOff>82550</xdr:rowOff>
    </xdr:to>
    <xdr:cxnSp macro="">
      <xdr:nvCxnSpPr>
        <xdr:cNvPr id="370" name="直線コネクタ 369"/>
        <xdr:cNvCxnSpPr/>
      </xdr:nvCxnSpPr>
      <xdr:spPr>
        <a:xfrm flipV="1">
          <a:off x="4826000" y="124079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54627</xdr:rowOff>
    </xdr:from>
    <xdr:ext cx="762000" cy="259045"/>
    <xdr:sp macro="" textlink="">
      <xdr:nvSpPr>
        <xdr:cNvPr id="371" name="公債費最小値テキスト"/>
        <xdr:cNvSpPr txBox="1"/>
      </xdr:nvSpPr>
      <xdr:spPr>
        <a:xfrm>
          <a:off x="4914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81</xdr:row>
      <xdr:rowOff>82550</xdr:rowOff>
    </xdr:from>
    <xdr:to>
      <xdr:col>7</xdr:col>
      <xdr:colOff>104775</xdr:colOff>
      <xdr:row>81</xdr:row>
      <xdr:rowOff>82550</xdr:rowOff>
    </xdr:to>
    <xdr:cxnSp macro="">
      <xdr:nvCxnSpPr>
        <xdr:cNvPr id="372" name="直線コネクタ 371"/>
        <xdr:cNvCxnSpPr/>
      </xdr:nvCxnSpPr>
      <xdr:spPr>
        <a:xfrm>
          <a:off x="4737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149877</xdr:rowOff>
    </xdr:from>
    <xdr:ext cx="762000" cy="259045"/>
    <xdr:sp macro="" textlink="">
      <xdr:nvSpPr>
        <xdr:cNvPr id="373" name="公債費最大値テキスト"/>
        <xdr:cNvSpPr txBox="1"/>
      </xdr:nvSpPr>
      <xdr:spPr>
        <a:xfrm>
          <a:off x="4914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72</xdr:row>
      <xdr:rowOff>63500</xdr:rowOff>
    </xdr:from>
    <xdr:to>
      <xdr:col>7</xdr:col>
      <xdr:colOff>104775</xdr:colOff>
      <xdr:row>72</xdr:row>
      <xdr:rowOff>63500</xdr:rowOff>
    </xdr:to>
    <xdr:cxnSp macro="">
      <xdr:nvCxnSpPr>
        <xdr:cNvPr id="374" name="直線コネクタ 373"/>
        <xdr:cNvCxnSpPr/>
      </xdr:nvCxnSpPr>
      <xdr:spPr>
        <a:xfrm>
          <a:off x="4737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12700</xdr:rowOff>
    </xdr:from>
    <xdr:to>
      <xdr:col>7</xdr:col>
      <xdr:colOff>15875</xdr:colOff>
      <xdr:row>78</xdr:row>
      <xdr:rowOff>76200</xdr:rowOff>
    </xdr:to>
    <xdr:cxnSp macro="">
      <xdr:nvCxnSpPr>
        <xdr:cNvPr id="375" name="直線コネクタ 374"/>
        <xdr:cNvCxnSpPr/>
      </xdr:nvCxnSpPr>
      <xdr:spPr>
        <a:xfrm flipV="1">
          <a:off x="3987800" y="133858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143527</xdr:rowOff>
    </xdr:from>
    <xdr:ext cx="762000" cy="259045"/>
    <xdr:sp macro="" textlink="">
      <xdr:nvSpPr>
        <xdr:cNvPr id="376" name="公債費平均値テキスト"/>
        <xdr:cNvSpPr txBox="1"/>
      </xdr:nvSpPr>
      <xdr:spPr>
        <a:xfrm>
          <a:off x="4914900" y="1300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127000</xdr:rowOff>
    </xdr:from>
    <xdr:to>
      <xdr:col>7</xdr:col>
      <xdr:colOff>66675</xdr:colOff>
      <xdr:row>77</xdr:row>
      <xdr:rowOff>57150</xdr:rowOff>
    </xdr:to>
    <xdr:sp macro="" textlink="">
      <xdr:nvSpPr>
        <xdr:cNvPr id="377" name="フローチャート : 判断 376"/>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146050</xdr:rowOff>
    </xdr:from>
    <xdr:to>
      <xdr:col>5</xdr:col>
      <xdr:colOff>549275</xdr:colOff>
      <xdr:row>78</xdr:row>
      <xdr:rowOff>76200</xdr:rowOff>
    </xdr:to>
    <xdr:cxnSp macro="">
      <xdr:nvCxnSpPr>
        <xdr:cNvPr id="378" name="直線コネクタ 377"/>
        <xdr:cNvCxnSpPr/>
      </xdr:nvCxnSpPr>
      <xdr:spPr>
        <a:xfrm>
          <a:off x="3098800" y="133477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127000</xdr:rowOff>
    </xdr:from>
    <xdr:to>
      <xdr:col>5</xdr:col>
      <xdr:colOff>600075</xdr:colOff>
      <xdr:row>77</xdr:row>
      <xdr:rowOff>57150</xdr:rowOff>
    </xdr:to>
    <xdr:sp macro="" textlink="">
      <xdr:nvSpPr>
        <xdr:cNvPr id="379" name="フローチャート : 判断 378"/>
        <xdr:cNvSpPr/>
      </xdr:nvSpPr>
      <xdr:spPr>
        <a:xfrm>
          <a:off x="39370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67327</xdr:rowOff>
    </xdr:from>
    <xdr:ext cx="736600" cy="259045"/>
    <xdr:sp macro="" textlink="">
      <xdr:nvSpPr>
        <xdr:cNvPr id="380" name="テキスト ボックス 379"/>
        <xdr:cNvSpPr txBox="1"/>
      </xdr:nvSpPr>
      <xdr:spPr>
        <a:xfrm>
          <a:off x="3606800" y="1292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152400</xdr:rowOff>
    </xdr:from>
    <xdr:to>
      <xdr:col>4</xdr:col>
      <xdr:colOff>346075</xdr:colOff>
      <xdr:row>77</xdr:row>
      <xdr:rowOff>146050</xdr:rowOff>
    </xdr:to>
    <xdr:cxnSp macro="">
      <xdr:nvCxnSpPr>
        <xdr:cNvPr id="381" name="直線コネクタ 380"/>
        <xdr:cNvCxnSpPr/>
      </xdr:nvCxnSpPr>
      <xdr:spPr>
        <a:xfrm>
          <a:off x="2209800" y="13182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165100</xdr:rowOff>
    </xdr:from>
    <xdr:to>
      <xdr:col>4</xdr:col>
      <xdr:colOff>396875</xdr:colOff>
      <xdr:row>77</xdr:row>
      <xdr:rowOff>95250</xdr:rowOff>
    </xdr:to>
    <xdr:sp macro="" textlink="">
      <xdr:nvSpPr>
        <xdr:cNvPr id="382" name="フローチャート : 判断 381"/>
        <xdr:cNvSpPr/>
      </xdr:nvSpPr>
      <xdr:spPr>
        <a:xfrm>
          <a:off x="3048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105427</xdr:rowOff>
    </xdr:from>
    <xdr:ext cx="762000" cy="259045"/>
    <xdr:sp macro="" textlink="">
      <xdr:nvSpPr>
        <xdr:cNvPr id="383" name="テキスト ボックス 382"/>
        <xdr:cNvSpPr txBox="1"/>
      </xdr:nvSpPr>
      <xdr:spPr>
        <a:xfrm>
          <a:off x="2717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139700</xdr:rowOff>
    </xdr:from>
    <xdr:to>
      <xdr:col>3</xdr:col>
      <xdr:colOff>142875</xdr:colOff>
      <xdr:row>76</xdr:row>
      <xdr:rowOff>152400</xdr:rowOff>
    </xdr:to>
    <xdr:cxnSp macro="">
      <xdr:nvCxnSpPr>
        <xdr:cNvPr id="384" name="直線コネクタ 383"/>
        <xdr:cNvCxnSpPr/>
      </xdr:nvCxnSpPr>
      <xdr:spPr>
        <a:xfrm>
          <a:off x="1320800" y="1316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152400</xdr:rowOff>
    </xdr:from>
    <xdr:to>
      <xdr:col>3</xdr:col>
      <xdr:colOff>193675</xdr:colOff>
      <xdr:row>77</xdr:row>
      <xdr:rowOff>82550</xdr:rowOff>
    </xdr:to>
    <xdr:sp macro="" textlink="">
      <xdr:nvSpPr>
        <xdr:cNvPr id="385" name="フローチャート : 判断 384"/>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67327</xdr:rowOff>
    </xdr:from>
    <xdr:ext cx="762000" cy="259045"/>
    <xdr:sp macro="" textlink="">
      <xdr:nvSpPr>
        <xdr:cNvPr id="386" name="テキスト ボックス 385"/>
        <xdr:cNvSpPr txBox="1"/>
      </xdr:nvSpPr>
      <xdr:spPr>
        <a:xfrm>
          <a:off x="1828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107950</xdr:rowOff>
    </xdr:from>
    <xdr:to>
      <xdr:col>1</xdr:col>
      <xdr:colOff>676275</xdr:colOff>
      <xdr:row>76</xdr:row>
      <xdr:rowOff>38100</xdr:rowOff>
    </xdr:to>
    <xdr:sp macro="" textlink="">
      <xdr:nvSpPr>
        <xdr:cNvPr id="387" name="フローチャート : 判断 386"/>
        <xdr:cNvSpPr/>
      </xdr:nvSpPr>
      <xdr:spPr>
        <a:xfrm>
          <a:off x="1270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48277</xdr:rowOff>
    </xdr:from>
    <xdr:ext cx="762000" cy="259045"/>
    <xdr:sp macro="" textlink="">
      <xdr:nvSpPr>
        <xdr:cNvPr id="388" name="テキスト ボックス 387"/>
        <xdr:cNvSpPr txBox="1"/>
      </xdr:nvSpPr>
      <xdr:spPr>
        <a:xfrm>
          <a:off x="939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94" name="円/楕円 393"/>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105427</xdr:rowOff>
    </xdr:from>
    <xdr:ext cx="762000" cy="259045"/>
    <xdr:sp macro="" textlink="">
      <xdr:nvSpPr>
        <xdr:cNvPr id="395" name="公債費該当値テキスト"/>
        <xdr:cNvSpPr txBox="1"/>
      </xdr:nvSpPr>
      <xdr:spPr>
        <a:xfrm>
          <a:off x="49149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25400</xdr:rowOff>
    </xdr:from>
    <xdr:to>
      <xdr:col>5</xdr:col>
      <xdr:colOff>600075</xdr:colOff>
      <xdr:row>78</xdr:row>
      <xdr:rowOff>127000</xdr:rowOff>
    </xdr:to>
    <xdr:sp macro="" textlink="">
      <xdr:nvSpPr>
        <xdr:cNvPr id="396" name="円/楕円 395"/>
        <xdr:cNvSpPr/>
      </xdr:nvSpPr>
      <xdr:spPr>
        <a:xfrm>
          <a:off x="39370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111777</xdr:rowOff>
    </xdr:from>
    <xdr:ext cx="736600" cy="259045"/>
    <xdr:sp macro="" textlink="">
      <xdr:nvSpPr>
        <xdr:cNvPr id="397" name="テキスト ボックス 396"/>
        <xdr:cNvSpPr txBox="1"/>
      </xdr:nvSpPr>
      <xdr:spPr>
        <a:xfrm>
          <a:off x="3606800" y="1348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95250</xdr:rowOff>
    </xdr:from>
    <xdr:to>
      <xdr:col>4</xdr:col>
      <xdr:colOff>396875</xdr:colOff>
      <xdr:row>78</xdr:row>
      <xdr:rowOff>25400</xdr:rowOff>
    </xdr:to>
    <xdr:sp macro="" textlink="">
      <xdr:nvSpPr>
        <xdr:cNvPr id="398" name="円/楕円 397"/>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10177</xdr:rowOff>
    </xdr:from>
    <xdr:ext cx="762000" cy="259045"/>
    <xdr:sp macro="" textlink="">
      <xdr:nvSpPr>
        <xdr:cNvPr id="399" name="テキスト ボックス 398"/>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101600</xdr:rowOff>
    </xdr:from>
    <xdr:to>
      <xdr:col>3</xdr:col>
      <xdr:colOff>193675</xdr:colOff>
      <xdr:row>77</xdr:row>
      <xdr:rowOff>31750</xdr:rowOff>
    </xdr:to>
    <xdr:sp macro="" textlink="">
      <xdr:nvSpPr>
        <xdr:cNvPr id="400" name="円/楕円 399"/>
        <xdr:cNvSpPr/>
      </xdr:nvSpPr>
      <xdr:spPr>
        <a:xfrm>
          <a:off x="21590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41927</xdr:rowOff>
    </xdr:from>
    <xdr:ext cx="762000" cy="259045"/>
    <xdr:sp macro="" textlink="">
      <xdr:nvSpPr>
        <xdr:cNvPr id="401" name="テキスト ボックス 400"/>
        <xdr:cNvSpPr txBox="1"/>
      </xdr:nvSpPr>
      <xdr:spPr>
        <a:xfrm>
          <a:off x="1828800" y="1290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88900</xdr:rowOff>
    </xdr:from>
    <xdr:to>
      <xdr:col>1</xdr:col>
      <xdr:colOff>676275</xdr:colOff>
      <xdr:row>77</xdr:row>
      <xdr:rowOff>19050</xdr:rowOff>
    </xdr:to>
    <xdr:sp macro="" textlink="">
      <xdr:nvSpPr>
        <xdr:cNvPr id="402" name="円/楕円 401"/>
        <xdr:cNvSpPr/>
      </xdr:nvSpPr>
      <xdr:spPr>
        <a:xfrm>
          <a:off x="1270000" y="1311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3827</xdr:rowOff>
    </xdr:from>
    <xdr:ext cx="762000" cy="259045"/>
    <xdr:sp macro="" textlink="">
      <xdr:nvSpPr>
        <xdr:cNvPr id="403" name="テキスト ボックス 402"/>
        <xdr:cNvSpPr txBox="1"/>
      </xdr:nvSpPr>
      <xdr:spPr>
        <a:xfrm>
          <a:off x="939800" y="1320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公債費以外の経常経費の状況は、類似団体平均、全国平均、福井県平均いずれも下回っている。</a:t>
          </a:r>
        </a:p>
        <a:p>
          <a:r>
            <a:rPr kumimoji="1" lang="ja-JP" altLang="en-US" sz="1300">
              <a:latin typeface="ＭＳ Ｐゴシック"/>
            </a:rPr>
            <a:t>　今後も行財政構造改革プログラムに基づく事務事業の見直しや効率化、経常的支出の削減に努める。</a:t>
          </a:r>
        </a:p>
      </xdr:txBody>
    </xdr:sp>
    <xdr:clientData/>
  </xdr:twoCellAnchor>
  <xdr:oneCellAnchor>
    <xdr:from>
      <xdr:col>18</xdr:col>
      <xdr:colOff>44450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123190</xdr:rowOff>
    </xdr:from>
    <xdr:to>
      <xdr:col>24</xdr:col>
      <xdr:colOff>31750</xdr:colOff>
      <xdr:row>82</xdr:row>
      <xdr:rowOff>50800</xdr:rowOff>
    </xdr:to>
    <xdr:cxnSp macro="">
      <xdr:nvCxnSpPr>
        <xdr:cNvPr id="431" name="直線コネクタ 430"/>
        <xdr:cNvCxnSpPr/>
      </xdr:nvCxnSpPr>
      <xdr:spPr>
        <a:xfrm flipV="1">
          <a:off x="16510000" y="126390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22877</xdr:rowOff>
    </xdr:from>
    <xdr:ext cx="762000" cy="259045"/>
    <xdr:sp macro="" textlink="">
      <xdr:nvSpPr>
        <xdr:cNvPr id="432"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82</xdr:row>
      <xdr:rowOff>50800</xdr:rowOff>
    </xdr:from>
    <xdr:to>
      <xdr:col>24</xdr:col>
      <xdr:colOff>120650</xdr:colOff>
      <xdr:row>82</xdr:row>
      <xdr:rowOff>50800</xdr:rowOff>
    </xdr:to>
    <xdr:cxnSp macro="">
      <xdr:nvCxnSpPr>
        <xdr:cNvPr id="433" name="直線コネクタ 432"/>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38117</xdr:rowOff>
    </xdr:from>
    <xdr:ext cx="762000" cy="259045"/>
    <xdr:sp macro="" textlink="">
      <xdr:nvSpPr>
        <xdr:cNvPr id="434" name="公債費以外最大値テキスト"/>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23</xdr:col>
      <xdr:colOff>628650</xdr:colOff>
      <xdr:row>73</xdr:row>
      <xdr:rowOff>123190</xdr:rowOff>
    </xdr:from>
    <xdr:to>
      <xdr:col>24</xdr:col>
      <xdr:colOff>120650</xdr:colOff>
      <xdr:row>73</xdr:row>
      <xdr:rowOff>123190</xdr:rowOff>
    </xdr:to>
    <xdr:cxnSp macro="">
      <xdr:nvCxnSpPr>
        <xdr:cNvPr id="435" name="直線コネクタ 434"/>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149860</xdr:rowOff>
    </xdr:from>
    <xdr:to>
      <xdr:col>24</xdr:col>
      <xdr:colOff>31750</xdr:colOff>
      <xdr:row>75</xdr:row>
      <xdr:rowOff>16510</xdr:rowOff>
    </xdr:to>
    <xdr:cxnSp macro="">
      <xdr:nvCxnSpPr>
        <xdr:cNvPr id="436" name="直線コネクタ 435"/>
        <xdr:cNvCxnSpPr/>
      </xdr:nvCxnSpPr>
      <xdr:spPr>
        <a:xfrm flipV="1">
          <a:off x="15671800" y="128371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135907</xdr:rowOff>
    </xdr:from>
    <xdr:ext cx="762000" cy="259045"/>
    <xdr:sp macro="" textlink="">
      <xdr:nvSpPr>
        <xdr:cNvPr id="437" name="公債費以外平均値テキスト"/>
        <xdr:cNvSpPr txBox="1"/>
      </xdr:nvSpPr>
      <xdr:spPr>
        <a:xfrm>
          <a:off x="16598900" y="12994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163830</xdr:rowOff>
    </xdr:from>
    <xdr:to>
      <xdr:col>24</xdr:col>
      <xdr:colOff>82550</xdr:colOff>
      <xdr:row>76</xdr:row>
      <xdr:rowOff>93980</xdr:rowOff>
    </xdr:to>
    <xdr:sp macro="" textlink="">
      <xdr:nvSpPr>
        <xdr:cNvPr id="438" name="フローチャート : 判断 437"/>
        <xdr:cNvSpPr/>
      </xdr:nvSpPr>
      <xdr:spPr>
        <a:xfrm>
          <a:off x="16459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134620</xdr:rowOff>
    </xdr:from>
    <xdr:to>
      <xdr:col>22</xdr:col>
      <xdr:colOff>565150</xdr:colOff>
      <xdr:row>75</xdr:row>
      <xdr:rowOff>16510</xdr:rowOff>
    </xdr:to>
    <xdr:cxnSp macro="">
      <xdr:nvCxnSpPr>
        <xdr:cNvPr id="439" name="直線コネクタ 438"/>
        <xdr:cNvCxnSpPr/>
      </xdr:nvCxnSpPr>
      <xdr:spPr>
        <a:xfrm>
          <a:off x="14782800" y="12821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118110</xdr:rowOff>
    </xdr:from>
    <xdr:to>
      <xdr:col>22</xdr:col>
      <xdr:colOff>615950</xdr:colOff>
      <xdr:row>76</xdr:row>
      <xdr:rowOff>48261</xdr:rowOff>
    </xdr:to>
    <xdr:sp macro="" textlink="">
      <xdr:nvSpPr>
        <xdr:cNvPr id="440" name="フローチャート : 判断 439"/>
        <xdr:cNvSpPr/>
      </xdr:nvSpPr>
      <xdr:spPr>
        <a:xfrm>
          <a:off x="15621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33038</xdr:rowOff>
    </xdr:from>
    <xdr:ext cx="736600" cy="259045"/>
    <xdr:sp macro="" textlink="">
      <xdr:nvSpPr>
        <xdr:cNvPr id="441" name="テキスト ボックス 440"/>
        <xdr:cNvSpPr txBox="1"/>
      </xdr:nvSpPr>
      <xdr:spPr>
        <a:xfrm>
          <a:off x="15290800" y="1306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5080</xdr:rowOff>
    </xdr:from>
    <xdr:to>
      <xdr:col>21</xdr:col>
      <xdr:colOff>361950</xdr:colOff>
      <xdr:row>74</xdr:row>
      <xdr:rowOff>134620</xdr:rowOff>
    </xdr:to>
    <xdr:cxnSp macro="">
      <xdr:nvCxnSpPr>
        <xdr:cNvPr id="442" name="直線コネクタ 441"/>
        <xdr:cNvCxnSpPr/>
      </xdr:nvCxnSpPr>
      <xdr:spPr>
        <a:xfrm>
          <a:off x="13893800" y="126923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163830</xdr:rowOff>
    </xdr:from>
    <xdr:to>
      <xdr:col>21</xdr:col>
      <xdr:colOff>412750</xdr:colOff>
      <xdr:row>76</xdr:row>
      <xdr:rowOff>93980</xdr:rowOff>
    </xdr:to>
    <xdr:sp macro="" textlink="">
      <xdr:nvSpPr>
        <xdr:cNvPr id="443" name="フローチャート : 判断 442"/>
        <xdr:cNvSpPr/>
      </xdr:nvSpPr>
      <xdr:spPr>
        <a:xfrm>
          <a:off x="14732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78757</xdr:rowOff>
    </xdr:from>
    <xdr:ext cx="762000" cy="259045"/>
    <xdr:sp macro="" textlink="">
      <xdr:nvSpPr>
        <xdr:cNvPr id="444" name="テキスト ボックス 443"/>
        <xdr:cNvSpPr txBox="1"/>
      </xdr:nvSpPr>
      <xdr:spPr>
        <a:xfrm>
          <a:off x="14401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5080</xdr:rowOff>
    </xdr:from>
    <xdr:to>
      <xdr:col>20</xdr:col>
      <xdr:colOff>158750</xdr:colOff>
      <xdr:row>74</xdr:row>
      <xdr:rowOff>165100</xdr:rowOff>
    </xdr:to>
    <xdr:cxnSp macro="">
      <xdr:nvCxnSpPr>
        <xdr:cNvPr id="445" name="直線コネクタ 444"/>
        <xdr:cNvCxnSpPr/>
      </xdr:nvCxnSpPr>
      <xdr:spPr>
        <a:xfrm flipV="1">
          <a:off x="13004800" y="12692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80010</xdr:rowOff>
    </xdr:from>
    <xdr:to>
      <xdr:col>20</xdr:col>
      <xdr:colOff>209550</xdr:colOff>
      <xdr:row>76</xdr:row>
      <xdr:rowOff>10161</xdr:rowOff>
    </xdr:to>
    <xdr:sp macro="" textlink="">
      <xdr:nvSpPr>
        <xdr:cNvPr id="446" name="フローチャート : 判断 445"/>
        <xdr:cNvSpPr/>
      </xdr:nvSpPr>
      <xdr:spPr>
        <a:xfrm>
          <a:off x="13843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166388</xdr:rowOff>
    </xdr:from>
    <xdr:ext cx="762000" cy="259045"/>
    <xdr:sp macro="" textlink="">
      <xdr:nvSpPr>
        <xdr:cNvPr id="447" name="テキスト ボックス 446"/>
        <xdr:cNvSpPr txBox="1"/>
      </xdr:nvSpPr>
      <xdr:spPr>
        <a:xfrm>
          <a:off x="13512800" y="1302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8" name="フローチャート : 判断 447"/>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116857</xdr:rowOff>
    </xdr:from>
    <xdr:ext cx="762000" cy="259045"/>
    <xdr:sp macro="" textlink="">
      <xdr:nvSpPr>
        <xdr:cNvPr id="449" name="テキスト ボックス 448"/>
        <xdr:cNvSpPr txBox="1"/>
      </xdr:nvSpPr>
      <xdr:spPr>
        <a:xfrm>
          <a:off x="12623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99060</xdr:rowOff>
    </xdr:from>
    <xdr:to>
      <xdr:col>24</xdr:col>
      <xdr:colOff>82550</xdr:colOff>
      <xdr:row>75</xdr:row>
      <xdr:rowOff>29210</xdr:rowOff>
    </xdr:to>
    <xdr:sp macro="" textlink="">
      <xdr:nvSpPr>
        <xdr:cNvPr id="455" name="円/楕円 454"/>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115587</xdr:rowOff>
    </xdr:from>
    <xdr:ext cx="762000" cy="259045"/>
    <xdr:sp macro="" textlink="">
      <xdr:nvSpPr>
        <xdr:cNvPr id="456" name="公債費以外該当値テキスト"/>
        <xdr:cNvSpPr txBox="1"/>
      </xdr:nvSpPr>
      <xdr:spPr>
        <a:xfrm>
          <a:off x="16598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137160</xdr:rowOff>
    </xdr:from>
    <xdr:to>
      <xdr:col>22</xdr:col>
      <xdr:colOff>615950</xdr:colOff>
      <xdr:row>75</xdr:row>
      <xdr:rowOff>67310</xdr:rowOff>
    </xdr:to>
    <xdr:sp macro="" textlink="">
      <xdr:nvSpPr>
        <xdr:cNvPr id="457" name="円/楕円 456"/>
        <xdr:cNvSpPr/>
      </xdr:nvSpPr>
      <xdr:spPr>
        <a:xfrm>
          <a:off x="15621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77487</xdr:rowOff>
    </xdr:from>
    <xdr:ext cx="736600" cy="259045"/>
    <xdr:sp macro="" textlink="">
      <xdr:nvSpPr>
        <xdr:cNvPr id="458" name="テキスト ボックス 457"/>
        <xdr:cNvSpPr txBox="1"/>
      </xdr:nvSpPr>
      <xdr:spPr>
        <a:xfrm>
          <a:off x="15290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83820</xdr:rowOff>
    </xdr:from>
    <xdr:to>
      <xdr:col>21</xdr:col>
      <xdr:colOff>412750</xdr:colOff>
      <xdr:row>75</xdr:row>
      <xdr:rowOff>13970</xdr:rowOff>
    </xdr:to>
    <xdr:sp macro="" textlink="">
      <xdr:nvSpPr>
        <xdr:cNvPr id="459" name="円/楕円 458"/>
        <xdr:cNvSpPr/>
      </xdr:nvSpPr>
      <xdr:spPr>
        <a:xfrm>
          <a:off x="14732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24147</xdr:rowOff>
    </xdr:from>
    <xdr:ext cx="762000" cy="259045"/>
    <xdr:sp macro="" textlink="">
      <xdr:nvSpPr>
        <xdr:cNvPr id="460" name="テキスト ボックス 459"/>
        <xdr:cNvSpPr txBox="1"/>
      </xdr:nvSpPr>
      <xdr:spPr>
        <a:xfrm>
          <a:off x="14401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125730</xdr:rowOff>
    </xdr:from>
    <xdr:to>
      <xdr:col>20</xdr:col>
      <xdr:colOff>209550</xdr:colOff>
      <xdr:row>74</xdr:row>
      <xdr:rowOff>55880</xdr:rowOff>
    </xdr:to>
    <xdr:sp macro="" textlink="">
      <xdr:nvSpPr>
        <xdr:cNvPr id="461" name="円/楕円 460"/>
        <xdr:cNvSpPr/>
      </xdr:nvSpPr>
      <xdr:spPr>
        <a:xfrm>
          <a:off x="138430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66057</xdr:rowOff>
    </xdr:from>
    <xdr:ext cx="762000" cy="259045"/>
    <xdr:sp macro="" textlink="">
      <xdr:nvSpPr>
        <xdr:cNvPr id="462" name="テキスト ボックス 461"/>
        <xdr:cNvSpPr txBox="1"/>
      </xdr:nvSpPr>
      <xdr:spPr>
        <a:xfrm>
          <a:off x="13512800" y="124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114300</xdr:rowOff>
    </xdr:from>
    <xdr:to>
      <xdr:col>19</xdr:col>
      <xdr:colOff>6350</xdr:colOff>
      <xdr:row>75</xdr:row>
      <xdr:rowOff>44450</xdr:rowOff>
    </xdr:to>
    <xdr:sp macro="" textlink="">
      <xdr:nvSpPr>
        <xdr:cNvPr id="463" name="円/楕円 462"/>
        <xdr:cNvSpPr/>
      </xdr:nvSpPr>
      <xdr:spPr>
        <a:xfrm>
          <a:off x="12954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54627</xdr:rowOff>
    </xdr:from>
    <xdr:ext cx="762000" cy="259045"/>
    <xdr:sp macro="" textlink="">
      <xdr:nvSpPr>
        <xdr:cNvPr id="464" name="テキスト ボックス 463"/>
        <xdr:cNvSpPr txBox="1"/>
      </xdr:nvSpPr>
      <xdr:spPr>
        <a:xfrm>
          <a:off x="12623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福井県越前市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165862</xdr:rowOff>
    </xdr:from>
    <xdr:to>
      <xdr:col>4</xdr:col>
      <xdr:colOff>1117600</xdr:colOff>
      <xdr:row>20</xdr:row>
      <xdr:rowOff>113474</xdr:rowOff>
    </xdr:to>
    <xdr:cxnSp macro="">
      <xdr:nvCxnSpPr>
        <xdr:cNvPr id="45" name="直線コネクタ 44"/>
        <xdr:cNvCxnSpPr/>
      </xdr:nvCxnSpPr>
      <xdr:spPr bwMode="auto">
        <a:xfrm flipV="1">
          <a:off x="5651500" y="2270887"/>
          <a:ext cx="0" cy="13192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85551</xdr:rowOff>
    </xdr:from>
    <xdr:ext cx="762000" cy="259045"/>
    <xdr:sp macro="" textlink="">
      <xdr:nvSpPr>
        <xdr:cNvPr id="46" name="人口1人当たり決算額の推移最小値テキスト130"/>
        <xdr:cNvSpPr txBox="1"/>
      </xdr:nvSpPr>
      <xdr:spPr>
        <a:xfrm>
          <a:off x="5740400" y="3562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49,105</a:t>
          </a:r>
          <a:endParaRPr kumimoji="1" lang="ja-JP" altLang="en-US" sz="1000" b="1">
            <a:latin typeface="ＭＳ Ｐゴシック"/>
          </a:endParaRPr>
        </a:p>
      </xdr:txBody>
    </xdr:sp>
    <xdr:clientData/>
  </xdr:oneCellAnchor>
  <xdr:twoCellAnchor>
    <xdr:from>
      <xdr:col>4</xdr:col>
      <xdr:colOff>1028700</xdr:colOff>
      <xdr:row>20</xdr:row>
      <xdr:rowOff>113474</xdr:rowOff>
    </xdr:from>
    <xdr:to>
      <xdr:col>5</xdr:col>
      <xdr:colOff>73025</xdr:colOff>
      <xdr:row>20</xdr:row>
      <xdr:rowOff>113474</xdr:rowOff>
    </xdr:to>
    <xdr:cxnSp macro="">
      <xdr:nvCxnSpPr>
        <xdr:cNvPr id="47" name="直線コネクタ 46"/>
        <xdr:cNvCxnSpPr/>
      </xdr:nvCxnSpPr>
      <xdr:spPr bwMode="auto">
        <a:xfrm>
          <a:off x="5562600" y="35900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80789</xdr:rowOff>
    </xdr:from>
    <xdr:ext cx="762000" cy="259045"/>
    <xdr:sp macro="" textlink="">
      <xdr:nvSpPr>
        <xdr:cNvPr id="48" name="人口1人当たり決算額の推移最大値テキスト130"/>
        <xdr:cNvSpPr txBox="1"/>
      </xdr:nvSpPr>
      <xdr:spPr>
        <a:xfrm>
          <a:off x="5740400" y="201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83,730</a:t>
          </a:r>
          <a:endParaRPr kumimoji="1" lang="ja-JP" altLang="en-US" sz="1000" b="1">
            <a:latin typeface="ＭＳ Ｐゴシック"/>
          </a:endParaRPr>
        </a:p>
      </xdr:txBody>
    </xdr:sp>
    <xdr:clientData/>
  </xdr:oneCellAnchor>
  <xdr:twoCellAnchor>
    <xdr:from>
      <xdr:col>4</xdr:col>
      <xdr:colOff>1028700</xdr:colOff>
      <xdr:row>12</xdr:row>
      <xdr:rowOff>165862</xdr:rowOff>
    </xdr:from>
    <xdr:to>
      <xdr:col>5</xdr:col>
      <xdr:colOff>73025</xdr:colOff>
      <xdr:row>12</xdr:row>
      <xdr:rowOff>165862</xdr:rowOff>
    </xdr:to>
    <xdr:cxnSp macro="">
      <xdr:nvCxnSpPr>
        <xdr:cNvPr id="49" name="直線コネクタ 48"/>
        <xdr:cNvCxnSpPr/>
      </xdr:nvCxnSpPr>
      <xdr:spPr bwMode="auto">
        <a:xfrm>
          <a:off x="5562600" y="22708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132563</xdr:rowOff>
    </xdr:from>
    <xdr:to>
      <xdr:col>4</xdr:col>
      <xdr:colOff>1117600</xdr:colOff>
      <xdr:row>16</xdr:row>
      <xdr:rowOff>54572</xdr:rowOff>
    </xdr:to>
    <xdr:cxnSp macro="">
      <xdr:nvCxnSpPr>
        <xdr:cNvPr id="50" name="直線コネクタ 49"/>
        <xdr:cNvCxnSpPr/>
      </xdr:nvCxnSpPr>
      <xdr:spPr bwMode="auto">
        <a:xfrm flipV="1">
          <a:off x="5003800" y="2751938"/>
          <a:ext cx="647700" cy="93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84955</xdr:rowOff>
    </xdr:from>
    <xdr:ext cx="762000" cy="259045"/>
    <xdr:sp macro="" textlink="">
      <xdr:nvSpPr>
        <xdr:cNvPr id="51" name="人口1人当たり決算額の推移平均値テキスト130"/>
        <xdr:cNvSpPr txBox="1"/>
      </xdr:nvSpPr>
      <xdr:spPr>
        <a:xfrm>
          <a:off x="5740400" y="2532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71,454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68428</xdr:rowOff>
    </xdr:from>
    <xdr:to>
      <xdr:col>5</xdr:col>
      <xdr:colOff>34925</xdr:colOff>
      <xdr:row>15</xdr:row>
      <xdr:rowOff>170028</xdr:rowOff>
    </xdr:to>
    <xdr:sp macro="" textlink="">
      <xdr:nvSpPr>
        <xdr:cNvPr id="52" name="フローチャート : 判断 51"/>
        <xdr:cNvSpPr/>
      </xdr:nvSpPr>
      <xdr:spPr bwMode="auto">
        <a:xfrm>
          <a:off x="5600700" y="2687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64364</xdr:rowOff>
    </xdr:from>
    <xdr:to>
      <xdr:col>4</xdr:col>
      <xdr:colOff>469900</xdr:colOff>
      <xdr:row>16</xdr:row>
      <xdr:rowOff>54572</xdr:rowOff>
    </xdr:to>
    <xdr:cxnSp macro="">
      <xdr:nvCxnSpPr>
        <xdr:cNvPr id="53" name="直線コネクタ 52"/>
        <xdr:cNvCxnSpPr/>
      </xdr:nvCxnSpPr>
      <xdr:spPr bwMode="auto">
        <a:xfrm>
          <a:off x="4305300" y="2683739"/>
          <a:ext cx="698500" cy="16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127368</xdr:rowOff>
    </xdr:from>
    <xdr:to>
      <xdr:col>4</xdr:col>
      <xdr:colOff>520700</xdr:colOff>
      <xdr:row>16</xdr:row>
      <xdr:rowOff>57518</xdr:rowOff>
    </xdr:to>
    <xdr:sp macro="" textlink="">
      <xdr:nvSpPr>
        <xdr:cNvPr id="54" name="フローチャート : 判断 53"/>
        <xdr:cNvSpPr/>
      </xdr:nvSpPr>
      <xdr:spPr bwMode="auto">
        <a:xfrm>
          <a:off x="4953000" y="2746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67695</xdr:rowOff>
    </xdr:from>
    <xdr:ext cx="736600" cy="259045"/>
    <xdr:sp macro="" textlink="">
      <xdr:nvSpPr>
        <xdr:cNvPr id="55" name="テキスト ボックス 54"/>
        <xdr:cNvSpPr txBox="1"/>
      </xdr:nvSpPr>
      <xdr:spPr>
        <a:xfrm>
          <a:off x="4622800" y="251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43332</xdr:rowOff>
    </xdr:from>
    <xdr:to>
      <xdr:col>3</xdr:col>
      <xdr:colOff>904875</xdr:colOff>
      <xdr:row>15</xdr:row>
      <xdr:rowOff>64364</xdr:rowOff>
    </xdr:to>
    <xdr:cxnSp macro="">
      <xdr:nvCxnSpPr>
        <xdr:cNvPr id="56" name="直線コネクタ 55"/>
        <xdr:cNvCxnSpPr/>
      </xdr:nvCxnSpPr>
      <xdr:spPr bwMode="auto">
        <a:xfrm>
          <a:off x="3606800" y="2491257"/>
          <a:ext cx="698500" cy="19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68008</xdr:rowOff>
    </xdr:from>
    <xdr:to>
      <xdr:col>3</xdr:col>
      <xdr:colOff>955675</xdr:colOff>
      <xdr:row>15</xdr:row>
      <xdr:rowOff>169608</xdr:rowOff>
    </xdr:to>
    <xdr:sp macro="" textlink="">
      <xdr:nvSpPr>
        <xdr:cNvPr id="57" name="フローチャート : 判断 56"/>
        <xdr:cNvSpPr/>
      </xdr:nvSpPr>
      <xdr:spPr bwMode="auto">
        <a:xfrm>
          <a:off x="4254500" y="268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154385</xdr:rowOff>
    </xdr:from>
    <xdr:ext cx="762000" cy="259045"/>
    <xdr:sp macro="" textlink="">
      <xdr:nvSpPr>
        <xdr:cNvPr id="58" name="テキスト ボックス 57"/>
        <xdr:cNvSpPr txBox="1"/>
      </xdr:nvSpPr>
      <xdr:spPr>
        <a:xfrm>
          <a:off x="3924300" y="277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43332</xdr:rowOff>
    </xdr:from>
    <xdr:to>
      <xdr:col>3</xdr:col>
      <xdr:colOff>206375</xdr:colOff>
      <xdr:row>14</xdr:row>
      <xdr:rowOff>63411</xdr:rowOff>
    </xdr:to>
    <xdr:cxnSp macro="">
      <xdr:nvCxnSpPr>
        <xdr:cNvPr id="59" name="直線コネクタ 58"/>
        <xdr:cNvCxnSpPr/>
      </xdr:nvCxnSpPr>
      <xdr:spPr bwMode="auto">
        <a:xfrm flipV="1">
          <a:off x="2908300" y="2491257"/>
          <a:ext cx="698500" cy="20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139103</xdr:rowOff>
    </xdr:from>
    <xdr:to>
      <xdr:col>3</xdr:col>
      <xdr:colOff>257175</xdr:colOff>
      <xdr:row>15</xdr:row>
      <xdr:rowOff>69253</xdr:rowOff>
    </xdr:to>
    <xdr:sp macro="" textlink="">
      <xdr:nvSpPr>
        <xdr:cNvPr id="60" name="フローチャート : 判断 59"/>
        <xdr:cNvSpPr/>
      </xdr:nvSpPr>
      <xdr:spPr bwMode="auto">
        <a:xfrm>
          <a:off x="3556000" y="2587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54030</xdr:rowOff>
    </xdr:from>
    <xdr:ext cx="762000" cy="259045"/>
    <xdr:sp macro="" textlink="">
      <xdr:nvSpPr>
        <xdr:cNvPr id="61" name="テキスト ボックス 60"/>
        <xdr:cNvSpPr txBox="1"/>
      </xdr:nvSpPr>
      <xdr:spPr>
        <a:xfrm>
          <a:off x="3225800" y="26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10211</xdr:rowOff>
    </xdr:from>
    <xdr:to>
      <xdr:col>2</xdr:col>
      <xdr:colOff>692150</xdr:colOff>
      <xdr:row>16</xdr:row>
      <xdr:rowOff>111811</xdr:rowOff>
    </xdr:to>
    <xdr:sp macro="" textlink="">
      <xdr:nvSpPr>
        <xdr:cNvPr id="62" name="フローチャート : 判断 61"/>
        <xdr:cNvSpPr/>
      </xdr:nvSpPr>
      <xdr:spPr bwMode="auto">
        <a:xfrm>
          <a:off x="2857500" y="2801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96588</xdr:rowOff>
    </xdr:from>
    <xdr:ext cx="762000" cy="259045"/>
    <xdr:sp macro="" textlink="">
      <xdr:nvSpPr>
        <xdr:cNvPr id="63" name="テキスト ボックス 62"/>
        <xdr:cNvSpPr txBox="1"/>
      </xdr:nvSpPr>
      <xdr:spPr>
        <a:xfrm>
          <a:off x="2527300" y="288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81763</xdr:rowOff>
    </xdr:from>
    <xdr:to>
      <xdr:col>5</xdr:col>
      <xdr:colOff>34925</xdr:colOff>
      <xdr:row>16</xdr:row>
      <xdr:rowOff>11913</xdr:rowOff>
    </xdr:to>
    <xdr:sp macro="" textlink="">
      <xdr:nvSpPr>
        <xdr:cNvPr id="69" name="円/楕円 68"/>
        <xdr:cNvSpPr/>
      </xdr:nvSpPr>
      <xdr:spPr bwMode="auto">
        <a:xfrm>
          <a:off x="5600700" y="2701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53840</xdr:rowOff>
    </xdr:from>
    <xdr:ext cx="762000" cy="259045"/>
    <xdr:sp macro="" textlink="">
      <xdr:nvSpPr>
        <xdr:cNvPr id="70" name="人口1人当たり決算額の推移該当値テキスト130"/>
        <xdr:cNvSpPr txBox="1"/>
      </xdr:nvSpPr>
      <xdr:spPr>
        <a:xfrm>
          <a:off x="5740400" y="26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71,104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3772</xdr:rowOff>
    </xdr:from>
    <xdr:to>
      <xdr:col>4</xdr:col>
      <xdr:colOff>520700</xdr:colOff>
      <xdr:row>16</xdr:row>
      <xdr:rowOff>105372</xdr:rowOff>
    </xdr:to>
    <xdr:sp macro="" textlink="">
      <xdr:nvSpPr>
        <xdr:cNvPr id="71" name="円/楕円 70"/>
        <xdr:cNvSpPr/>
      </xdr:nvSpPr>
      <xdr:spPr bwMode="auto">
        <a:xfrm>
          <a:off x="4953000" y="2794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90149</xdr:rowOff>
    </xdr:from>
    <xdr:ext cx="736600" cy="259045"/>
    <xdr:sp macro="" textlink="">
      <xdr:nvSpPr>
        <xdr:cNvPr id="72" name="テキスト ボックス 71"/>
        <xdr:cNvSpPr txBox="1"/>
      </xdr:nvSpPr>
      <xdr:spPr>
        <a:xfrm>
          <a:off x="4622800" y="2880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68,651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13564</xdr:rowOff>
    </xdr:from>
    <xdr:to>
      <xdr:col>3</xdr:col>
      <xdr:colOff>955675</xdr:colOff>
      <xdr:row>15</xdr:row>
      <xdr:rowOff>115164</xdr:rowOff>
    </xdr:to>
    <xdr:sp macro="" textlink="">
      <xdr:nvSpPr>
        <xdr:cNvPr id="73" name="円/楕円 72"/>
        <xdr:cNvSpPr/>
      </xdr:nvSpPr>
      <xdr:spPr bwMode="auto">
        <a:xfrm>
          <a:off x="4254500" y="2632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125341</xdr:rowOff>
    </xdr:from>
    <xdr:ext cx="762000" cy="259045"/>
    <xdr:sp macro="" textlink="">
      <xdr:nvSpPr>
        <xdr:cNvPr id="74" name="テキスト ボックス 73"/>
        <xdr:cNvSpPr txBox="1"/>
      </xdr:nvSpPr>
      <xdr:spPr>
        <a:xfrm>
          <a:off x="3924300" y="240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72,894</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163982</xdr:rowOff>
    </xdr:from>
    <xdr:to>
      <xdr:col>3</xdr:col>
      <xdr:colOff>257175</xdr:colOff>
      <xdr:row>14</xdr:row>
      <xdr:rowOff>94132</xdr:rowOff>
    </xdr:to>
    <xdr:sp macro="" textlink="">
      <xdr:nvSpPr>
        <xdr:cNvPr id="75" name="円/楕円 74"/>
        <xdr:cNvSpPr/>
      </xdr:nvSpPr>
      <xdr:spPr bwMode="auto">
        <a:xfrm>
          <a:off x="3556000" y="2440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104309</xdr:rowOff>
    </xdr:from>
    <xdr:ext cx="762000" cy="259045"/>
    <xdr:sp macro="" textlink="">
      <xdr:nvSpPr>
        <xdr:cNvPr id="76" name="テキスト ボックス 75"/>
        <xdr:cNvSpPr txBox="1"/>
      </xdr:nvSpPr>
      <xdr:spPr>
        <a:xfrm>
          <a:off x="3225800" y="220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77,946</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12611</xdr:rowOff>
    </xdr:from>
    <xdr:to>
      <xdr:col>2</xdr:col>
      <xdr:colOff>692150</xdr:colOff>
      <xdr:row>14</xdr:row>
      <xdr:rowOff>114211</xdr:rowOff>
    </xdr:to>
    <xdr:sp macro="" textlink="">
      <xdr:nvSpPr>
        <xdr:cNvPr id="77" name="円/楕円 76"/>
        <xdr:cNvSpPr/>
      </xdr:nvSpPr>
      <xdr:spPr bwMode="auto">
        <a:xfrm>
          <a:off x="2857500" y="2460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124388</xdr:rowOff>
    </xdr:from>
    <xdr:ext cx="762000" cy="259045"/>
    <xdr:sp macro="" textlink="">
      <xdr:nvSpPr>
        <xdr:cNvPr id="78" name="テキスト ボックス 77"/>
        <xdr:cNvSpPr txBox="1"/>
      </xdr:nvSpPr>
      <xdr:spPr>
        <a:xfrm>
          <a:off x="2527300" y="222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102448</xdr:rowOff>
    </xdr:from>
    <xdr:to>
      <xdr:col>4</xdr:col>
      <xdr:colOff>1117600</xdr:colOff>
      <xdr:row>38</xdr:row>
      <xdr:rowOff>84343</xdr:rowOff>
    </xdr:to>
    <xdr:cxnSp macro="">
      <xdr:nvCxnSpPr>
        <xdr:cNvPr id="105" name="直線コネクタ 104"/>
        <xdr:cNvCxnSpPr/>
      </xdr:nvCxnSpPr>
      <xdr:spPr bwMode="auto">
        <a:xfrm flipV="1">
          <a:off x="5651500" y="6026998"/>
          <a:ext cx="0" cy="15249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56420</xdr:rowOff>
    </xdr:from>
    <xdr:ext cx="762000" cy="259045"/>
    <xdr:sp macro="" textlink="">
      <xdr:nvSpPr>
        <xdr:cNvPr id="106" name="人口1人当たり決算額の推移最小値テキスト445"/>
        <xdr:cNvSpPr txBox="1"/>
      </xdr:nvSpPr>
      <xdr:spPr>
        <a:xfrm>
          <a:off x="5740400" y="752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-1,567</a:t>
          </a:r>
          <a:endParaRPr kumimoji="1" lang="ja-JP" altLang="en-US" sz="1000" b="1">
            <a:latin typeface="ＭＳ Ｐゴシック"/>
          </a:endParaRPr>
        </a:p>
      </xdr:txBody>
    </xdr:sp>
    <xdr:clientData/>
  </xdr:oneCellAnchor>
  <xdr:twoCellAnchor>
    <xdr:from>
      <xdr:col>4</xdr:col>
      <xdr:colOff>1028700</xdr:colOff>
      <xdr:row>38</xdr:row>
      <xdr:rowOff>84343</xdr:rowOff>
    </xdr:from>
    <xdr:to>
      <xdr:col>5</xdr:col>
      <xdr:colOff>73025</xdr:colOff>
      <xdr:row>38</xdr:row>
      <xdr:rowOff>84343</xdr:rowOff>
    </xdr:to>
    <xdr:cxnSp macro="">
      <xdr:nvCxnSpPr>
        <xdr:cNvPr id="107" name="直線コネクタ 106"/>
        <xdr:cNvCxnSpPr/>
      </xdr:nvCxnSpPr>
      <xdr:spPr bwMode="auto">
        <a:xfrm>
          <a:off x="5562600" y="75519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17375</xdr:rowOff>
    </xdr:from>
    <xdr:ext cx="762000" cy="259045"/>
    <xdr:sp macro="" textlink="">
      <xdr:nvSpPr>
        <xdr:cNvPr id="108" name="人口1人当たり決算額の推移最大値テキスト445"/>
        <xdr:cNvSpPr txBox="1"/>
      </xdr:nvSpPr>
      <xdr:spPr>
        <a:xfrm>
          <a:off x="5740400" y="5770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31,787</a:t>
          </a:r>
          <a:endParaRPr kumimoji="1" lang="ja-JP" altLang="en-US" sz="1000" b="1">
            <a:latin typeface="ＭＳ Ｐゴシック"/>
          </a:endParaRPr>
        </a:p>
      </xdr:txBody>
    </xdr:sp>
    <xdr:clientData/>
  </xdr:oneCellAnchor>
  <xdr:twoCellAnchor>
    <xdr:from>
      <xdr:col>4</xdr:col>
      <xdr:colOff>1028700</xdr:colOff>
      <xdr:row>33</xdr:row>
      <xdr:rowOff>102448</xdr:rowOff>
    </xdr:from>
    <xdr:to>
      <xdr:col>5</xdr:col>
      <xdr:colOff>73025</xdr:colOff>
      <xdr:row>33</xdr:row>
      <xdr:rowOff>102448</xdr:rowOff>
    </xdr:to>
    <xdr:cxnSp macro="">
      <xdr:nvCxnSpPr>
        <xdr:cNvPr id="109" name="直線コネクタ 108"/>
        <xdr:cNvCxnSpPr/>
      </xdr:nvCxnSpPr>
      <xdr:spPr bwMode="auto">
        <a:xfrm>
          <a:off x="5562600" y="60269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246238</xdr:rowOff>
    </xdr:from>
    <xdr:to>
      <xdr:col>4</xdr:col>
      <xdr:colOff>1117600</xdr:colOff>
      <xdr:row>34</xdr:row>
      <xdr:rowOff>311983</xdr:rowOff>
    </xdr:to>
    <xdr:cxnSp macro="">
      <xdr:nvCxnSpPr>
        <xdr:cNvPr id="110" name="直線コネクタ 109"/>
        <xdr:cNvCxnSpPr/>
      </xdr:nvCxnSpPr>
      <xdr:spPr bwMode="auto">
        <a:xfrm>
          <a:off x="5003800" y="6513688"/>
          <a:ext cx="647700" cy="65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41191</xdr:rowOff>
    </xdr:from>
    <xdr:ext cx="762000" cy="259045"/>
    <xdr:sp macro="" textlink="">
      <xdr:nvSpPr>
        <xdr:cNvPr id="111" name="人口1人当たり決算額の推移平均値テキスト445"/>
        <xdr:cNvSpPr txBox="1"/>
      </xdr:nvSpPr>
      <xdr:spPr>
        <a:xfrm>
          <a:off x="5740400" y="66515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69114</xdr:rowOff>
    </xdr:from>
    <xdr:to>
      <xdr:col>5</xdr:col>
      <xdr:colOff>34925</xdr:colOff>
      <xdr:row>35</xdr:row>
      <xdr:rowOff>170714</xdr:rowOff>
    </xdr:to>
    <xdr:sp macro="" textlink="">
      <xdr:nvSpPr>
        <xdr:cNvPr id="112" name="フローチャート : 判断 111"/>
        <xdr:cNvSpPr/>
      </xdr:nvSpPr>
      <xdr:spPr bwMode="auto">
        <a:xfrm>
          <a:off x="56007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211582</xdr:rowOff>
    </xdr:from>
    <xdr:to>
      <xdr:col>4</xdr:col>
      <xdr:colOff>469900</xdr:colOff>
      <xdr:row>34</xdr:row>
      <xdr:rowOff>246238</xdr:rowOff>
    </xdr:to>
    <xdr:cxnSp macro="">
      <xdr:nvCxnSpPr>
        <xdr:cNvPr id="113" name="直線コネクタ 112"/>
        <xdr:cNvCxnSpPr/>
      </xdr:nvCxnSpPr>
      <xdr:spPr bwMode="auto">
        <a:xfrm>
          <a:off x="4305300" y="6479032"/>
          <a:ext cx="698500" cy="34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318425</xdr:rowOff>
    </xdr:from>
    <xdr:to>
      <xdr:col>4</xdr:col>
      <xdr:colOff>520700</xdr:colOff>
      <xdr:row>35</xdr:row>
      <xdr:rowOff>77125</xdr:rowOff>
    </xdr:to>
    <xdr:sp macro="" textlink="">
      <xdr:nvSpPr>
        <xdr:cNvPr id="114" name="フローチャート : 判断 113"/>
        <xdr:cNvSpPr/>
      </xdr:nvSpPr>
      <xdr:spPr bwMode="auto">
        <a:xfrm>
          <a:off x="4953000" y="6585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61902</xdr:rowOff>
    </xdr:from>
    <xdr:ext cx="736600" cy="259045"/>
    <xdr:sp macro="" textlink="">
      <xdr:nvSpPr>
        <xdr:cNvPr id="115" name="テキスト ボックス 114"/>
        <xdr:cNvSpPr txBox="1"/>
      </xdr:nvSpPr>
      <xdr:spPr>
        <a:xfrm>
          <a:off x="4622800" y="6672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137744</xdr:rowOff>
    </xdr:from>
    <xdr:to>
      <xdr:col>3</xdr:col>
      <xdr:colOff>904875</xdr:colOff>
      <xdr:row>34</xdr:row>
      <xdr:rowOff>211582</xdr:rowOff>
    </xdr:to>
    <xdr:cxnSp macro="">
      <xdr:nvCxnSpPr>
        <xdr:cNvPr id="116" name="直線コネクタ 115"/>
        <xdr:cNvCxnSpPr/>
      </xdr:nvCxnSpPr>
      <xdr:spPr bwMode="auto">
        <a:xfrm>
          <a:off x="3606800" y="6405194"/>
          <a:ext cx="698500" cy="73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240381</xdr:rowOff>
    </xdr:from>
    <xdr:to>
      <xdr:col>3</xdr:col>
      <xdr:colOff>955675</xdr:colOff>
      <xdr:row>34</xdr:row>
      <xdr:rowOff>341981</xdr:rowOff>
    </xdr:to>
    <xdr:sp macro="" textlink="">
      <xdr:nvSpPr>
        <xdr:cNvPr id="117" name="フローチャート : 判断 116"/>
        <xdr:cNvSpPr/>
      </xdr:nvSpPr>
      <xdr:spPr bwMode="auto">
        <a:xfrm>
          <a:off x="4254500" y="6507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326758</xdr:rowOff>
    </xdr:from>
    <xdr:ext cx="762000" cy="259045"/>
    <xdr:sp macro="" textlink="">
      <xdr:nvSpPr>
        <xdr:cNvPr id="118" name="テキスト ボックス 117"/>
        <xdr:cNvSpPr txBox="1"/>
      </xdr:nvSpPr>
      <xdr:spPr>
        <a:xfrm>
          <a:off x="3924300" y="6594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70856</xdr:rowOff>
    </xdr:from>
    <xdr:to>
      <xdr:col>3</xdr:col>
      <xdr:colOff>206375</xdr:colOff>
      <xdr:row>34</xdr:row>
      <xdr:rowOff>137744</xdr:rowOff>
    </xdr:to>
    <xdr:cxnSp macro="">
      <xdr:nvCxnSpPr>
        <xdr:cNvPr id="119" name="直線コネクタ 118"/>
        <xdr:cNvCxnSpPr/>
      </xdr:nvCxnSpPr>
      <xdr:spPr bwMode="auto">
        <a:xfrm>
          <a:off x="2908300" y="6338306"/>
          <a:ext cx="698500" cy="66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124572</xdr:rowOff>
    </xdr:from>
    <xdr:to>
      <xdr:col>3</xdr:col>
      <xdr:colOff>257175</xdr:colOff>
      <xdr:row>34</xdr:row>
      <xdr:rowOff>226172</xdr:rowOff>
    </xdr:to>
    <xdr:sp macro="" textlink="">
      <xdr:nvSpPr>
        <xdr:cNvPr id="120" name="フローチャート : 判断 119"/>
        <xdr:cNvSpPr/>
      </xdr:nvSpPr>
      <xdr:spPr bwMode="auto">
        <a:xfrm>
          <a:off x="3556000" y="6392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210948</xdr:rowOff>
    </xdr:from>
    <xdr:ext cx="762000" cy="259045"/>
    <xdr:sp macro="" textlink="">
      <xdr:nvSpPr>
        <xdr:cNvPr id="121" name="テキスト ボックス 120"/>
        <xdr:cNvSpPr txBox="1"/>
      </xdr:nvSpPr>
      <xdr:spPr>
        <a:xfrm>
          <a:off x="3225800" y="647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29520</xdr:rowOff>
    </xdr:from>
    <xdr:to>
      <xdr:col>2</xdr:col>
      <xdr:colOff>692150</xdr:colOff>
      <xdr:row>35</xdr:row>
      <xdr:rowOff>131120</xdr:rowOff>
    </xdr:to>
    <xdr:sp macro="" textlink="">
      <xdr:nvSpPr>
        <xdr:cNvPr id="122" name="フローチャート : 判断 121"/>
        <xdr:cNvSpPr/>
      </xdr:nvSpPr>
      <xdr:spPr bwMode="auto">
        <a:xfrm>
          <a:off x="2857500" y="6639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115897</xdr:rowOff>
    </xdr:from>
    <xdr:ext cx="762000" cy="259045"/>
    <xdr:sp macro="" textlink="">
      <xdr:nvSpPr>
        <xdr:cNvPr id="123" name="テキスト ボックス 122"/>
        <xdr:cNvSpPr txBox="1"/>
      </xdr:nvSpPr>
      <xdr:spPr>
        <a:xfrm>
          <a:off x="2527300" y="672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261183</xdr:rowOff>
    </xdr:from>
    <xdr:to>
      <xdr:col>5</xdr:col>
      <xdr:colOff>34925</xdr:colOff>
      <xdr:row>35</xdr:row>
      <xdr:rowOff>19883</xdr:rowOff>
    </xdr:to>
    <xdr:sp macro="" textlink="">
      <xdr:nvSpPr>
        <xdr:cNvPr id="129" name="円/楕円 128"/>
        <xdr:cNvSpPr/>
      </xdr:nvSpPr>
      <xdr:spPr bwMode="auto">
        <a:xfrm>
          <a:off x="5600700" y="6528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106260</xdr:rowOff>
    </xdr:from>
    <xdr:ext cx="762000" cy="259045"/>
    <xdr:sp macro="" textlink="">
      <xdr:nvSpPr>
        <xdr:cNvPr id="130" name="人口1人当たり決算額の推移該当値テキスト445"/>
        <xdr:cNvSpPr txBox="1"/>
      </xdr:nvSpPr>
      <xdr:spPr>
        <a:xfrm>
          <a:off x="5740400" y="637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19,704</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195438</xdr:rowOff>
    </xdr:from>
    <xdr:to>
      <xdr:col>4</xdr:col>
      <xdr:colOff>520700</xdr:colOff>
      <xdr:row>34</xdr:row>
      <xdr:rowOff>297038</xdr:rowOff>
    </xdr:to>
    <xdr:sp macro="" textlink="">
      <xdr:nvSpPr>
        <xdr:cNvPr id="131" name="円/楕円 130"/>
        <xdr:cNvSpPr/>
      </xdr:nvSpPr>
      <xdr:spPr bwMode="auto">
        <a:xfrm>
          <a:off x="4953000" y="64628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307215</xdr:rowOff>
    </xdr:from>
    <xdr:ext cx="736600" cy="259045"/>
    <xdr:sp macro="" textlink="">
      <xdr:nvSpPr>
        <xdr:cNvPr id="132" name="テキスト ボックス 131"/>
        <xdr:cNvSpPr txBox="1"/>
      </xdr:nvSpPr>
      <xdr:spPr>
        <a:xfrm>
          <a:off x="4622800" y="6231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21,142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160782</xdr:rowOff>
    </xdr:from>
    <xdr:to>
      <xdr:col>3</xdr:col>
      <xdr:colOff>955675</xdr:colOff>
      <xdr:row>34</xdr:row>
      <xdr:rowOff>262382</xdr:rowOff>
    </xdr:to>
    <xdr:sp macro="" textlink="">
      <xdr:nvSpPr>
        <xdr:cNvPr id="133" name="円/楕円 132"/>
        <xdr:cNvSpPr/>
      </xdr:nvSpPr>
      <xdr:spPr bwMode="auto">
        <a:xfrm>
          <a:off x="4254500" y="6428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272559</xdr:rowOff>
    </xdr:from>
    <xdr:ext cx="762000" cy="259045"/>
    <xdr:sp macro="" textlink="">
      <xdr:nvSpPr>
        <xdr:cNvPr id="134" name="テキスト ボックス 133"/>
        <xdr:cNvSpPr txBox="1"/>
      </xdr:nvSpPr>
      <xdr:spPr>
        <a:xfrm>
          <a:off x="3924300" y="6197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21,900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86944</xdr:rowOff>
    </xdr:from>
    <xdr:to>
      <xdr:col>3</xdr:col>
      <xdr:colOff>257175</xdr:colOff>
      <xdr:row>34</xdr:row>
      <xdr:rowOff>188544</xdr:rowOff>
    </xdr:to>
    <xdr:sp macro="" textlink="">
      <xdr:nvSpPr>
        <xdr:cNvPr id="135" name="円/楕円 134"/>
        <xdr:cNvSpPr/>
      </xdr:nvSpPr>
      <xdr:spPr bwMode="auto">
        <a:xfrm>
          <a:off x="3556000" y="6354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198721</xdr:rowOff>
    </xdr:from>
    <xdr:ext cx="762000" cy="259045"/>
    <xdr:sp macro="" textlink="">
      <xdr:nvSpPr>
        <xdr:cNvPr id="136" name="テキスト ボックス 135"/>
        <xdr:cNvSpPr txBox="1"/>
      </xdr:nvSpPr>
      <xdr:spPr>
        <a:xfrm>
          <a:off x="3225800" y="612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23,515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20056</xdr:rowOff>
    </xdr:from>
    <xdr:to>
      <xdr:col>2</xdr:col>
      <xdr:colOff>692150</xdr:colOff>
      <xdr:row>34</xdr:row>
      <xdr:rowOff>121656</xdr:rowOff>
    </xdr:to>
    <xdr:sp macro="" textlink="">
      <xdr:nvSpPr>
        <xdr:cNvPr id="137" name="円/楕円 136"/>
        <xdr:cNvSpPr/>
      </xdr:nvSpPr>
      <xdr:spPr bwMode="auto">
        <a:xfrm>
          <a:off x="2857500" y="628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131833</xdr:rowOff>
    </xdr:from>
    <xdr:ext cx="762000" cy="259045"/>
    <xdr:sp macro="" textlink="">
      <xdr:nvSpPr>
        <xdr:cNvPr id="138" name="テキスト ボックス 137"/>
        <xdr:cNvSpPr txBox="1"/>
      </xdr:nvSpPr>
      <xdr:spPr>
        <a:xfrm>
          <a:off x="2527300" y="605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年度は昨年に比べ法人市民税等の地方税の増、消費税等増税による地方消費税交付金の増、地方交付税の増があった一方で、３セク債分の地方債の借入が減ったことにより、総額では歳入額は減（△</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％）となった。歳出では、扶助費、維持補修費の増があった一方で、土地開発公解散・清算事業に伴う補助費の減額により、総額では減（△</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％）となり、単年度収支は黒字となった。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一般会計等の実質赤字及び公営企業を含む特別会計の資金不足はいずれも生じておらず、すべての会計を合計した連結実質収支は</a:t>
          </a:r>
          <a:r>
            <a:rPr kumimoji="1" lang="en-US" altLang="ja-JP" sz="1400">
              <a:latin typeface="ＭＳ ゴシック" pitchFamily="49" charset="-128"/>
              <a:ea typeface="ＭＳ ゴシック" pitchFamily="49" charset="-128"/>
            </a:rPr>
            <a:t>32.8</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(-16.75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の黒字となった。</a:t>
          </a:r>
        </a:p>
        <a:p>
          <a:r>
            <a:rPr kumimoji="1" lang="ja-JP" altLang="en-US" sz="1400">
              <a:latin typeface="ＭＳ ゴシック" pitchFamily="49" charset="-128"/>
              <a:ea typeface="ＭＳ ゴシック" pitchFamily="49" charset="-128"/>
            </a:rPr>
            <a:t>　よって、連結実質赤字比率は「該当なし」となる。国が定める財政健全化計画を作成しなければならないとする連結実質赤字比率の早期健全化基準は</a:t>
          </a:r>
          <a:r>
            <a:rPr kumimoji="1" lang="en-US" altLang="ja-JP" sz="1400">
              <a:latin typeface="ＭＳ ゴシック" pitchFamily="49" charset="-128"/>
              <a:ea typeface="ＭＳ ゴシック" pitchFamily="49" charset="-128"/>
            </a:rPr>
            <a:t>17.52</a:t>
          </a:r>
          <a:r>
            <a:rPr kumimoji="1" lang="ja-JP" altLang="en-US" sz="1400">
              <a:latin typeface="ＭＳ ゴシック" pitchFamily="49" charset="-128"/>
              <a:ea typeface="ＭＳ ゴシック" pitchFamily="49" charset="-128"/>
            </a:rPr>
            <a:t>％である。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年度の実質公債費比率</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ヵ年平均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a:t>
          </a:r>
          <a:r>
            <a:rPr kumimoji="1" lang="en-US" altLang="ja-JP" sz="1400">
              <a:latin typeface="ＭＳ ゴシック" pitchFamily="49" charset="-128"/>
              <a:ea typeface="ＭＳ ゴシック" pitchFamily="49" charset="-128"/>
            </a:rPr>
            <a:t>10.6</a:t>
          </a:r>
          <a:r>
            <a:rPr kumimoji="1" lang="ja-JP" altLang="en-US" sz="1400">
              <a:latin typeface="ＭＳ ゴシック" pitchFamily="49" charset="-128"/>
              <a:ea typeface="ＭＳ ゴシック" pitchFamily="49" charset="-128"/>
            </a:rPr>
            <a:t>％となり、前年度より</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ポイント改善した。</a:t>
          </a:r>
        </a:p>
        <a:p>
          <a:r>
            <a:rPr kumimoji="1" lang="ja-JP" altLang="en-US" sz="1400">
              <a:latin typeface="ＭＳ ゴシック" pitchFamily="49" charset="-128"/>
              <a:ea typeface="ＭＳ ゴシック" pitchFamily="49" charset="-128"/>
            </a:rPr>
            <a:t>　元利償還金の額は増え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法人税、固定資産税の減少により標準税収入額等が減少ているものの、繰入金、一部事務組合への地方債の元利償還に対する負担金が減少したことや、臨時財政対策債発行可能額が増加したことが実質公債比率減少の要因と考え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福井県越前市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83.9</a:t>
          </a:r>
          <a:r>
            <a:rPr kumimoji="1" lang="ja-JP" altLang="en-US" sz="1400">
              <a:latin typeface="ＭＳ ゴシック" pitchFamily="49" charset="-128"/>
              <a:ea typeface="ＭＳ ゴシック" pitchFamily="49" charset="-128"/>
            </a:rPr>
            <a:t>％となり、前年度より</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ポイント上昇した。</a:t>
          </a:r>
        </a:p>
        <a:p>
          <a:r>
            <a:rPr kumimoji="1" lang="ja-JP" altLang="en-US" sz="1400">
              <a:latin typeface="ＭＳ ゴシック" pitchFamily="49" charset="-128"/>
              <a:ea typeface="ＭＳ ゴシック" pitchFamily="49" charset="-128"/>
            </a:rPr>
            <a:t>　地方債の現在高の増加しているものの、退職手当負担見込額等のその他の項目で減少があった結果、年度に比べ将来負担額は減少しているが、将来負担比率が</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ポイント上昇した理由は、起債の現在高が増となり、充当可能財源の基金等が減少したことによるものである。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0.8" zeroHeight="1"/>
  <cols>
    <col min="1" max="11" width="2.109375" style="139" customWidth="1"/>
    <col min="12" max="12" width="2.21875" style="139" customWidth="1"/>
    <col min="13" max="17" width="2.33203125" style="139" customWidth="1"/>
    <col min="18" max="119" width="2.10937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34447505</v>
      </c>
      <c r="BO4" s="379"/>
      <c r="BP4" s="379"/>
      <c r="BQ4" s="379"/>
      <c r="BR4" s="379"/>
      <c r="BS4" s="379"/>
      <c r="BT4" s="379"/>
      <c r="BU4" s="380"/>
      <c r="BV4" s="378">
        <v>34733152</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5.9</v>
      </c>
      <c r="CU4" s="556"/>
      <c r="CV4" s="556"/>
      <c r="CW4" s="556"/>
      <c r="CX4" s="556"/>
      <c r="CY4" s="556"/>
      <c r="CZ4" s="556"/>
      <c r="DA4" s="557"/>
      <c r="DB4" s="555">
        <v>4.3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33181431</v>
      </c>
      <c r="BO5" s="384"/>
      <c r="BP5" s="384"/>
      <c r="BQ5" s="384"/>
      <c r="BR5" s="384"/>
      <c r="BS5" s="384"/>
      <c r="BT5" s="384"/>
      <c r="BU5" s="385"/>
      <c r="BV5" s="383">
        <v>33668265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88.2</v>
      </c>
      <c r="CU5" s="354"/>
      <c r="CV5" s="354"/>
      <c r="CW5" s="354"/>
      <c r="CX5" s="354"/>
      <c r="CY5" s="354"/>
      <c r="CZ5" s="354"/>
      <c r="DA5" s="355"/>
      <c r="DB5" s="353">
        <v>89.2</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1266074</v>
      </c>
      <c r="BO6" s="384"/>
      <c r="BP6" s="384"/>
      <c r="BQ6" s="384"/>
      <c r="BR6" s="384"/>
      <c r="BS6" s="384"/>
      <c r="BT6" s="384"/>
      <c r="BU6" s="385"/>
      <c r="BV6" s="383">
        <v>1064887</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97</v>
      </c>
      <c r="CU6" s="530"/>
      <c r="CV6" s="530"/>
      <c r="CW6" s="530"/>
      <c r="CX6" s="530"/>
      <c r="CY6" s="530"/>
      <c r="CZ6" s="530"/>
      <c r="DA6" s="531"/>
      <c r="DB6" s="529">
        <v>98.5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108965</v>
      </c>
      <c r="BO7" s="384"/>
      <c r="BP7" s="384"/>
      <c r="BQ7" s="384"/>
      <c r="BR7" s="384"/>
      <c r="BS7" s="384"/>
      <c r="BT7" s="384"/>
      <c r="BU7" s="385"/>
      <c r="BV7" s="383">
        <v>207259</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19602312</v>
      </c>
      <c r="CU7" s="384"/>
      <c r="CV7" s="384"/>
      <c r="CW7" s="384"/>
      <c r="CX7" s="384"/>
      <c r="CY7" s="384"/>
      <c r="CZ7" s="384"/>
      <c r="DA7" s="385"/>
      <c r="DB7" s="383">
        <v>19793097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1157109</v>
      </c>
      <c r="BO8" s="384"/>
      <c r="BP8" s="384"/>
      <c r="BQ8" s="384"/>
      <c r="BR8" s="384"/>
      <c r="BS8" s="384"/>
      <c r="BT8" s="384"/>
      <c r="BU8" s="385"/>
      <c r="BV8" s="383">
        <v>857628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0.72</v>
      </c>
      <c r="CU8" s="493"/>
      <c r="CV8" s="493"/>
      <c r="CW8" s="493"/>
      <c r="CX8" s="493"/>
      <c r="CY8" s="493"/>
      <c r="CZ8" s="493"/>
      <c r="DA8" s="494"/>
      <c r="DB8" s="492">
        <v>0.72</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85614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299481</v>
      </c>
      <c r="BO9" s="384"/>
      <c r="BP9" s="384"/>
      <c r="BQ9" s="384"/>
      <c r="BR9" s="384"/>
      <c r="BS9" s="384"/>
      <c r="BT9" s="384"/>
      <c r="BU9" s="385"/>
      <c r="BV9" s="383">
        <v>-139294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16.399999999999999</v>
      </c>
      <c r="CU9" s="354"/>
      <c r="CV9" s="354"/>
      <c r="CW9" s="354"/>
      <c r="CX9" s="354"/>
      <c r="CY9" s="354"/>
      <c r="CZ9" s="354"/>
      <c r="DA9" s="355"/>
      <c r="DB9" s="353">
        <v>16.3</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87742</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4322</v>
      </c>
      <c r="BO10" s="384"/>
      <c r="BP10" s="384"/>
      <c r="BQ10" s="384"/>
      <c r="BR10" s="384"/>
      <c r="BS10" s="384"/>
      <c r="BT10" s="384"/>
      <c r="BU10" s="385"/>
      <c r="BV10" s="383">
        <v>4372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3736</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2" t="s">
        <v>111</v>
      </c>
      <c r="CU11" s="493"/>
      <c r="CV11" s="493"/>
      <c r="CW11" s="493"/>
      <c r="CX11" s="493"/>
      <c r="CY11" s="493"/>
      <c r="CZ11" s="493"/>
      <c r="DA11" s="494"/>
      <c r="DB11" s="492" t="s">
        <v>111</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83767</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80939</v>
      </c>
      <c r="S13" s="485"/>
      <c r="T13" s="485"/>
      <c r="U13" s="485"/>
      <c r="V13" s="486"/>
      <c r="W13" s="472" t="s">
        <v>123</v>
      </c>
      <c r="X13" s="396"/>
      <c r="Y13" s="396"/>
      <c r="Z13" s="396"/>
      <c r="AA13" s="396"/>
      <c r="AB13" s="397"/>
      <c r="AC13" s="359">
        <v>1185</v>
      </c>
      <c r="AD13" s="360"/>
      <c r="AE13" s="360"/>
      <c r="AF13" s="360"/>
      <c r="AG13" s="361"/>
      <c r="AH13" s="359">
        <v>1513</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303803</v>
      </c>
      <c r="BO13" s="384"/>
      <c r="BP13" s="384"/>
      <c r="BQ13" s="384"/>
      <c r="BR13" s="384"/>
      <c r="BS13" s="384"/>
      <c r="BT13" s="384"/>
      <c r="BU13" s="385"/>
      <c r="BV13" s="383">
        <v>-131186</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10.6</v>
      </c>
      <c r="CU13" s="354"/>
      <c r="CV13" s="354"/>
      <c r="CW13" s="354"/>
      <c r="CX13" s="354"/>
      <c r="CY13" s="354"/>
      <c r="CZ13" s="354"/>
      <c r="DA13" s="355"/>
      <c r="DB13" s="353">
        <v>11.2</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83955</v>
      </c>
      <c r="S14" s="485"/>
      <c r="T14" s="485"/>
      <c r="U14" s="485"/>
      <c r="V14" s="486"/>
      <c r="W14" s="487"/>
      <c r="X14" s="399"/>
      <c r="Y14" s="399"/>
      <c r="Z14" s="399"/>
      <c r="AA14" s="399"/>
      <c r="AB14" s="400"/>
      <c r="AC14" s="477">
        <v>2.9</v>
      </c>
      <c r="AD14" s="478"/>
      <c r="AE14" s="478"/>
      <c r="AF14" s="478"/>
      <c r="AG14" s="479"/>
      <c r="AH14" s="477">
        <v>3.4</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83.9</v>
      </c>
      <c r="CU14" s="456"/>
      <c r="CV14" s="456"/>
      <c r="CW14" s="456"/>
      <c r="CX14" s="456"/>
      <c r="CY14" s="456"/>
      <c r="CZ14" s="456"/>
      <c r="DA14" s="457"/>
      <c r="DB14" s="488">
        <v>83.7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81328</v>
      </c>
      <c r="S15" s="485"/>
      <c r="T15" s="485"/>
      <c r="U15" s="485"/>
      <c r="V15" s="486"/>
      <c r="W15" s="472" t="s">
        <v>130</v>
      </c>
      <c r="X15" s="396"/>
      <c r="Y15" s="396"/>
      <c r="Z15" s="396"/>
      <c r="AA15" s="396"/>
      <c r="AB15" s="397"/>
      <c r="AC15" s="359">
        <v>17989</v>
      </c>
      <c r="AD15" s="360"/>
      <c r="AE15" s="360"/>
      <c r="AF15" s="360"/>
      <c r="AG15" s="361"/>
      <c r="AH15" s="359">
        <v>18623</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9920796</v>
      </c>
      <c r="BO15" s="379"/>
      <c r="BP15" s="379"/>
      <c r="BQ15" s="379"/>
      <c r="BR15" s="379"/>
      <c r="BS15" s="379"/>
      <c r="BT15" s="379"/>
      <c r="BU15" s="380"/>
      <c r="BV15" s="378">
        <v>10355416</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43.4</v>
      </c>
      <c r="AD16" s="478"/>
      <c r="AE16" s="478"/>
      <c r="AF16" s="478"/>
      <c r="AG16" s="479"/>
      <c r="AH16" s="477">
        <v>42</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14206576</v>
      </c>
      <c r="BO16" s="384"/>
      <c r="BP16" s="384"/>
      <c r="BQ16" s="384"/>
      <c r="BR16" s="384"/>
      <c r="BS16" s="384"/>
      <c r="BT16" s="384"/>
      <c r="BU16" s="385"/>
      <c r="BV16" s="383">
        <v>14090215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137</v>
      </c>
      <c r="S17" s="470"/>
      <c r="T17" s="470"/>
      <c r="U17" s="470"/>
      <c r="V17" s="471"/>
      <c r="W17" s="472" t="s">
        <v>138</v>
      </c>
      <c r="X17" s="396"/>
      <c r="Y17" s="396"/>
      <c r="Z17" s="396"/>
      <c r="AA17" s="396"/>
      <c r="AB17" s="397"/>
      <c r="AC17" s="359">
        <v>22267</v>
      </c>
      <c r="AD17" s="360"/>
      <c r="AE17" s="360"/>
      <c r="AF17" s="360"/>
      <c r="AG17" s="361"/>
      <c r="AH17" s="359">
        <v>23926</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12770686</v>
      </c>
      <c r="BO17" s="384"/>
      <c r="BP17" s="384"/>
      <c r="BQ17" s="384"/>
      <c r="BR17" s="384"/>
      <c r="BS17" s="384"/>
      <c r="BT17" s="384"/>
      <c r="BU17" s="385"/>
      <c r="BV17" s="383">
        <v>13433137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230.7</v>
      </c>
      <c r="M18" s="448"/>
      <c r="N18" s="448"/>
      <c r="O18" s="448"/>
      <c r="P18" s="448"/>
      <c r="Q18" s="448"/>
      <c r="R18" s="449"/>
      <c r="S18" s="449"/>
      <c r="T18" s="449"/>
      <c r="U18" s="449"/>
      <c r="V18" s="450"/>
      <c r="W18" s="464"/>
      <c r="X18" s="465"/>
      <c r="Y18" s="465"/>
      <c r="Z18" s="465"/>
      <c r="AA18" s="465"/>
      <c r="AB18" s="473"/>
      <c r="AC18" s="347">
        <v>53.7</v>
      </c>
      <c r="AD18" s="348"/>
      <c r="AE18" s="348"/>
      <c r="AF18" s="348"/>
      <c r="AG18" s="451"/>
      <c r="AH18" s="347">
        <v>54</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18115713</v>
      </c>
      <c r="BO18" s="384"/>
      <c r="BP18" s="384"/>
      <c r="BQ18" s="384"/>
      <c r="BR18" s="384"/>
      <c r="BS18" s="384"/>
      <c r="BT18" s="384"/>
      <c r="BU18" s="385"/>
      <c r="BV18" s="383">
        <v>17206654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371</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23682963</v>
      </c>
      <c r="BO19" s="384"/>
      <c r="BP19" s="384"/>
      <c r="BQ19" s="384"/>
      <c r="BR19" s="384"/>
      <c r="BS19" s="384"/>
      <c r="BT19" s="384"/>
      <c r="BU19" s="385"/>
      <c r="BV19" s="383">
        <v>22994040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27601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41552438</v>
      </c>
      <c r="BO23" s="384"/>
      <c r="BP23" s="384"/>
      <c r="BQ23" s="384"/>
      <c r="BR23" s="384"/>
      <c r="BS23" s="384"/>
      <c r="BT23" s="384"/>
      <c r="BU23" s="385"/>
      <c r="BV23" s="383">
        <v>41077008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9070</v>
      </c>
      <c r="R24" s="360"/>
      <c r="S24" s="360"/>
      <c r="T24" s="360"/>
      <c r="U24" s="360"/>
      <c r="V24" s="361"/>
      <c r="W24" s="425"/>
      <c r="X24" s="416"/>
      <c r="Y24" s="417"/>
      <c r="Z24" s="356" t="s">
        <v>154</v>
      </c>
      <c r="AA24" s="357"/>
      <c r="AB24" s="357"/>
      <c r="AC24" s="357"/>
      <c r="AD24" s="357"/>
      <c r="AE24" s="357"/>
      <c r="AF24" s="357"/>
      <c r="AG24" s="358"/>
      <c r="AH24" s="359">
        <v>512</v>
      </c>
      <c r="AI24" s="360"/>
      <c r="AJ24" s="360"/>
      <c r="AK24" s="360"/>
      <c r="AL24" s="361"/>
      <c r="AM24" s="359">
        <v>1692672</v>
      </c>
      <c r="AN24" s="360"/>
      <c r="AO24" s="360"/>
      <c r="AP24" s="360"/>
      <c r="AQ24" s="360"/>
      <c r="AR24" s="361"/>
      <c r="AS24" s="359">
        <v>3306</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13012528</v>
      </c>
      <c r="BO24" s="384"/>
      <c r="BP24" s="384"/>
      <c r="BQ24" s="384"/>
      <c r="BR24" s="384"/>
      <c r="BS24" s="384"/>
      <c r="BT24" s="384"/>
      <c r="BU24" s="385"/>
      <c r="BV24" s="383">
        <v>12472670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7600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5753177</v>
      </c>
      <c r="BO25" s="379"/>
      <c r="BP25" s="379"/>
      <c r="BQ25" s="379"/>
      <c r="BR25" s="379"/>
      <c r="BS25" s="379"/>
      <c r="BT25" s="379"/>
      <c r="BU25" s="380"/>
      <c r="BV25" s="378">
        <v>5583698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6420</v>
      </c>
      <c r="R26" s="360"/>
      <c r="S26" s="360"/>
      <c r="T26" s="360"/>
      <c r="U26" s="360"/>
      <c r="V26" s="361"/>
      <c r="W26" s="425"/>
      <c r="X26" s="416"/>
      <c r="Y26" s="417"/>
      <c r="Z26" s="356" t="s">
        <v>160</v>
      </c>
      <c r="AA26" s="438"/>
      <c r="AB26" s="438"/>
      <c r="AC26" s="438"/>
      <c r="AD26" s="438"/>
      <c r="AE26" s="438"/>
      <c r="AF26" s="438"/>
      <c r="AG26" s="439"/>
      <c r="AH26" s="359">
        <v>57</v>
      </c>
      <c r="AI26" s="360"/>
      <c r="AJ26" s="360"/>
      <c r="AK26" s="360"/>
      <c r="AL26" s="361"/>
      <c r="AM26" s="359">
        <v>175674</v>
      </c>
      <c r="AN26" s="360"/>
      <c r="AO26" s="360"/>
      <c r="AP26" s="360"/>
      <c r="AQ26" s="360"/>
      <c r="AR26" s="361"/>
      <c r="AS26" s="359">
        <v>3082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v>7000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4650</v>
      </c>
      <c r="R27" s="360"/>
      <c r="S27" s="360"/>
      <c r="T27" s="360"/>
      <c r="U27" s="360"/>
      <c r="V27" s="361"/>
      <c r="W27" s="425"/>
      <c r="X27" s="416"/>
      <c r="Y27" s="417"/>
      <c r="Z27" s="356" t="s">
        <v>163</v>
      </c>
      <c r="AA27" s="357"/>
      <c r="AB27" s="357"/>
      <c r="AC27" s="357"/>
      <c r="AD27" s="357"/>
      <c r="AE27" s="357"/>
      <c r="AF27" s="357"/>
      <c r="AG27" s="358"/>
      <c r="AH27" s="359">
        <v>16</v>
      </c>
      <c r="AI27" s="360"/>
      <c r="AJ27" s="360"/>
      <c r="AK27" s="360"/>
      <c r="AL27" s="361"/>
      <c r="AM27" s="359">
        <v>60400</v>
      </c>
      <c r="AN27" s="360"/>
      <c r="AO27" s="360"/>
      <c r="AP27" s="360"/>
      <c r="AQ27" s="360"/>
      <c r="AR27" s="361"/>
      <c r="AS27" s="359">
        <v>3775</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278689</v>
      </c>
      <c r="BO27" s="387"/>
      <c r="BP27" s="387"/>
      <c r="BQ27" s="387"/>
      <c r="BR27" s="387"/>
      <c r="BS27" s="387"/>
      <c r="BT27" s="387"/>
      <c r="BU27" s="388"/>
      <c r="BV27" s="386">
        <v>278493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4070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3091249</v>
      </c>
      <c r="BO28" s="379"/>
      <c r="BP28" s="379"/>
      <c r="BQ28" s="379"/>
      <c r="BR28" s="379"/>
      <c r="BS28" s="379"/>
      <c r="BT28" s="379"/>
      <c r="BU28" s="380"/>
      <c r="BV28" s="378">
        <v>3086927</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20</v>
      </c>
      <c r="M29" s="360"/>
      <c r="N29" s="360"/>
      <c r="O29" s="360"/>
      <c r="P29" s="361"/>
      <c r="Q29" s="359">
        <v>3870</v>
      </c>
      <c r="R29" s="360"/>
      <c r="S29" s="360"/>
      <c r="T29" s="360"/>
      <c r="U29" s="360"/>
      <c r="V29" s="361"/>
      <c r="W29" s="426"/>
      <c r="X29" s="427"/>
      <c r="Y29" s="428"/>
      <c r="Z29" s="356" t="s">
        <v>170</v>
      </c>
      <c r="AA29" s="357"/>
      <c r="AB29" s="357"/>
      <c r="AC29" s="357"/>
      <c r="AD29" s="357"/>
      <c r="AE29" s="357"/>
      <c r="AF29" s="357"/>
      <c r="AG29" s="358"/>
      <c r="AH29" s="359">
        <v>528</v>
      </c>
      <c r="AI29" s="360"/>
      <c r="AJ29" s="360"/>
      <c r="AK29" s="360"/>
      <c r="AL29" s="361"/>
      <c r="AM29" s="359">
        <v>1753072</v>
      </c>
      <c r="AN29" s="360"/>
      <c r="AO29" s="360"/>
      <c r="AP29" s="360"/>
      <c r="AQ29" s="360"/>
      <c r="AR29" s="361"/>
      <c r="AS29" s="359">
        <v>3320</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14389</v>
      </c>
      <c r="BO29" s="384"/>
      <c r="BP29" s="384"/>
      <c r="BQ29" s="384"/>
      <c r="BR29" s="384"/>
      <c r="BS29" s="384"/>
      <c r="BT29" s="384"/>
      <c r="BU29" s="385"/>
      <c r="BV29" s="383">
        <v>14368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99.7</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4912491</v>
      </c>
      <c r="BO30" s="387"/>
      <c r="BP30" s="387"/>
      <c r="BQ30" s="387"/>
      <c r="BR30" s="387"/>
      <c r="BS30" s="387"/>
      <c r="BT30" s="387"/>
      <c r="BU30" s="388"/>
      <c r="BV30" s="386">
        <v>5242523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簡易水道事業</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福井県後期高齢者医療広域連合(一般会計）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21</v>
      </c>
      <c r="CP34" s="343"/>
      <c r="CQ34" s="342" t="str">
        <f>IF('各会計、関係団体の財政状況及び健全化判断比率'!BS7="","",'各会計、関係団体の財政状況及び健全化判断比率'!BS7)</f>
        <v>タケフ都市開発</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工業用水道事業</v>
      </c>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下水道事業</v>
      </c>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福井県後期高齢者医療広域連合(特別会計）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22</v>
      </c>
      <c r="CP35" s="343"/>
      <c r="CQ35" s="342" t="str">
        <f>IF('各会計、関係団体の財政状況及び健全化判断比率'!BS8="","",'各会計、関係団体の財政状況及び健全化判断比率'!BS8)</f>
        <v>公益財団法人　越前市文化振興・施設管理事業団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農業集落排水事業</v>
      </c>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福井県市町総合事務組合（一般会計）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IF('各会計、関係団体の財政状況及び健全化判断比率'!B36="","",'各会計、関係団体の財政状況及び健全化判断比率'!B36)</f>
        <v>林業集落排水事業</v>
      </c>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福井県市町総合事務組合（特別会計）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福井県自治会館組合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公立丹南病院組合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南越消防組合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南越清掃組合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武生三国モーターボート競走施行組合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20</v>
      </c>
      <c r="BX43" s="343"/>
      <c r="BY43" s="342" t="str">
        <f>IF('各会計、関係団体の財政状況及び健全化判断比率'!B77="","",'各会計、関係団体の財政状況及び健全化判断比率'!B77)</f>
        <v>福井県丹南広域組合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640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12774620</v>
      </c>
      <c r="S5" s="639"/>
      <c r="T5" s="639"/>
      <c r="U5" s="639"/>
      <c r="V5" s="639"/>
      <c r="W5" s="639"/>
      <c r="X5" s="639"/>
      <c r="Y5" s="686"/>
      <c r="Z5" s="699">
        <v>37.1</v>
      </c>
      <c r="AA5" s="699"/>
      <c r="AB5" s="699"/>
      <c r="AC5" s="699"/>
      <c r="AD5" s="700">
        <v>12105988</v>
      </c>
      <c r="AE5" s="700"/>
      <c r="AF5" s="700"/>
      <c r="AG5" s="700"/>
      <c r="AH5" s="700"/>
      <c r="AI5" s="700"/>
      <c r="AJ5" s="700"/>
      <c r="AK5" s="700"/>
      <c r="AL5" s="687">
        <v>64.8</v>
      </c>
      <c r="AM5" s="656"/>
      <c r="AN5" s="656"/>
      <c r="AO5" s="688"/>
      <c r="AP5" s="675" t="s">
        <v>208</v>
      </c>
      <c r="AQ5" s="676"/>
      <c r="AR5" s="676"/>
      <c r="AS5" s="676"/>
      <c r="AT5" s="676"/>
      <c r="AU5" s="676"/>
      <c r="AV5" s="676"/>
      <c r="AW5" s="676"/>
      <c r="AX5" s="676"/>
      <c r="AY5" s="676"/>
      <c r="AZ5" s="676"/>
      <c r="BA5" s="676"/>
      <c r="BB5" s="676"/>
      <c r="BC5" s="676"/>
      <c r="BD5" s="676"/>
      <c r="BE5" s="676"/>
      <c r="BF5" s="677"/>
      <c r="BG5" s="588">
        <v>12083718</v>
      </c>
      <c r="BH5" s="589"/>
      <c r="BI5" s="589"/>
      <c r="BJ5" s="589"/>
      <c r="BK5" s="589"/>
      <c r="BL5" s="589"/>
      <c r="BM5" s="589"/>
      <c r="BN5" s="590"/>
      <c r="BO5" s="641">
        <v>94.6</v>
      </c>
      <c r="BP5" s="641"/>
      <c r="BQ5" s="641"/>
      <c r="BR5" s="641"/>
      <c r="BS5" s="642">
        <v>354879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201</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297670</v>
      </c>
      <c r="S6" s="589"/>
      <c r="T6" s="589"/>
      <c r="U6" s="589"/>
      <c r="V6" s="589"/>
      <c r="W6" s="589"/>
      <c r="X6" s="589"/>
      <c r="Y6" s="590"/>
      <c r="Z6" s="641">
        <v>0.9</v>
      </c>
      <c r="AA6" s="641"/>
      <c r="AB6" s="641"/>
      <c r="AC6" s="641"/>
      <c r="AD6" s="642">
        <v>297670</v>
      </c>
      <c r="AE6" s="642"/>
      <c r="AF6" s="642"/>
      <c r="AG6" s="642"/>
      <c r="AH6" s="642"/>
      <c r="AI6" s="642"/>
      <c r="AJ6" s="642"/>
      <c r="AK6" s="642"/>
      <c r="AL6" s="611">
        <v>1.6</v>
      </c>
      <c r="AM6" s="643"/>
      <c r="AN6" s="643"/>
      <c r="AO6" s="644"/>
      <c r="AP6" s="585" t="s">
        <v>213</v>
      </c>
      <c r="AQ6" s="586"/>
      <c r="AR6" s="586"/>
      <c r="AS6" s="586"/>
      <c r="AT6" s="586"/>
      <c r="AU6" s="586"/>
      <c r="AV6" s="586"/>
      <c r="AW6" s="586"/>
      <c r="AX6" s="586"/>
      <c r="AY6" s="586"/>
      <c r="AZ6" s="586"/>
      <c r="BA6" s="586"/>
      <c r="BB6" s="586"/>
      <c r="BC6" s="586"/>
      <c r="BD6" s="586"/>
      <c r="BE6" s="586"/>
      <c r="BF6" s="587"/>
      <c r="BG6" s="588">
        <v>12083718</v>
      </c>
      <c r="BH6" s="589"/>
      <c r="BI6" s="589"/>
      <c r="BJ6" s="589"/>
      <c r="BK6" s="589"/>
      <c r="BL6" s="589"/>
      <c r="BM6" s="589"/>
      <c r="BN6" s="590"/>
      <c r="BO6" s="641">
        <v>94.6</v>
      </c>
      <c r="BP6" s="641"/>
      <c r="BQ6" s="641"/>
      <c r="BR6" s="641"/>
      <c r="BS6" s="642">
        <v>354879</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265975</v>
      </c>
      <c r="CS6" s="589"/>
      <c r="CT6" s="589"/>
      <c r="CU6" s="589"/>
      <c r="CV6" s="589"/>
      <c r="CW6" s="589"/>
      <c r="CX6" s="589"/>
      <c r="CY6" s="590"/>
      <c r="CZ6" s="641">
        <v>0.8</v>
      </c>
      <c r="DA6" s="641"/>
      <c r="DB6" s="641"/>
      <c r="DC6" s="641"/>
      <c r="DD6" s="594" t="s">
        <v>215</v>
      </c>
      <c r="DE6" s="589"/>
      <c r="DF6" s="589"/>
      <c r="DG6" s="589"/>
      <c r="DH6" s="589"/>
      <c r="DI6" s="589"/>
      <c r="DJ6" s="589"/>
      <c r="DK6" s="589"/>
      <c r="DL6" s="589"/>
      <c r="DM6" s="589"/>
      <c r="DN6" s="589"/>
      <c r="DO6" s="589"/>
      <c r="DP6" s="590"/>
      <c r="DQ6" s="594">
        <v>265954</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26036</v>
      </c>
      <c r="S7" s="589"/>
      <c r="T7" s="589"/>
      <c r="U7" s="589"/>
      <c r="V7" s="589"/>
      <c r="W7" s="589"/>
      <c r="X7" s="589"/>
      <c r="Y7" s="590"/>
      <c r="Z7" s="641">
        <v>0.1</v>
      </c>
      <c r="AA7" s="641"/>
      <c r="AB7" s="641"/>
      <c r="AC7" s="641"/>
      <c r="AD7" s="642">
        <v>26036</v>
      </c>
      <c r="AE7" s="642"/>
      <c r="AF7" s="642"/>
      <c r="AG7" s="642"/>
      <c r="AH7" s="642"/>
      <c r="AI7" s="642"/>
      <c r="AJ7" s="642"/>
      <c r="AK7" s="642"/>
      <c r="AL7" s="611">
        <v>0.1</v>
      </c>
      <c r="AM7" s="643"/>
      <c r="AN7" s="643"/>
      <c r="AO7" s="644"/>
      <c r="AP7" s="585" t="s">
        <v>217</v>
      </c>
      <c r="AQ7" s="586"/>
      <c r="AR7" s="586"/>
      <c r="AS7" s="586"/>
      <c r="AT7" s="586"/>
      <c r="AU7" s="586"/>
      <c r="AV7" s="586"/>
      <c r="AW7" s="586"/>
      <c r="AX7" s="586"/>
      <c r="AY7" s="586"/>
      <c r="AZ7" s="586"/>
      <c r="BA7" s="586"/>
      <c r="BB7" s="586"/>
      <c r="BC7" s="586"/>
      <c r="BD7" s="586"/>
      <c r="BE7" s="586"/>
      <c r="BF7" s="587"/>
      <c r="BG7" s="588">
        <v>6050852</v>
      </c>
      <c r="BH7" s="589"/>
      <c r="BI7" s="589"/>
      <c r="BJ7" s="589"/>
      <c r="BK7" s="589"/>
      <c r="BL7" s="589"/>
      <c r="BM7" s="589"/>
      <c r="BN7" s="590"/>
      <c r="BO7" s="641">
        <v>47.4</v>
      </c>
      <c r="BP7" s="641"/>
      <c r="BQ7" s="641"/>
      <c r="BR7" s="641"/>
      <c r="BS7" s="642">
        <v>354879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3782984</v>
      </c>
      <c r="CS7" s="589"/>
      <c r="CT7" s="589"/>
      <c r="CU7" s="589"/>
      <c r="CV7" s="589"/>
      <c r="CW7" s="589"/>
      <c r="CX7" s="589"/>
      <c r="CY7" s="590"/>
      <c r="CZ7" s="641">
        <v>11.4</v>
      </c>
      <c r="DA7" s="641"/>
      <c r="DB7" s="641"/>
      <c r="DC7" s="641"/>
      <c r="DD7" s="594">
        <v>160658</v>
      </c>
      <c r="DE7" s="589"/>
      <c r="DF7" s="589"/>
      <c r="DG7" s="589"/>
      <c r="DH7" s="589"/>
      <c r="DI7" s="589"/>
      <c r="DJ7" s="589"/>
      <c r="DK7" s="589"/>
      <c r="DL7" s="589"/>
      <c r="DM7" s="589"/>
      <c r="DN7" s="589"/>
      <c r="DO7" s="589"/>
      <c r="DP7" s="590"/>
      <c r="DQ7" s="594">
        <v>3108497</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86356</v>
      </c>
      <c r="S8" s="589"/>
      <c r="T8" s="589"/>
      <c r="U8" s="589"/>
      <c r="V8" s="589"/>
      <c r="W8" s="589"/>
      <c r="X8" s="589"/>
      <c r="Y8" s="590"/>
      <c r="Z8" s="641">
        <v>0.3</v>
      </c>
      <c r="AA8" s="641"/>
      <c r="AB8" s="641"/>
      <c r="AC8" s="641"/>
      <c r="AD8" s="642">
        <v>86356</v>
      </c>
      <c r="AE8" s="642"/>
      <c r="AF8" s="642"/>
      <c r="AG8" s="642"/>
      <c r="AH8" s="642"/>
      <c r="AI8" s="642"/>
      <c r="AJ8" s="642"/>
      <c r="AK8" s="642"/>
      <c r="AL8" s="611">
        <v>0.5</v>
      </c>
      <c r="AM8" s="643"/>
      <c r="AN8" s="643"/>
      <c r="AO8" s="644"/>
      <c r="AP8" s="585" t="s">
        <v>220</v>
      </c>
      <c r="AQ8" s="586"/>
      <c r="AR8" s="586"/>
      <c r="AS8" s="586"/>
      <c r="AT8" s="586"/>
      <c r="AU8" s="586"/>
      <c r="AV8" s="586"/>
      <c r="AW8" s="586"/>
      <c r="AX8" s="586"/>
      <c r="AY8" s="586"/>
      <c r="AZ8" s="586"/>
      <c r="BA8" s="586"/>
      <c r="BB8" s="586"/>
      <c r="BC8" s="586"/>
      <c r="BD8" s="586"/>
      <c r="BE8" s="586"/>
      <c r="BF8" s="587"/>
      <c r="BG8" s="588">
        <v>150777</v>
      </c>
      <c r="BH8" s="589"/>
      <c r="BI8" s="589"/>
      <c r="BJ8" s="589"/>
      <c r="BK8" s="589"/>
      <c r="BL8" s="589"/>
      <c r="BM8" s="589"/>
      <c r="BN8" s="590"/>
      <c r="BO8" s="641">
        <v>1.2</v>
      </c>
      <c r="BP8" s="641"/>
      <c r="BQ8" s="641"/>
      <c r="BR8" s="641"/>
      <c r="BS8" s="594" t="s">
        <v>111</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11032933</v>
      </c>
      <c r="CS8" s="589"/>
      <c r="CT8" s="589"/>
      <c r="CU8" s="589"/>
      <c r="CV8" s="589"/>
      <c r="CW8" s="589"/>
      <c r="CX8" s="589"/>
      <c r="CY8" s="590"/>
      <c r="CZ8" s="641">
        <v>33.299999999999997</v>
      </c>
      <c r="DA8" s="641"/>
      <c r="DB8" s="641"/>
      <c r="DC8" s="641"/>
      <c r="DD8" s="594">
        <v>348516</v>
      </c>
      <c r="DE8" s="589"/>
      <c r="DF8" s="589"/>
      <c r="DG8" s="589"/>
      <c r="DH8" s="589"/>
      <c r="DI8" s="589"/>
      <c r="DJ8" s="589"/>
      <c r="DK8" s="589"/>
      <c r="DL8" s="589"/>
      <c r="DM8" s="589"/>
      <c r="DN8" s="589"/>
      <c r="DO8" s="589"/>
      <c r="DP8" s="590"/>
      <c r="DQ8" s="594">
        <v>5559360</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49834</v>
      </c>
      <c r="S9" s="589"/>
      <c r="T9" s="589"/>
      <c r="U9" s="589"/>
      <c r="V9" s="589"/>
      <c r="W9" s="589"/>
      <c r="X9" s="589"/>
      <c r="Y9" s="590"/>
      <c r="Z9" s="641">
        <v>0.1</v>
      </c>
      <c r="AA9" s="641"/>
      <c r="AB9" s="641"/>
      <c r="AC9" s="641"/>
      <c r="AD9" s="642">
        <v>49834</v>
      </c>
      <c r="AE9" s="642"/>
      <c r="AF9" s="642"/>
      <c r="AG9" s="642"/>
      <c r="AH9" s="642"/>
      <c r="AI9" s="642"/>
      <c r="AJ9" s="642"/>
      <c r="AK9" s="642"/>
      <c r="AL9" s="611">
        <v>0.3</v>
      </c>
      <c r="AM9" s="643"/>
      <c r="AN9" s="643"/>
      <c r="AO9" s="644"/>
      <c r="AP9" s="585" t="s">
        <v>223</v>
      </c>
      <c r="AQ9" s="586"/>
      <c r="AR9" s="586"/>
      <c r="AS9" s="586"/>
      <c r="AT9" s="586"/>
      <c r="AU9" s="586"/>
      <c r="AV9" s="586"/>
      <c r="AW9" s="586"/>
      <c r="AX9" s="586"/>
      <c r="AY9" s="586"/>
      <c r="AZ9" s="586"/>
      <c r="BA9" s="586"/>
      <c r="BB9" s="586"/>
      <c r="BC9" s="586"/>
      <c r="BD9" s="586"/>
      <c r="BE9" s="586"/>
      <c r="BF9" s="587"/>
      <c r="BG9" s="588">
        <v>3728269</v>
      </c>
      <c r="BH9" s="589"/>
      <c r="BI9" s="589"/>
      <c r="BJ9" s="589"/>
      <c r="BK9" s="589"/>
      <c r="BL9" s="589"/>
      <c r="BM9" s="589"/>
      <c r="BN9" s="590"/>
      <c r="BO9" s="641">
        <v>29.2</v>
      </c>
      <c r="BP9" s="641"/>
      <c r="BQ9" s="641"/>
      <c r="BR9" s="641"/>
      <c r="BS9" s="594" t="s">
        <v>111</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2103311</v>
      </c>
      <c r="CS9" s="589"/>
      <c r="CT9" s="589"/>
      <c r="CU9" s="589"/>
      <c r="CV9" s="589"/>
      <c r="CW9" s="589"/>
      <c r="CX9" s="589"/>
      <c r="CY9" s="590"/>
      <c r="CZ9" s="641">
        <v>6.3</v>
      </c>
      <c r="DA9" s="641"/>
      <c r="DB9" s="641"/>
      <c r="DC9" s="641"/>
      <c r="DD9" s="594">
        <v>107152</v>
      </c>
      <c r="DE9" s="589"/>
      <c r="DF9" s="589"/>
      <c r="DG9" s="589"/>
      <c r="DH9" s="589"/>
      <c r="DI9" s="589"/>
      <c r="DJ9" s="589"/>
      <c r="DK9" s="589"/>
      <c r="DL9" s="589"/>
      <c r="DM9" s="589"/>
      <c r="DN9" s="589"/>
      <c r="DO9" s="589"/>
      <c r="DP9" s="590"/>
      <c r="DQ9" s="594">
        <v>1956196</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1024980</v>
      </c>
      <c r="S10" s="589"/>
      <c r="T10" s="589"/>
      <c r="U10" s="589"/>
      <c r="V10" s="589"/>
      <c r="W10" s="589"/>
      <c r="X10" s="589"/>
      <c r="Y10" s="590"/>
      <c r="Z10" s="641">
        <v>3</v>
      </c>
      <c r="AA10" s="641"/>
      <c r="AB10" s="641"/>
      <c r="AC10" s="641"/>
      <c r="AD10" s="642">
        <v>1024980</v>
      </c>
      <c r="AE10" s="642"/>
      <c r="AF10" s="642"/>
      <c r="AG10" s="642"/>
      <c r="AH10" s="642"/>
      <c r="AI10" s="642"/>
      <c r="AJ10" s="642"/>
      <c r="AK10" s="642"/>
      <c r="AL10" s="611">
        <v>5.5</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264893</v>
      </c>
      <c r="BH10" s="589"/>
      <c r="BI10" s="589"/>
      <c r="BJ10" s="589"/>
      <c r="BK10" s="589"/>
      <c r="BL10" s="589"/>
      <c r="BM10" s="589"/>
      <c r="BN10" s="590"/>
      <c r="BO10" s="641">
        <v>2.1</v>
      </c>
      <c r="BP10" s="641"/>
      <c r="BQ10" s="641"/>
      <c r="BR10" s="641"/>
      <c r="BS10" s="594">
        <v>43626</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192512</v>
      </c>
      <c r="CS10" s="589"/>
      <c r="CT10" s="589"/>
      <c r="CU10" s="589"/>
      <c r="CV10" s="589"/>
      <c r="CW10" s="589"/>
      <c r="CX10" s="589"/>
      <c r="CY10" s="590"/>
      <c r="CZ10" s="641">
        <v>0.6</v>
      </c>
      <c r="DA10" s="641"/>
      <c r="DB10" s="641"/>
      <c r="DC10" s="641"/>
      <c r="DD10" s="594" t="s">
        <v>111</v>
      </c>
      <c r="DE10" s="589"/>
      <c r="DF10" s="589"/>
      <c r="DG10" s="589"/>
      <c r="DH10" s="589"/>
      <c r="DI10" s="589"/>
      <c r="DJ10" s="589"/>
      <c r="DK10" s="589"/>
      <c r="DL10" s="589"/>
      <c r="DM10" s="589"/>
      <c r="DN10" s="589"/>
      <c r="DO10" s="589"/>
      <c r="DP10" s="590"/>
      <c r="DQ10" s="594">
        <v>70716</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v>12711</v>
      </c>
      <c r="S11" s="589"/>
      <c r="T11" s="589"/>
      <c r="U11" s="589"/>
      <c r="V11" s="589"/>
      <c r="W11" s="589"/>
      <c r="X11" s="589"/>
      <c r="Y11" s="590"/>
      <c r="Z11" s="641">
        <v>0</v>
      </c>
      <c r="AA11" s="641"/>
      <c r="AB11" s="641"/>
      <c r="AC11" s="641"/>
      <c r="AD11" s="642">
        <v>12711</v>
      </c>
      <c r="AE11" s="642"/>
      <c r="AF11" s="642"/>
      <c r="AG11" s="642"/>
      <c r="AH11" s="642"/>
      <c r="AI11" s="642"/>
      <c r="AJ11" s="642"/>
      <c r="AK11" s="642"/>
      <c r="AL11" s="611">
        <v>0.1</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1906913</v>
      </c>
      <c r="BH11" s="589"/>
      <c r="BI11" s="589"/>
      <c r="BJ11" s="589"/>
      <c r="BK11" s="589"/>
      <c r="BL11" s="589"/>
      <c r="BM11" s="589"/>
      <c r="BN11" s="590"/>
      <c r="BO11" s="641">
        <v>14.9</v>
      </c>
      <c r="BP11" s="641"/>
      <c r="BQ11" s="641"/>
      <c r="BR11" s="641"/>
      <c r="BS11" s="594">
        <v>311253</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1165724</v>
      </c>
      <c r="CS11" s="589"/>
      <c r="CT11" s="589"/>
      <c r="CU11" s="589"/>
      <c r="CV11" s="589"/>
      <c r="CW11" s="589"/>
      <c r="CX11" s="589"/>
      <c r="CY11" s="590"/>
      <c r="CZ11" s="641">
        <v>3.5</v>
      </c>
      <c r="DA11" s="641"/>
      <c r="DB11" s="641"/>
      <c r="DC11" s="641"/>
      <c r="DD11" s="594">
        <v>197137</v>
      </c>
      <c r="DE11" s="589"/>
      <c r="DF11" s="589"/>
      <c r="DG11" s="589"/>
      <c r="DH11" s="589"/>
      <c r="DI11" s="589"/>
      <c r="DJ11" s="589"/>
      <c r="DK11" s="589"/>
      <c r="DL11" s="589"/>
      <c r="DM11" s="589"/>
      <c r="DN11" s="589"/>
      <c r="DO11" s="589"/>
      <c r="DP11" s="590"/>
      <c r="DQ11" s="594">
        <v>928931</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111</v>
      </c>
      <c r="S12" s="589"/>
      <c r="T12" s="589"/>
      <c r="U12" s="589"/>
      <c r="V12" s="589"/>
      <c r="W12" s="589"/>
      <c r="X12" s="589"/>
      <c r="Y12" s="590"/>
      <c r="Z12" s="641" t="s">
        <v>111</v>
      </c>
      <c r="AA12" s="641"/>
      <c r="AB12" s="641"/>
      <c r="AC12" s="641"/>
      <c r="AD12" s="642" t="s">
        <v>111</v>
      </c>
      <c r="AE12" s="642"/>
      <c r="AF12" s="642"/>
      <c r="AG12" s="642"/>
      <c r="AH12" s="642"/>
      <c r="AI12" s="642"/>
      <c r="AJ12" s="642"/>
      <c r="AK12" s="642"/>
      <c r="AL12" s="611" t="s">
        <v>111</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5313412</v>
      </c>
      <c r="BH12" s="589"/>
      <c r="BI12" s="589"/>
      <c r="BJ12" s="589"/>
      <c r="BK12" s="589"/>
      <c r="BL12" s="589"/>
      <c r="BM12" s="589"/>
      <c r="BN12" s="590"/>
      <c r="BO12" s="641">
        <v>41.6</v>
      </c>
      <c r="BP12" s="641"/>
      <c r="BQ12" s="641"/>
      <c r="BR12" s="641"/>
      <c r="BS12" s="594" t="s">
        <v>111</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1254679</v>
      </c>
      <c r="CS12" s="589"/>
      <c r="CT12" s="589"/>
      <c r="CU12" s="589"/>
      <c r="CV12" s="589"/>
      <c r="CW12" s="589"/>
      <c r="CX12" s="589"/>
      <c r="CY12" s="590"/>
      <c r="CZ12" s="641">
        <v>3.8</v>
      </c>
      <c r="DA12" s="641"/>
      <c r="DB12" s="641"/>
      <c r="DC12" s="641"/>
      <c r="DD12" s="594">
        <v>269825</v>
      </c>
      <c r="DE12" s="589"/>
      <c r="DF12" s="589"/>
      <c r="DG12" s="589"/>
      <c r="DH12" s="589"/>
      <c r="DI12" s="589"/>
      <c r="DJ12" s="589"/>
      <c r="DK12" s="589"/>
      <c r="DL12" s="589"/>
      <c r="DM12" s="589"/>
      <c r="DN12" s="589"/>
      <c r="DO12" s="589"/>
      <c r="DP12" s="590"/>
      <c r="DQ12" s="594">
        <v>797182</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40927</v>
      </c>
      <c r="S13" s="589"/>
      <c r="T13" s="589"/>
      <c r="U13" s="589"/>
      <c r="V13" s="589"/>
      <c r="W13" s="589"/>
      <c r="X13" s="589"/>
      <c r="Y13" s="590"/>
      <c r="Z13" s="641">
        <v>0.1</v>
      </c>
      <c r="AA13" s="641"/>
      <c r="AB13" s="641"/>
      <c r="AC13" s="641"/>
      <c r="AD13" s="642">
        <v>40927</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5301766</v>
      </c>
      <c r="BH13" s="589"/>
      <c r="BI13" s="589"/>
      <c r="BJ13" s="589"/>
      <c r="BK13" s="589"/>
      <c r="BL13" s="589"/>
      <c r="BM13" s="589"/>
      <c r="BN13" s="590"/>
      <c r="BO13" s="641">
        <v>41.5</v>
      </c>
      <c r="BP13" s="641"/>
      <c r="BQ13" s="641"/>
      <c r="BR13" s="641"/>
      <c r="BS13" s="594" t="s">
        <v>111</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3349498</v>
      </c>
      <c r="CS13" s="589"/>
      <c r="CT13" s="589"/>
      <c r="CU13" s="589"/>
      <c r="CV13" s="589"/>
      <c r="CW13" s="589"/>
      <c r="CX13" s="589"/>
      <c r="CY13" s="590"/>
      <c r="CZ13" s="641">
        <v>10.1</v>
      </c>
      <c r="DA13" s="641"/>
      <c r="DB13" s="641"/>
      <c r="DC13" s="641"/>
      <c r="DD13" s="594">
        <v>1544315</v>
      </c>
      <c r="DE13" s="589"/>
      <c r="DF13" s="589"/>
      <c r="DG13" s="589"/>
      <c r="DH13" s="589"/>
      <c r="DI13" s="589"/>
      <c r="DJ13" s="589"/>
      <c r="DK13" s="589"/>
      <c r="DL13" s="589"/>
      <c r="DM13" s="589"/>
      <c r="DN13" s="589"/>
      <c r="DO13" s="589"/>
      <c r="DP13" s="590"/>
      <c r="DQ13" s="594">
        <v>2045492</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111</v>
      </c>
      <c r="S14" s="589"/>
      <c r="T14" s="589"/>
      <c r="U14" s="589"/>
      <c r="V14" s="589"/>
      <c r="W14" s="589"/>
      <c r="X14" s="589"/>
      <c r="Y14" s="590"/>
      <c r="Z14" s="641" t="s">
        <v>111</v>
      </c>
      <c r="AA14" s="641"/>
      <c r="AB14" s="641"/>
      <c r="AC14" s="641"/>
      <c r="AD14" s="642" t="s">
        <v>111</v>
      </c>
      <c r="AE14" s="642"/>
      <c r="AF14" s="642"/>
      <c r="AG14" s="642"/>
      <c r="AH14" s="642"/>
      <c r="AI14" s="642"/>
      <c r="AJ14" s="642"/>
      <c r="AK14" s="642"/>
      <c r="AL14" s="611" t="s">
        <v>111</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187616</v>
      </c>
      <c r="BH14" s="589"/>
      <c r="BI14" s="589"/>
      <c r="BJ14" s="589"/>
      <c r="BK14" s="589"/>
      <c r="BL14" s="589"/>
      <c r="BM14" s="589"/>
      <c r="BN14" s="590"/>
      <c r="BO14" s="641">
        <v>1.5</v>
      </c>
      <c r="BP14" s="641"/>
      <c r="BQ14" s="641"/>
      <c r="BR14" s="641"/>
      <c r="BS14" s="594" t="s">
        <v>111</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1248769</v>
      </c>
      <c r="CS14" s="589"/>
      <c r="CT14" s="589"/>
      <c r="CU14" s="589"/>
      <c r="CV14" s="589"/>
      <c r="CW14" s="589"/>
      <c r="CX14" s="589"/>
      <c r="CY14" s="590"/>
      <c r="CZ14" s="641">
        <v>3.8</v>
      </c>
      <c r="DA14" s="641"/>
      <c r="DB14" s="641"/>
      <c r="DC14" s="641"/>
      <c r="DD14" s="594" t="s">
        <v>111</v>
      </c>
      <c r="DE14" s="589"/>
      <c r="DF14" s="589"/>
      <c r="DG14" s="589"/>
      <c r="DH14" s="589"/>
      <c r="DI14" s="589"/>
      <c r="DJ14" s="589"/>
      <c r="DK14" s="589"/>
      <c r="DL14" s="589"/>
      <c r="DM14" s="589"/>
      <c r="DN14" s="589"/>
      <c r="DO14" s="589"/>
      <c r="DP14" s="590"/>
      <c r="DQ14" s="594">
        <v>1248769</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33331</v>
      </c>
      <c r="S15" s="589"/>
      <c r="T15" s="589"/>
      <c r="U15" s="589"/>
      <c r="V15" s="589"/>
      <c r="W15" s="589"/>
      <c r="X15" s="589"/>
      <c r="Y15" s="590"/>
      <c r="Z15" s="641">
        <v>0.1</v>
      </c>
      <c r="AA15" s="641"/>
      <c r="AB15" s="641"/>
      <c r="AC15" s="641"/>
      <c r="AD15" s="642">
        <v>33331</v>
      </c>
      <c r="AE15" s="642"/>
      <c r="AF15" s="642"/>
      <c r="AG15" s="642"/>
      <c r="AH15" s="642"/>
      <c r="AI15" s="642"/>
      <c r="AJ15" s="642"/>
      <c r="AK15" s="642"/>
      <c r="AL15" s="611">
        <v>0.2</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531838</v>
      </c>
      <c r="BH15" s="589"/>
      <c r="BI15" s="589"/>
      <c r="BJ15" s="589"/>
      <c r="BK15" s="589"/>
      <c r="BL15" s="589"/>
      <c r="BM15" s="589"/>
      <c r="BN15" s="590"/>
      <c r="BO15" s="641">
        <v>4.2</v>
      </c>
      <c r="BP15" s="641"/>
      <c r="BQ15" s="641"/>
      <c r="BR15" s="641"/>
      <c r="BS15" s="594" t="s">
        <v>111</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4758564</v>
      </c>
      <c r="CS15" s="589"/>
      <c r="CT15" s="589"/>
      <c r="CU15" s="589"/>
      <c r="CV15" s="589"/>
      <c r="CW15" s="589"/>
      <c r="CX15" s="589"/>
      <c r="CY15" s="590"/>
      <c r="CZ15" s="641">
        <v>14.3</v>
      </c>
      <c r="DA15" s="641"/>
      <c r="DB15" s="641"/>
      <c r="DC15" s="641"/>
      <c r="DD15" s="594">
        <v>2323302</v>
      </c>
      <c r="DE15" s="589"/>
      <c r="DF15" s="589"/>
      <c r="DG15" s="589"/>
      <c r="DH15" s="589"/>
      <c r="DI15" s="589"/>
      <c r="DJ15" s="589"/>
      <c r="DK15" s="589"/>
      <c r="DL15" s="589"/>
      <c r="DM15" s="589"/>
      <c r="DN15" s="589"/>
      <c r="DO15" s="589"/>
      <c r="DP15" s="590"/>
      <c r="DQ15" s="594">
        <v>2558224</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6174021</v>
      </c>
      <c r="S16" s="589"/>
      <c r="T16" s="589"/>
      <c r="U16" s="589"/>
      <c r="V16" s="589"/>
      <c r="W16" s="589"/>
      <c r="X16" s="589"/>
      <c r="Y16" s="590"/>
      <c r="Z16" s="641">
        <v>17.899999999999999</v>
      </c>
      <c r="AA16" s="641"/>
      <c r="AB16" s="641"/>
      <c r="AC16" s="641"/>
      <c r="AD16" s="642">
        <v>4960878</v>
      </c>
      <c r="AE16" s="642"/>
      <c r="AF16" s="642"/>
      <c r="AG16" s="642"/>
      <c r="AH16" s="642"/>
      <c r="AI16" s="642"/>
      <c r="AJ16" s="642"/>
      <c r="AK16" s="642"/>
      <c r="AL16" s="611">
        <v>26.6</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111</v>
      </c>
      <c r="BH16" s="589"/>
      <c r="BI16" s="589"/>
      <c r="BJ16" s="589"/>
      <c r="BK16" s="589"/>
      <c r="BL16" s="589"/>
      <c r="BM16" s="589"/>
      <c r="BN16" s="590"/>
      <c r="BO16" s="641" t="s">
        <v>111</v>
      </c>
      <c r="BP16" s="641"/>
      <c r="BQ16" s="641"/>
      <c r="BR16" s="641"/>
      <c r="BS16" s="594" t="s">
        <v>111</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53555</v>
      </c>
      <c r="CS16" s="589"/>
      <c r="CT16" s="589"/>
      <c r="CU16" s="589"/>
      <c r="CV16" s="589"/>
      <c r="CW16" s="589"/>
      <c r="CX16" s="589"/>
      <c r="CY16" s="590"/>
      <c r="CZ16" s="641">
        <v>0.2</v>
      </c>
      <c r="DA16" s="641"/>
      <c r="DB16" s="641"/>
      <c r="DC16" s="641"/>
      <c r="DD16" s="594" t="s">
        <v>111</v>
      </c>
      <c r="DE16" s="589"/>
      <c r="DF16" s="589"/>
      <c r="DG16" s="589"/>
      <c r="DH16" s="589"/>
      <c r="DI16" s="589"/>
      <c r="DJ16" s="589"/>
      <c r="DK16" s="589"/>
      <c r="DL16" s="589"/>
      <c r="DM16" s="589"/>
      <c r="DN16" s="589"/>
      <c r="DO16" s="589"/>
      <c r="DP16" s="590"/>
      <c r="DQ16" s="594">
        <v>3418</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4960878</v>
      </c>
      <c r="S17" s="589"/>
      <c r="T17" s="589"/>
      <c r="U17" s="589"/>
      <c r="V17" s="589"/>
      <c r="W17" s="589"/>
      <c r="X17" s="589"/>
      <c r="Y17" s="590"/>
      <c r="Z17" s="641">
        <v>14.4</v>
      </c>
      <c r="AA17" s="641"/>
      <c r="AB17" s="641"/>
      <c r="AC17" s="641"/>
      <c r="AD17" s="642">
        <v>4960878</v>
      </c>
      <c r="AE17" s="642"/>
      <c r="AF17" s="642"/>
      <c r="AG17" s="642"/>
      <c r="AH17" s="642"/>
      <c r="AI17" s="642"/>
      <c r="AJ17" s="642"/>
      <c r="AK17" s="642"/>
      <c r="AL17" s="611">
        <v>26.6</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111</v>
      </c>
      <c r="BH17" s="589"/>
      <c r="BI17" s="589"/>
      <c r="BJ17" s="589"/>
      <c r="BK17" s="589"/>
      <c r="BL17" s="589"/>
      <c r="BM17" s="589"/>
      <c r="BN17" s="590"/>
      <c r="BO17" s="641" t="s">
        <v>111</v>
      </c>
      <c r="BP17" s="641"/>
      <c r="BQ17" s="641"/>
      <c r="BR17" s="641"/>
      <c r="BS17" s="594" t="s">
        <v>111</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3972927</v>
      </c>
      <c r="CS17" s="589"/>
      <c r="CT17" s="589"/>
      <c r="CU17" s="589"/>
      <c r="CV17" s="589"/>
      <c r="CW17" s="589"/>
      <c r="CX17" s="589"/>
      <c r="CY17" s="590"/>
      <c r="CZ17" s="641">
        <v>12</v>
      </c>
      <c r="DA17" s="641"/>
      <c r="DB17" s="641"/>
      <c r="DC17" s="641"/>
      <c r="DD17" s="594" t="s">
        <v>111</v>
      </c>
      <c r="DE17" s="589"/>
      <c r="DF17" s="589"/>
      <c r="DG17" s="589"/>
      <c r="DH17" s="589"/>
      <c r="DI17" s="589"/>
      <c r="DJ17" s="589"/>
      <c r="DK17" s="589"/>
      <c r="DL17" s="589"/>
      <c r="DM17" s="589"/>
      <c r="DN17" s="589"/>
      <c r="DO17" s="589"/>
      <c r="DP17" s="590"/>
      <c r="DQ17" s="594">
        <v>3874150</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1213138</v>
      </c>
      <c r="S18" s="589"/>
      <c r="T18" s="589"/>
      <c r="U18" s="589"/>
      <c r="V18" s="589"/>
      <c r="W18" s="589"/>
      <c r="X18" s="589"/>
      <c r="Y18" s="590"/>
      <c r="Z18" s="641">
        <v>3.5</v>
      </c>
      <c r="AA18" s="641"/>
      <c r="AB18" s="641"/>
      <c r="AC18" s="641"/>
      <c r="AD18" s="642" t="s">
        <v>111</v>
      </c>
      <c r="AE18" s="642"/>
      <c r="AF18" s="642"/>
      <c r="AG18" s="642"/>
      <c r="AH18" s="642"/>
      <c r="AI18" s="642"/>
      <c r="AJ18" s="642"/>
      <c r="AK18" s="642"/>
      <c r="AL18" s="611" t="s">
        <v>111</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111</v>
      </c>
      <c r="BH18" s="589"/>
      <c r="BI18" s="589"/>
      <c r="BJ18" s="589"/>
      <c r="BK18" s="589"/>
      <c r="BL18" s="589"/>
      <c r="BM18" s="589"/>
      <c r="BN18" s="590"/>
      <c r="BO18" s="641" t="s">
        <v>111</v>
      </c>
      <c r="BP18" s="641"/>
      <c r="BQ18" s="641"/>
      <c r="BR18" s="641"/>
      <c r="BS18" s="594" t="s">
        <v>111</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111</v>
      </c>
      <c r="CS18" s="589"/>
      <c r="CT18" s="589"/>
      <c r="CU18" s="589"/>
      <c r="CV18" s="589"/>
      <c r="CW18" s="589"/>
      <c r="CX18" s="589"/>
      <c r="CY18" s="590"/>
      <c r="CZ18" s="641" t="s">
        <v>111</v>
      </c>
      <c r="DA18" s="641"/>
      <c r="DB18" s="641"/>
      <c r="DC18" s="641"/>
      <c r="DD18" s="594" t="s">
        <v>111</v>
      </c>
      <c r="DE18" s="589"/>
      <c r="DF18" s="589"/>
      <c r="DG18" s="589"/>
      <c r="DH18" s="589"/>
      <c r="DI18" s="589"/>
      <c r="DJ18" s="589"/>
      <c r="DK18" s="589"/>
      <c r="DL18" s="589"/>
      <c r="DM18" s="589"/>
      <c r="DN18" s="589"/>
      <c r="DO18" s="589"/>
      <c r="DP18" s="590"/>
      <c r="DQ18" s="594" t="s">
        <v>111</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5</v>
      </c>
      <c r="S19" s="589"/>
      <c r="T19" s="589"/>
      <c r="U19" s="589"/>
      <c r="V19" s="589"/>
      <c r="W19" s="589"/>
      <c r="X19" s="589"/>
      <c r="Y19" s="590"/>
      <c r="Z19" s="641">
        <v>0</v>
      </c>
      <c r="AA19" s="641"/>
      <c r="AB19" s="641"/>
      <c r="AC19" s="641"/>
      <c r="AD19" s="642" t="s">
        <v>111</v>
      </c>
      <c r="AE19" s="642"/>
      <c r="AF19" s="642"/>
      <c r="AG19" s="642"/>
      <c r="AH19" s="642"/>
      <c r="AI19" s="642"/>
      <c r="AJ19" s="642"/>
      <c r="AK19" s="642"/>
      <c r="AL19" s="611" t="s">
        <v>111</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690902</v>
      </c>
      <c r="BH19" s="589"/>
      <c r="BI19" s="589"/>
      <c r="BJ19" s="589"/>
      <c r="BK19" s="589"/>
      <c r="BL19" s="589"/>
      <c r="BM19" s="589"/>
      <c r="BN19" s="590"/>
      <c r="BO19" s="641">
        <v>5.4</v>
      </c>
      <c r="BP19" s="641"/>
      <c r="BQ19" s="641"/>
      <c r="BR19" s="641"/>
      <c r="BS19" s="594" t="s">
        <v>111</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111</v>
      </c>
      <c r="CS19" s="589"/>
      <c r="CT19" s="589"/>
      <c r="CU19" s="589"/>
      <c r="CV19" s="589"/>
      <c r="CW19" s="589"/>
      <c r="CX19" s="589"/>
      <c r="CY19" s="590"/>
      <c r="CZ19" s="641" t="s">
        <v>111</v>
      </c>
      <c r="DA19" s="641"/>
      <c r="DB19" s="641"/>
      <c r="DC19" s="641"/>
      <c r="DD19" s="594" t="s">
        <v>111</v>
      </c>
      <c r="DE19" s="589"/>
      <c r="DF19" s="589"/>
      <c r="DG19" s="589"/>
      <c r="DH19" s="589"/>
      <c r="DI19" s="589"/>
      <c r="DJ19" s="589"/>
      <c r="DK19" s="589"/>
      <c r="DL19" s="589"/>
      <c r="DM19" s="589"/>
      <c r="DN19" s="589"/>
      <c r="DO19" s="589"/>
      <c r="DP19" s="590"/>
      <c r="DQ19" s="594" t="s">
        <v>111</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20520486</v>
      </c>
      <c r="S20" s="589"/>
      <c r="T20" s="589"/>
      <c r="U20" s="589"/>
      <c r="V20" s="589"/>
      <c r="W20" s="589"/>
      <c r="X20" s="589"/>
      <c r="Y20" s="590"/>
      <c r="Z20" s="641">
        <v>59.6</v>
      </c>
      <c r="AA20" s="641"/>
      <c r="AB20" s="641"/>
      <c r="AC20" s="641"/>
      <c r="AD20" s="642">
        <v>18638711</v>
      </c>
      <c r="AE20" s="642"/>
      <c r="AF20" s="642"/>
      <c r="AG20" s="642"/>
      <c r="AH20" s="642"/>
      <c r="AI20" s="642"/>
      <c r="AJ20" s="642"/>
      <c r="AK20" s="642"/>
      <c r="AL20" s="611">
        <v>99.8</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690902</v>
      </c>
      <c r="BH20" s="589"/>
      <c r="BI20" s="589"/>
      <c r="BJ20" s="589"/>
      <c r="BK20" s="589"/>
      <c r="BL20" s="589"/>
      <c r="BM20" s="589"/>
      <c r="BN20" s="590"/>
      <c r="BO20" s="641">
        <v>5.4</v>
      </c>
      <c r="BP20" s="641"/>
      <c r="BQ20" s="641"/>
      <c r="BR20" s="641"/>
      <c r="BS20" s="594" t="s">
        <v>111</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33181431</v>
      </c>
      <c r="CS20" s="589"/>
      <c r="CT20" s="589"/>
      <c r="CU20" s="589"/>
      <c r="CV20" s="589"/>
      <c r="CW20" s="589"/>
      <c r="CX20" s="589"/>
      <c r="CY20" s="590"/>
      <c r="CZ20" s="641">
        <v>100</v>
      </c>
      <c r="DA20" s="641"/>
      <c r="DB20" s="641"/>
      <c r="DC20" s="641"/>
      <c r="DD20" s="594">
        <v>4950905</v>
      </c>
      <c r="DE20" s="589"/>
      <c r="DF20" s="589"/>
      <c r="DG20" s="589"/>
      <c r="DH20" s="589"/>
      <c r="DI20" s="589"/>
      <c r="DJ20" s="589"/>
      <c r="DK20" s="589"/>
      <c r="DL20" s="589"/>
      <c r="DM20" s="589"/>
      <c r="DN20" s="589"/>
      <c r="DO20" s="589"/>
      <c r="DP20" s="590"/>
      <c r="DQ20" s="594">
        <v>22416889</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9829</v>
      </c>
      <c r="S21" s="589"/>
      <c r="T21" s="589"/>
      <c r="U21" s="589"/>
      <c r="V21" s="589"/>
      <c r="W21" s="589"/>
      <c r="X21" s="589"/>
      <c r="Y21" s="590"/>
      <c r="Z21" s="641">
        <v>0</v>
      </c>
      <c r="AA21" s="641"/>
      <c r="AB21" s="641"/>
      <c r="AC21" s="641"/>
      <c r="AD21" s="642">
        <v>9829</v>
      </c>
      <c r="AE21" s="642"/>
      <c r="AF21" s="642"/>
      <c r="AG21" s="642"/>
      <c r="AH21" s="642"/>
      <c r="AI21" s="642"/>
      <c r="AJ21" s="642"/>
      <c r="AK21" s="642"/>
      <c r="AL21" s="611">
        <v>0.1</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22270</v>
      </c>
      <c r="BH21" s="589"/>
      <c r="BI21" s="589"/>
      <c r="BJ21" s="589"/>
      <c r="BK21" s="589"/>
      <c r="BL21" s="589"/>
      <c r="BM21" s="589"/>
      <c r="BN21" s="590"/>
      <c r="BO21" s="641">
        <v>0.2</v>
      </c>
      <c r="BP21" s="641"/>
      <c r="BQ21" s="641"/>
      <c r="BR21" s="641"/>
      <c r="BS21" s="594" t="s">
        <v>111</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569064</v>
      </c>
      <c r="S22" s="589"/>
      <c r="T22" s="589"/>
      <c r="U22" s="589"/>
      <c r="V22" s="589"/>
      <c r="W22" s="589"/>
      <c r="X22" s="589"/>
      <c r="Y22" s="590"/>
      <c r="Z22" s="641">
        <v>1.7</v>
      </c>
      <c r="AA22" s="641"/>
      <c r="AB22" s="641"/>
      <c r="AC22" s="641"/>
      <c r="AD22" s="642" t="s">
        <v>111</v>
      </c>
      <c r="AE22" s="642"/>
      <c r="AF22" s="642"/>
      <c r="AG22" s="642"/>
      <c r="AH22" s="642"/>
      <c r="AI22" s="642"/>
      <c r="AJ22" s="642"/>
      <c r="AK22" s="642"/>
      <c r="AL22" s="611" t="s">
        <v>111</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111</v>
      </c>
      <c r="BH22" s="589"/>
      <c r="BI22" s="589"/>
      <c r="BJ22" s="589"/>
      <c r="BK22" s="589"/>
      <c r="BL22" s="589"/>
      <c r="BM22" s="589"/>
      <c r="BN22" s="590"/>
      <c r="BO22" s="641" t="s">
        <v>111</v>
      </c>
      <c r="BP22" s="641"/>
      <c r="BQ22" s="641"/>
      <c r="BR22" s="641"/>
      <c r="BS22" s="594" t="s">
        <v>111</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513452</v>
      </c>
      <c r="S23" s="589"/>
      <c r="T23" s="589"/>
      <c r="U23" s="589"/>
      <c r="V23" s="589"/>
      <c r="W23" s="589"/>
      <c r="X23" s="589"/>
      <c r="Y23" s="590"/>
      <c r="Z23" s="641">
        <v>1.5</v>
      </c>
      <c r="AA23" s="641"/>
      <c r="AB23" s="641"/>
      <c r="AC23" s="641"/>
      <c r="AD23" s="642">
        <v>19202</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v>668632</v>
      </c>
      <c r="BH23" s="589"/>
      <c r="BI23" s="589"/>
      <c r="BJ23" s="589"/>
      <c r="BK23" s="589"/>
      <c r="BL23" s="589"/>
      <c r="BM23" s="589"/>
      <c r="BN23" s="590"/>
      <c r="BO23" s="641">
        <v>5.2</v>
      </c>
      <c r="BP23" s="641"/>
      <c r="BQ23" s="641"/>
      <c r="BR23" s="641"/>
      <c r="BS23" s="594" t="s">
        <v>111</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48018</v>
      </c>
      <c r="S24" s="589"/>
      <c r="T24" s="589"/>
      <c r="U24" s="589"/>
      <c r="V24" s="589"/>
      <c r="W24" s="589"/>
      <c r="X24" s="589"/>
      <c r="Y24" s="590"/>
      <c r="Z24" s="641">
        <v>0.1</v>
      </c>
      <c r="AA24" s="641"/>
      <c r="AB24" s="641"/>
      <c r="AC24" s="641"/>
      <c r="AD24" s="642" t="s">
        <v>111</v>
      </c>
      <c r="AE24" s="642"/>
      <c r="AF24" s="642"/>
      <c r="AG24" s="642"/>
      <c r="AH24" s="642"/>
      <c r="AI24" s="642"/>
      <c r="AJ24" s="642"/>
      <c r="AK24" s="642"/>
      <c r="AL24" s="611" t="s">
        <v>111</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111</v>
      </c>
      <c r="BH24" s="589"/>
      <c r="BI24" s="589"/>
      <c r="BJ24" s="589"/>
      <c r="BK24" s="589"/>
      <c r="BL24" s="589"/>
      <c r="BM24" s="589"/>
      <c r="BN24" s="590"/>
      <c r="BO24" s="641" t="s">
        <v>111</v>
      </c>
      <c r="BP24" s="641"/>
      <c r="BQ24" s="641"/>
      <c r="BR24" s="641"/>
      <c r="BS24" s="594" t="s">
        <v>111</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15112336</v>
      </c>
      <c r="CS24" s="639"/>
      <c r="CT24" s="639"/>
      <c r="CU24" s="639"/>
      <c r="CV24" s="639"/>
      <c r="CW24" s="639"/>
      <c r="CX24" s="639"/>
      <c r="CY24" s="686"/>
      <c r="CZ24" s="690">
        <v>45.5</v>
      </c>
      <c r="DA24" s="691"/>
      <c r="DB24" s="691"/>
      <c r="DC24" s="692"/>
      <c r="DD24" s="685">
        <v>9922204</v>
      </c>
      <c r="DE24" s="639"/>
      <c r="DF24" s="639"/>
      <c r="DG24" s="639"/>
      <c r="DH24" s="639"/>
      <c r="DI24" s="639"/>
      <c r="DJ24" s="639"/>
      <c r="DK24" s="686"/>
      <c r="DL24" s="685">
        <v>9653192</v>
      </c>
      <c r="DM24" s="639"/>
      <c r="DN24" s="639"/>
      <c r="DO24" s="639"/>
      <c r="DP24" s="639"/>
      <c r="DQ24" s="639"/>
      <c r="DR24" s="639"/>
      <c r="DS24" s="639"/>
      <c r="DT24" s="639"/>
      <c r="DU24" s="639"/>
      <c r="DV24" s="686"/>
      <c r="DW24" s="687">
        <v>47</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4160447</v>
      </c>
      <c r="S25" s="589"/>
      <c r="T25" s="589"/>
      <c r="U25" s="589"/>
      <c r="V25" s="589"/>
      <c r="W25" s="589"/>
      <c r="X25" s="589"/>
      <c r="Y25" s="590"/>
      <c r="Z25" s="641">
        <v>12.1</v>
      </c>
      <c r="AA25" s="641"/>
      <c r="AB25" s="641"/>
      <c r="AC25" s="641"/>
      <c r="AD25" s="642" t="s">
        <v>111</v>
      </c>
      <c r="AE25" s="642"/>
      <c r="AF25" s="642"/>
      <c r="AG25" s="642"/>
      <c r="AH25" s="642"/>
      <c r="AI25" s="642"/>
      <c r="AJ25" s="642"/>
      <c r="AK25" s="642"/>
      <c r="AL25" s="611" t="s">
        <v>111</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111</v>
      </c>
      <c r="BH25" s="589"/>
      <c r="BI25" s="589"/>
      <c r="BJ25" s="589"/>
      <c r="BK25" s="589"/>
      <c r="BL25" s="589"/>
      <c r="BM25" s="589"/>
      <c r="BN25" s="590"/>
      <c r="BO25" s="641" t="s">
        <v>111</v>
      </c>
      <c r="BP25" s="641"/>
      <c r="BQ25" s="641"/>
      <c r="BR25" s="641"/>
      <c r="BS25" s="594" t="s">
        <v>111</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4853515</v>
      </c>
      <c r="CS25" s="607"/>
      <c r="CT25" s="607"/>
      <c r="CU25" s="607"/>
      <c r="CV25" s="607"/>
      <c r="CW25" s="607"/>
      <c r="CX25" s="607"/>
      <c r="CY25" s="608"/>
      <c r="CZ25" s="591">
        <v>14.6</v>
      </c>
      <c r="DA25" s="609"/>
      <c r="DB25" s="609"/>
      <c r="DC25" s="610"/>
      <c r="DD25" s="594">
        <v>4226737</v>
      </c>
      <c r="DE25" s="607"/>
      <c r="DF25" s="607"/>
      <c r="DG25" s="607"/>
      <c r="DH25" s="607"/>
      <c r="DI25" s="607"/>
      <c r="DJ25" s="607"/>
      <c r="DK25" s="608"/>
      <c r="DL25" s="594">
        <v>3990673</v>
      </c>
      <c r="DM25" s="607"/>
      <c r="DN25" s="607"/>
      <c r="DO25" s="607"/>
      <c r="DP25" s="607"/>
      <c r="DQ25" s="607"/>
      <c r="DR25" s="607"/>
      <c r="DS25" s="607"/>
      <c r="DT25" s="607"/>
      <c r="DU25" s="607"/>
      <c r="DV25" s="608"/>
      <c r="DW25" s="611">
        <v>19.399999999999999</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111</v>
      </c>
      <c r="S26" s="589"/>
      <c r="T26" s="589"/>
      <c r="U26" s="589"/>
      <c r="V26" s="589"/>
      <c r="W26" s="589"/>
      <c r="X26" s="589"/>
      <c r="Y26" s="590"/>
      <c r="Z26" s="641" t="s">
        <v>111</v>
      </c>
      <c r="AA26" s="641"/>
      <c r="AB26" s="641"/>
      <c r="AC26" s="641"/>
      <c r="AD26" s="642" t="s">
        <v>111</v>
      </c>
      <c r="AE26" s="642"/>
      <c r="AF26" s="642"/>
      <c r="AG26" s="642"/>
      <c r="AH26" s="642"/>
      <c r="AI26" s="642"/>
      <c r="AJ26" s="642"/>
      <c r="AK26" s="642"/>
      <c r="AL26" s="611" t="s">
        <v>111</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111</v>
      </c>
      <c r="BH26" s="589"/>
      <c r="BI26" s="589"/>
      <c r="BJ26" s="589"/>
      <c r="BK26" s="589"/>
      <c r="BL26" s="589"/>
      <c r="BM26" s="589"/>
      <c r="BN26" s="590"/>
      <c r="BO26" s="641" t="s">
        <v>111</v>
      </c>
      <c r="BP26" s="641"/>
      <c r="BQ26" s="641"/>
      <c r="BR26" s="641"/>
      <c r="BS26" s="594" t="s">
        <v>111</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3100539</v>
      </c>
      <c r="CS26" s="589"/>
      <c r="CT26" s="589"/>
      <c r="CU26" s="589"/>
      <c r="CV26" s="589"/>
      <c r="CW26" s="589"/>
      <c r="CX26" s="589"/>
      <c r="CY26" s="590"/>
      <c r="CZ26" s="591">
        <v>9.3000000000000007</v>
      </c>
      <c r="DA26" s="609"/>
      <c r="DB26" s="609"/>
      <c r="DC26" s="610"/>
      <c r="DD26" s="594">
        <v>2544837</v>
      </c>
      <c r="DE26" s="589"/>
      <c r="DF26" s="589"/>
      <c r="DG26" s="589"/>
      <c r="DH26" s="589"/>
      <c r="DI26" s="589"/>
      <c r="DJ26" s="589"/>
      <c r="DK26" s="590"/>
      <c r="DL26" s="594" t="s">
        <v>215</v>
      </c>
      <c r="DM26" s="589"/>
      <c r="DN26" s="589"/>
      <c r="DO26" s="589"/>
      <c r="DP26" s="589"/>
      <c r="DQ26" s="589"/>
      <c r="DR26" s="589"/>
      <c r="DS26" s="589"/>
      <c r="DT26" s="589"/>
      <c r="DU26" s="589"/>
      <c r="DV26" s="590"/>
      <c r="DW26" s="611" t="s">
        <v>215</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2217390</v>
      </c>
      <c r="S27" s="589"/>
      <c r="T27" s="589"/>
      <c r="U27" s="589"/>
      <c r="V27" s="589"/>
      <c r="W27" s="589"/>
      <c r="X27" s="589"/>
      <c r="Y27" s="590"/>
      <c r="Z27" s="641">
        <v>6.4</v>
      </c>
      <c r="AA27" s="641"/>
      <c r="AB27" s="641"/>
      <c r="AC27" s="641"/>
      <c r="AD27" s="642" t="s">
        <v>111</v>
      </c>
      <c r="AE27" s="642"/>
      <c r="AF27" s="642"/>
      <c r="AG27" s="642"/>
      <c r="AH27" s="642"/>
      <c r="AI27" s="642"/>
      <c r="AJ27" s="642"/>
      <c r="AK27" s="642"/>
      <c r="AL27" s="611" t="s">
        <v>111</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12774620</v>
      </c>
      <c r="BH27" s="589"/>
      <c r="BI27" s="589"/>
      <c r="BJ27" s="589"/>
      <c r="BK27" s="589"/>
      <c r="BL27" s="589"/>
      <c r="BM27" s="589"/>
      <c r="BN27" s="590"/>
      <c r="BO27" s="641">
        <v>100</v>
      </c>
      <c r="BP27" s="641"/>
      <c r="BQ27" s="641"/>
      <c r="BR27" s="641"/>
      <c r="BS27" s="594">
        <v>354879</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6285894</v>
      </c>
      <c r="CS27" s="607"/>
      <c r="CT27" s="607"/>
      <c r="CU27" s="607"/>
      <c r="CV27" s="607"/>
      <c r="CW27" s="607"/>
      <c r="CX27" s="607"/>
      <c r="CY27" s="608"/>
      <c r="CZ27" s="591">
        <v>18.899999999999999</v>
      </c>
      <c r="DA27" s="609"/>
      <c r="DB27" s="609"/>
      <c r="DC27" s="610"/>
      <c r="DD27" s="594">
        <v>1821317</v>
      </c>
      <c r="DE27" s="607"/>
      <c r="DF27" s="607"/>
      <c r="DG27" s="607"/>
      <c r="DH27" s="607"/>
      <c r="DI27" s="607"/>
      <c r="DJ27" s="607"/>
      <c r="DK27" s="608"/>
      <c r="DL27" s="594">
        <v>1788369</v>
      </c>
      <c r="DM27" s="607"/>
      <c r="DN27" s="607"/>
      <c r="DO27" s="607"/>
      <c r="DP27" s="607"/>
      <c r="DQ27" s="607"/>
      <c r="DR27" s="607"/>
      <c r="DS27" s="607"/>
      <c r="DT27" s="607"/>
      <c r="DU27" s="607"/>
      <c r="DV27" s="608"/>
      <c r="DW27" s="611">
        <v>8.6999999999999993</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294642</v>
      </c>
      <c r="S28" s="589"/>
      <c r="T28" s="589"/>
      <c r="U28" s="589"/>
      <c r="V28" s="589"/>
      <c r="W28" s="589"/>
      <c r="X28" s="589"/>
      <c r="Y28" s="590"/>
      <c r="Z28" s="641">
        <v>0.9</v>
      </c>
      <c r="AA28" s="641"/>
      <c r="AB28" s="641"/>
      <c r="AC28" s="641"/>
      <c r="AD28" s="642">
        <v>32</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3972927</v>
      </c>
      <c r="CS28" s="589"/>
      <c r="CT28" s="589"/>
      <c r="CU28" s="589"/>
      <c r="CV28" s="589"/>
      <c r="CW28" s="589"/>
      <c r="CX28" s="589"/>
      <c r="CY28" s="590"/>
      <c r="CZ28" s="591">
        <v>12</v>
      </c>
      <c r="DA28" s="609"/>
      <c r="DB28" s="609"/>
      <c r="DC28" s="610"/>
      <c r="DD28" s="594">
        <v>3874150</v>
      </c>
      <c r="DE28" s="589"/>
      <c r="DF28" s="589"/>
      <c r="DG28" s="589"/>
      <c r="DH28" s="589"/>
      <c r="DI28" s="589"/>
      <c r="DJ28" s="589"/>
      <c r="DK28" s="590"/>
      <c r="DL28" s="594">
        <v>3874150</v>
      </c>
      <c r="DM28" s="589"/>
      <c r="DN28" s="589"/>
      <c r="DO28" s="589"/>
      <c r="DP28" s="589"/>
      <c r="DQ28" s="589"/>
      <c r="DR28" s="589"/>
      <c r="DS28" s="589"/>
      <c r="DT28" s="589"/>
      <c r="DU28" s="589"/>
      <c r="DV28" s="590"/>
      <c r="DW28" s="611">
        <v>18.899999999999999</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16394</v>
      </c>
      <c r="S29" s="589"/>
      <c r="T29" s="589"/>
      <c r="U29" s="589"/>
      <c r="V29" s="589"/>
      <c r="W29" s="589"/>
      <c r="X29" s="589"/>
      <c r="Y29" s="590"/>
      <c r="Z29" s="641">
        <v>0</v>
      </c>
      <c r="AA29" s="641"/>
      <c r="AB29" s="641"/>
      <c r="AC29" s="641"/>
      <c r="AD29" s="642" t="s">
        <v>111</v>
      </c>
      <c r="AE29" s="642"/>
      <c r="AF29" s="642"/>
      <c r="AG29" s="642"/>
      <c r="AH29" s="642"/>
      <c r="AI29" s="642"/>
      <c r="AJ29" s="642"/>
      <c r="AK29" s="642"/>
      <c r="AL29" s="611" t="s">
        <v>111</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288</v>
      </c>
      <c r="CG29" s="622"/>
      <c r="CH29" s="622"/>
      <c r="CI29" s="622"/>
      <c r="CJ29" s="622"/>
      <c r="CK29" s="622"/>
      <c r="CL29" s="622"/>
      <c r="CM29" s="622"/>
      <c r="CN29" s="622"/>
      <c r="CO29" s="622"/>
      <c r="CP29" s="622"/>
      <c r="CQ29" s="623"/>
      <c r="CR29" s="588">
        <v>3972927</v>
      </c>
      <c r="CS29" s="607"/>
      <c r="CT29" s="607"/>
      <c r="CU29" s="607"/>
      <c r="CV29" s="607"/>
      <c r="CW29" s="607"/>
      <c r="CX29" s="607"/>
      <c r="CY29" s="608"/>
      <c r="CZ29" s="591">
        <v>12</v>
      </c>
      <c r="DA29" s="609"/>
      <c r="DB29" s="609"/>
      <c r="DC29" s="610"/>
      <c r="DD29" s="594">
        <v>3874150</v>
      </c>
      <c r="DE29" s="607"/>
      <c r="DF29" s="607"/>
      <c r="DG29" s="607"/>
      <c r="DH29" s="607"/>
      <c r="DI29" s="607"/>
      <c r="DJ29" s="607"/>
      <c r="DK29" s="608"/>
      <c r="DL29" s="594">
        <v>3874150</v>
      </c>
      <c r="DM29" s="607"/>
      <c r="DN29" s="607"/>
      <c r="DO29" s="607"/>
      <c r="DP29" s="607"/>
      <c r="DQ29" s="607"/>
      <c r="DR29" s="607"/>
      <c r="DS29" s="607"/>
      <c r="DT29" s="607"/>
      <c r="DU29" s="607"/>
      <c r="DV29" s="608"/>
      <c r="DW29" s="611">
        <v>18.899999999999999</v>
      </c>
      <c r="DX29" s="612"/>
      <c r="DY29" s="612"/>
      <c r="DZ29" s="612"/>
      <c r="EA29" s="612"/>
      <c r="EB29" s="612"/>
      <c r="EC29" s="613"/>
    </row>
    <row r="30" spans="2:133" ht="11.25" customHeight="1">
      <c r="B30" s="585" t="s">
        <v>289</v>
      </c>
      <c r="C30" s="586"/>
      <c r="D30" s="586"/>
      <c r="E30" s="586"/>
      <c r="F30" s="586"/>
      <c r="G30" s="586"/>
      <c r="H30" s="586"/>
      <c r="I30" s="586"/>
      <c r="J30" s="586"/>
      <c r="K30" s="586"/>
      <c r="L30" s="586"/>
      <c r="M30" s="586"/>
      <c r="N30" s="586"/>
      <c r="O30" s="586"/>
      <c r="P30" s="586"/>
      <c r="Q30" s="587"/>
      <c r="R30" s="588">
        <v>447359</v>
      </c>
      <c r="S30" s="589"/>
      <c r="T30" s="589"/>
      <c r="U30" s="589"/>
      <c r="V30" s="589"/>
      <c r="W30" s="589"/>
      <c r="X30" s="589"/>
      <c r="Y30" s="590"/>
      <c r="Z30" s="641">
        <v>1.3</v>
      </c>
      <c r="AA30" s="641"/>
      <c r="AB30" s="641"/>
      <c r="AC30" s="641"/>
      <c r="AD30" s="642" t="s">
        <v>111</v>
      </c>
      <c r="AE30" s="642"/>
      <c r="AF30" s="642"/>
      <c r="AG30" s="642"/>
      <c r="AH30" s="642"/>
      <c r="AI30" s="642"/>
      <c r="AJ30" s="642"/>
      <c r="AK30" s="642"/>
      <c r="AL30" s="611" t="s">
        <v>111</v>
      </c>
      <c r="AM30" s="643"/>
      <c r="AN30" s="643"/>
      <c r="AO30" s="644"/>
      <c r="AP30" s="666" t="s">
        <v>290</v>
      </c>
      <c r="AQ30" s="667"/>
      <c r="AR30" s="667"/>
      <c r="AS30" s="667"/>
      <c r="AT30" s="672" t="s">
        <v>291</v>
      </c>
      <c r="AU30" s="182"/>
      <c r="AV30" s="182"/>
      <c r="AW30" s="182"/>
      <c r="AX30" s="675" t="s">
        <v>170</v>
      </c>
      <c r="AY30" s="676"/>
      <c r="AZ30" s="676"/>
      <c r="BA30" s="676"/>
      <c r="BB30" s="676"/>
      <c r="BC30" s="676"/>
      <c r="BD30" s="676"/>
      <c r="BE30" s="676"/>
      <c r="BF30" s="677"/>
      <c r="BG30" s="654">
        <v>98.4</v>
      </c>
      <c r="BH30" s="655"/>
      <c r="BI30" s="655"/>
      <c r="BJ30" s="655"/>
      <c r="BK30" s="655"/>
      <c r="BL30" s="655"/>
      <c r="BM30" s="656">
        <v>91.4</v>
      </c>
      <c r="BN30" s="655"/>
      <c r="BO30" s="655"/>
      <c r="BP30" s="655"/>
      <c r="BQ30" s="657"/>
      <c r="BR30" s="654">
        <v>98.2</v>
      </c>
      <c r="BS30" s="655"/>
      <c r="BT30" s="655"/>
      <c r="BU30" s="655"/>
      <c r="BV30" s="655"/>
      <c r="BW30" s="655"/>
      <c r="BX30" s="656">
        <v>90.8</v>
      </c>
      <c r="BY30" s="655"/>
      <c r="BZ30" s="655"/>
      <c r="CA30" s="655"/>
      <c r="CB30" s="657"/>
      <c r="CD30" s="660"/>
      <c r="CE30" s="661"/>
      <c r="CF30" s="625" t="s">
        <v>292</v>
      </c>
      <c r="CG30" s="622"/>
      <c r="CH30" s="622"/>
      <c r="CI30" s="622"/>
      <c r="CJ30" s="622"/>
      <c r="CK30" s="622"/>
      <c r="CL30" s="622"/>
      <c r="CM30" s="622"/>
      <c r="CN30" s="622"/>
      <c r="CO30" s="622"/>
      <c r="CP30" s="622"/>
      <c r="CQ30" s="623"/>
      <c r="CR30" s="588">
        <v>3488470</v>
      </c>
      <c r="CS30" s="589"/>
      <c r="CT30" s="589"/>
      <c r="CU30" s="589"/>
      <c r="CV30" s="589"/>
      <c r="CW30" s="589"/>
      <c r="CX30" s="589"/>
      <c r="CY30" s="590"/>
      <c r="CZ30" s="591">
        <v>10.5</v>
      </c>
      <c r="DA30" s="609"/>
      <c r="DB30" s="609"/>
      <c r="DC30" s="610"/>
      <c r="DD30" s="594">
        <v>3399830</v>
      </c>
      <c r="DE30" s="589"/>
      <c r="DF30" s="589"/>
      <c r="DG30" s="589"/>
      <c r="DH30" s="589"/>
      <c r="DI30" s="589"/>
      <c r="DJ30" s="589"/>
      <c r="DK30" s="590"/>
      <c r="DL30" s="594">
        <v>3399830</v>
      </c>
      <c r="DM30" s="589"/>
      <c r="DN30" s="589"/>
      <c r="DO30" s="589"/>
      <c r="DP30" s="589"/>
      <c r="DQ30" s="589"/>
      <c r="DR30" s="589"/>
      <c r="DS30" s="589"/>
      <c r="DT30" s="589"/>
      <c r="DU30" s="589"/>
      <c r="DV30" s="590"/>
      <c r="DW30" s="611">
        <v>16.5</v>
      </c>
      <c r="DX30" s="612"/>
      <c r="DY30" s="612"/>
      <c r="DZ30" s="612"/>
      <c r="EA30" s="612"/>
      <c r="EB30" s="612"/>
      <c r="EC30" s="613"/>
    </row>
    <row r="31" spans="2:133" ht="11.25" customHeight="1">
      <c r="B31" s="585" t="s">
        <v>293</v>
      </c>
      <c r="C31" s="586"/>
      <c r="D31" s="586"/>
      <c r="E31" s="586"/>
      <c r="F31" s="586"/>
      <c r="G31" s="586"/>
      <c r="H31" s="586"/>
      <c r="I31" s="586"/>
      <c r="J31" s="586"/>
      <c r="K31" s="586"/>
      <c r="L31" s="586"/>
      <c r="M31" s="586"/>
      <c r="N31" s="586"/>
      <c r="O31" s="586"/>
      <c r="P31" s="586"/>
      <c r="Q31" s="587"/>
      <c r="R31" s="588">
        <v>1064887</v>
      </c>
      <c r="S31" s="589"/>
      <c r="T31" s="589"/>
      <c r="U31" s="589"/>
      <c r="V31" s="589"/>
      <c r="W31" s="589"/>
      <c r="X31" s="589"/>
      <c r="Y31" s="590"/>
      <c r="Z31" s="641">
        <v>3.1</v>
      </c>
      <c r="AA31" s="641"/>
      <c r="AB31" s="641"/>
      <c r="AC31" s="641"/>
      <c r="AD31" s="642" t="s">
        <v>111</v>
      </c>
      <c r="AE31" s="642"/>
      <c r="AF31" s="642"/>
      <c r="AG31" s="642"/>
      <c r="AH31" s="642"/>
      <c r="AI31" s="642"/>
      <c r="AJ31" s="642"/>
      <c r="AK31" s="642"/>
      <c r="AL31" s="611" t="s">
        <v>111</v>
      </c>
      <c r="AM31" s="643"/>
      <c r="AN31" s="643"/>
      <c r="AO31" s="644"/>
      <c r="AP31" s="668"/>
      <c r="AQ31" s="669"/>
      <c r="AR31" s="669"/>
      <c r="AS31" s="669"/>
      <c r="AT31" s="673"/>
      <c r="AU31" s="181" t="s">
        <v>294</v>
      </c>
      <c r="AV31" s="181"/>
      <c r="AW31" s="181"/>
      <c r="AX31" s="585" t="s">
        <v>295</v>
      </c>
      <c r="AY31" s="586"/>
      <c r="AZ31" s="586"/>
      <c r="BA31" s="586"/>
      <c r="BB31" s="586"/>
      <c r="BC31" s="586"/>
      <c r="BD31" s="586"/>
      <c r="BE31" s="586"/>
      <c r="BF31" s="587"/>
      <c r="BG31" s="652">
        <v>98.9</v>
      </c>
      <c r="BH31" s="607"/>
      <c r="BI31" s="607"/>
      <c r="BJ31" s="607"/>
      <c r="BK31" s="607"/>
      <c r="BL31" s="607"/>
      <c r="BM31" s="643">
        <v>94.9</v>
      </c>
      <c r="BN31" s="653"/>
      <c r="BO31" s="653"/>
      <c r="BP31" s="653"/>
      <c r="BQ31" s="617"/>
      <c r="BR31" s="652">
        <v>98.6</v>
      </c>
      <c r="BS31" s="607"/>
      <c r="BT31" s="607"/>
      <c r="BU31" s="607"/>
      <c r="BV31" s="607"/>
      <c r="BW31" s="607"/>
      <c r="BX31" s="643">
        <v>94.1</v>
      </c>
      <c r="BY31" s="653"/>
      <c r="BZ31" s="653"/>
      <c r="CA31" s="653"/>
      <c r="CB31" s="617"/>
      <c r="CD31" s="660"/>
      <c r="CE31" s="661"/>
      <c r="CF31" s="625" t="s">
        <v>296</v>
      </c>
      <c r="CG31" s="622"/>
      <c r="CH31" s="622"/>
      <c r="CI31" s="622"/>
      <c r="CJ31" s="622"/>
      <c r="CK31" s="622"/>
      <c r="CL31" s="622"/>
      <c r="CM31" s="622"/>
      <c r="CN31" s="622"/>
      <c r="CO31" s="622"/>
      <c r="CP31" s="622"/>
      <c r="CQ31" s="623"/>
      <c r="CR31" s="588">
        <v>484457</v>
      </c>
      <c r="CS31" s="607"/>
      <c r="CT31" s="607"/>
      <c r="CU31" s="607"/>
      <c r="CV31" s="607"/>
      <c r="CW31" s="607"/>
      <c r="CX31" s="607"/>
      <c r="CY31" s="608"/>
      <c r="CZ31" s="591">
        <v>1.5</v>
      </c>
      <c r="DA31" s="609"/>
      <c r="DB31" s="609"/>
      <c r="DC31" s="610"/>
      <c r="DD31" s="594">
        <v>474320</v>
      </c>
      <c r="DE31" s="607"/>
      <c r="DF31" s="607"/>
      <c r="DG31" s="607"/>
      <c r="DH31" s="607"/>
      <c r="DI31" s="607"/>
      <c r="DJ31" s="607"/>
      <c r="DK31" s="608"/>
      <c r="DL31" s="594">
        <v>474320</v>
      </c>
      <c r="DM31" s="607"/>
      <c r="DN31" s="607"/>
      <c r="DO31" s="607"/>
      <c r="DP31" s="607"/>
      <c r="DQ31" s="607"/>
      <c r="DR31" s="607"/>
      <c r="DS31" s="607"/>
      <c r="DT31" s="607"/>
      <c r="DU31" s="607"/>
      <c r="DV31" s="608"/>
      <c r="DW31" s="611">
        <v>2.2999999999999998</v>
      </c>
      <c r="DX31" s="612"/>
      <c r="DY31" s="612"/>
      <c r="DZ31" s="612"/>
      <c r="EA31" s="612"/>
      <c r="EB31" s="612"/>
      <c r="EC31" s="613"/>
    </row>
    <row r="32" spans="2:133" ht="11.25" customHeight="1">
      <c r="B32" s="585" t="s">
        <v>297</v>
      </c>
      <c r="C32" s="586"/>
      <c r="D32" s="586"/>
      <c r="E32" s="586"/>
      <c r="F32" s="586"/>
      <c r="G32" s="586"/>
      <c r="H32" s="586"/>
      <c r="I32" s="586"/>
      <c r="J32" s="586"/>
      <c r="K32" s="586"/>
      <c r="L32" s="586"/>
      <c r="M32" s="586"/>
      <c r="N32" s="586"/>
      <c r="O32" s="586"/>
      <c r="P32" s="586"/>
      <c r="Q32" s="587"/>
      <c r="R32" s="588">
        <v>621637</v>
      </c>
      <c r="S32" s="589"/>
      <c r="T32" s="589"/>
      <c r="U32" s="589"/>
      <c r="V32" s="589"/>
      <c r="W32" s="589"/>
      <c r="X32" s="589"/>
      <c r="Y32" s="590"/>
      <c r="Z32" s="641">
        <v>1.8</v>
      </c>
      <c r="AA32" s="641"/>
      <c r="AB32" s="641"/>
      <c r="AC32" s="641"/>
      <c r="AD32" s="642">
        <v>6385</v>
      </c>
      <c r="AE32" s="642"/>
      <c r="AF32" s="642"/>
      <c r="AG32" s="642"/>
      <c r="AH32" s="642"/>
      <c r="AI32" s="642"/>
      <c r="AJ32" s="642"/>
      <c r="AK32" s="642"/>
      <c r="AL32" s="611">
        <v>0</v>
      </c>
      <c r="AM32" s="643"/>
      <c r="AN32" s="643"/>
      <c r="AO32" s="644"/>
      <c r="AP32" s="670"/>
      <c r="AQ32" s="671"/>
      <c r="AR32" s="671"/>
      <c r="AS32" s="671"/>
      <c r="AT32" s="674"/>
      <c r="AU32" s="183"/>
      <c r="AV32" s="183"/>
      <c r="AW32" s="183"/>
      <c r="AX32" s="569" t="s">
        <v>298</v>
      </c>
      <c r="AY32" s="570"/>
      <c r="AZ32" s="570"/>
      <c r="BA32" s="570"/>
      <c r="BB32" s="570"/>
      <c r="BC32" s="570"/>
      <c r="BD32" s="570"/>
      <c r="BE32" s="570"/>
      <c r="BF32" s="571"/>
      <c r="BG32" s="651">
        <v>97.7</v>
      </c>
      <c r="BH32" s="573"/>
      <c r="BI32" s="573"/>
      <c r="BJ32" s="573"/>
      <c r="BK32" s="573"/>
      <c r="BL32" s="573"/>
      <c r="BM32" s="636">
        <v>87.4</v>
      </c>
      <c r="BN32" s="573"/>
      <c r="BO32" s="573"/>
      <c r="BP32" s="573"/>
      <c r="BQ32" s="630"/>
      <c r="BR32" s="651">
        <v>97.6</v>
      </c>
      <c r="BS32" s="573"/>
      <c r="BT32" s="573"/>
      <c r="BU32" s="573"/>
      <c r="BV32" s="573"/>
      <c r="BW32" s="573"/>
      <c r="BX32" s="636">
        <v>87.1</v>
      </c>
      <c r="BY32" s="573"/>
      <c r="BZ32" s="573"/>
      <c r="CA32" s="573"/>
      <c r="CB32" s="630"/>
      <c r="CD32" s="662"/>
      <c r="CE32" s="663"/>
      <c r="CF32" s="625" t="s">
        <v>299</v>
      </c>
      <c r="CG32" s="622"/>
      <c r="CH32" s="622"/>
      <c r="CI32" s="622"/>
      <c r="CJ32" s="622"/>
      <c r="CK32" s="622"/>
      <c r="CL32" s="622"/>
      <c r="CM32" s="622"/>
      <c r="CN32" s="622"/>
      <c r="CO32" s="622"/>
      <c r="CP32" s="622"/>
      <c r="CQ32" s="623"/>
      <c r="CR32" s="588" t="s">
        <v>111</v>
      </c>
      <c r="CS32" s="589"/>
      <c r="CT32" s="589"/>
      <c r="CU32" s="589"/>
      <c r="CV32" s="589"/>
      <c r="CW32" s="589"/>
      <c r="CX32" s="589"/>
      <c r="CY32" s="590"/>
      <c r="CZ32" s="591" t="s">
        <v>111</v>
      </c>
      <c r="DA32" s="609"/>
      <c r="DB32" s="609"/>
      <c r="DC32" s="610"/>
      <c r="DD32" s="594" t="s">
        <v>111</v>
      </c>
      <c r="DE32" s="589"/>
      <c r="DF32" s="589"/>
      <c r="DG32" s="589"/>
      <c r="DH32" s="589"/>
      <c r="DI32" s="589"/>
      <c r="DJ32" s="589"/>
      <c r="DK32" s="590"/>
      <c r="DL32" s="594" t="s">
        <v>111</v>
      </c>
      <c r="DM32" s="589"/>
      <c r="DN32" s="589"/>
      <c r="DO32" s="589"/>
      <c r="DP32" s="589"/>
      <c r="DQ32" s="589"/>
      <c r="DR32" s="589"/>
      <c r="DS32" s="589"/>
      <c r="DT32" s="589"/>
      <c r="DU32" s="589"/>
      <c r="DV32" s="590"/>
      <c r="DW32" s="611" t="s">
        <v>111</v>
      </c>
      <c r="DX32" s="612"/>
      <c r="DY32" s="612"/>
      <c r="DZ32" s="612"/>
      <c r="EA32" s="612"/>
      <c r="EB32" s="612"/>
      <c r="EC32" s="613"/>
    </row>
    <row r="33" spans="2:133" ht="11.25" customHeight="1">
      <c r="B33" s="585" t="s">
        <v>300</v>
      </c>
      <c r="C33" s="586"/>
      <c r="D33" s="586"/>
      <c r="E33" s="586"/>
      <c r="F33" s="586"/>
      <c r="G33" s="586"/>
      <c r="H33" s="586"/>
      <c r="I33" s="586"/>
      <c r="J33" s="586"/>
      <c r="K33" s="586"/>
      <c r="L33" s="586"/>
      <c r="M33" s="586"/>
      <c r="N33" s="586"/>
      <c r="O33" s="586"/>
      <c r="P33" s="586"/>
      <c r="Q33" s="587"/>
      <c r="R33" s="588">
        <v>3963900</v>
      </c>
      <c r="S33" s="589"/>
      <c r="T33" s="589"/>
      <c r="U33" s="589"/>
      <c r="V33" s="589"/>
      <c r="W33" s="589"/>
      <c r="X33" s="589"/>
      <c r="Y33" s="590"/>
      <c r="Z33" s="641">
        <v>11.5</v>
      </c>
      <c r="AA33" s="641"/>
      <c r="AB33" s="641"/>
      <c r="AC33" s="641"/>
      <c r="AD33" s="642" t="s">
        <v>111</v>
      </c>
      <c r="AE33" s="642"/>
      <c r="AF33" s="642"/>
      <c r="AG33" s="642"/>
      <c r="AH33" s="642"/>
      <c r="AI33" s="642"/>
      <c r="AJ33" s="642"/>
      <c r="AK33" s="642"/>
      <c r="AL33" s="611" t="s">
        <v>111</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301</v>
      </c>
      <c r="CE33" s="622"/>
      <c r="CF33" s="622"/>
      <c r="CG33" s="622"/>
      <c r="CH33" s="622"/>
      <c r="CI33" s="622"/>
      <c r="CJ33" s="622"/>
      <c r="CK33" s="622"/>
      <c r="CL33" s="622"/>
      <c r="CM33" s="622"/>
      <c r="CN33" s="622"/>
      <c r="CO33" s="622"/>
      <c r="CP33" s="622"/>
      <c r="CQ33" s="623"/>
      <c r="CR33" s="588">
        <v>13064635</v>
      </c>
      <c r="CS33" s="607"/>
      <c r="CT33" s="607"/>
      <c r="CU33" s="607"/>
      <c r="CV33" s="607"/>
      <c r="CW33" s="607"/>
      <c r="CX33" s="607"/>
      <c r="CY33" s="608"/>
      <c r="CZ33" s="591">
        <v>39.4</v>
      </c>
      <c r="DA33" s="609"/>
      <c r="DB33" s="609"/>
      <c r="DC33" s="610"/>
      <c r="DD33" s="594">
        <v>11378555</v>
      </c>
      <c r="DE33" s="607"/>
      <c r="DF33" s="607"/>
      <c r="DG33" s="607"/>
      <c r="DH33" s="607"/>
      <c r="DI33" s="607"/>
      <c r="DJ33" s="607"/>
      <c r="DK33" s="608"/>
      <c r="DL33" s="594">
        <v>8462521</v>
      </c>
      <c r="DM33" s="607"/>
      <c r="DN33" s="607"/>
      <c r="DO33" s="607"/>
      <c r="DP33" s="607"/>
      <c r="DQ33" s="607"/>
      <c r="DR33" s="607"/>
      <c r="DS33" s="607"/>
      <c r="DT33" s="607"/>
      <c r="DU33" s="607"/>
      <c r="DV33" s="608"/>
      <c r="DW33" s="611">
        <v>41.2</v>
      </c>
      <c r="DX33" s="612"/>
      <c r="DY33" s="612"/>
      <c r="DZ33" s="612"/>
      <c r="EA33" s="612"/>
      <c r="EB33" s="612"/>
      <c r="EC33" s="613"/>
    </row>
    <row r="34" spans="2:133" ht="11.25" customHeight="1">
      <c r="B34" s="585" t="s">
        <v>302</v>
      </c>
      <c r="C34" s="586"/>
      <c r="D34" s="586"/>
      <c r="E34" s="586"/>
      <c r="F34" s="586"/>
      <c r="G34" s="586"/>
      <c r="H34" s="586"/>
      <c r="I34" s="586"/>
      <c r="J34" s="586"/>
      <c r="K34" s="586"/>
      <c r="L34" s="586"/>
      <c r="M34" s="586"/>
      <c r="N34" s="586"/>
      <c r="O34" s="586"/>
      <c r="P34" s="586"/>
      <c r="Q34" s="587"/>
      <c r="R34" s="588" t="s">
        <v>111</v>
      </c>
      <c r="S34" s="589"/>
      <c r="T34" s="589"/>
      <c r="U34" s="589"/>
      <c r="V34" s="589"/>
      <c r="W34" s="589"/>
      <c r="X34" s="589"/>
      <c r="Y34" s="590"/>
      <c r="Z34" s="641" t="s">
        <v>111</v>
      </c>
      <c r="AA34" s="641"/>
      <c r="AB34" s="641"/>
      <c r="AC34" s="641"/>
      <c r="AD34" s="642" t="s">
        <v>111</v>
      </c>
      <c r="AE34" s="642"/>
      <c r="AF34" s="642"/>
      <c r="AG34" s="642"/>
      <c r="AH34" s="642"/>
      <c r="AI34" s="642"/>
      <c r="AJ34" s="642"/>
      <c r="AK34" s="642"/>
      <c r="AL34" s="611" t="s">
        <v>111</v>
      </c>
      <c r="AM34" s="643"/>
      <c r="AN34" s="643"/>
      <c r="AO34" s="644"/>
      <c r="AP34" s="186"/>
      <c r="AQ34" s="648" t="s">
        <v>303</v>
      </c>
      <c r="AR34" s="649"/>
      <c r="AS34" s="649"/>
      <c r="AT34" s="649"/>
      <c r="AU34" s="649"/>
      <c r="AV34" s="649"/>
      <c r="AW34" s="649"/>
      <c r="AX34" s="649"/>
      <c r="AY34" s="649"/>
      <c r="AZ34" s="649"/>
      <c r="BA34" s="649"/>
      <c r="BB34" s="649"/>
      <c r="BC34" s="649"/>
      <c r="BD34" s="649"/>
      <c r="BE34" s="649"/>
      <c r="BF34" s="650"/>
      <c r="BG34" s="648" t="s">
        <v>304</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305</v>
      </c>
      <c r="CE34" s="622"/>
      <c r="CF34" s="622"/>
      <c r="CG34" s="622"/>
      <c r="CH34" s="622"/>
      <c r="CI34" s="622"/>
      <c r="CJ34" s="622"/>
      <c r="CK34" s="622"/>
      <c r="CL34" s="622"/>
      <c r="CM34" s="622"/>
      <c r="CN34" s="622"/>
      <c r="CO34" s="622"/>
      <c r="CP34" s="622"/>
      <c r="CQ34" s="623"/>
      <c r="CR34" s="588">
        <v>3999213</v>
      </c>
      <c r="CS34" s="589"/>
      <c r="CT34" s="589"/>
      <c r="CU34" s="589"/>
      <c r="CV34" s="589"/>
      <c r="CW34" s="589"/>
      <c r="CX34" s="589"/>
      <c r="CY34" s="590"/>
      <c r="CZ34" s="591">
        <v>12.1</v>
      </c>
      <c r="DA34" s="609"/>
      <c r="DB34" s="609"/>
      <c r="DC34" s="610"/>
      <c r="DD34" s="594">
        <v>3539070</v>
      </c>
      <c r="DE34" s="589"/>
      <c r="DF34" s="589"/>
      <c r="DG34" s="589"/>
      <c r="DH34" s="589"/>
      <c r="DI34" s="589"/>
      <c r="DJ34" s="589"/>
      <c r="DK34" s="590"/>
      <c r="DL34" s="594">
        <v>2758471</v>
      </c>
      <c r="DM34" s="589"/>
      <c r="DN34" s="589"/>
      <c r="DO34" s="589"/>
      <c r="DP34" s="589"/>
      <c r="DQ34" s="589"/>
      <c r="DR34" s="589"/>
      <c r="DS34" s="589"/>
      <c r="DT34" s="589"/>
      <c r="DU34" s="589"/>
      <c r="DV34" s="590"/>
      <c r="DW34" s="611">
        <v>13.4</v>
      </c>
      <c r="DX34" s="612"/>
      <c r="DY34" s="612"/>
      <c r="DZ34" s="612"/>
      <c r="EA34" s="612"/>
      <c r="EB34" s="612"/>
      <c r="EC34" s="613"/>
    </row>
    <row r="35" spans="2:133" ht="11.25" customHeight="1">
      <c r="B35" s="585" t="s">
        <v>306</v>
      </c>
      <c r="C35" s="586"/>
      <c r="D35" s="586"/>
      <c r="E35" s="586"/>
      <c r="F35" s="586"/>
      <c r="G35" s="586"/>
      <c r="H35" s="586"/>
      <c r="I35" s="586"/>
      <c r="J35" s="586"/>
      <c r="K35" s="586"/>
      <c r="L35" s="586"/>
      <c r="M35" s="586"/>
      <c r="N35" s="586"/>
      <c r="O35" s="586"/>
      <c r="P35" s="586"/>
      <c r="Q35" s="587"/>
      <c r="R35" s="588">
        <v>1870000</v>
      </c>
      <c r="S35" s="589"/>
      <c r="T35" s="589"/>
      <c r="U35" s="589"/>
      <c r="V35" s="589"/>
      <c r="W35" s="589"/>
      <c r="X35" s="589"/>
      <c r="Y35" s="590"/>
      <c r="Z35" s="641">
        <v>5.4</v>
      </c>
      <c r="AA35" s="641"/>
      <c r="AB35" s="641"/>
      <c r="AC35" s="641"/>
      <c r="AD35" s="642" t="s">
        <v>111</v>
      </c>
      <c r="AE35" s="642"/>
      <c r="AF35" s="642"/>
      <c r="AG35" s="642"/>
      <c r="AH35" s="642"/>
      <c r="AI35" s="642"/>
      <c r="AJ35" s="642"/>
      <c r="AK35" s="642"/>
      <c r="AL35" s="611" t="s">
        <v>111</v>
      </c>
      <c r="AM35" s="643"/>
      <c r="AN35" s="643"/>
      <c r="AO35" s="644"/>
      <c r="AP35" s="186"/>
      <c r="AQ35" s="645" t="s">
        <v>307</v>
      </c>
      <c r="AR35" s="646"/>
      <c r="AS35" s="646"/>
      <c r="AT35" s="646"/>
      <c r="AU35" s="646"/>
      <c r="AV35" s="646"/>
      <c r="AW35" s="646"/>
      <c r="AX35" s="646"/>
      <c r="AY35" s="647"/>
      <c r="AZ35" s="638">
        <v>3769496</v>
      </c>
      <c r="BA35" s="639"/>
      <c r="BB35" s="639"/>
      <c r="BC35" s="639"/>
      <c r="BD35" s="639"/>
      <c r="BE35" s="639"/>
      <c r="BF35" s="640"/>
      <c r="BG35" s="645" t="s">
        <v>308</v>
      </c>
      <c r="BH35" s="646"/>
      <c r="BI35" s="646"/>
      <c r="BJ35" s="646"/>
      <c r="BK35" s="646"/>
      <c r="BL35" s="646"/>
      <c r="BM35" s="646"/>
      <c r="BN35" s="646"/>
      <c r="BO35" s="646"/>
      <c r="BP35" s="646"/>
      <c r="BQ35" s="646"/>
      <c r="BR35" s="646"/>
      <c r="BS35" s="646"/>
      <c r="BT35" s="646"/>
      <c r="BU35" s="647"/>
      <c r="BV35" s="638">
        <v>3468</v>
      </c>
      <c r="BW35" s="639"/>
      <c r="BX35" s="639"/>
      <c r="BY35" s="639"/>
      <c r="BZ35" s="639"/>
      <c r="CA35" s="639"/>
      <c r="CB35" s="640"/>
      <c r="CD35" s="625" t="s">
        <v>309</v>
      </c>
      <c r="CE35" s="622"/>
      <c r="CF35" s="622"/>
      <c r="CG35" s="622"/>
      <c r="CH35" s="622"/>
      <c r="CI35" s="622"/>
      <c r="CJ35" s="622"/>
      <c r="CK35" s="622"/>
      <c r="CL35" s="622"/>
      <c r="CM35" s="622"/>
      <c r="CN35" s="622"/>
      <c r="CO35" s="622"/>
      <c r="CP35" s="622"/>
      <c r="CQ35" s="623"/>
      <c r="CR35" s="588">
        <v>276241</v>
      </c>
      <c r="CS35" s="607"/>
      <c r="CT35" s="607"/>
      <c r="CU35" s="607"/>
      <c r="CV35" s="607"/>
      <c r="CW35" s="607"/>
      <c r="CX35" s="607"/>
      <c r="CY35" s="608"/>
      <c r="CZ35" s="591">
        <v>0.8</v>
      </c>
      <c r="DA35" s="609"/>
      <c r="DB35" s="609"/>
      <c r="DC35" s="610"/>
      <c r="DD35" s="594">
        <v>239806</v>
      </c>
      <c r="DE35" s="607"/>
      <c r="DF35" s="607"/>
      <c r="DG35" s="607"/>
      <c r="DH35" s="607"/>
      <c r="DI35" s="607"/>
      <c r="DJ35" s="607"/>
      <c r="DK35" s="608"/>
      <c r="DL35" s="594">
        <v>239806</v>
      </c>
      <c r="DM35" s="607"/>
      <c r="DN35" s="607"/>
      <c r="DO35" s="607"/>
      <c r="DP35" s="607"/>
      <c r="DQ35" s="607"/>
      <c r="DR35" s="607"/>
      <c r="DS35" s="607"/>
      <c r="DT35" s="607"/>
      <c r="DU35" s="607"/>
      <c r="DV35" s="608"/>
      <c r="DW35" s="611">
        <v>1.2</v>
      </c>
      <c r="DX35" s="612"/>
      <c r="DY35" s="612"/>
      <c r="DZ35" s="612"/>
      <c r="EA35" s="612"/>
      <c r="EB35" s="612"/>
      <c r="EC35" s="613"/>
    </row>
    <row r="36" spans="2:133" ht="11.25" customHeight="1">
      <c r="B36" s="569" t="s">
        <v>310</v>
      </c>
      <c r="C36" s="570"/>
      <c r="D36" s="570"/>
      <c r="E36" s="570"/>
      <c r="F36" s="570"/>
      <c r="G36" s="570"/>
      <c r="H36" s="570"/>
      <c r="I36" s="570"/>
      <c r="J36" s="570"/>
      <c r="K36" s="570"/>
      <c r="L36" s="570"/>
      <c r="M36" s="570"/>
      <c r="N36" s="570"/>
      <c r="O36" s="570"/>
      <c r="P36" s="570"/>
      <c r="Q36" s="571"/>
      <c r="R36" s="572">
        <v>34447505</v>
      </c>
      <c r="S36" s="629"/>
      <c r="T36" s="629"/>
      <c r="U36" s="629"/>
      <c r="V36" s="629"/>
      <c r="W36" s="629"/>
      <c r="X36" s="629"/>
      <c r="Y36" s="632"/>
      <c r="Z36" s="633">
        <v>100</v>
      </c>
      <c r="AA36" s="633"/>
      <c r="AB36" s="633"/>
      <c r="AC36" s="633"/>
      <c r="AD36" s="634">
        <v>18674159</v>
      </c>
      <c r="AE36" s="634"/>
      <c r="AF36" s="634"/>
      <c r="AG36" s="634"/>
      <c r="AH36" s="634"/>
      <c r="AI36" s="634"/>
      <c r="AJ36" s="634"/>
      <c r="AK36" s="634"/>
      <c r="AL36" s="635">
        <v>100</v>
      </c>
      <c r="AM36" s="636"/>
      <c r="AN36" s="636"/>
      <c r="AO36" s="637"/>
      <c r="AQ36" s="614" t="s">
        <v>311</v>
      </c>
      <c r="AR36" s="615"/>
      <c r="AS36" s="615"/>
      <c r="AT36" s="615"/>
      <c r="AU36" s="615"/>
      <c r="AV36" s="615"/>
      <c r="AW36" s="615"/>
      <c r="AX36" s="615"/>
      <c r="AY36" s="616"/>
      <c r="AZ36" s="588">
        <v>1029300</v>
      </c>
      <c r="BA36" s="589"/>
      <c r="BB36" s="589"/>
      <c r="BC36" s="589"/>
      <c r="BD36" s="607"/>
      <c r="BE36" s="607"/>
      <c r="BF36" s="617"/>
      <c r="BG36" s="625" t="s">
        <v>312</v>
      </c>
      <c r="BH36" s="622"/>
      <c r="BI36" s="622"/>
      <c r="BJ36" s="622"/>
      <c r="BK36" s="622"/>
      <c r="BL36" s="622"/>
      <c r="BM36" s="622"/>
      <c r="BN36" s="622"/>
      <c r="BO36" s="622"/>
      <c r="BP36" s="622"/>
      <c r="BQ36" s="622"/>
      <c r="BR36" s="622"/>
      <c r="BS36" s="622"/>
      <c r="BT36" s="622"/>
      <c r="BU36" s="623"/>
      <c r="BV36" s="588">
        <v>-333672</v>
      </c>
      <c r="BW36" s="589"/>
      <c r="BX36" s="589"/>
      <c r="BY36" s="589"/>
      <c r="BZ36" s="589"/>
      <c r="CA36" s="589"/>
      <c r="CB36" s="624"/>
      <c r="CD36" s="625" t="s">
        <v>313</v>
      </c>
      <c r="CE36" s="622"/>
      <c r="CF36" s="622"/>
      <c r="CG36" s="622"/>
      <c r="CH36" s="622"/>
      <c r="CI36" s="622"/>
      <c r="CJ36" s="622"/>
      <c r="CK36" s="622"/>
      <c r="CL36" s="622"/>
      <c r="CM36" s="622"/>
      <c r="CN36" s="622"/>
      <c r="CO36" s="622"/>
      <c r="CP36" s="622"/>
      <c r="CQ36" s="623"/>
      <c r="CR36" s="588">
        <v>4522045</v>
      </c>
      <c r="CS36" s="589"/>
      <c r="CT36" s="589"/>
      <c r="CU36" s="589"/>
      <c r="CV36" s="589"/>
      <c r="CW36" s="589"/>
      <c r="CX36" s="589"/>
      <c r="CY36" s="590"/>
      <c r="CZ36" s="591">
        <v>13.6</v>
      </c>
      <c r="DA36" s="609"/>
      <c r="DB36" s="609"/>
      <c r="DC36" s="610"/>
      <c r="DD36" s="594">
        <v>4070956</v>
      </c>
      <c r="DE36" s="589"/>
      <c r="DF36" s="589"/>
      <c r="DG36" s="589"/>
      <c r="DH36" s="589"/>
      <c r="DI36" s="589"/>
      <c r="DJ36" s="589"/>
      <c r="DK36" s="590"/>
      <c r="DL36" s="594">
        <v>3012504</v>
      </c>
      <c r="DM36" s="589"/>
      <c r="DN36" s="589"/>
      <c r="DO36" s="589"/>
      <c r="DP36" s="589"/>
      <c r="DQ36" s="589"/>
      <c r="DR36" s="589"/>
      <c r="DS36" s="589"/>
      <c r="DT36" s="589"/>
      <c r="DU36" s="589"/>
      <c r="DV36" s="590"/>
      <c r="DW36" s="611">
        <v>14.7</v>
      </c>
      <c r="DX36" s="612"/>
      <c r="DY36" s="612"/>
      <c r="DZ36" s="612"/>
      <c r="EA36" s="612"/>
      <c r="EB36" s="612"/>
      <c r="EC36" s="613"/>
    </row>
    <row r="37" spans="2:133" ht="11.25" customHeight="1">
      <c r="AQ37" s="614" t="s">
        <v>314</v>
      </c>
      <c r="AR37" s="615"/>
      <c r="AS37" s="615"/>
      <c r="AT37" s="615"/>
      <c r="AU37" s="615"/>
      <c r="AV37" s="615"/>
      <c r="AW37" s="615"/>
      <c r="AX37" s="615"/>
      <c r="AY37" s="616"/>
      <c r="AZ37" s="588">
        <v>80474</v>
      </c>
      <c r="BA37" s="589"/>
      <c r="BB37" s="589"/>
      <c r="BC37" s="589"/>
      <c r="BD37" s="607"/>
      <c r="BE37" s="607"/>
      <c r="BF37" s="617"/>
      <c r="BG37" s="625" t="s">
        <v>315</v>
      </c>
      <c r="BH37" s="622"/>
      <c r="BI37" s="622"/>
      <c r="BJ37" s="622"/>
      <c r="BK37" s="622"/>
      <c r="BL37" s="622"/>
      <c r="BM37" s="622"/>
      <c r="BN37" s="622"/>
      <c r="BO37" s="622"/>
      <c r="BP37" s="622"/>
      <c r="BQ37" s="622"/>
      <c r="BR37" s="622"/>
      <c r="BS37" s="622"/>
      <c r="BT37" s="622"/>
      <c r="BU37" s="623"/>
      <c r="BV37" s="588">
        <v>10515</v>
      </c>
      <c r="BW37" s="589"/>
      <c r="BX37" s="589"/>
      <c r="BY37" s="589"/>
      <c r="BZ37" s="589"/>
      <c r="CA37" s="589"/>
      <c r="CB37" s="624"/>
      <c r="CD37" s="625" t="s">
        <v>316</v>
      </c>
      <c r="CE37" s="622"/>
      <c r="CF37" s="622"/>
      <c r="CG37" s="622"/>
      <c r="CH37" s="622"/>
      <c r="CI37" s="622"/>
      <c r="CJ37" s="622"/>
      <c r="CK37" s="622"/>
      <c r="CL37" s="622"/>
      <c r="CM37" s="622"/>
      <c r="CN37" s="622"/>
      <c r="CO37" s="622"/>
      <c r="CP37" s="622"/>
      <c r="CQ37" s="623"/>
      <c r="CR37" s="588">
        <v>2533876</v>
      </c>
      <c r="CS37" s="607"/>
      <c r="CT37" s="607"/>
      <c r="CU37" s="607"/>
      <c r="CV37" s="607"/>
      <c r="CW37" s="607"/>
      <c r="CX37" s="607"/>
      <c r="CY37" s="608"/>
      <c r="CZ37" s="591">
        <v>7.6</v>
      </c>
      <c r="DA37" s="609"/>
      <c r="DB37" s="609"/>
      <c r="DC37" s="610"/>
      <c r="DD37" s="594">
        <v>2475960</v>
      </c>
      <c r="DE37" s="607"/>
      <c r="DF37" s="607"/>
      <c r="DG37" s="607"/>
      <c r="DH37" s="607"/>
      <c r="DI37" s="607"/>
      <c r="DJ37" s="607"/>
      <c r="DK37" s="608"/>
      <c r="DL37" s="594">
        <v>2475960</v>
      </c>
      <c r="DM37" s="607"/>
      <c r="DN37" s="607"/>
      <c r="DO37" s="607"/>
      <c r="DP37" s="607"/>
      <c r="DQ37" s="607"/>
      <c r="DR37" s="607"/>
      <c r="DS37" s="607"/>
      <c r="DT37" s="607"/>
      <c r="DU37" s="607"/>
      <c r="DV37" s="608"/>
      <c r="DW37" s="611">
        <v>12.1</v>
      </c>
      <c r="DX37" s="612"/>
      <c r="DY37" s="612"/>
      <c r="DZ37" s="612"/>
      <c r="EA37" s="612"/>
      <c r="EB37" s="612"/>
      <c r="EC37" s="613"/>
    </row>
    <row r="38" spans="2:133" ht="11.25" customHeight="1">
      <c r="AQ38" s="614" t="s">
        <v>317</v>
      </c>
      <c r="AR38" s="615"/>
      <c r="AS38" s="615"/>
      <c r="AT38" s="615"/>
      <c r="AU38" s="615"/>
      <c r="AV38" s="615"/>
      <c r="AW38" s="615"/>
      <c r="AX38" s="615"/>
      <c r="AY38" s="616"/>
      <c r="AZ38" s="588">
        <v>46121</v>
      </c>
      <c r="BA38" s="589"/>
      <c r="BB38" s="589"/>
      <c r="BC38" s="589"/>
      <c r="BD38" s="607"/>
      <c r="BE38" s="607"/>
      <c r="BF38" s="617"/>
      <c r="BG38" s="625" t="s">
        <v>318</v>
      </c>
      <c r="BH38" s="622"/>
      <c r="BI38" s="622"/>
      <c r="BJ38" s="622"/>
      <c r="BK38" s="622"/>
      <c r="BL38" s="622"/>
      <c r="BM38" s="622"/>
      <c r="BN38" s="622"/>
      <c r="BO38" s="622"/>
      <c r="BP38" s="622"/>
      <c r="BQ38" s="622"/>
      <c r="BR38" s="622"/>
      <c r="BS38" s="622"/>
      <c r="BT38" s="622"/>
      <c r="BU38" s="623"/>
      <c r="BV38" s="588">
        <v>18121</v>
      </c>
      <c r="BW38" s="589"/>
      <c r="BX38" s="589"/>
      <c r="BY38" s="589"/>
      <c r="BZ38" s="589"/>
      <c r="CA38" s="589"/>
      <c r="CB38" s="624"/>
      <c r="CD38" s="625" t="s">
        <v>319</v>
      </c>
      <c r="CE38" s="622"/>
      <c r="CF38" s="622"/>
      <c r="CG38" s="622"/>
      <c r="CH38" s="622"/>
      <c r="CI38" s="622"/>
      <c r="CJ38" s="622"/>
      <c r="CK38" s="622"/>
      <c r="CL38" s="622"/>
      <c r="CM38" s="622"/>
      <c r="CN38" s="622"/>
      <c r="CO38" s="622"/>
      <c r="CP38" s="622"/>
      <c r="CQ38" s="623"/>
      <c r="CR38" s="588">
        <v>3704887</v>
      </c>
      <c r="CS38" s="589"/>
      <c r="CT38" s="589"/>
      <c r="CU38" s="589"/>
      <c r="CV38" s="589"/>
      <c r="CW38" s="589"/>
      <c r="CX38" s="589"/>
      <c r="CY38" s="590"/>
      <c r="CZ38" s="591">
        <v>11.2</v>
      </c>
      <c r="DA38" s="609"/>
      <c r="DB38" s="609"/>
      <c r="DC38" s="610"/>
      <c r="DD38" s="594">
        <v>3399528</v>
      </c>
      <c r="DE38" s="589"/>
      <c r="DF38" s="589"/>
      <c r="DG38" s="589"/>
      <c r="DH38" s="589"/>
      <c r="DI38" s="589"/>
      <c r="DJ38" s="589"/>
      <c r="DK38" s="590"/>
      <c r="DL38" s="594">
        <v>2425425</v>
      </c>
      <c r="DM38" s="589"/>
      <c r="DN38" s="589"/>
      <c r="DO38" s="589"/>
      <c r="DP38" s="589"/>
      <c r="DQ38" s="589"/>
      <c r="DR38" s="589"/>
      <c r="DS38" s="589"/>
      <c r="DT38" s="589"/>
      <c r="DU38" s="589"/>
      <c r="DV38" s="590"/>
      <c r="DW38" s="611">
        <v>11.8</v>
      </c>
      <c r="DX38" s="612"/>
      <c r="DY38" s="612"/>
      <c r="DZ38" s="612"/>
      <c r="EA38" s="612"/>
      <c r="EB38" s="612"/>
      <c r="EC38" s="613"/>
    </row>
    <row r="39" spans="2:133" ht="11.25" customHeight="1">
      <c r="AQ39" s="614" t="s">
        <v>320</v>
      </c>
      <c r="AR39" s="615"/>
      <c r="AS39" s="615"/>
      <c r="AT39" s="615"/>
      <c r="AU39" s="615"/>
      <c r="AV39" s="615"/>
      <c r="AW39" s="615"/>
      <c r="AX39" s="615"/>
      <c r="AY39" s="616"/>
      <c r="AZ39" s="588">
        <v>16077</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83</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121670</v>
      </c>
      <c r="CS39" s="607"/>
      <c r="CT39" s="607"/>
      <c r="CU39" s="607"/>
      <c r="CV39" s="607"/>
      <c r="CW39" s="607"/>
      <c r="CX39" s="607"/>
      <c r="CY39" s="608"/>
      <c r="CZ39" s="591">
        <v>0.4</v>
      </c>
      <c r="DA39" s="609"/>
      <c r="DB39" s="609"/>
      <c r="DC39" s="610"/>
      <c r="DD39" s="594">
        <v>101516</v>
      </c>
      <c r="DE39" s="607"/>
      <c r="DF39" s="607"/>
      <c r="DG39" s="607"/>
      <c r="DH39" s="607"/>
      <c r="DI39" s="607"/>
      <c r="DJ39" s="607"/>
      <c r="DK39" s="608"/>
      <c r="DL39" s="594" t="s">
        <v>324</v>
      </c>
      <c r="DM39" s="607"/>
      <c r="DN39" s="607"/>
      <c r="DO39" s="607"/>
      <c r="DP39" s="607"/>
      <c r="DQ39" s="607"/>
      <c r="DR39" s="607"/>
      <c r="DS39" s="607"/>
      <c r="DT39" s="607"/>
      <c r="DU39" s="607"/>
      <c r="DV39" s="608"/>
      <c r="DW39" s="611" t="s">
        <v>324</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325</v>
      </c>
      <c r="AR40" s="615"/>
      <c r="AS40" s="615"/>
      <c r="AT40" s="615"/>
      <c r="AU40" s="615"/>
      <c r="AV40" s="615"/>
      <c r="AW40" s="615"/>
      <c r="AX40" s="615"/>
      <c r="AY40" s="616"/>
      <c r="AZ40" s="588">
        <v>665982</v>
      </c>
      <c r="BA40" s="589"/>
      <c r="BB40" s="589"/>
      <c r="BC40" s="589"/>
      <c r="BD40" s="607"/>
      <c r="BE40" s="607"/>
      <c r="BF40" s="617"/>
      <c r="BG40" s="618"/>
      <c r="BH40" s="619"/>
      <c r="BI40" s="619"/>
      <c r="BJ40" s="619"/>
      <c r="BK40" s="619"/>
      <c r="BL40" s="187"/>
      <c r="BM40" s="622" t="s">
        <v>326</v>
      </c>
      <c r="BN40" s="622"/>
      <c r="BO40" s="622"/>
      <c r="BP40" s="622"/>
      <c r="BQ40" s="622"/>
      <c r="BR40" s="622"/>
      <c r="BS40" s="622"/>
      <c r="BT40" s="622"/>
      <c r="BU40" s="623"/>
      <c r="BV40" s="588">
        <v>97</v>
      </c>
      <c r="BW40" s="589"/>
      <c r="BX40" s="589"/>
      <c r="BY40" s="589"/>
      <c r="BZ40" s="589"/>
      <c r="CA40" s="589"/>
      <c r="CB40" s="624"/>
      <c r="CD40" s="625" t="s">
        <v>327</v>
      </c>
      <c r="CE40" s="622"/>
      <c r="CF40" s="622"/>
      <c r="CG40" s="622"/>
      <c r="CH40" s="622"/>
      <c r="CI40" s="622"/>
      <c r="CJ40" s="622"/>
      <c r="CK40" s="622"/>
      <c r="CL40" s="622"/>
      <c r="CM40" s="622"/>
      <c r="CN40" s="622"/>
      <c r="CO40" s="622"/>
      <c r="CP40" s="622"/>
      <c r="CQ40" s="623"/>
      <c r="CR40" s="588">
        <v>440579</v>
      </c>
      <c r="CS40" s="589"/>
      <c r="CT40" s="589"/>
      <c r="CU40" s="589"/>
      <c r="CV40" s="589"/>
      <c r="CW40" s="589"/>
      <c r="CX40" s="589"/>
      <c r="CY40" s="590"/>
      <c r="CZ40" s="591">
        <v>1.3</v>
      </c>
      <c r="DA40" s="609"/>
      <c r="DB40" s="609"/>
      <c r="DC40" s="610"/>
      <c r="DD40" s="594">
        <v>27679</v>
      </c>
      <c r="DE40" s="589"/>
      <c r="DF40" s="589"/>
      <c r="DG40" s="589"/>
      <c r="DH40" s="589"/>
      <c r="DI40" s="589"/>
      <c r="DJ40" s="589"/>
      <c r="DK40" s="590"/>
      <c r="DL40" s="594">
        <v>26315</v>
      </c>
      <c r="DM40" s="589"/>
      <c r="DN40" s="589"/>
      <c r="DO40" s="589"/>
      <c r="DP40" s="589"/>
      <c r="DQ40" s="589"/>
      <c r="DR40" s="589"/>
      <c r="DS40" s="589"/>
      <c r="DT40" s="589"/>
      <c r="DU40" s="589"/>
      <c r="DV40" s="590"/>
      <c r="DW40" s="611">
        <v>0.1</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328</v>
      </c>
      <c r="AR41" s="627"/>
      <c r="AS41" s="627"/>
      <c r="AT41" s="627"/>
      <c r="AU41" s="627"/>
      <c r="AV41" s="627"/>
      <c r="AW41" s="627"/>
      <c r="AX41" s="627"/>
      <c r="AY41" s="628"/>
      <c r="AZ41" s="572">
        <v>1931542</v>
      </c>
      <c r="BA41" s="629"/>
      <c r="BB41" s="629"/>
      <c r="BC41" s="629"/>
      <c r="BD41" s="573"/>
      <c r="BE41" s="573"/>
      <c r="BF41" s="630"/>
      <c r="BG41" s="620"/>
      <c r="BH41" s="621"/>
      <c r="BI41" s="621"/>
      <c r="BJ41" s="621"/>
      <c r="BK41" s="621"/>
      <c r="BL41" s="189"/>
      <c r="BM41" s="627" t="s">
        <v>329</v>
      </c>
      <c r="BN41" s="627"/>
      <c r="BO41" s="627"/>
      <c r="BP41" s="627"/>
      <c r="BQ41" s="627"/>
      <c r="BR41" s="627"/>
      <c r="BS41" s="627"/>
      <c r="BT41" s="627"/>
      <c r="BU41" s="628"/>
      <c r="BV41" s="572">
        <v>293</v>
      </c>
      <c r="BW41" s="629"/>
      <c r="BX41" s="629"/>
      <c r="BY41" s="629"/>
      <c r="BZ41" s="629"/>
      <c r="CA41" s="629"/>
      <c r="CB41" s="631"/>
      <c r="CD41" s="625" t="s">
        <v>330</v>
      </c>
      <c r="CE41" s="622"/>
      <c r="CF41" s="622"/>
      <c r="CG41" s="622"/>
      <c r="CH41" s="622"/>
      <c r="CI41" s="622"/>
      <c r="CJ41" s="622"/>
      <c r="CK41" s="622"/>
      <c r="CL41" s="622"/>
      <c r="CM41" s="622"/>
      <c r="CN41" s="622"/>
      <c r="CO41" s="622"/>
      <c r="CP41" s="622"/>
      <c r="CQ41" s="623"/>
      <c r="CR41" s="588" t="s">
        <v>331</v>
      </c>
      <c r="CS41" s="607"/>
      <c r="CT41" s="607"/>
      <c r="CU41" s="607"/>
      <c r="CV41" s="607"/>
      <c r="CW41" s="607"/>
      <c r="CX41" s="607"/>
      <c r="CY41" s="608"/>
      <c r="CZ41" s="591" t="s">
        <v>331</v>
      </c>
      <c r="DA41" s="609"/>
      <c r="DB41" s="609"/>
      <c r="DC41" s="610"/>
      <c r="DD41" s="594" t="s">
        <v>331</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5004460</v>
      </c>
      <c r="CS42" s="589"/>
      <c r="CT42" s="589"/>
      <c r="CU42" s="589"/>
      <c r="CV42" s="589"/>
      <c r="CW42" s="589"/>
      <c r="CX42" s="589"/>
      <c r="CY42" s="590"/>
      <c r="CZ42" s="591">
        <v>15.1</v>
      </c>
      <c r="DA42" s="592"/>
      <c r="DB42" s="592"/>
      <c r="DC42" s="593"/>
      <c r="DD42" s="594">
        <v>1116130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130502</v>
      </c>
      <c r="CS43" s="607"/>
      <c r="CT43" s="607"/>
      <c r="CU43" s="607"/>
      <c r="CV43" s="607"/>
      <c r="CW43" s="607"/>
      <c r="CX43" s="607"/>
      <c r="CY43" s="608"/>
      <c r="CZ43" s="591">
        <v>0.4</v>
      </c>
      <c r="DA43" s="609"/>
      <c r="DB43" s="609"/>
      <c r="DC43" s="610"/>
      <c r="DD43" s="594">
        <v>128302</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336</v>
      </c>
      <c r="CD44" s="601" t="s">
        <v>287</v>
      </c>
      <c r="CE44" s="602"/>
      <c r="CF44" s="585" t="s">
        <v>337</v>
      </c>
      <c r="CG44" s="586"/>
      <c r="CH44" s="586"/>
      <c r="CI44" s="586"/>
      <c r="CJ44" s="586"/>
      <c r="CK44" s="586"/>
      <c r="CL44" s="586"/>
      <c r="CM44" s="586"/>
      <c r="CN44" s="586"/>
      <c r="CO44" s="586"/>
      <c r="CP44" s="586"/>
      <c r="CQ44" s="587"/>
      <c r="CR44" s="588">
        <v>4950905</v>
      </c>
      <c r="CS44" s="589"/>
      <c r="CT44" s="589"/>
      <c r="CU44" s="589"/>
      <c r="CV44" s="589"/>
      <c r="CW44" s="589"/>
      <c r="CX44" s="589"/>
      <c r="CY44" s="590"/>
      <c r="CZ44" s="591">
        <v>14.9</v>
      </c>
      <c r="DA44" s="592"/>
      <c r="DB44" s="592"/>
      <c r="DC44" s="593"/>
      <c r="DD44" s="594">
        <v>1112712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338</v>
      </c>
      <c r="CG45" s="586"/>
      <c r="CH45" s="586"/>
      <c r="CI45" s="586"/>
      <c r="CJ45" s="586"/>
      <c r="CK45" s="586"/>
      <c r="CL45" s="586"/>
      <c r="CM45" s="586"/>
      <c r="CN45" s="586"/>
      <c r="CO45" s="586"/>
      <c r="CP45" s="586"/>
      <c r="CQ45" s="587"/>
      <c r="CR45" s="588">
        <v>2989594</v>
      </c>
      <c r="CS45" s="607"/>
      <c r="CT45" s="607"/>
      <c r="CU45" s="607"/>
      <c r="CV45" s="607"/>
      <c r="CW45" s="607"/>
      <c r="CX45" s="607"/>
      <c r="CY45" s="608"/>
      <c r="CZ45" s="591">
        <v>9</v>
      </c>
      <c r="DA45" s="609"/>
      <c r="DB45" s="609"/>
      <c r="DC45" s="610"/>
      <c r="DD45" s="594">
        <v>299270</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339</v>
      </c>
      <c r="CG46" s="586"/>
      <c r="CH46" s="586"/>
      <c r="CI46" s="586"/>
      <c r="CJ46" s="586"/>
      <c r="CK46" s="586"/>
      <c r="CL46" s="586"/>
      <c r="CM46" s="586"/>
      <c r="CN46" s="586"/>
      <c r="CO46" s="586"/>
      <c r="CP46" s="586"/>
      <c r="CQ46" s="587"/>
      <c r="CR46" s="588">
        <v>1790769</v>
      </c>
      <c r="CS46" s="589"/>
      <c r="CT46" s="589"/>
      <c r="CU46" s="589"/>
      <c r="CV46" s="589"/>
      <c r="CW46" s="589"/>
      <c r="CX46" s="589"/>
      <c r="CY46" s="590"/>
      <c r="CZ46" s="591">
        <v>5.4</v>
      </c>
      <c r="DA46" s="592"/>
      <c r="DB46" s="592"/>
      <c r="DC46" s="593"/>
      <c r="DD46" s="594">
        <v>807924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340</v>
      </c>
      <c r="CG47" s="586"/>
      <c r="CH47" s="586"/>
      <c r="CI47" s="586"/>
      <c r="CJ47" s="586"/>
      <c r="CK47" s="586"/>
      <c r="CL47" s="586"/>
      <c r="CM47" s="586"/>
      <c r="CN47" s="586"/>
      <c r="CO47" s="586"/>
      <c r="CP47" s="586"/>
      <c r="CQ47" s="587"/>
      <c r="CR47" s="588">
        <v>53555</v>
      </c>
      <c r="CS47" s="607"/>
      <c r="CT47" s="607"/>
      <c r="CU47" s="607"/>
      <c r="CV47" s="607"/>
      <c r="CW47" s="607"/>
      <c r="CX47" s="607"/>
      <c r="CY47" s="608"/>
      <c r="CZ47" s="591">
        <v>0.2</v>
      </c>
      <c r="DA47" s="609"/>
      <c r="DB47" s="609"/>
      <c r="DC47" s="610"/>
      <c r="DD47" s="594">
        <v>3418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ht="10.8">
      <c r="CD48" s="605"/>
      <c r="CE48" s="606"/>
      <c r="CF48" s="585" t="s">
        <v>341</v>
      </c>
      <c r="CG48" s="586"/>
      <c r="CH48" s="586"/>
      <c r="CI48" s="586"/>
      <c r="CJ48" s="586"/>
      <c r="CK48" s="586"/>
      <c r="CL48" s="586"/>
      <c r="CM48" s="586"/>
      <c r="CN48" s="586"/>
      <c r="CO48" s="586"/>
      <c r="CP48" s="586"/>
      <c r="CQ48" s="587"/>
      <c r="CR48" s="588" t="s">
        <v>324</v>
      </c>
      <c r="CS48" s="589"/>
      <c r="CT48" s="589"/>
      <c r="CU48" s="589"/>
      <c r="CV48" s="589"/>
      <c r="CW48" s="589"/>
      <c r="CX48" s="589"/>
      <c r="CY48" s="590"/>
      <c r="CZ48" s="591" t="s">
        <v>324</v>
      </c>
      <c r="DA48" s="592"/>
      <c r="DB48" s="592"/>
      <c r="DC48" s="593"/>
      <c r="DD48" s="594" t="s">
        <v>324</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33181431</v>
      </c>
      <c r="CS49" s="573"/>
      <c r="CT49" s="573"/>
      <c r="CU49" s="573"/>
      <c r="CV49" s="573"/>
      <c r="CW49" s="573"/>
      <c r="CX49" s="573"/>
      <c r="CY49" s="574"/>
      <c r="CZ49" s="575">
        <v>100</v>
      </c>
      <c r="DA49" s="576"/>
      <c r="DB49" s="576"/>
      <c r="DC49" s="577"/>
      <c r="DD49" s="578">
        <v>22416889</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t="10.8" hidden="1"/>
    <row r="51" spans="82:133" ht="10.8"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2" zeroHeight="1"/>
  <cols>
    <col min="1" max="130" width="2.77734375" style="240" customWidth="1"/>
    <col min="131" max="131" width="1.6640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34448</v>
      </c>
      <c r="R7" s="1101"/>
      <c r="S7" s="1101"/>
      <c r="T7" s="1101"/>
      <c r="U7" s="1101"/>
      <c r="V7" s="1101">
        <v>33181</v>
      </c>
      <c r="W7" s="1101"/>
      <c r="X7" s="1101"/>
      <c r="Y7" s="1101"/>
      <c r="Z7" s="1101"/>
      <c r="AA7" s="1101">
        <v>1266</v>
      </c>
      <c r="AB7" s="1101"/>
      <c r="AC7" s="1101"/>
      <c r="AD7" s="1101"/>
      <c r="AE7" s="1102"/>
      <c r="AF7" s="1103">
        <v>1157</v>
      </c>
      <c r="AG7" s="1104"/>
      <c r="AH7" s="1104"/>
      <c r="AI7" s="1104"/>
      <c r="AJ7" s="1105"/>
      <c r="AK7" s="1087"/>
      <c r="AL7" s="1088"/>
      <c r="AM7" s="1088"/>
      <c r="AN7" s="1088"/>
      <c r="AO7" s="1088"/>
      <c r="AP7" s="1088">
        <v>41552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536</v>
      </c>
      <c r="BT7" s="1092"/>
      <c r="BU7" s="1092"/>
      <c r="BV7" s="1092"/>
      <c r="BW7" s="1092"/>
      <c r="BX7" s="1092"/>
      <c r="BY7" s="1092"/>
      <c r="BZ7" s="1092"/>
      <c r="CA7" s="1092"/>
      <c r="CB7" s="1092"/>
      <c r="CC7" s="1092"/>
      <c r="CD7" s="1092"/>
      <c r="CE7" s="1092"/>
      <c r="CF7" s="1092"/>
      <c r="CG7" s="1093"/>
      <c r="CH7" s="1084">
        <v>15</v>
      </c>
      <c r="CI7" s="1085"/>
      <c r="CJ7" s="1085"/>
      <c r="CK7" s="1085"/>
      <c r="CL7" s="1086"/>
      <c r="CM7" s="1084">
        <v>369</v>
      </c>
      <c r="CN7" s="1085"/>
      <c r="CO7" s="1085"/>
      <c r="CP7" s="1085"/>
      <c r="CQ7" s="1086"/>
      <c r="CR7" s="1084">
        <v>142</v>
      </c>
      <c r="CS7" s="1085"/>
      <c r="CT7" s="1085"/>
      <c r="CU7" s="1085"/>
      <c r="CV7" s="1086"/>
      <c r="CW7" s="1084">
        <v>0</v>
      </c>
      <c r="CX7" s="1085"/>
      <c r="CY7" s="1085"/>
      <c r="CZ7" s="1085"/>
      <c r="DA7" s="1086"/>
      <c r="DB7" s="1084">
        <v>0</v>
      </c>
      <c r="DC7" s="1085"/>
      <c r="DD7" s="1085"/>
      <c r="DE7" s="1085"/>
      <c r="DF7" s="1086"/>
      <c r="DG7" s="1084">
        <v>0</v>
      </c>
      <c r="DH7" s="1085"/>
      <c r="DI7" s="1085"/>
      <c r="DJ7" s="1085"/>
      <c r="DK7" s="1086"/>
      <c r="DL7" s="1084">
        <v>0</v>
      </c>
      <c r="DM7" s="1085"/>
      <c r="DN7" s="1085"/>
      <c r="DO7" s="1085"/>
      <c r="DP7" s="1086"/>
      <c r="DQ7" s="1084">
        <v>0</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537</v>
      </c>
      <c r="BT8" s="1011"/>
      <c r="BU8" s="1011"/>
      <c r="BV8" s="1011"/>
      <c r="BW8" s="1011"/>
      <c r="BX8" s="1011"/>
      <c r="BY8" s="1011"/>
      <c r="BZ8" s="1011"/>
      <c r="CA8" s="1011"/>
      <c r="CB8" s="1011"/>
      <c r="CC8" s="1011"/>
      <c r="CD8" s="1011"/>
      <c r="CE8" s="1011"/>
      <c r="CF8" s="1011"/>
      <c r="CG8" s="1012"/>
      <c r="CH8" s="985">
        <v>3</v>
      </c>
      <c r="CI8" s="986"/>
      <c r="CJ8" s="986"/>
      <c r="CK8" s="986"/>
      <c r="CL8" s="987"/>
      <c r="CM8" s="985">
        <v>102</v>
      </c>
      <c r="CN8" s="986"/>
      <c r="CO8" s="986"/>
      <c r="CP8" s="986"/>
      <c r="CQ8" s="987"/>
      <c r="CR8" s="985">
        <v>40</v>
      </c>
      <c r="CS8" s="986"/>
      <c r="CT8" s="986"/>
      <c r="CU8" s="986"/>
      <c r="CV8" s="987"/>
      <c r="CW8" s="985">
        <v>0</v>
      </c>
      <c r="CX8" s="986"/>
      <c r="CY8" s="986"/>
      <c r="CZ8" s="986"/>
      <c r="DA8" s="987"/>
      <c r="DB8" s="985">
        <v>0</v>
      </c>
      <c r="DC8" s="986"/>
      <c r="DD8" s="986"/>
      <c r="DE8" s="986"/>
      <c r="DF8" s="987"/>
      <c r="DG8" s="985">
        <v>0</v>
      </c>
      <c r="DH8" s="986"/>
      <c r="DI8" s="986"/>
      <c r="DJ8" s="986"/>
      <c r="DK8" s="987"/>
      <c r="DL8" s="985">
        <v>0</v>
      </c>
      <c r="DM8" s="986"/>
      <c r="DN8" s="986"/>
      <c r="DO8" s="986"/>
      <c r="DP8" s="987"/>
      <c r="DQ8" s="985">
        <v>0</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366</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367</v>
      </c>
      <c r="B23" s="940" t="s">
        <v>368</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1157</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111</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371</v>
      </c>
      <c r="R26" s="998"/>
      <c r="S26" s="998"/>
      <c r="T26" s="998"/>
      <c r="U26" s="999"/>
      <c r="V26" s="997" t="s">
        <v>372</v>
      </c>
      <c r="W26" s="998"/>
      <c r="X26" s="998"/>
      <c r="Y26" s="998"/>
      <c r="Z26" s="999"/>
      <c r="AA26" s="997" t="s">
        <v>373</v>
      </c>
      <c r="AB26" s="998"/>
      <c r="AC26" s="998"/>
      <c r="AD26" s="998"/>
      <c r="AE26" s="998"/>
      <c r="AF26" s="1055" t="s">
        <v>374</v>
      </c>
      <c r="AG26" s="1004"/>
      <c r="AH26" s="1004"/>
      <c r="AI26" s="1004"/>
      <c r="AJ26" s="1056"/>
      <c r="AK26" s="998" t="s">
        <v>375</v>
      </c>
      <c r="AL26" s="998"/>
      <c r="AM26" s="998"/>
      <c r="AN26" s="998"/>
      <c r="AO26" s="999"/>
      <c r="AP26" s="997" t="s">
        <v>376</v>
      </c>
      <c r="AQ26" s="998"/>
      <c r="AR26" s="998"/>
      <c r="AS26" s="998"/>
      <c r="AT26" s="999"/>
      <c r="AU26" s="997" t="s">
        <v>377</v>
      </c>
      <c r="AV26" s="998"/>
      <c r="AW26" s="998"/>
      <c r="AX26" s="998"/>
      <c r="AY26" s="999"/>
      <c r="AZ26" s="997" t="s">
        <v>378</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379</v>
      </c>
      <c r="C28" s="1047"/>
      <c r="D28" s="1047"/>
      <c r="E28" s="1047"/>
      <c r="F28" s="1047"/>
      <c r="G28" s="1047"/>
      <c r="H28" s="1047"/>
      <c r="I28" s="1047"/>
      <c r="J28" s="1047"/>
      <c r="K28" s="1047"/>
      <c r="L28" s="1047"/>
      <c r="M28" s="1047"/>
      <c r="N28" s="1047"/>
      <c r="O28" s="1047"/>
      <c r="P28" s="1048"/>
      <c r="Q28" s="1049">
        <v>7729</v>
      </c>
      <c r="R28" s="1050"/>
      <c r="S28" s="1050"/>
      <c r="T28" s="1050"/>
      <c r="U28" s="1050"/>
      <c r="V28" s="1050">
        <v>7726</v>
      </c>
      <c r="W28" s="1050"/>
      <c r="X28" s="1050"/>
      <c r="Y28" s="1050"/>
      <c r="Z28" s="1050"/>
      <c r="AA28" s="1050">
        <v>3</v>
      </c>
      <c r="AB28" s="1050"/>
      <c r="AC28" s="1050"/>
      <c r="AD28" s="1050"/>
      <c r="AE28" s="1051"/>
      <c r="AF28" s="1052">
        <v>3</v>
      </c>
      <c r="AG28" s="1050"/>
      <c r="AH28" s="1050"/>
      <c r="AI28" s="1050"/>
      <c r="AJ28" s="1053"/>
      <c r="AK28" s="1054">
        <v>666</v>
      </c>
      <c r="AL28" s="1042"/>
      <c r="AM28" s="1042"/>
      <c r="AN28" s="1042"/>
      <c r="AO28" s="1042"/>
      <c r="AP28" s="1042"/>
      <c r="AQ28" s="1042"/>
      <c r="AR28" s="1042"/>
      <c r="AS28" s="1042"/>
      <c r="AT28" s="1042"/>
      <c r="AU28" s="1042"/>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380</v>
      </c>
      <c r="C29" s="1034"/>
      <c r="D29" s="1034"/>
      <c r="E29" s="1034"/>
      <c r="F29" s="1034"/>
      <c r="G29" s="1034"/>
      <c r="H29" s="1034"/>
      <c r="I29" s="1034"/>
      <c r="J29" s="1034"/>
      <c r="K29" s="1034"/>
      <c r="L29" s="1034"/>
      <c r="M29" s="1034"/>
      <c r="N29" s="1034"/>
      <c r="O29" s="1034"/>
      <c r="P29" s="1035"/>
      <c r="Q29" s="1039">
        <v>7277</v>
      </c>
      <c r="R29" s="1040"/>
      <c r="S29" s="1040"/>
      <c r="T29" s="1040"/>
      <c r="U29" s="1040"/>
      <c r="V29" s="1040">
        <v>7109</v>
      </c>
      <c r="W29" s="1040"/>
      <c r="X29" s="1040"/>
      <c r="Y29" s="1040"/>
      <c r="Z29" s="1040"/>
      <c r="AA29" s="1040">
        <v>167</v>
      </c>
      <c r="AB29" s="1040"/>
      <c r="AC29" s="1040"/>
      <c r="AD29" s="1040"/>
      <c r="AE29" s="1041"/>
      <c r="AF29" s="1015">
        <v>167</v>
      </c>
      <c r="AG29" s="1016"/>
      <c r="AH29" s="1016"/>
      <c r="AI29" s="1016"/>
      <c r="AJ29" s="1017"/>
      <c r="AK29" s="976">
        <v>990</v>
      </c>
      <c r="AL29" s="967"/>
      <c r="AM29" s="967"/>
      <c r="AN29" s="967"/>
      <c r="AO29" s="967"/>
      <c r="AP29" s="967"/>
      <c r="AQ29" s="967"/>
      <c r="AR29" s="967"/>
      <c r="AS29" s="967"/>
      <c r="AT29" s="967"/>
      <c r="AU29" s="967"/>
      <c r="AV29" s="967"/>
      <c r="AW29" s="967"/>
      <c r="AX29" s="967"/>
      <c r="AY29" s="967"/>
      <c r="AZ29" s="1038"/>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381</v>
      </c>
      <c r="C30" s="1034"/>
      <c r="D30" s="1034"/>
      <c r="E30" s="1034"/>
      <c r="F30" s="1034"/>
      <c r="G30" s="1034"/>
      <c r="H30" s="1034"/>
      <c r="I30" s="1034"/>
      <c r="J30" s="1034"/>
      <c r="K30" s="1034"/>
      <c r="L30" s="1034"/>
      <c r="M30" s="1034"/>
      <c r="N30" s="1034"/>
      <c r="O30" s="1034"/>
      <c r="P30" s="1035"/>
      <c r="Q30" s="1039">
        <v>836</v>
      </c>
      <c r="R30" s="1040"/>
      <c r="S30" s="1040"/>
      <c r="T30" s="1040"/>
      <c r="U30" s="1040"/>
      <c r="V30" s="1040">
        <v>835</v>
      </c>
      <c r="W30" s="1040"/>
      <c r="X30" s="1040"/>
      <c r="Y30" s="1040"/>
      <c r="Z30" s="1040"/>
      <c r="AA30" s="1040">
        <v>0</v>
      </c>
      <c r="AB30" s="1040"/>
      <c r="AC30" s="1040"/>
      <c r="AD30" s="1040"/>
      <c r="AE30" s="1041"/>
      <c r="AF30" s="1015">
        <v>0</v>
      </c>
      <c r="AG30" s="1016"/>
      <c r="AH30" s="1016"/>
      <c r="AI30" s="1016"/>
      <c r="AJ30" s="1017"/>
      <c r="AK30" s="976">
        <v>209</v>
      </c>
      <c r="AL30" s="967"/>
      <c r="AM30" s="967"/>
      <c r="AN30" s="967"/>
      <c r="AO30" s="967"/>
      <c r="AP30" s="967"/>
      <c r="AQ30" s="967"/>
      <c r="AR30" s="967"/>
      <c r="AS30" s="967"/>
      <c r="AT30" s="967"/>
      <c r="AU30" s="967"/>
      <c r="AV30" s="967"/>
      <c r="AW30" s="967"/>
      <c r="AX30" s="967"/>
      <c r="AY30" s="967"/>
      <c r="AZ30" s="1038"/>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2023</v>
      </c>
      <c r="R31" s="1040"/>
      <c r="S31" s="1040"/>
      <c r="T31" s="1040"/>
      <c r="U31" s="1040"/>
      <c r="V31" s="1040">
        <v>1874</v>
      </c>
      <c r="W31" s="1040"/>
      <c r="X31" s="1040"/>
      <c r="Y31" s="1040"/>
      <c r="Z31" s="1040"/>
      <c r="AA31" s="1040">
        <v>149</v>
      </c>
      <c r="AB31" s="1040"/>
      <c r="AC31" s="1040"/>
      <c r="AD31" s="1040"/>
      <c r="AE31" s="1041"/>
      <c r="AF31" s="1015">
        <v>1797</v>
      </c>
      <c r="AG31" s="1016"/>
      <c r="AH31" s="1016"/>
      <c r="AI31" s="1016"/>
      <c r="AJ31" s="1017"/>
      <c r="AK31" s="976">
        <v>46</v>
      </c>
      <c r="AL31" s="967"/>
      <c r="AM31" s="967"/>
      <c r="AN31" s="967"/>
      <c r="AO31" s="967"/>
      <c r="AP31" s="967">
        <v>2370</v>
      </c>
      <c r="AQ31" s="967"/>
      <c r="AR31" s="967"/>
      <c r="AS31" s="967"/>
      <c r="AT31" s="967"/>
      <c r="AU31" s="967">
        <v>299</v>
      </c>
      <c r="AV31" s="967"/>
      <c r="AW31" s="967"/>
      <c r="AX31" s="967"/>
      <c r="AY31" s="967"/>
      <c r="AZ31" s="1038"/>
      <c r="BA31" s="1038"/>
      <c r="BB31" s="1038"/>
      <c r="BC31" s="1038"/>
      <c r="BD31" s="1038"/>
      <c r="BE31" s="1028" t="s">
        <v>383</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384</v>
      </c>
      <c r="C32" s="1034"/>
      <c r="D32" s="1034"/>
      <c r="E32" s="1034"/>
      <c r="F32" s="1034"/>
      <c r="G32" s="1034"/>
      <c r="H32" s="1034"/>
      <c r="I32" s="1034"/>
      <c r="J32" s="1034"/>
      <c r="K32" s="1034"/>
      <c r="L32" s="1034"/>
      <c r="M32" s="1034"/>
      <c r="N32" s="1034"/>
      <c r="O32" s="1034"/>
      <c r="P32" s="1035"/>
      <c r="Q32" s="1039">
        <v>48</v>
      </c>
      <c r="R32" s="1040"/>
      <c r="S32" s="1040"/>
      <c r="T32" s="1040"/>
      <c r="U32" s="1040"/>
      <c r="V32" s="1040">
        <v>54</v>
      </c>
      <c r="W32" s="1040"/>
      <c r="X32" s="1040"/>
      <c r="Y32" s="1040"/>
      <c r="Z32" s="1040"/>
      <c r="AA32" s="1040">
        <v>-6</v>
      </c>
      <c r="AB32" s="1040"/>
      <c r="AC32" s="1040"/>
      <c r="AD32" s="1040"/>
      <c r="AE32" s="1041"/>
      <c r="AF32" s="1015">
        <v>143</v>
      </c>
      <c r="AG32" s="1016"/>
      <c r="AH32" s="1016"/>
      <c r="AI32" s="1016"/>
      <c r="AJ32" s="1017"/>
      <c r="AK32" s="976">
        <v>17</v>
      </c>
      <c r="AL32" s="967"/>
      <c r="AM32" s="967"/>
      <c r="AN32" s="967"/>
      <c r="AO32" s="967"/>
      <c r="AP32" s="967">
        <v>452</v>
      </c>
      <c r="AQ32" s="967"/>
      <c r="AR32" s="967"/>
      <c r="AS32" s="967"/>
      <c r="AT32" s="967"/>
      <c r="AU32" s="967">
        <v>467</v>
      </c>
      <c r="AV32" s="967"/>
      <c r="AW32" s="967"/>
      <c r="AX32" s="967"/>
      <c r="AY32" s="967"/>
      <c r="AZ32" s="1038"/>
      <c r="BA32" s="1038"/>
      <c r="BB32" s="1038"/>
      <c r="BC32" s="1038"/>
      <c r="BD32" s="1038"/>
      <c r="BE32" s="1028" t="s">
        <v>383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385</v>
      </c>
      <c r="C33" s="1034"/>
      <c r="D33" s="1034"/>
      <c r="E33" s="1034"/>
      <c r="F33" s="1034"/>
      <c r="G33" s="1034"/>
      <c r="H33" s="1034"/>
      <c r="I33" s="1034"/>
      <c r="J33" s="1034"/>
      <c r="K33" s="1034"/>
      <c r="L33" s="1034"/>
      <c r="M33" s="1034"/>
      <c r="N33" s="1034"/>
      <c r="O33" s="1034"/>
      <c r="P33" s="1035"/>
      <c r="Q33" s="1039">
        <v>239</v>
      </c>
      <c r="R33" s="1040"/>
      <c r="S33" s="1040"/>
      <c r="T33" s="1040"/>
      <c r="U33" s="1040"/>
      <c r="V33" s="1040">
        <v>224</v>
      </c>
      <c r="W33" s="1040"/>
      <c r="X33" s="1040"/>
      <c r="Y33" s="1040"/>
      <c r="Z33" s="1040"/>
      <c r="AA33" s="1040">
        <v>15</v>
      </c>
      <c r="AB33" s="1040"/>
      <c r="AC33" s="1040"/>
      <c r="AD33" s="1040"/>
      <c r="AE33" s="1041"/>
      <c r="AF33" s="1015">
        <v>15</v>
      </c>
      <c r="AG33" s="1016"/>
      <c r="AH33" s="1016"/>
      <c r="AI33" s="1016"/>
      <c r="AJ33" s="1017"/>
      <c r="AK33" s="976">
        <v>80</v>
      </c>
      <c r="AL33" s="967"/>
      <c r="AM33" s="967"/>
      <c r="AN33" s="967"/>
      <c r="AO33" s="967"/>
      <c r="AP33" s="967">
        <v>280</v>
      </c>
      <c r="AQ33" s="967"/>
      <c r="AR33" s="967"/>
      <c r="AS33" s="967"/>
      <c r="AT33" s="967"/>
      <c r="AU33" s="967">
        <v>140</v>
      </c>
      <c r="AV33" s="967"/>
      <c r="AW33" s="967"/>
      <c r="AX33" s="967"/>
      <c r="AY33" s="967"/>
      <c r="AZ33" s="1038"/>
      <c r="BA33" s="1038"/>
      <c r="BB33" s="1038"/>
      <c r="BC33" s="1038"/>
      <c r="BD33" s="1038"/>
      <c r="BE33" s="1028" t="s">
        <v>386</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387</v>
      </c>
      <c r="C34" s="1034"/>
      <c r="D34" s="1034"/>
      <c r="E34" s="1034"/>
      <c r="F34" s="1034"/>
      <c r="G34" s="1034"/>
      <c r="H34" s="1034"/>
      <c r="I34" s="1034"/>
      <c r="J34" s="1034"/>
      <c r="K34" s="1034"/>
      <c r="L34" s="1034"/>
      <c r="M34" s="1034"/>
      <c r="N34" s="1034"/>
      <c r="O34" s="1034"/>
      <c r="P34" s="1035"/>
      <c r="Q34" s="1039">
        <v>3617</v>
      </c>
      <c r="R34" s="1040"/>
      <c r="S34" s="1040"/>
      <c r="T34" s="1040"/>
      <c r="U34" s="1040"/>
      <c r="V34" s="1040">
        <v>3615</v>
      </c>
      <c r="W34" s="1040"/>
      <c r="X34" s="1040"/>
      <c r="Y34" s="1040"/>
      <c r="Z34" s="1040"/>
      <c r="AA34" s="1040">
        <v>2</v>
      </c>
      <c r="AB34" s="1040"/>
      <c r="AC34" s="1040"/>
      <c r="AD34" s="1040"/>
      <c r="AE34" s="1041"/>
      <c r="AF34" s="1015">
        <v>2</v>
      </c>
      <c r="AG34" s="1016"/>
      <c r="AH34" s="1016"/>
      <c r="AI34" s="1016"/>
      <c r="AJ34" s="1017"/>
      <c r="AK34" s="976">
        <v>935</v>
      </c>
      <c r="AL34" s="967"/>
      <c r="AM34" s="967"/>
      <c r="AN34" s="967"/>
      <c r="AO34" s="967"/>
      <c r="AP34" s="967">
        <v>25349</v>
      </c>
      <c r="AQ34" s="967"/>
      <c r="AR34" s="967"/>
      <c r="AS34" s="967"/>
      <c r="AT34" s="967"/>
      <c r="AU34" s="967">
        <v>15311</v>
      </c>
      <c r="AV34" s="967"/>
      <c r="AW34" s="967"/>
      <c r="AX34" s="967"/>
      <c r="AY34" s="967"/>
      <c r="AZ34" s="1038"/>
      <c r="BA34" s="1038"/>
      <c r="BB34" s="1038"/>
      <c r="BC34" s="1038"/>
      <c r="BD34" s="1038"/>
      <c r="BE34" s="1028" t="s">
        <v>386</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534</v>
      </c>
      <c r="C35" s="1034"/>
      <c r="D35" s="1034"/>
      <c r="E35" s="1034"/>
      <c r="F35" s="1034"/>
      <c r="G35" s="1034"/>
      <c r="H35" s="1034"/>
      <c r="I35" s="1034"/>
      <c r="J35" s="1034"/>
      <c r="K35" s="1034"/>
      <c r="L35" s="1034"/>
      <c r="M35" s="1034"/>
      <c r="N35" s="1034"/>
      <c r="O35" s="1034"/>
      <c r="P35" s="1035"/>
      <c r="Q35" s="1039">
        <v>146</v>
      </c>
      <c r="R35" s="1040"/>
      <c r="S35" s="1040"/>
      <c r="T35" s="1040"/>
      <c r="U35" s="1040"/>
      <c r="V35" s="1040">
        <v>146</v>
      </c>
      <c r="W35" s="1040"/>
      <c r="X35" s="1040"/>
      <c r="Y35" s="1040"/>
      <c r="Z35" s="1040"/>
      <c r="AA35" s="1040">
        <v>0</v>
      </c>
      <c r="AB35" s="1040"/>
      <c r="AC35" s="1040"/>
      <c r="AD35" s="1040"/>
      <c r="AE35" s="1041"/>
      <c r="AF35" s="1015">
        <v>1</v>
      </c>
      <c r="AG35" s="1016"/>
      <c r="AH35" s="1016"/>
      <c r="AI35" s="1016"/>
      <c r="AJ35" s="1017"/>
      <c r="AK35" s="976">
        <v>95</v>
      </c>
      <c r="AL35" s="967"/>
      <c r="AM35" s="967"/>
      <c r="AN35" s="967"/>
      <c r="AO35" s="967"/>
      <c r="AP35" s="967">
        <v>1117</v>
      </c>
      <c r="AQ35" s="967"/>
      <c r="AR35" s="967"/>
      <c r="AS35" s="967"/>
      <c r="AT35" s="967"/>
      <c r="AU35" s="967">
        <v>824</v>
      </c>
      <c r="AV35" s="967"/>
      <c r="AW35" s="967"/>
      <c r="AX35" s="967"/>
      <c r="AY35" s="967"/>
      <c r="AZ35" s="1038"/>
      <c r="BA35" s="1038"/>
      <c r="BB35" s="1038"/>
      <c r="BC35" s="1038"/>
      <c r="BD35" s="1038"/>
      <c r="BE35" s="1028" t="s">
        <v>386</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t="s">
        <v>535</v>
      </c>
      <c r="C36" s="1034"/>
      <c r="D36" s="1034"/>
      <c r="E36" s="1034"/>
      <c r="F36" s="1034"/>
      <c r="G36" s="1034"/>
      <c r="H36" s="1034"/>
      <c r="I36" s="1034"/>
      <c r="J36" s="1034"/>
      <c r="K36" s="1034"/>
      <c r="L36" s="1034"/>
      <c r="M36" s="1034"/>
      <c r="N36" s="1034"/>
      <c r="O36" s="1034"/>
      <c r="P36" s="1035"/>
      <c r="Q36" s="1039">
        <v>2</v>
      </c>
      <c r="R36" s="1040"/>
      <c r="S36" s="1040"/>
      <c r="T36" s="1040"/>
      <c r="U36" s="1040"/>
      <c r="V36" s="1040">
        <v>2</v>
      </c>
      <c r="W36" s="1040"/>
      <c r="X36" s="1040"/>
      <c r="Y36" s="1040"/>
      <c r="Z36" s="1040"/>
      <c r="AA36" s="1040">
        <v>0</v>
      </c>
      <c r="AB36" s="1040"/>
      <c r="AC36" s="1040"/>
      <c r="AD36" s="1040"/>
      <c r="AE36" s="1041"/>
      <c r="AF36" s="1015">
        <v>0</v>
      </c>
      <c r="AG36" s="1016"/>
      <c r="AH36" s="1016"/>
      <c r="AI36" s="1016"/>
      <c r="AJ36" s="1017"/>
      <c r="AK36" s="976">
        <v>2</v>
      </c>
      <c r="AL36" s="967"/>
      <c r="AM36" s="967"/>
      <c r="AN36" s="967"/>
      <c r="AO36" s="967"/>
      <c r="AP36" s="967">
        <v>17</v>
      </c>
      <c r="AQ36" s="967"/>
      <c r="AR36" s="967"/>
      <c r="AS36" s="967"/>
      <c r="AT36" s="967"/>
      <c r="AU36" s="967">
        <v>15</v>
      </c>
      <c r="AV36" s="967"/>
      <c r="AW36" s="967"/>
      <c r="AX36" s="967"/>
      <c r="AY36" s="967"/>
      <c r="AZ36" s="1038"/>
      <c r="BA36" s="1038"/>
      <c r="BB36" s="1038"/>
      <c r="BC36" s="1038"/>
      <c r="BD36" s="1038"/>
      <c r="BE36" s="1028" t="s">
        <v>386</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389</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367</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2128</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111</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371</v>
      </c>
      <c r="R66" s="998"/>
      <c r="S66" s="998"/>
      <c r="T66" s="998"/>
      <c r="U66" s="999"/>
      <c r="V66" s="997" t="s">
        <v>372</v>
      </c>
      <c r="W66" s="998"/>
      <c r="X66" s="998"/>
      <c r="Y66" s="998"/>
      <c r="Z66" s="999"/>
      <c r="AA66" s="997" t="s">
        <v>373</v>
      </c>
      <c r="AB66" s="998"/>
      <c r="AC66" s="998"/>
      <c r="AD66" s="998"/>
      <c r="AE66" s="999"/>
      <c r="AF66" s="1003" t="s">
        <v>374</v>
      </c>
      <c r="AG66" s="1004"/>
      <c r="AH66" s="1004"/>
      <c r="AI66" s="1004"/>
      <c r="AJ66" s="1005"/>
      <c r="AK66" s="997" t="s">
        <v>375</v>
      </c>
      <c r="AL66" s="992"/>
      <c r="AM66" s="992"/>
      <c r="AN66" s="992"/>
      <c r="AO66" s="993"/>
      <c r="AP66" s="997" t="s">
        <v>376</v>
      </c>
      <c r="AQ66" s="998"/>
      <c r="AR66" s="998"/>
      <c r="AS66" s="998"/>
      <c r="AT66" s="999"/>
      <c r="AU66" s="997" t="s">
        <v>393</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538</v>
      </c>
      <c r="C68" s="982"/>
      <c r="D68" s="982"/>
      <c r="E68" s="982"/>
      <c r="F68" s="982"/>
      <c r="G68" s="982"/>
      <c r="H68" s="982"/>
      <c r="I68" s="982"/>
      <c r="J68" s="982"/>
      <c r="K68" s="982"/>
      <c r="L68" s="982"/>
      <c r="M68" s="982"/>
      <c r="N68" s="982"/>
      <c r="O68" s="982"/>
      <c r="P68" s="983"/>
      <c r="Q68" s="984">
        <v>457</v>
      </c>
      <c r="R68" s="978"/>
      <c r="S68" s="978"/>
      <c r="T68" s="978"/>
      <c r="U68" s="978"/>
      <c r="V68" s="978">
        <v>438</v>
      </c>
      <c r="W68" s="978"/>
      <c r="X68" s="978"/>
      <c r="Y68" s="978"/>
      <c r="Z68" s="978"/>
      <c r="AA68" s="978">
        <v>19</v>
      </c>
      <c r="AB68" s="978"/>
      <c r="AC68" s="978"/>
      <c r="AD68" s="978"/>
      <c r="AE68" s="978"/>
      <c r="AF68" s="978">
        <v>19</v>
      </c>
      <c r="AG68" s="978"/>
      <c r="AH68" s="978"/>
      <c r="AI68" s="978"/>
      <c r="AJ68" s="978"/>
      <c r="AK68" s="978">
        <v>0</v>
      </c>
      <c r="AL68" s="978"/>
      <c r="AM68" s="978"/>
      <c r="AN68" s="978"/>
      <c r="AO68" s="978"/>
      <c r="AP68" s="978">
        <v>0</v>
      </c>
      <c r="AQ68" s="978"/>
      <c r="AR68" s="978"/>
      <c r="AS68" s="978"/>
      <c r="AT68" s="978"/>
      <c r="AU68" s="978">
        <v>0</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539</v>
      </c>
      <c r="C69" s="971"/>
      <c r="D69" s="971"/>
      <c r="E69" s="971"/>
      <c r="F69" s="971"/>
      <c r="G69" s="971"/>
      <c r="H69" s="971"/>
      <c r="I69" s="971"/>
      <c r="J69" s="971"/>
      <c r="K69" s="971"/>
      <c r="L69" s="971"/>
      <c r="M69" s="971"/>
      <c r="N69" s="971"/>
      <c r="O69" s="971"/>
      <c r="P69" s="972"/>
      <c r="Q69" s="973">
        <v>102711</v>
      </c>
      <c r="R69" s="967"/>
      <c r="S69" s="967"/>
      <c r="T69" s="967"/>
      <c r="U69" s="967"/>
      <c r="V69" s="967">
        <v>99754</v>
      </c>
      <c r="W69" s="967"/>
      <c r="X69" s="967"/>
      <c r="Y69" s="967"/>
      <c r="Z69" s="967"/>
      <c r="AA69" s="967">
        <v>2957</v>
      </c>
      <c r="AB69" s="967"/>
      <c r="AC69" s="967"/>
      <c r="AD69" s="967"/>
      <c r="AE69" s="967"/>
      <c r="AF69" s="967">
        <v>2957</v>
      </c>
      <c r="AG69" s="967"/>
      <c r="AH69" s="967"/>
      <c r="AI69" s="967"/>
      <c r="AJ69" s="967"/>
      <c r="AK69" s="967">
        <v>0</v>
      </c>
      <c r="AL69" s="967"/>
      <c r="AM69" s="967"/>
      <c r="AN69" s="967"/>
      <c r="AO69" s="967"/>
      <c r="AP69" s="967">
        <v>0</v>
      </c>
      <c r="AQ69" s="967"/>
      <c r="AR69" s="967"/>
      <c r="AS69" s="967"/>
      <c r="AT69" s="967"/>
      <c r="AU69" s="967">
        <v>0</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540</v>
      </c>
      <c r="C70" s="971"/>
      <c r="D70" s="971"/>
      <c r="E70" s="971"/>
      <c r="F70" s="971"/>
      <c r="G70" s="971"/>
      <c r="H70" s="971"/>
      <c r="I70" s="971"/>
      <c r="J70" s="971"/>
      <c r="K70" s="971"/>
      <c r="L70" s="971"/>
      <c r="M70" s="971"/>
      <c r="N70" s="971"/>
      <c r="O70" s="971"/>
      <c r="P70" s="972"/>
      <c r="Q70" s="973">
        <v>4148</v>
      </c>
      <c r="R70" s="967"/>
      <c r="S70" s="967"/>
      <c r="T70" s="967"/>
      <c r="U70" s="967"/>
      <c r="V70" s="967">
        <v>4116</v>
      </c>
      <c r="W70" s="967"/>
      <c r="X70" s="967"/>
      <c r="Y70" s="967"/>
      <c r="Z70" s="967"/>
      <c r="AA70" s="967">
        <v>32</v>
      </c>
      <c r="AB70" s="967"/>
      <c r="AC70" s="967"/>
      <c r="AD70" s="967"/>
      <c r="AE70" s="967"/>
      <c r="AF70" s="967">
        <v>32</v>
      </c>
      <c r="AG70" s="967"/>
      <c r="AH70" s="967"/>
      <c r="AI70" s="967"/>
      <c r="AJ70" s="967"/>
      <c r="AK70" s="967">
        <v>0</v>
      </c>
      <c r="AL70" s="967"/>
      <c r="AM70" s="967"/>
      <c r="AN70" s="967"/>
      <c r="AO70" s="967"/>
      <c r="AP70" s="967">
        <v>0</v>
      </c>
      <c r="AQ70" s="967"/>
      <c r="AR70" s="967"/>
      <c r="AS70" s="967"/>
      <c r="AT70" s="967"/>
      <c r="AU70" s="967">
        <v>0</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541</v>
      </c>
      <c r="C71" s="971"/>
      <c r="D71" s="971"/>
      <c r="E71" s="971"/>
      <c r="F71" s="971"/>
      <c r="G71" s="971"/>
      <c r="H71" s="971"/>
      <c r="I71" s="971"/>
      <c r="J71" s="971"/>
      <c r="K71" s="971"/>
      <c r="L71" s="971"/>
      <c r="M71" s="971"/>
      <c r="N71" s="971"/>
      <c r="O71" s="971"/>
      <c r="P71" s="972"/>
      <c r="Q71" s="973">
        <v>142</v>
      </c>
      <c r="R71" s="967"/>
      <c r="S71" s="967"/>
      <c r="T71" s="967"/>
      <c r="U71" s="967"/>
      <c r="V71" s="967">
        <v>126</v>
      </c>
      <c r="W71" s="967"/>
      <c r="X71" s="967"/>
      <c r="Y71" s="967"/>
      <c r="Z71" s="967"/>
      <c r="AA71" s="967">
        <v>16</v>
      </c>
      <c r="AB71" s="967"/>
      <c r="AC71" s="967"/>
      <c r="AD71" s="967"/>
      <c r="AE71" s="967"/>
      <c r="AF71" s="967">
        <v>16</v>
      </c>
      <c r="AG71" s="967"/>
      <c r="AH71" s="967"/>
      <c r="AI71" s="967"/>
      <c r="AJ71" s="967"/>
      <c r="AK71" s="967">
        <v>0</v>
      </c>
      <c r="AL71" s="967"/>
      <c r="AM71" s="967"/>
      <c r="AN71" s="967"/>
      <c r="AO71" s="967"/>
      <c r="AP71" s="967">
        <v>0</v>
      </c>
      <c r="AQ71" s="967"/>
      <c r="AR71" s="967"/>
      <c r="AS71" s="967"/>
      <c r="AT71" s="967"/>
      <c r="AU71" s="967">
        <v>0</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542</v>
      </c>
      <c r="C72" s="971"/>
      <c r="D72" s="971"/>
      <c r="E72" s="971"/>
      <c r="F72" s="971"/>
      <c r="G72" s="971"/>
      <c r="H72" s="971"/>
      <c r="I72" s="971"/>
      <c r="J72" s="971"/>
      <c r="K72" s="971"/>
      <c r="L72" s="971"/>
      <c r="M72" s="971"/>
      <c r="N72" s="971"/>
      <c r="O72" s="971"/>
      <c r="P72" s="972"/>
      <c r="Q72" s="973">
        <v>132</v>
      </c>
      <c r="R72" s="967"/>
      <c r="S72" s="967"/>
      <c r="T72" s="967"/>
      <c r="U72" s="967"/>
      <c r="V72" s="967">
        <v>121</v>
      </c>
      <c r="W72" s="967"/>
      <c r="X72" s="967"/>
      <c r="Y72" s="967"/>
      <c r="Z72" s="967"/>
      <c r="AA72" s="967">
        <v>10</v>
      </c>
      <c r="AB72" s="967"/>
      <c r="AC72" s="967"/>
      <c r="AD72" s="967"/>
      <c r="AE72" s="967"/>
      <c r="AF72" s="967">
        <v>10</v>
      </c>
      <c r="AG72" s="967"/>
      <c r="AH72" s="967"/>
      <c r="AI72" s="967"/>
      <c r="AJ72" s="967"/>
      <c r="AK72" s="967">
        <v>0</v>
      </c>
      <c r="AL72" s="967"/>
      <c r="AM72" s="967"/>
      <c r="AN72" s="967"/>
      <c r="AO72" s="967"/>
      <c r="AP72" s="967">
        <v>0</v>
      </c>
      <c r="AQ72" s="967"/>
      <c r="AR72" s="967"/>
      <c r="AS72" s="967"/>
      <c r="AT72" s="967"/>
      <c r="AU72" s="967">
        <v>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543</v>
      </c>
      <c r="C73" s="971"/>
      <c r="D73" s="971"/>
      <c r="E73" s="971"/>
      <c r="F73" s="971"/>
      <c r="G73" s="971"/>
      <c r="H73" s="971"/>
      <c r="I73" s="971"/>
      <c r="J73" s="971"/>
      <c r="K73" s="971"/>
      <c r="L73" s="971"/>
      <c r="M73" s="971"/>
      <c r="N73" s="971"/>
      <c r="O73" s="971"/>
      <c r="P73" s="972"/>
      <c r="Q73" s="973">
        <v>4478</v>
      </c>
      <c r="R73" s="967"/>
      <c r="S73" s="967"/>
      <c r="T73" s="967"/>
      <c r="U73" s="967"/>
      <c r="V73" s="967">
        <v>4644</v>
      </c>
      <c r="W73" s="967"/>
      <c r="X73" s="967"/>
      <c r="Y73" s="967"/>
      <c r="Z73" s="967"/>
      <c r="AA73" s="967">
        <v>-166</v>
      </c>
      <c r="AB73" s="967"/>
      <c r="AC73" s="967"/>
      <c r="AD73" s="967"/>
      <c r="AE73" s="967"/>
      <c r="AF73" s="967">
        <v>650</v>
      </c>
      <c r="AG73" s="967"/>
      <c r="AH73" s="967"/>
      <c r="AI73" s="967"/>
      <c r="AJ73" s="967"/>
      <c r="AK73" s="967">
        <v>228</v>
      </c>
      <c r="AL73" s="967"/>
      <c r="AM73" s="967"/>
      <c r="AN73" s="967"/>
      <c r="AO73" s="967"/>
      <c r="AP73" s="967">
        <v>3820</v>
      </c>
      <c r="AQ73" s="967"/>
      <c r="AR73" s="967"/>
      <c r="AS73" s="967"/>
      <c r="AT73" s="967"/>
      <c r="AU73" s="967">
        <v>0</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544</v>
      </c>
      <c r="C74" s="971"/>
      <c r="D74" s="971"/>
      <c r="E74" s="971"/>
      <c r="F74" s="971"/>
      <c r="G74" s="971"/>
      <c r="H74" s="971"/>
      <c r="I74" s="971"/>
      <c r="J74" s="971"/>
      <c r="K74" s="971"/>
      <c r="L74" s="971"/>
      <c r="M74" s="971"/>
      <c r="N74" s="971"/>
      <c r="O74" s="971"/>
      <c r="P74" s="972"/>
      <c r="Q74" s="973">
        <v>2217</v>
      </c>
      <c r="R74" s="967"/>
      <c r="S74" s="967"/>
      <c r="T74" s="967"/>
      <c r="U74" s="967"/>
      <c r="V74" s="967">
        <v>2180</v>
      </c>
      <c r="W74" s="967"/>
      <c r="X74" s="967"/>
      <c r="Y74" s="967"/>
      <c r="Z74" s="967"/>
      <c r="AA74" s="967">
        <v>37</v>
      </c>
      <c r="AB74" s="967"/>
      <c r="AC74" s="967"/>
      <c r="AD74" s="967"/>
      <c r="AE74" s="967"/>
      <c r="AF74" s="967">
        <v>37</v>
      </c>
      <c r="AG74" s="967"/>
      <c r="AH74" s="967"/>
      <c r="AI74" s="967"/>
      <c r="AJ74" s="967"/>
      <c r="AK74" s="967">
        <v>0</v>
      </c>
      <c r="AL74" s="967"/>
      <c r="AM74" s="967"/>
      <c r="AN74" s="967"/>
      <c r="AO74" s="967"/>
      <c r="AP74" s="967">
        <v>1660</v>
      </c>
      <c r="AQ74" s="967"/>
      <c r="AR74" s="967"/>
      <c r="AS74" s="967"/>
      <c r="AT74" s="967"/>
      <c r="AU74" s="967">
        <v>1356</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545</v>
      </c>
      <c r="C75" s="971"/>
      <c r="D75" s="971"/>
      <c r="E75" s="971"/>
      <c r="F75" s="971"/>
      <c r="G75" s="971"/>
      <c r="H75" s="971"/>
      <c r="I75" s="971"/>
      <c r="J75" s="971"/>
      <c r="K75" s="971"/>
      <c r="L75" s="971"/>
      <c r="M75" s="971"/>
      <c r="N75" s="971"/>
      <c r="O75" s="971"/>
      <c r="P75" s="972"/>
      <c r="Q75" s="974">
        <v>1564</v>
      </c>
      <c r="R75" s="975"/>
      <c r="S75" s="975"/>
      <c r="T75" s="975"/>
      <c r="U75" s="976"/>
      <c r="V75" s="977">
        <v>1499</v>
      </c>
      <c r="W75" s="975"/>
      <c r="X75" s="975"/>
      <c r="Y75" s="975"/>
      <c r="Z75" s="976"/>
      <c r="AA75" s="977">
        <v>64</v>
      </c>
      <c r="AB75" s="975"/>
      <c r="AC75" s="975"/>
      <c r="AD75" s="975"/>
      <c r="AE75" s="976"/>
      <c r="AF75" s="977">
        <v>50</v>
      </c>
      <c r="AG75" s="975"/>
      <c r="AH75" s="975"/>
      <c r="AI75" s="975"/>
      <c r="AJ75" s="976"/>
      <c r="AK75" s="977">
        <v>60</v>
      </c>
      <c r="AL75" s="975"/>
      <c r="AM75" s="975"/>
      <c r="AN75" s="975"/>
      <c r="AO75" s="976"/>
      <c r="AP75" s="977">
        <v>1084</v>
      </c>
      <c r="AQ75" s="975"/>
      <c r="AR75" s="975"/>
      <c r="AS75" s="975"/>
      <c r="AT75" s="976"/>
      <c r="AU75" s="977">
        <v>999</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546</v>
      </c>
      <c r="C76" s="971"/>
      <c r="D76" s="971"/>
      <c r="E76" s="971"/>
      <c r="F76" s="971"/>
      <c r="G76" s="971"/>
      <c r="H76" s="971"/>
      <c r="I76" s="971"/>
      <c r="J76" s="971"/>
      <c r="K76" s="971"/>
      <c r="L76" s="971"/>
      <c r="M76" s="971"/>
      <c r="N76" s="971"/>
      <c r="O76" s="971"/>
      <c r="P76" s="972"/>
      <c r="Q76" s="974">
        <v>37843</v>
      </c>
      <c r="R76" s="975"/>
      <c r="S76" s="975"/>
      <c r="T76" s="975"/>
      <c r="U76" s="976"/>
      <c r="V76" s="977">
        <v>37778</v>
      </c>
      <c r="W76" s="975"/>
      <c r="X76" s="975"/>
      <c r="Y76" s="975"/>
      <c r="Z76" s="976"/>
      <c r="AA76" s="977">
        <v>66</v>
      </c>
      <c r="AB76" s="975"/>
      <c r="AC76" s="975"/>
      <c r="AD76" s="975"/>
      <c r="AE76" s="976"/>
      <c r="AF76" s="977">
        <v>66</v>
      </c>
      <c r="AG76" s="975"/>
      <c r="AH76" s="975"/>
      <c r="AI76" s="975"/>
      <c r="AJ76" s="976"/>
      <c r="AK76" s="977">
        <v>0</v>
      </c>
      <c r="AL76" s="975"/>
      <c r="AM76" s="975"/>
      <c r="AN76" s="975"/>
      <c r="AO76" s="976"/>
      <c r="AP76" s="977">
        <v>375</v>
      </c>
      <c r="AQ76" s="975"/>
      <c r="AR76" s="975"/>
      <c r="AS76" s="975"/>
      <c r="AT76" s="976"/>
      <c r="AU76" s="977">
        <v>0</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547</v>
      </c>
      <c r="C77" s="971"/>
      <c r="D77" s="971"/>
      <c r="E77" s="971"/>
      <c r="F77" s="971"/>
      <c r="G77" s="971"/>
      <c r="H77" s="971"/>
      <c r="I77" s="971"/>
      <c r="J77" s="971"/>
      <c r="K77" s="971"/>
      <c r="L77" s="971"/>
      <c r="M77" s="971"/>
      <c r="N77" s="971"/>
      <c r="O77" s="971"/>
      <c r="P77" s="972"/>
      <c r="Q77" s="974">
        <v>647</v>
      </c>
      <c r="R77" s="975"/>
      <c r="S77" s="975"/>
      <c r="T77" s="975"/>
      <c r="U77" s="976"/>
      <c r="V77" s="977">
        <v>613</v>
      </c>
      <c r="W77" s="975"/>
      <c r="X77" s="975"/>
      <c r="Y77" s="975"/>
      <c r="Z77" s="976"/>
      <c r="AA77" s="977">
        <v>34</v>
      </c>
      <c r="AB77" s="975"/>
      <c r="AC77" s="975"/>
      <c r="AD77" s="975"/>
      <c r="AE77" s="976"/>
      <c r="AF77" s="977">
        <v>34</v>
      </c>
      <c r="AG77" s="975"/>
      <c r="AH77" s="975"/>
      <c r="AI77" s="975"/>
      <c r="AJ77" s="976"/>
      <c r="AK77" s="977">
        <v>0</v>
      </c>
      <c r="AL77" s="975"/>
      <c r="AM77" s="975"/>
      <c r="AN77" s="975"/>
      <c r="AO77" s="976"/>
      <c r="AP77" s="977">
        <v>0</v>
      </c>
      <c r="AQ77" s="975"/>
      <c r="AR77" s="975"/>
      <c r="AS77" s="975"/>
      <c r="AT77" s="976"/>
      <c r="AU77" s="977">
        <v>0</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367</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3871</v>
      </c>
      <c r="AG88" s="955"/>
      <c r="AH88" s="955"/>
      <c r="AI88" s="955"/>
      <c r="AJ88" s="955"/>
      <c r="AK88" s="959"/>
      <c r="AL88" s="959"/>
      <c r="AM88" s="959"/>
      <c r="AN88" s="959"/>
      <c r="AO88" s="959"/>
      <c r="AP88" s="955">
        <v>6939</v>
      </c>
      <c r="AQ88" s="955"/>
      <c r="AR88" s="955"/>
      <c r="AS88" s="955"/>
      <c r="AT88" s="955"/>
      <c r="AU88" s="955">
        <v>2355</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182</v>
      </c>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3733307</v>
      </c>
      <c r="AB110" s="873"/>
      <c r="AC110" s="873"/>
      <c r="AD110" s="873"/>
      <c r="AE110" s="874"/>
      <c r="AF110" s="875">
        <v>3844928</v>
      </c>
      <c r="AG110" s="873"/>
      <c r="AH110" s="873"/>
      <c r="AI110" s="873"/>
      <c r="AJ110" s="874"/>
      <c r="AK110" s="875">
        <v>3972927</v>
      </c>
      <c r="AL110" s="873"/>
      <c r="AM110" s="873"/>
      <c r="AN110" s="873"/>
      <c r="AO110" s="874"/>
      <c r="AP110" s="876">
        <v>24.4</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39567356</v>
      </c>
      <c r="BR110" s="800"/>
      <c r="BS110" s="800"/>
      <c r="BT110" s="800"/>
      <c r="BU110" s="800"/>
      <c r="BV110" s="800">
        <v>41077008</v>
      </c>
      <c r="BW110" s="800"/>
      <c r="BX110" s="800"/>
      <c r="BY110" s="800"/>
      <c r="BZ110" s="800"/>
      <c r="CA110" s="800">
        <v>41552438</v>
      </c>
      <c r="CB110" s="800"/>
      <c r="CC110" s="800"/>
      <c r="CD110" s="800"/>
      <c r="CE110" s="800"/>
      <c r="CF110" s="861">
        <v>255</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111</v>
      </c>
      <c r="DH110" s="800"/>
      <c r="DI110" s="800"/>
      <c r="DJ110" s="800"/>
      <c r="DK110" s="800"/>
      <c r="DL110" s="800" t="s">
        <v>111</v>
      </c>
      <c r="DM110" s="800"/>
      <c r="DN110" s="800"/>
      <c r="DO110" s="800"/>
      <c r="DP110" s="800"/>
      <c r="DQ110" s="800" t="s">
        <v>111</v>
      </c>
      <c r="DR110" s="800"/>
      <c r="DS110" s="800"/>
      <c r="DT110" s="800"/>
      <c r="DU110" s="800"/>
      <c r="DV110" s="801" t="s">
        <v>111</v>
      </c>
      <c r="DW110" s="801"/>
      <c r="DX110" s="801"/>
      <c r="DY110" s="801"/>
      <c r="DZ110" s="802"/>
    </row>
    <row r="111" spans="1:131" s="197" customFormat="1" ht="26.25" customHeight="1">
      <c r="A111" s="778" t="s">
        <v>410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111</v>
      </c>
      <c r="AB111" s="909"/>
      <c r="AC111" s="909"/>
      <c r="AD111" s="909"/>
      <c r="AE111" s="910"/>
      <c r="AF111" s="911" t="s">
        <v>111</v>
      </c>
      <c r="AG111" s="909"/>
      <c r="AH111" s="909"/>
      <c r="AI111" s="909"/>
      <c r="AJ111" s="910"/>
      <c r="AK111" s="911" t="s">
        <v>111</v>
      </c>
      <c r="AL111" s="909"/>
      <c r="AM111" s="909"/>
      <c r="AN111" s="909"/>
      <c r="AO111" s="910"/>
      <c r="AP111" s="912" t="s">
        <v>111</v>
      </c>
      <c r="AQ111" s="913"/>
      <c r="AR111" s="913"/>
      <c r="AS111" s="913"/>
      <c r="AT111" s="914"/>
      <c r="AU111" s="923"/>
      <c r="AV111" s="924"/>
      <c r="AW111" s="924"/>
      <c r="AX111" s="924"/>
      <c r="AY111" s="925"/>
      <c r="AZ111" s="767" t="s">
        <v>411</v>
      </c>
      <c r="BA111" s="768"/>
      <c r="BB111" s="768"/>
      <c r="BC111" s="768"/>
      <c r="BD111" s="768"/>
      <c r="BE111" s="768"/>
      <c r="BF111" s="768"/>
      <c r="BG111" s="768"/>
      <c r="BH111" s="768"/>
      <c r="BI111" s="768"/>
      <c r="BJ111" s="768"/>
      <c r="BK111" s="768"/>
      <c r="BL111" s="768"/>
      <c r="BM111" s="768"/>
      <c r="BN111" s="768"/>
      <c r="BO111" s="768"/>
      <c r="BP111" s="769"/>
      <c r="BQ111" s="770">
        <v>6510098</v>
      </c>
      <c r="BR111" s="771"/>
      <c r="BS111" s="771"/>
      <c r="BT111" s="771"/>
      <c r="BU111" s="771"/>
      <c r="BV111" s="771">
        <v>3715384</v>
      </c>
      <c r="BW111" s="771"/>
      <c r="BX111" s="771"/>
      <c r="BY111" s="771"/>
      <c r="BZ111" s="771"/>
      <c r="CA111" s="771">
        <v>3432866</v>
      </c>
      <c r="CB111" s="771"/>
      <c r="CC111" s="771"/>
      <c r="CD111" s="771"/>
      <c r="CE111" s="771"/>
      <c r="CF111" s="848">
        <v>21.1</v>
      </c>
      <c r="CG111" s="849"/>
      <c r="CH111" s="849"/>
      <c r="CI111" s="849"/>
      <c r="CJ111" s="849"/>
      <c r="CK111" s="917"/>
      <c r="CL111" s="866"/>
      <c r="CM111" s="803" t="s">
        <v>412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111</v>
      </c>
      <c r="DH111" s="771"/>
      <c r="DI111" s="771"/>
      <c r="DJ111" s="771"/>
      <c r="DK111" s="771"/>
      <c r="DL111" s="771" t="s">
        <v>111</v>
      </c>
      <c r="DM111" s="771"/>
      <c r="DN111" s="771"/>
      <c r="DO111" s="771"/>
      <c r="DP111" s="771"/>
      <c r="DQ111" s="771" t="s">
        <v>111</v>
      </c>
      <c r="DR111" s="771"/>
      <c r="DS111" s="771"/>
      <c r="DT111" s="771"/>
      <c r="DU111" s="771"/>
      <c r="DV111" s="823" t="s">
        <v>111</v>
      </c>
      <c r="DW111" s="823"/>
      <c r="DX111" s="823"/>
      <c r="DY111" s="823"/>
      <c r="DZ111" s="824"/>
    </row>
    <row r="112" spans="1:131" s="197" customFormat="1" ht="26.25" customHeight="1">
      <c r="A112" s="902" t="s">
        <v>413</v>
      </c>
      <c r="B112" s="903"/>
      <c r="C112" s="768" t="s">
        <v>414</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111</v>
      </c>
      <c r="AB112" s="784"/>
      <c r="AC112" s="784"/>
      <c r="AD112" s="784"/>
      <c r="AE112" s="785"/>
      <c r="AF112" s="786" t="s">
        <v>111</v>
      </c>
      <c r="AG112" s="784"/>
      <c r="AH112" s="784"/>
      <c r="AI112" s="784"/>
      <c r="AJ112" s="785"/>
      <c r="AK112" s="786" t="s">
        <v>111</v>
      </c>
      <c r="AL112" s="784"/>
      <c r="AM112" s="784"/>
      <c r="AN112" s="784"/>
      <c r="AO112" s="785"/>
      <c r="AP112" s="754" t="s">
        <v>111</v>
      </c>
      <c r="AQ112" s="755"/>
      <c r="AR112" s="755"/>
      <c r="AS112" s="755"/>
      <c r="AT112" s="756"/>
      <c r="AU112" s="923"/>
      <c r="AV112" s="924"/>
      <c r="AW112" s="924"/>
      <c r="AX112" s="924"/>
      <c r="AY112" s="925"/>
      <c r="AZ112" s="767" t="s">
        <v>415</v>
      </c>
      <c r="BA112" s="768"/>
      <c r="BB112" s="768"/>
      <c r="BC112" s="768"/>
      <c r="BD112" s="768"/>
      <c r="BE112" s="768"/>
      <c r="BF112" s="768"/>
      <c r="BG112" s="768"/>
      <c r="BH112" s="768"/>
      <c r="BI112" s="768"/>
      <c r="BJ112" s="768"/>
      <c r="BK112" s="768"/>
      <c r="BL112" s="768"/>
      <c r="BM112" s="768"/>
      <c r="BN112" s="768"/>
      <c r="BO112" s="768"/>
      <c r="BP112" s="769"/>
      <c r="BQ112" s="770">
        <v>16914163</v>
      </c>
      <c r="BR112" s="771"/>
      <c r="BS112" s="771"/>
      <c r="BT112" s="771"/>
      <c r="BU112" s="771"/>
      <c r="BV112" s="771">
        <v>17269838</v>
      </c>
      <c r="BW112" s="771"/>
      <c r="BX112" s="771"/>
      <c r="BY112" s="771"/>
      <c r="BZ112" s="771"/>
      <c r="CA112" s="771">
        <v>17055470</v>
      </c>
      <c r="CB112" s="771"/>
      <c r="CC112" s="771"/>
      <c r="CD112" s="771"/>
      <c r="CE112" s="771"/>
      <c r="CF112" s="848">
        <v>104.7</v>
      </c>
      <c r="CG112" s="849"/>
      <c r="CH112" s="849"/>
      <c r="CI112" s="849"/>
      <c r="CJ112" s="849"/>
      <c r="CK112" s="917"/>
      <c r="CL112" s="866"/>
      <c r="CM112" s="803" t="s">
        <v>416</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2483996</v>
      </c>
      <c r="DH112" s="771"/>
      <c r="DI112" s="771"/>
      <c r="DJ112" s="771"/>
      <c r="DK112" s="771"/>
      <c r="DL112" s="771">
        <v>2271928</v>
      </c>
      <c r="DM112" s="771"/>
      <c r="DN112" s="771"/>
      <c r="DO112" s="771"/>
      <c r="DP112" s="771"/>
      <c r="DQ112" s="771">
        <v>2049256</v>
      </c>
      <c r="DR112" s="771"/>
      <c r="DS112" s="771"/>
      <c r="DT112" s="771"/>
      <c r="DU112" s="771"/>
      <c r="DV112" s="823">
        <v>12.6</v>
      </c>
      <c r="DW112" s="823"/>
      <c r="DX112" s="823"/>
      <c r="DY112" s="823"/>
      <c r="DZ112" s="824"/>
    </row>
    <row r="113" spans="1:130" s="197" customFormat="1" ht="26.25" customHeight="1">
      <c r="A113" s="904"/>
      <c r="B113" s="905"/>
      <c r="C113" s="768" t="s">
        <v>417</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931536</v>
      </c>
      <c r="AB113" s="909"/>
      <c r="AC113" s="909"/>
      <c r="AD113" s="909"/>
      <c r="AE113" s="910"/>
      <c r="AF113" s="911">
        <v>887417</v>
      </c>
      <c r="AG113" s="909"/>
      <c r="AH113" s="909"/>
      <c r="AI113" s="909"/>
      <c r="AJ113" s="910"/>
      <c r="AK113" s="911">
        <v>879687</v>
      </c>
      <c r="AL113" s="909"/>
      <c r="AM113" s="909"/>
      <c r="AN113" s="909"/>
      <c r="AO113" s="910"/>
      <c r="AP113" s="912">
        <v>5.4</v>
      </c>
      <c r="AQ113" s="913"/>
      <c r="AR113" s="913"/>
      <c r="AS113" s="913"/>
      <c r="AT113" s="914"/>
      <c r="AU113" s="923"/>
      <c r="AV113" s="924"/>
      <c r="AW113" s="924"/>
      <c r="AX113" s="924"/>
      <c r="AY113" s="925"/>
      <c r="AZ113" s="767" t="s">
        <v>418</v>
      </c>
      <c r="BA113" s="768"/>
      <c r="BB113" s="768"/>
      <c r="BC113" s="768"/>
      <c r="BD113" s="768"/>
      <c r="BE113" s="768"/>
      <c r="BF113" s="768"/>
      <c r="BG113" s="768"/>
      <c r="BH113" s="768"/>
      <c r="BI113" s="768"/>
      <c r="BJ113" s="768"/>
      <c r="BK113" s="768"/>
      <c r="BL113" s="768"/>
      <c r="BM113" s="768"/>
      <c r="BN113" s="768"/>
      <c r="BO113" s="768"/>
      <c r="BP113" s="769"/>
      <c r="BQ113" s="770">
        <v>2704527</v>
      </c>
      <c r="BR113" s="771"/>
      <c r="BS113" s="771"/>
      <c r="BT113" s="771"/>
      <c r="BU113" s="771"/>
      <c r="BV113" s="771">
        <v>2361857</v>
      </c>
      <c r="BW113" s="771"/>
      <c r="BX113" s="771"/>
      <c r="BY113" s="771"/>
      <c r="BZ113" s="771"/>
      <c r="CA113" s="771">
        <v>2355129</v>
      </c>
      <c r="CB113" s="771"/>
      <c r="CC113" s="771"/>
      <c r="CD113" s="771"/>
      <c r="CE113" s="771"/>
      <c r="CF113" s="848">
        <v>14.5</v>
      </c>
      <c r="CG113" s="849"/>
      <c r="CH113" s="849"/>
      <c r="CI113" s="849"/>
      <c r="CJ113" s="849"/>
      <c r="CK113" s="917"/>
      <c r="CL113" s="866"/>
      <c r="CM113" s="803" t="s">
        <v>419</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111</v>
      </c>
      <c r="DH113" s="784"/>
      <c r="DI113" s="784"/>
      <c r="DJ113" s="784"/>
      <c r="DK113" s="785"/>
      <c r="DL113" s="786" t="s">
        <v>111</v>
      </c>
      <c r="DM113" s="784"/>
      <c r="DN113" s="784"/>
      <c r="DO113" s="784"/>
      <c r="DP113" s="785"/>
      <c r="DQ113" s="786" t="s">
        <v>111</v>
      </c>
      <c r="DR113" s="784"/>
      <c r="DS113" s="784"/>
      <c r="DT113" s="784"/>
      <c r="DU113" s="785"/>
      <c r="DV113" s="754" t="s">
        <v>111</v>
      </c>
      <c r="DW113" s="755"/>
      <c r="DX113" s="755"/>
      <c r="DY113" s="755"/>
      <c r="DZ113" s="756"/>
    </row>
    <row r="114" spans="1:130" s="197" customFormat="1" ht="26.25" customHeight="1">
      <c r="A114" s="904"/>
      <c r="B114" s="905"/>
      <c r="C114" s="768" t="s">
        <v>420</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470052</v>
      </c>
      <c r="AB114" s="784"/>
      <c r="AC114" s="784"/>
      <c r="AD114" s="784"/>
      <c r="AE114" s="785"/>
      <c r="AF114" s="786">
        <v>423006</v>
      </c>
      <c r="AG114" s="784"/>
      <c r="AH114" s="784"/>
      <c r="AI114" s="784"/>
      <c r="AJ114" s="785"/>
      <c r="AK114" s="786">
        <v>409220</v>
      </c>
      <c r="AL114" s="784"/>
      <c r="AM114" s="784"/>
      <c r="AN114" s="784"/>
      <c r="AO114" s="785"/>
      <c r="AP114" s="754">
        <v>2.5</v>
      </c>
      <c r="AQ114" s="755"/>
      <c r="AR114" s="755"/>
      <c r="AS114" s="755"/>
      <c r="AT114" s="756"/>
      <c r="AU114" s="923"/>
      <c r="AV114" s="924"/>
      <c r="AW114" s="924"/>
      <c r="AX114" s="924"/>
      <c r="AY114" s="925"/>
      <c r="AZ114" s="767" t="s">
        <v>421</v>
      </c>
      <c r="BA114" s="768"/>
      <c r="BB114" s="768"/>
      <c r="BC114" s="768"/>
      <c r="BD114" s="768"/>
      <c r="BE114" s="768"/>
      <c r="BF114" s="768"/>
      <c r="BG114" s="768"/>
      <c r="BH114" s="768"/>
      <c r="BI114" s="768"/>
      <c r="BJ114" s="768"/>
      <c r="BK114" s="768"/>
      <c r="BL114" s="768"/>
      <c r="BM114" s="768"/>
      <c r="BN114" s="768"/>
      <c r="BO114" s="768"/>
      <c r="BP114" s="769"/>
      <c r="BQ114" s="770">
        <v>6616066</v>
      </c>
      <c r="BR114" s="771"/>
      <c r="BS114" s="771"/>
      <c r="BT114" s="771"/>
      <c r="BU114" s="771"/>
      <c r="BV114" s="771">
        <v>6186330</v>
      </c>
      <c r="BW114" s="771"/>
      <c r="BX114" s="771"/>
      <c r="BY114" s="771"/>
      <c r="BZ114" s="771"/>
      <c r="CA114" s="771">
        <v>5489303</v>
      </c>
      <c r="CB114" s="771"/>
      <c r="CC114" s="771"/>
      <c r="CD114" s="771"/>
      <c r="CE114" s="771"/>
      <c r="CF114" s="848">
        <v>33.700000000000003</v>
      </c>
      <c r="CG114" s="849"/>
      <c r="CH114" s="849"/>
      <c r="CI114" s="849"/>
      <c r="CJ114" s="849"/>
      <c r="CK114" s="917"/>
      <c r="CL114" s="866"/>
      <c r="CM114" s="803" t="s">
        <v>422</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111</v>
      </c>
      <c r="DH114" s="784"/>
      <c r="DI114" s="784"/>
      <c r="DJ114" s="784"/>
      <c r="DK114" s="785"/>
      <c r="DL114" s="786" t="s">
        <v>111</v>
      </c>
      <c r="DM114" s="784"/>
      <c r="DN114" s="784"/>
      <c r="DO114" s="784"/>
      <c r="DP114" s="785"/>
      <c r="DQ114" s="786" t="s">
        <v>111</v>
      </c>
      <c r="DR114" s="784"/>
      <c r="DS114" s="784"/>
      <c r="DT114" s="784"/>
      <c r="DU114" s="785"/>
      <c r="DV114" s="754" t="s">
        <v>111</v>
      </c>
      <c r="DW114" s="755"/>
      <c r="DX114" s="755"/>
      <c r="DY114" s="755"/>
      <c r="DZ114" s="756"/>
    </row>
    <row r="115" spans="1:130" s="197" customFormat="1" ht="26.25" customHeight="1">
      <c r="A115" s="904"/>
      <c r="B115" s="905"/>
      <c r="C115" s="768" t="s">
        <v>423</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354153</v>
      </c>
      <c r="AB115" s="909"/>
      <c r="AC115" s="909"/>
      <c r="AD115" s="909"/>
      <c r="AE115" s="910"/>
      <c r="AF115" s="911">
        <v>353339</v>
      </c>
      <c r="AG115" s="909"/>
      <c r="AH115" s="909"/>
      <c r="AI115" s="909"/>
      <c r="AJ115" s="910"/>
      <c r="AK115" s="911">
        <v>352293</v>
      </c>
      <c r="AL115" s="909"/>
      <c r="AM115" s="909"/>
      <c r="AN115" s="909"/>
      <c r="AO115" s="910"/>
      <c r="AP115" s="912">
        <v>2.2000000000000002</v>
      </c>
      <c r="AQ115" s="913"/>
      <c r="AR115" s="913"/>
      <c r="AS115" s="913"/>
      <c r="AT115" s="914"/>
      <c r="AU115" s="923"/>
      <c r="AV115" s="924"/>
      <c r="AW115" s="924"/>
      <c r="AX115" s="924"/>
      <c r="AY115" s="925"/>
      <c r="AZ115" s="767" t="s">
        <v>424</v>
      </c>
      <c r="BA115" s="768"/>
      <c r="BB115" s="768"/>
      <c r="BC115" s="768"/>
      <c r="BD115" s="768"/>
      <c r="BE115" s="768"/>
      <c r="BF115" s="768"/>
      <c r="BG115" s="768"/>
      <c r="BH115" s="768"/>
      <c r="BI115" s="768"/>
      <c r="BJ115" s="768"/>
      <c r="BK115" s="768"/>
      <c r="BL115" s="768"/>
      <c r="BM115" s="768"/>
      <c r="BN115" s="768"/>
      <c r="BO115" s="768"/>
      <c r="BP115" s="769"/>
      <c r="BQ115" s="770" t="s">
        <v>111</v>
      </c>
      <c r="BR115" s="771"/>
      <c r="BS115" s="771"/>
      <c r="BT115" s="771"/>
      <c r="BU115" s="771"/>
      <c r="BV115" s="771" t="s">
        <v>111</v>
      </c>
      <c r="BW115" s="771"/>
      <c r="BX115" s="771"/>
      <c r="BY115" s="771"/>
      <c r="BZ115" s="771"/>
      <c r="CA115" s="771" t="s">
        <v>111</v>
      </c>
      <c r="CB115" s="771"/>
      <c r="CC115" s="771"/>
      <c r="CD115" s="771"/>
      <c r="CE115" s="771"/>
      <c r="CF115" s="848" t="s">
        <v>111</v>
      </c>
      <c r="CG115" s="849"/>
      <c r="CH115" s="849"/>
      <c r="CI115" s="849"/>
      <c r="CJ115" s="849"/>
      <c r="CK115" s="917"/>
      <c r="CL115" s="866"/>
      <c r="CM115" s="767" t="s">
        <v>425</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2419143</v>
      </c>
      <c r="DH115" s="784"/>
      <c r="DI115" s="784"/>
      <c r="DJ115" s="784"/>
      <c r="DK115" s="785"/>
      <c r="DL115" s="786" t="s">
        <v>111</v>
      </c>
      <c r="DM115" s="784"/>
      <c r="DN115" s="784"/>
      <c r="DO115" s="784"/>
      <c r="DP115" s="785"/>
      <c r="DQ115" s="786" t="s">
        <v>111</v>
      </c>
      <c r="DR115" s="784"/>
      <c r="DS115" s="784"/>
      <c r="DT115" s="784"/>
      <c r="DU115" s="785"/>
      <c r="DV115" s="754" t="s">
        <v>111</v>
      </c>
      <c r="DW115" s="755"/>
      <c r="DX115" s="755"/>
      <c r="DY115" s="755"/>
      <c r="DZ115" s="756"/>
    </row>
    <row r="116" spans="1:130" s="197" customFormat="1" ht="26.25" customHeight="1">
      <c r="A116" s="906"/>
      <c r="B116" s="907"/>
      <c r="C116" s="846" t="s">
        <v>426</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111</v>
      </c>
      <c r="AB116" s="784"/>
      <c r="AC116" s="784"/>
      <c r="AD116" s="784"/>
      <c r="AE116" s="785"/>
      <c r="AF116" s="786" t="s">
        <v>111</v>
      </c>
      <c r="AG116" s="784"/>
      <c r="AH116" s="784"/>
      <c r="AI116" s="784"/>
      <c r="AJ116" s="785"/>
      <c r="AK116" s="786" t="s">
        <v>111</v>
      </c>
      <c r="AL116" s="784"/>
      <c r="AM116" s="784"/>
      <c r="AN116" s="784"/>
      <c r="AO116" s="785"/>
      <c r="AP116" s="754" t="s">
        <v>111</v>
      </c>
      <c r="AQ116" s="755"/>
      <c r="AR116" s="755"/>
      <c r="AS116" s="755"/>
      <c r="AT116" s="756"/>
      <c r="AU116" s="923"/>
      <c r="AV116" s="924"/>
      <c r="AW116" s="924"/>
      <c r="AX116" s="924"/>
      <c r="AY116" s="925"/>
      <c r="AZ116" s="767" t="s">
        <v>427</v>
      </c>
      <c r="BA116" s="768"/>
      <c r="BB116" s="768"/>
      <c r="BC116" s="768"/>
      <c r="BD116" s="768"/>
      <c r="BE116" s="768"/>
      <c r="BF116" s="768"/>
      <c r="BG116" s="768"/>
      <c r="BH116" s="768"/>
      <c r="BI116" s="768"/>
      <c r="BJ116" s="768"/>
      <c r="BK116" s="768"/>
      <c r="BL116" s="768"/>
      <c r="BM116" s="768"/>
      <c r="BN116" s="768"/>
      <c r="BO116" s="768"/>
      <c r="BP116" s="769"/>
      <c r="BQ116" s="770" t="s">
        <v>111</v>
      </c>
      <c r="BR116" s="771"/>
      <c r="BS116" s="771"/>
      <c r="BT116" s="771"/>
      <c r="BU116" s="771"/>
      <c r="BV116" s="771" t="s">
        <v>111</v>
      </c>
      <c r="BW116" s="771"/>
      <c r="BX116" s="771"/>
      <c r="BY116" s="771"/>
      <c r="BZ116" s="771"/>
      <c r="CA116" s="771" t="s">
        <v>111</v>
      </c>
      <c r="CB116" s="771"/>
      <c r="CC116" s="771"/>
      <c r="CD116" s="771"/>
      <c r="CE116" s="771"/>
      <c r="CF116" s="848" t="s">
        <v>111</v>
      </c>
      <c r="CG116" s="849"/>
      <c r="CH116" s="849"/>
      <c r="CI116" s="849"/>
      <c r="CJ116" s="849"/>
      <c r="CK116" s="917"/>
      <c r="CL116" s="866"/>
      <c r="CM116" s="803" t="s">
        <v>428</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111</v>
      </c>
      <c r="DH116" s="784"/>
      <c r="DI116" s="784"/>
      <c r="DJ116" s="784"/>
      <c r="DK116" s="785"/>
      <c r="DL116" s="786" t="s">
        <v>111</v>
      </c>
      <c r="DM116" s="784"/>
      <c r="DN116" s="784"/>
      <c r="DO116" s="784"/>
      <c r="DP116" s="785"/>
      <c r="DQ116" s="786" t="s">
        <v>111</v>
      </c>
      <c r="DR116" s="784"/>
      <c r="DS116" s="784"/>
      <c r="DT116" s="784"/>
      <c r="DU116" s="785"/>
      <c r="DV116" s="754" t="s">
        <v>111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429</v>
      </c>
      <c r="Z117" s="889"/>
      <c r="AA117" s="894">
        <v>5489048</v>
      </c>
      <c r="AB117" s="895"/>
      <c r="AC117" s="895"/>
      <c r="AD117" s="895"/>
      <c r="AE117" s="896"/>
      <c r="AF117" s="898">
        <v>5508690</v>
      </c>
      <c r="AG117" s="895"/>
      <c r="AH117" s="895"/>
      <c r="AI117" s="895"/>
      <c r="AJ117" s="896"/>
      <c r="AK117" s="898">
        <v>5614127</v>
      </c>
      <c r="AL117" s="895"/>
      <c r="AM117" s="895"/>
      <c r="AN117" s="895"/>
      <c r="AO117" s="896"/>
      <c r="AP117" s="899"/>
      <c r="AQ117" s="900"/>
      <c r="AR117" s="900"/>
      <c r="AS117" s="900"/>
      <c r="AT117" s="901"/>
      <c r="AU117" s="923"/>
      <c r="AV117" s="924"/>
      <c r="AW117" s="924"/>
      <c r="AX117" s="924"/>
      <c r="AY117" s="925"/>
      <c r="AZ117" s="845" t="s">
        <v>430</v>
      </c>
      <c r="BA117" s="846"/>
      <c r="BB117" s="846"/>
      <c r="BC117" s="846"/>
      <c r="BD117" s="846"/>
      <c r="BE117" s="846"/>
      <c r="BF117" s="846"/>
      <c r="BG117" s="846"/>
      <c r="BH117" s="846"/>
      <c r="BI117" s="846"/>
      <c r="BJ117" s="846"/>
      <c r="BK117" s="846"/>
      <c r="BL117" s="846"/>
      <c r="BM117" s="846"/>
      <c r="BN117" s="846"/>
      <c r="BO117" s="846"/>
      <c r="BP117" s="847"/>
      <c r="BQ117" s="857" t="s">
        <v>111</v>
      </c>
      <c r="BR117" s="858"/>
      <c r="BS117" s="858"/>
      <c r="BT117" s="858"/>
      <c r="BU117" s="858"/>
      <c r="BV117" s="858" t="s">
        <v>111</v>
      </c>
      <c r="BW117" s="858"/>
      <c r="BX117" s="858"/>
      <c r="BY117" s="858"/>
      <c r="BZ117" s="858"/>
      <c r="CA117" s="858" t="s">
        <v>111</v>
      </c>
      <c r="CB117" s="858"/>
      <c r="CC117" s="858"/>
      <c r="CD117" s="858"/>
      <c r="CE117" s="858"/>
      <c r="CF117" s="848" t="s">
        <v>111</v>
      </c>
      <c r="CG117" s="849"/>
      <c r="CH117" s="849"/>
      <c r="CI117" s="849"/>
      <c r="CJ117" s="849"/>
      <c r="CK117" s="917"/>
      <c r="CL117" s="866"/>
      <c r="CM117" s="803" t="s">
        <v>431</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111</v>
      </c>
      <c r="DH117" s="784"/>
      <c r="DI117" s="784"/>
      <c r="DJ117" s="784"/>
      <c r="DK117" s="785"/>
      <c r="DL117" s="786" t="s">
        <v>111</v>
      </c>
      <c r="DM117" s="784"/>
      <c r="DN117" s="784"/>
      <c r="DO117" s="784"/>
      <c r="DP117" s="785"/>
      <c r="DQ117" s="786" t="s">
        <v>111</v>
      </c>
      <c r="DR117" s="784"/>
      <c r="DS117" s="784"/>
      <c r="DT117" s="784"/>
      <c r="DU117" s="785"/>
      <c r="DV117" s="754" t="s">
        <v>111</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432</v>
      </c>
      <c r="BP118" s="838"/>
      <c r="BQ118" s="857">
        <v>72312210</v>
      </c>
      <c r="BR118" s="858"/>
      <c r="BS118" s="858"/>
      <c r="BT118" s="858"/>
      <c r="BU118" s="858"/>
      <c r="BV118" s="858">
        <v>70610417</v>
      </c>
      <c r="BW118" s="858"/>
      <c r="BX118" s="858"/>
      <c r="BY118" s="858"/>
      <c r="BZ118" s="858"/>
      <c r="CA118" s="858">
        <v>69885206</v>
      </c>
      <c r="CB118" s="858"/>
      <c r="CC118" s="858"/>
      <c r="CD118" s="858"/>
      <c r="CE118" s="858"/>
      <c r="CF118" s="743"/>
      <c r="CG118" s="744"/>
      <c r="CH118" s="744"/>
      <c r="CI118" s="744"/>
      <c r="CJ118" s="841"/>
      <c r="CK118" s="917"/>
      <c r="CL118" s="866"/>
      <c r="CM118" s="803" t="s">
        <v>433</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111</v>
      </c>
      <c r="DH118" s="784"/>
      <c r="DI118" s="784"/>
      <c r="DJ118" s="784"/>
      <c r="DK118" s="785"/>
      <c r="DL118" s="786" t="s">
        <v>111</v>
      </c>
      <c r="DM118" s="784"/>
      <c r="DN118" s="784"/>
      <c r="DO118" s="784"/>
      <c r="DP118" s="785"/>
      <c r="DQ118" s="786" t="s">
        <v>111</v>
      </c>
      <c r="DR118" s="784"/>
      <c r="DS118" s="784"/>
      <c r="DT118" s="784"/>
      <c r="DU118" s="785"/>
      <c r="DV118" s="754" t="s">
        <v>111</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111</v>
      </c>
      <c r="AB119" s="873"/>
      <c r="AC119" s="873"/>
      <c r="AD119" s="873"/>
      <c r="AE119" s="874"/>
      <c r="AF119" s="875" t="s">
        <v>111</v>
      </c>
      <c r="AG119" s="873"/>
      <c r="AH119" s="873"/>
      <c r="AI119" s="873"/>
      <c r="AJ119" s="874"/>
      <c r="AK119" s="875" t="s">
        <v>111</v>
      </c>
      <c r="AL119" s="873"/>
      <c r="AM119" s="873"/>
      <c r="AN119" s="873"/>
      <c r="AO119" s="874"/>
      <c r="AP119" s="876" t="s">
        <v>111</v>
      </c>
      <c r="AQ119" s="877"/>
      <c r="AR119" s="877"/>
      <c r="AS119" s="877"/>
      <c r="AT119" s="878"/>
      <c r="AU119" s="879" t="s">
        <v>434</v>
      </c>
      <c r="AV119" s="880"/>
      <c r="AW119" s="880"/>
      <c r="AX119" s="880"/>
      <c r="AY119" s="881"/>
      <c r="AZ119" s="816" t="s">
        <v>435</v>
      </c>
      <c r="BA119" s="758"/>
      <c r="BB119" s="758"/>
      <c r="BC119" s="758"/>
      <c r="BD119" s="758"/>
      <c r="BE119" s="758"/>
      <c r="BF119" s="758"/>
      <c r="BG119" s="758"/>
      <c r="BH119" s="758"/>
      <c r="BI119" s="758"/>
      <c r="BJ119" s="758"/>
      <c r="BK119" s="758"/>
      <c r="BL119" s="758"/>
      <c r="BM119" s="758"/>
      <c r="BN119" s="758"/>
      <c r="BO119" s="758"/>
      <c r="BP119" s="759"/>
      <c r="BQ119" s="799">
        <v>7826700</v>
      </c>
      <c r="BR119" s="800"/>
      <c r="BS119" s="800"/>
      <c r="BT119" s="800"/>
      <c r="BU119" s="800"/>
      <c r="BV119" s="800">
        <v>7398799</v>
      </c>
      <c r="BW119" s="800"/>
      <c r="BX119" s="800"/>
      <c r="BY119" s="800"/>
      <c r="BZ119" s="800"/>
      <c r="CA119" s="800">
        <v>7069984</v>
      </c>
      <c r="CB119" s="800"/>
      <c r="CC119" s="800"/>
      <c r="CD119" s="800"/>
      <c r="CE119" s="800"/>
      <c r="CF119" s="861">
        <v>43.4</v>
      </c>
      <c r="CG119" s="862"/>
      <c r="CH119" s="862"/>
      <c r="CI119" s="862"/>
      <c r="CJ119" s="862"/>
      <c r="CK119" s="918"/>
      <c r="CL119" s="868"/>
      <c r="CM119" s="825" t="s">
        <v>436</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1606959</v>
      </c>
      <c r="DH119" s="717"/>
      <c r="DI119" s="717"/>
      <c r="DJ119" s="717"/>
      <c r="DK119" s="718"/>
      <c r="DL119" s="719">
        <v>1443456</v>
      </c>
      <c r="DM119" s="717"/>
      <c r="DN119" s="717"/>
      <c r="DO119" s="717"/>
      <c r="DP119" s="718"/>
      <c r="DQ119" s="719">
        <v>1383610</v>
      </c>
      <c r="DR119" s="717"/>
      <c r="DS119" s="717"/>
      <c r="DT119" s="717"/>
      <c r="DU119" s="718"/>
      <c r="DV119" s="807">
        <v>8.5</v>
      </c>
      <c r="DW119" s="808"/>
      <c r="DX119" s="808"/>
      <c r="DY119" s="808"/>
      <c r="DZ119" s="809"/>
    </row>
    <row r="120" spans="1:130" s="197" customFormat="1" ht="26.25" customHeight="1">
      <c r="A120" s="865"/>
      <c r="B120" s="866"/>
      <c r="C120" s="803" t="s">
        <v>412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111</v>
      </c>
      <c r="AB120" s="784"/>
      <c r="AC120" s="784"/>
      <c r="AD120" s="784"/>
      <c r="AE120" s="785"/>
      <c r="AF120" s="786" t="s">
        <v>111</v>
      </c>
      <c r="AG120" s="784"/>
      <c r="AH120" s="784"/>
      <c r="AI120" s="784"/>
      <c r="AJ120" s="785"/>
      <c r="AK120" s="786" t="s">
        <v>111</v>
      </c>
      <c r="AL120" s="784"/>
      <c r="AM120" s="784"/>
      <c r="AN120" s="784"/>
      <c r="AO120" s="785"/>
      <c r="AP120" s="754" t="s">
        <v>111</v>
      </c>
      <c r="AQ120" s="755"/>
      <c r="AR120" s="755"/>
      <c r="AS120" s="755"/>
      <c r="AT120" s="756"/>
      <c r="AU120" s="882"/>
      <c r="AV120" s="883"/>
      <c r="AW120" s="883"/>
      <c r="AX120" s="883"/>
      <c r="AY120" s="884"/>
      <c r="AZ120" s="767" t="s">
        <v>437</v>
      </c>
      <c r="BA120" s="768"/>
      <c r="BB120" s="768"/>
      <c r="BC120" s="768"/>
      <c r="BD120" s="768"/>
      <c r="BE120" s="768"/>
      <c r="BF120" s="768"/>
      <c r="BG120" s="768"/>
      <c r="BH120" s="768"/>
      <c r="BI120" s="768"/>
      <c r="BJ120" s="768"/>
      <c r="BK120" s="768"/>
      <c r="BL120" s="768"/>
      <c r="BM120" s="768"/>
      <c r="BN120" s="768"/>
      <c r="BO120" s="768"/>
      <c r="BP120" s="769"/>
      <c r="BQ120" s="770">
        <v>8896208</v>
      </c>
      <c r="BR120" s="771"/>
      <c r="BS120" s="771"/>
      <c r="BT120" s="771"/>
      <c r="BU120" s="771"/>
      <c r="BV120" s="771">
        <v>8918565</v>
      </c>
      <c r="BW120" s="771"/>
      <c r="BX120" s="771"/>
      <c r="BY120" s="771"/>
      <c r="BZ120" s="771"/>
      <c r="CA120" s="771">
        <v>8393379</v>
      </c>
      <c r="CB120" s="771"/>
      <c r="CC120" s="771"/>
      <c r="CD120" s="771"/>
      <c r="CE120" s="771"/>
      <c r="CF120" s="848">
        <v>51.5</v>
      </c>
      <c r="CG120" s="849"/>
      <c r="CH120" s="849"/>
      <c r="CI120" s="849"/>
      <c r="CJ120" s="849"/>
      <c r="CK120" s="850" t="s">
        <v>438</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14610693</v>
      </c>
      <c r="DH120" s="800"/>
      <c r="DI120" s="800"/>
      <c r="DJ120" s="800"/>
      <c r="DK120" s="800"/>
      <c r="DL120" s="800">
        <v>15009604</v>
      </c>
      <c r="DM120" s="800"/>
      <c r="DN120" s="800"/>
      <c r="DO120" s="800"/>
      <c r="DP120" s="800"/>
      <c r="DQ120" s="800">
        <v>15310953</v>
      </c>
      <c r="DR120" s="800"/>
      <c r="DS120" s="800"/>
      <c r="DT120" s="800"/>
      <c r="DU120" s="800"/>
      <c r="DV120" s="801">
        <v>94</v>
      </c>
      <c r="DW120" s="801"/>
      <c r="DX120" s="801"/>
      <c r="DY120" s="801"/>
      <c r="DZ120" s="802"/>
    </row>
    <row r="121" spans="1:130" s="197" customFormat="1" ht="26.25" customHeight="1">
      <c r="A121" s="865"/>
      <c r="B121" s="866"/>
      <c r="C121" s="842" t="s">
        <v>439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336269</v>
      </c>
      <c r="AB121" s="784"/>
      <c r="AC121" s="784"/>
      <c r="AD121" s="784"/>
      <c r="AE121" s="785"/>
      <c r="AF121" s="786">
        <v>336269</v>
      </c>
      <c r="AG121" s="784"/>
      <c r="AH121" s="784"/>
      <c r="AI121" s="784"/>
      <c r="AJ121" s="785"/>
      <c r="AK121" s="786">
        <v>336269</v>
      </c>
      <c r="AL121" s="784"/>
      <c r="AM121" s="784"/>
      <c r="AN121" s="784"/>
      <c r="AO121" s="785"/>
      <c r="AP121" s="754">
        <v>2.1</v>
      </c>
      <c r="AQ121" s="755"/>
      <c r="AR121" s="755"/>
      <c r="AS121" s="755"/>
      <c r="AT121" s="756"/>
      <c r="AU121" s="882"/>
      <c r="AV121" s="883"/>
      <c r="AW121" s="883"/>
      <c r="AX121" s="883"/>
      <c r="AY121" s="884"/>
      <c r="AZ121" s="845" t="s">
        <v>440</v>
      </c>
      <c r="BA121" s="846"/>
      <c r="BB121" s="846"/>
      <c r="BC121" s="846"/>
      <c r="BD121" s="846"/>
      <c r="BE121" s="846"/>
      <c r="BF121" s="846"/>
      <c r="BG121" s="846"/>
      <c r="BH121" s="846"/>
      <c r="BI121" s="846"/>
      <c r="BJ121" s="846"/>
      <c r="BK121" s="846"/>
      <c r="BL121" s="846"/>
      <c r="BM121" s="846"/>
      <c r="BN121" s="846"/>
      <c r="BO121" s="846"/>
      <c r="BP121" s="847"/>
      <c r="BQ121" s="857">
        <v>40444234</v>
      </c>
      <c r="BR121" s="858"/>
      <c r="BS121" s="858"/>
      <c r="BT121" s="858"/>
      <c r="BU121" s="858"/>
      <c r="BV121" s="858">
        <v>40307269</v>
      </c>
      <c r="BW121" s="858"/>
      <c r="BX121" s="858"/>
      <c r="BY121" s="858"/>
      <c r="BZ121" s="858"/>
      <c r="CA121" s="858">
        <v>40745151</v>
      </c>
      <c r="CB121" s="858"/>
      <c r="CC121" s="858"/>
      <c r="CD121" s="858"/>
      <c r="CE121" s="858"/>
      <c r="CF121" s="859">
        <v>250</v>
      </c>
      <c r="CG121" s="860"/>
      <c r="CH121" s="860"/>
      <c r="CI121" s="860"/>
      <c r="CJ121" s="860"/>
      <c r="CK121" s="851"/>
      <c r="CL121" s="812"/>
      <c r="CM121" s="812"/>
      <c r="CN121" s="812"/>
      <c r="CO121" s="813"/>
      <c r="CP121" s="828" t="s">
        <v>388</v>
      </c>
      <c r="CQ121" s="829"/>
      <c r="CR121" s="829"/>
      <c r="CS121" s="829"/>
      <c r="CT121" s="829"/>
      <c r="CU121" s="829"/>
      <c r="CV121" s="829"/>
      <c r="CW121" s="829"/>
      <c r="CX121" s="829"/>
      <c r="CY121" s="829"/>
      <c r="CZ121" s="829"/>
      <c r="DA121" s="829"/>
      <c r="DB121" s="829"/>
      <c r="DC121" s="829"/>
      <c r="DD121" s="829"/>
      <c r="DE121" s="829"/>
      <c r="DF121" s="830"/>
      <c r="DG121" s="770">
        <v>862242</v>
      </c>
      <c r="DH121" s="771"/>
      <c r="DI121" s="771"/>
      <c r="DJ121" s="771"/>
      <c r="DK121" s="771"/>
      <c r="DL121" s="771">
        <v>848918</v>
      </c>
      <c r="DM121" s="771"/>
      <c r="DN121" s="771"/>
      <c r="DO121" s="771"/>
      <c r="DP121" s="771"/>
      <c r="DQ121" s="771">
        <v>823523</v>
      </c>
      <c r="DR121" s="771"/>
      <c r="DS121" s="771"/>
      <c r="DT121" s="771"/>
      <c r="DU121" s="771"/>
      <c r="DV121" s="823">
        <v>5.0999999999999996</v>
      </c>
      <c r="DW121" s="823"/>
      <c r="DX121" s="823"/>
      <c r="DY121" s="823"/>
      <c r="DZ121" s="824"/>
    </row>
    <row r="122" spans="1:130" s="197" customFormat="1" ht="26.25" customHeight="1">
      <c r="A122" s="865"/>
      <c r="B122" s="866"/>
      <c r="C122" s="803" t="s">
        <v>422</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111</v>
      </c>
      <c r="AB122" s="784"/>
      <c r="AC122" s="784"/>
      <c r="AD122" s="784"/>
      <c r="AE122" s="785"/>
      <c r="AF122" s="786" t="s">
        <v>111</v>
      </c>
      <c r="AG122" s="784"/>
      <c r="AH122" s="784"/>
      <c r="AI122" s="784"/>
      <c r="AJ122" s="785"/>
      <c r="AK122" s="786" t="s">
        <v>111</v>
      </c>
      <c r="AL122" s="784"/>
      <c r="AM122" s="784"/>
      <c r="AN122" s="784"/>
      <c r="AO122" s="785"/>
      <c r="AP122" s="754" t="s">
        <v>111</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441</v>
      </c>
      <c r="BP122" s="838"/>
      <c r="BQ122" s="839">
        <v>57167142</v>
      </c>
      <c r="BR122" s="840"/>
      <c r="BS122" s="840"/>
      <c r="BT122" s="840"/>
      <c r="BU122" s="840"/>
      <c r="BV122" s="840">
        <v>56624633</v>
      </c>
      <c r="BW122" s="840"/>
      <c r="BX122" s="840"/>
      <c r="BY122" s="840"/>
      <c r="BZ122" s="840"/>
      <c r="CA122" s="840">
        <v>56208514</v>
      </c>
      <c r="CB122" s="840"/>
      <c r="CC122" s="840"/>
      <c r="CD122" s="840"/>
      <c r="CE122" s="840"/>
      <c r="CF122" s="743"/>
      <c r="CG122" s="744"/>
      <c r="CH122" s="744"/>
      <c r="CI122" s="744"/>
      <c r="CJ122" s="841"/>
      <c r="CK122" s="851"/>
      <c r="CL122" s="812"/>
      <c r="CM122" s="812"/>
      <c r="CN122" s="812"/>
      <c r="CO122" s="813"/>
      <c r="CP122" s="828" t="s">
        <v>384</v>
      </c>
      <c r="CQ122" s="829"/>
      <c r="CR122" s="829"/>
      <c r="CS122" s="829"/>
      <c r="CT122" s="829"/>
      <c r="CU122" s="829"/>
      <c r="CV122" s="829"/>
      <c r="CW122" s="829"/>
      <c r="CX122" s="829"/>
      <c r="CY122" s="829"/>
      <c r="CZ122" s="829"/>
      <c r="DA122" s="829"/>
      <c r="DB122" s="829"/>
      <c r="DC122" s="829"/>
      <c r="DD122" s="829"/>
      <c r="DE122" s="829"/>
      <c r="DF122" s="830"/>
      <c r="DG122" s="770">
        <v>418700</v>
      </c>
      <c r="DH122" s="771"/>
      <c r="DI122" s="771"/>
      <c r="DJ122" s="771"/>
      <c r="DK122" s="771"/>
      <c r="DL122" s="771">
        <v>451200</v>
      </c>
      <c r="DM122" s="771"/>
      <c r="DN122" s="771"/>
      <c r="DO122" s="771"/>
      <c r="DP122" s="771"/>
      <c r="DQ122" s="771">
        <v>466709</v>
      </c>
      <c r="DR122" s="771"/>
      <c r="DS122" s="771"/>
      <c r="DT122" s="771"/>
      <c r="DU122" s="771"/>
      <c r="DV122" s="823">
        <v>2.9</v>
      </c>
      <c r="DW122" s="823"/>
      <c r="DX122" s="823"/>
      <c r="DY122" s="823"/>
      <c r="DZ122" s="824"/>
    </row>
    <row r="123" spans="1:130" s="197" customFormat="1" ht="26.25" customHeight="1" thickBot="1">
      <c r="A123" s="865"/>
      <c r="B123" s="866"/>
      <c r="C123" s="803" t="s">
        <v>428</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111</v>
      </c>
      <c r="AB123" s="784"/>
      <c r="AC123" s="784"/>
      <c r="AD123" s="784"/>
      <c r="AE123" s="785"/>
      <c r="AF123" s="786" t="s">
        <v>111</v>
      </c>
      <c r="AG123" s="784"/>
      <c r="AH123" s="784"/>
      <c r="AI123" s="784"/>
      <c r="AJ123" s="785"/>
      <c r="AK123" s="786" t="s">
        <v>111</v>
      </c>
      <c r="AL123" s="784"/>
      <c r="AM123" s="784"/>
      <c r="AN123" s="784"/>
      <c r="AO123" s="785"/>
      <c r="AP123" s="754" t="s">
        <v>111</v>
      </c>
      <c r="AQ123" s="755"/>
      <c r="AR123" s="755"/>
      <c r="AS123" s="755"/>
      <c r="AT123" s="756"/>
      <c r="AU123" s="834" t="s">
        <v>442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90.9</v>
      </c>
      <c r="BR123" s="832"/>
      <c r="BS123" s="832"/>
      <c r="BT123" s="832"/>
      <c r="BU123" s="832"/>
      <c r="BV123" s="832">
        <v>83.7</v>
      </c>
      <c r="BW123" s="832"/>
      <c r="BX123" s="832"/>
      <c r="BY123" s="832"/>
      <c r="BZ123" s="832"/>
      <c r="CA123" s="832">
        <v>83.9</v>
      </c>
      <c r="CB123" s="832"/>
      <c r="CC123" s="832"/>
      <c r="CD123" s="832"/>
      <c r="CE123" s="832"/>
      <c r="CF123" s="730"/>
      <c r="CG123" s="731"/>
      <c r="CH123" s="731"/>
      <c r="CI123" s="731"/>
      <c r="CJ123" s="833"/>
      <c r="CK123" s="851"/>
      <c r="CL123" s="812"/>
      <c r="CM123" s="812"/>
      <c r="CN123" s="812"/>
      <c r="CO123" s="813"/>
      <c r="CP123" s="828" t="s">
        <v>382</v>
      </c>
      <c r="CQ123" s="829"/>
      <c r="CR123" s="829"/>
      <c r="CS123" s="829"/>
      <c r="CT123" s="829"/>
      <c r="CU123" s="829"/>
      <c r="CV123" s="829"/>
      <c r="CW123" s="829"/>
      <c r="CX123" s="829"/>
      <c r="CY123" s="829"/>
      <c r="CZ123" s="829"/>
      <c r="DA123" s="829"/>
      <c r="DB123" s="829"/>
      <c r="DC123" s="829"/>
      <c r="DD123" s="829"/>
      <c r="DE123" s="829"/>
      <c r="DF123" s="830"/>
      <c r="DG123" s="783">
        <v>882272</v>
      </c>
      <c r="DH123" s="784"/>
      <c r="DI123" s="784"/>
      <c r="DJ123" s="784"/>
      <c r="DK123" s="785"/>
      <c r="DL123" s="786">
        <v>735423</v>
      </c>
      <c r="DM123" s="784"/>
      <c r="DN123" s="784"/>
      <c r="DO123" s="784"/>
      <c r="DP123" s="785"/>
      <c r="DQ123" s="786">
        <v>298661</v>
      </c>
      <c r="DR123" s="784"/>
      <c r="DS123" s="784"/>
      <c r="DT123" s="784"/>
      <c r="DU123" s="785"/>
      <c r="DV123" s="754">
        <v>1.8</v>
      </c>
      <c r="DW123" s="755"/>
      <c r="DX123" s="755"/>
      <c r="DY123" s="755"/>
      <c r="DZ123" s="756"/>
    </row>
    <row r="124" spans="1:130" s="197" customFormat="1" ht="26.25" customHeight="1">
      <c r="A124" s="865"/>
      <c r="B124" s="866"/>
      <c r="C124" s="803" t="s">
        <v>431</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111</v>
      </c>
      <c r="AB124" s="784"/>
      <c r="AC124" s="784"/>
      <c r="AD124" s="784"/>
      <c r="AE124" s="785"/>
      <c r="AF124" s="786" t="s">
        <v>111</v>
      </c>
      <c r="AG124" s="784"/>
      <c r="AH124" s="784"/>
      <c r="AI124" s="784"/>
      <c r="AJ124" s="785"/>
      <c r="AK124" s="786" t="s">
        <v>111</v>
      </c>
      <c r="AL124" s="784"/>
      <c r="AM124" s="784"/>
      <c r="AN124" s="784"/>
      <c r="AO124" s="785"/>
      <c r="AP124" s="754" t="s">
        <v>111</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443</v>
      </c>
      <c r="CQ124" s="829"/>
      <c r="CR124" s="829"/>
      <c r="CS124" s="829"/>
      <c r="CT124" s="829"/>
      <c r="CU124" s="829"/>
      <c r="CV124" s="829"/>
      <c r="CW124" s="829"/>
      <c r="CX124" s="829"/>
      <c r="CY124" s="829"/>
      <c r="CZ124" s="829"/>
      <c r="DA124" s="829"/>
      <c r="DB124" s="829"/>
      <c r="DC124" s="829"/>
      <c r="DD124" s="829"/>
      <c r="DE124" s="829"/>
      <c r="DF124" s="830"/>
      <c r="DG124" s="716">
        <v>140256</v>
      </c>
      <c r="DH124" s="717"/>
      <c r="DI124" s="717"/>
      <c r="DJ124" s="717"/>
      <c r="DK124" s="718"/>
      <c r="DL124" s="719">
        <v>224693</v>
      </c>
      <c r="DM124" s="717"/>
      <c r="DN124" s="717"/>
      <c r="DO124" s="717"/>
      <c r="DP124" s="718"/>
      <c r="DQ124" s="719">
        <v>155624</v>
      </c>
      <c r="DR124" s="717"/>
      <c r="DS124" s="717"/>
      <c r="DT124" s="717"/>
      <c r="DU124" s="718"/>
      <c r="DV124" s="807">
        <v>1</v>
      </c>
      <c r="DW124" s="808"/>
      <c r="DX124" s="808"/>
      <c r="DY124" s="808"/>
      <c r="DZ124" s="809"/>
    </row>
    <row r="125" spans="1:130" s="197" customFormat="1" ht="26.25" customHeight="1" thickBot="1">
      <c r="A125" s="865"/>
      <c r="B125" s="866"/>
      <c r="C125" s="803" t="s">
        <v>433</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111</v>
      </c>
      <c r="AB125" s="784"/>
      <c r="AC125" s="784"/>
      <c r="AD125" s="784"/>
      <c r="AE125" s="785"/>
      <c r="AF125" s="786" t="s">
        <v>111</v>
      </c>
      <c r="AG125" s="784"/>
      <c r="AH125" s="784"/>
      <c r="AI125" s="784"/>
      <c r="AJ125" s="785"/>
      <c r="AK125" s="786" t="s">
        <v>111</v>
      </c>
      <c r="AL125" s="784"/>
      <c r="AM125" s="784"/>
      <c r="AN125" s="784"/>
      <c r="AO125" s="785"/>
      <c r="AP125" s="754" t="s">
        <v>111</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444</v>
      </c>
      <c r="CL125" s="810"/>
      <c r="CM125" s="810"/>
      <c r="CN125" s="810"/>
      <c r="CO125" s="811"/>
      <c r="CP125" s="816" t="s">
        <v>445</v>
      </c>
      <c r="CQ125" s="758"/>
      <c r="CR125" s="758"/>
      <c r="CS125" s="758"/>
      <c r="CT125" s="758"/>
      <c r="CU125" s="758"/>
      <c r="CV125" s="758"/>
      <c r="CW125" s="758"/>
      <c r="CX125" s="758"/>
      <c r="CY125" s="758"/>
      <c r="CZ125" s="758"/>
      <c r="DA125" s="758"/>
      <c r="DB125" s="758"/>
      <c r="DC125" s="758"/>
      <c r="DD125" s="758"/>
      <c r="DE125" s="758"/>
      <c r="DF125" s="759"/>
      <c r="DG125" s="799" t="s">
        <v>111</v>
      </c>
      <c r="DH125" s="800"/>
      <c r="DI125" s="800"/>
      <c r="DJ125" s="800"/>
      <c r="DK125" s="800"/>
      <c r="DL125" s="800" t="s">
        <v>111</v>
      </c>
      <c r="DM125" s="800"/>
      <c r="DN125" s="800"/>
      <c r="DO125" s="800"/>
      <c r="DP125" s="800"/>
      <c r="DQ125" s="800" t="s">
        <v>111</v>
      </c>
      <c r="DR125" s="800"/>
      <c r="DS125" s="800"/>
      <c r="DT125" s="800"/>
      <c r="DU125" s="800"/>
      <c r="DV125" s="801" t="s">
        <v>111</v>
      </c>
      <c r="DW125" s="801"/>
      <c r="DX125" s="801"/>
      <c r="DY125" s="801"/>
      <c r="DZ125" s="802"/>
    </row>
    <row r="126" spans="1:130" s="197" customFormat="1" ht="26.25" customHeight="1">
      <c r="A126" s="865"/>
      <c r="B126" s="866"/>
      <c r="C126" s="803" t="s">
        <v>436</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17884</v>
      </c>
      <c r="AB126" s="784"/>
      <c r="AC126" s="784"/>
      <c r="AD126" s="784"/>
      <c r="AE126" s="785"/>
      <c r="AF126" s="786">
        <v>17070</v>
      </c>
      <c r="AG126" s="784"/>
      <c r="AH126" s="784"/>
      <c r="AI126" s="784"/>
      <c r="AJ126" s="785"/>
      <c r="AK126" s="786">
        <v>16024</v>
      </c>
      <c r="AL126" s="784"/>
      <c r="AM126" s="784"/>
      <c r="AN126" s="784"/>
      <c r="AO126" s="785"/>
      <c r="AP126" s="754">
        <v>0.1</v>
      </c>
      <c r="AQ126" s="755"/>
      <c r="AR126" s="755"/>
      <c r="AS126" s="755"/>
      <c r="AT126" s="756"/>
      <c r="AU126" s="233"/>
      <c r="AV126" s="233"/>
      <c r="AW126" s="233"/>
      <c r="AX126" s="806" t="s">
        <v>446</v>
      </c>
      <c r="AY126" s="764"/>
      <c r="AZ126" s="764"/>
      <c r="BA126" s="764"/>
      <c r="BB126" s="764"/>
      <c r="BC126" s="764"/>
      <c r="BD126" s="764"/>
      <c r="BE126" s="765"/>
      <c r="BF126" s="763" t="s">
        <v>447</v>
      </c>
      <c r="BG126" s="764"/>
      <c r="BH126" s="764"/>
      <c r="BI126" s="764"/>
      <c r="BJ126" s="764"/>
      <c r="BK126" s="764"/>
      <c r="BL126" s="765"/>
      <c r="BM126" s="763" t="s">
        <v>448</v>
      </c>
      <c r="BN126" s="764"/>
      <c r="BO126" s="764"/>
      <c r="BP126" s="764"/>
      <c r="BQ126" s="764"/>
      <c r="BR126" s="764"/>
      <c r="BS126" s="765"/>
      <c r="BT126" s="763" t="s">
        <v>449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450</v>
      </c>
      <c r="CQ126" s="768"/>
      <c r="CR126" s="768"/>
      <c r="CS126" s="768"/>
      <c r="CT126" s="768"/>
      <c r="CU126" s="768"/>
      <c r="CV126" s="768"/>
      <c r="CW126" s="768"/>
      <c r="CX126" s="768"/>
      <c r="CY126" s="768"/>
      <c r="CZ126" s="768"/>
      <c r="DA126" s="768"/>
      <c r="DB126" s="768"/>
      <c r="DC126" s="768"/>
      <c r="DD126" s="768"/>
      <c r="DE126" s="768"/>
      <c r="DF126" s="769"/>
      <c r="DG126" s="770" t="s">
        <v>111</v>
      </c>
      <c r="DH126" s="771"/>
      <c r="DI126" s="771"/>
      <c r="DJ126" s="771"/>
      <c r="DK126" s="771"/>
      <c r="DL126" s="771" t="s">
        <v>111</v>
      </c>
      <c r="DM126" s="771"/>
      <c r="DN126" s="771"/>
      <c r="DO126" s="771"/>
      <c r="DP126" s="771"/>
      <c r="DQ126" s="771" t="s">
        <v>111</v>
      </c>
      <c r="DR126" s="771"/>
      <c r="DS126" s="771"/>
      <c r="DT126" s="771"/>
      <c r="DU126" s="771"/>
      <c r="DV126" s="823" t="s">
        <v>111</v>
      </c>
      <c r="DW126" s="823"/>
      <c r="DX126" s="823"/>
      <c r="DY126" s="823"/>
      <c r="DZ126" s="824"/>
    </row>
    <row r="127" spans="1:130" s="197" customFormat="1" ht="26.25" customHeight="1" thickBot="1">
      <c r="A127" s="867"/>
      <c r="B127" s="868"/>
      <c r="C127" s="825" t="s">
        <v>451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111</v>
      </c>
      <c r="AB127" s="784"/>
      <c r="AC127" s="784"/>
      <c r="AD127" s="784"/>
      <c r="AE127" s="785"/>
      <c r="AF127" s="786" t="s">
        <v>111</v>
      </c>
      <c r="AG127" s="784"/>
      <c r="AH127" s="784"/>
      <c r="AI127" s="784"/>
      <c r="AJ127" s="785"/>
      <c r="AK127" s="786" t="s">
        <v>111</v>
      </c>
      <c r="AL127" s="784"/>
      <c r="AM127" s="784"/>
      <c r="AN127" s="784"/>
      <c r="AO127" s="785"/>
      <c r="AP127" s="754" t="s">
        <v>111</v>
      </c>
      <c r="AQ127" s="755"/>
      <c r="AR127" s="755"/>
      <c r="AS127" s="755"/>
      <c r="AT127" s="756"/>
      <c r="AU127" s="233"/>
      <c r="AV127" s="233"/>
      <c r="AW127" s="233"/>
      <c r="AX127" s="757" t="s">
        <v>452</v>
      </c>
      <c r="AY127" s="758"/>
      <c r="AZ127" s="758"/>
      <c r="BA127" s="758"/>
      <c r="BB127" s="758"/>
      <c r="BC127" s="758"/>
      <c r="BD127" s="758"/>
      <c r="BE127" s="759"/>
      <c r="BF127" s="760" t="s">
        <v>111</v>
      </c>
      <c r="BG127" s="761"/>
      <c r="BH127" s="761"/>
      <c r="BI127" s="761"/>
      <c r="BJ127" s="761"/>
      <c r="BK127" s="761"/>
      <c r="BL127" s="762"/>
      <c r="BM127" s="760">
        <v>12.52</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453</v>
      </c>
      <c r="CQ127" s="752"/>
      <c r="CR127" s="752"/>
      <c r="CS127" s="752"/>
      <c r="CT127" s="752"/>
      <c r="CU127" s="752"/>
      <c r="CV127" s="752"/>
      <c r="CW127" s="752"/>
      <c r="CX127" s="752"/>
      <c r="CY127" s="752"/>
      <c r="CZ127" s="752"/>
      <c r="DA127" s="752"/>
      <c r="DB127" s="752"/>
      <c r="DC127" s="752"/>
      <c r="DD127" s="752"/>
      <c r="DE127" s="752"/>
      <c r="DF127" s="753"/>
      <c r="DG127" s="819" t="s">
        <v>111</v>
      </c>
      <c r="DH127" s="820"/>
      <c r="DI127" s="820"/>
      <c r="DJ127" s="820"/>
      <c r="DK127" s="820"/>
      <c r="DL127" s="820" t="s">
        <v>111</v>
      </c>
      <c r="DM127" s="820"/>
      <c r="DN127" s="820"/>
      <c r="DO127" s="820"/>
      <c r="DP127" s="820"/>
      <c r="DQ127" s="820" t="s">
        <v>111</v>
      </c>
      <c r="DR127" s="820"/>
      <c r="DS127" s="820"/>
      <c r="DT127" s="820"/>
      <c r="DU127" s="820"/>
      <c r="DV127" s="821" t="s">
        <v>111</v>
      </c>
      <c r="DW127" s="821"/>
      <c r="DX127" s="821"/>
      <c r="DY127" s="821"/>
      <c r="DZ127" s="822"/>
    </row>
    <row r="128" spans="1:130" s="197" customFormat="1" ht="26.25" customHeight="1">
      <c r="A128" s="795" t="s">
        <v>454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455</v>
      </c>
      <c r="X128" s="797"/>
      <c r="Y128" s="797"/>
      <c r="Z128" s="798"/>
      <c r="AA128" s="723">
        <v>622834</v>
      </c>
      <c r="AB128" s="724"/>
      <c r="AC128" s="724"/>
      <c r="AD128" s="724"/>
      <c r="AE128" s="725"/>
      <c r="AF128" s="726">
        <v>649939</v>
      </c>
      <c r="AG128" s="724"/>
      <c r="AH128" s="724"/>
      <c r="AI128" s="724"/>
      <c r="AJ128" s="725"/>
      <c r="AK128" s="726">
        <v>656767</v>
      </c>
      <c r="AL128" s="724"/>
      <c r="AM128" s="724"/>
      <c r="AN128" s="724"/>
      <c r="AO128" s="725"/>
      <c r="AP128" s="727"/>
      <c r="AQ128" s="728"/>
      <c r="AR128" s="728"/>
      <c r="AS128" s="728"/>
      <c r="AT128" s="729"/>
      <c r="AU128" s="235"/>
      <c r="AV128" s="235"/>
      <c r="AW128" s="235"/>
      <c r="AX128" s="772" t="s">
        <v>456</v>
      </c>
      <c r="AY128" s="768"/>
      <c r="AZ128" s="768"/>
      <c r="BA128" s="768"/>
      <c r="BB128" s="768"/>
      <c r="BC128" s="768"/>
      <c r="BD128" s="768"/>
      <c r="BE128" s="769"/>
      <c r="BF128" s="790" t="s">
        <v>111</v>
      </c>
      <c r="BG128" s="791"/>
      <c r="BH128" s="791"/>
      <c r="BI128" s="791"/>
      <c r="BJ128" s="791"/>
      <c r="BK128" s="791"/>
      <c r="BL128" s="792"/>
      <c r="BM128" s="790">
        <v>17.52</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457</v>
      </c>
      <c r="X129" s="781"/>
      <c r="Y129" s="781"/>
      <c r="Z129" s="782"/>
      <c r="AA129" s="783">
        <v>19663132</v>
      </c>
      <c r="AB129" s="784"/>
      <c r="AC129" s="784"/>
      <c r="AD129" s="784"/>
      <c r="AE129" s="785"/>
      <c r="AF129" s="786">
        <v>19793097</v>
      </c>
      <c r="AG129" s="784"/>
      <c r="AH129" s="784"/>
      <c r="AI129" s="784"/>
      <c r="AJ129" s="785"/>
      <c r="AK129" s="786">
        <v>19602312</v>
      </c>
      <c r="AL129" s="784"/>
      <c r="AM129" s="784"/>
      <c r="AN129" s="784"/>
      <c r="AO129" s="785"/>
      <c r="AP129" s="787"/>
      <c r="AQ129" s="788"/>
      <c r="AR129" s="788"/>
      <c r="AS129" s="788"/>
      <c r="AT129" s="789"/>
      <c r="AU129" s="235"/>
      <c r="AV129" s="235"/>
      <c r="AW129" s="235"/>
      <c r="AX129" s="772" t="s">
        <v>458</v>
      </c>
      <c r="AY129" s="768"/>
      <c r="AZ129" s="768"/>
      <c r="BA129" s="768"/>
      <c r="BB129" s="768"/>
      <c r="BC129" s="768"/>
      <c r="BD129" s="768"/>
      <c r="BE129" s="769"/>
      <c r="BF129" s="773">
        <v>10.6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460</v>
      </c>
      <c r="X130" s="781"/>
      <c r="Y130" s="781"/>
      <c r="Z130" s="782"/>
      <c r="AA130" s="783">
        <v>3011766</v>
      </c>
      <c r="AB130" s="784"/>
      <c r="AC130" s="784"/>
      <c r="AD130" s="784"/>
      <c r="AE130" s="785"/>
      <c r="AF130" s="786">
        <v>3085517</v>
      </c>
      <c r="AG130" s="784"/>
      <c r="AH130" s="784"/>
      <c r="AI130" s="784"/>
      <c r="AJ130" s="785"/>
      <c r="AK130" s="786">
        <v>3306807</v>
      </c>
      <c r="AL130" s="784"/>
      <c r="AM130" s="784"/>
      <c r="AN130" s="784"/>
      <c r="AO130" s="785"/>
      <c r="AP130" s="787"/>
      <c r="AQ130" s="788"/>
      <c r="AR130" s="788"/>
      <c r="AS130" s="788"/>
      <c r="AT130" s="789"/>
      <c r="AU130" s="235"/>
      <c r="AV130" s="235"/>
      <c r="AW130" s="235"/>
      <c r="AX130" s="751" t="s">
        <v>461</v>
      </c>
      <c r="AY130" s="752"/>
      <c r="AZ130" s="752"/>
      <c r="BA130" s="752"/>
      <c r="BB130" s="752"/>
      <c r="BC130" s="752"/>
      <c r="BD130" s="752"/>
      <c r="BE130" s="753"/>
      <c r="BF130" s="705">
        <v>83.9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462</v>
      </c>
      <c r="X131" s="714"/>
      <c r="Y131" s="714"/>
      <c r="Z131" s="715"/>
      <c r="AA131" s="716">
        <v>16651366</v>
      </c>
      <c r="AB131" s="717"/>
      <c r="AC131" s="717"/>
      <c r="AD131" s="717"/>
      <c r="AE131" s="718"/>
      <c r="AF131" s="719">
        <v>16707580</v>
      </c>
      <c r="AG131" s="717"/>
      <c r="AH131" s="717"/>
      <c r="AI131" s="717"/>
      <c r="AJ131" s="718"/>
      <c r="AK131" s="719">
        <v>16295505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464</v>
      </c>
      <c r="W132" s="737"/>
      <c r="X132" s="737"/>
      <c r="Y132" s="737"/>
      <c r="Z132" s="738"/>
      <c r="AA132" s="739">
        <v>11.136912130000001</v>
      </c>
      <c r="AB132" s="740"/>
      <c r="AC132" s="740"/>
      <c r="AD132" s="740"/>
      <c r="AE132" s="741"/>
      <c r="AF132" s="742">
        <v>10.613350349999999</v>
      </c>
      <c r="AG132" s="740"/>
      <c r="AH132" s="740"/>
      <c r="AI132" s="740"/>
      <c r="AJ132" s="741"/>
      <c r="AK132" s="742">
        <v>10.128885240000001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465</v>
      </c>
      <c r="W133" s="746"/>
      <c r="X133" s="746"/>
      <c r="Y133" s="746"/>
      <c r="Z133" s="747"/>
      <c r="AA133" s="748">
        <v>11.8</v>
      </c>
      <c r="AB133" s="749"/>
      <c r="AC133" s="749"/>
      <c r="AD133" s="749"/>
      <c r="AE133" s="750"/>
      <c r="AF133" s="748">
        <v>11.2</v>
      </c>
      <c r="AG133" s="749"/>
      <c r="AH133" s="749"/>
      <c r="AI133" s="749"/>
      <c r="AJ133" s="750"/>
      <c r="AK133" s="748">
        <v>10.6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ht="13.2">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c r="AJ16" s="241"/>
    </row>
    <row r="17" spans="34:36" ht="13.2">
      <c r="AJ17" s="241"/>
    </row>
    <row r="18" spans="34:36" ht="13.2"/>
    <row r="19" spans="34:36" ht="13.2"/>
    <row r="20" spans="34:36" ht="13.2">
      <c r="AI20" s="241"/>
      <c r="AJ20" s="241"/>
    </row>
    <row r="21" spans="34:36" ht="13.2">
      <c r="AJ21" s="241"/>
    </row>
    <row r="22" spans="34:36" ht="13.2"/>
    <row r="23" spans="34:36" ht="13.2">
      <c r="AI23" s="241"/>
      <c r="AJ23" s="241"/>
    </row>
    <row r="24" spans="34:36" ht="13.2">
      <c r="AJ24" s="241"/>
    </row>
    <row r="25" spans="34:36" ht="13.2">
      <c r="AJ25" s="241"/>
    </row>
    <row r="26" spans="34:36" ht="13.2">
      <c r="AI26" s="241"/>
      <c r="AJ26" s="241"/>
    </row>
    <row r="27" spans="34:36" ht="13.2"/>
    <row r="28" spans="34:36" ht="13.2">
      <c r="AI28" s="241"/>
      <c r="AJ28" s="241"/>
    </row>
    <row r="29" spans="34:36" ht="13.2">
      <c r="AJ29" s="241"/>
    </row>
    <row r="30" spans="34:36" ht="13.2"/>
    <row r="31" spans="34:36" ht="13.2">
      <c r="AH31" s="241"/>
      <c r="AI31" s="241"/>
      <c r="AJ31" s="241"/>
    </row>
    <row r="32" spans="34:36" ht="13.2"/>
    <row r="33" spans="28:36" ht="13.2">
      <c r="AI33" s="241"/>
      <c r="AJ33" s="241"/>
    </row>
    <row r="34" spans="28:36" ht="13.2">
      <c r="AF34" s="241"/>
    </row>
    <row r="35" spans="28:36" ht="13.2">
      <c r="AB35" s="241"/>
      <c r="AC35" s="241"/>
      <c r="AD35" s="241"/>
      <c r="AF35" s="241"/>
      <c r="AG35" s="241"/>
      <c r="AH35" s="241"/>
      <c r="AI35" s="241"/>
      <c r="AJ35" s="241"/>
    </row>
    <row r="36" spans="28:36" ht="13.2"/>
    <row r="37" spans="28:36" ht="13.2">
      <c r="AE37" s="241"/>
      <c r="AJ37" s="241"/>
    </row>
    <row r="38" spans="28:36" ht="13.2">
      <c r="AB38" s="241"/>
      <c r="AC38" s="241"/>
      <c r="AD38" s="241"/>
      <c r="AE38" s="241"/>
      <c r="AG38" s="241"/>
      <c r="AH38" s="241"/>
      <c r="AI38" s="241"/>
      <c r="AJ38" s="241"/>
    </row>
    <row r="39" spans="28:36" ht="13.2"/>
    <row r="40" spans="28:36" ht="13.2"/>
    <row r="41" spans="28:36" ht="13.2"/>
    <row r="42" spans="28:36" ht="13.2"/>
    <row r="43" spans="28:36" ht="13.2"/>
    <row r="44" spans="28:36" ht="13.2"/>
    <row r="45" spans="28:36" ht="13.2"/>
    <row r="46" spans="28:36" ht="13.2"/>
    <row r="47" spans="28:36" ht="13.2"/>
    <row r="48" spans="28:36" ht="13.2"/>
    <row r="49" spans="22:36" ht="13.2">
      <c r="AG49" s="241"/>
      <c r="AH49" s="241"/>
      <c r="AI49" s="241"/>
      <c r="AJ49" s="241"/>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41"/>
      <c r="AA63" s="241"/>
    </row>
    <row r="64" spans="22:36" ht="13.2">
      <c r="V64" s="241"/>
    </row>
    <row r="65" spans="15:36" ht="13.2">
      <c r="X65" s="241"/>
      <c r="Z65" s="241"/>
      <c r="AC65" s="241"/>
    </row>
    <row r="66" spans="15:36" ht="13.2">
      <c r="Q66" s="241"/>
      <c r="S66" s="241"/>
      <c r="U66" s="241"/>
      <c r="AF66" s="241"/>
    </row>
    <row r="67" spans="15:36" ht="13.2">
      <c r="O67" s="241"/>
      <c r="P67" s="241"/>
      <c r="R67" s="241"/>
      <c r="T67" s="241"/>
      <c r="Y67" s="241"/>
      <c r="AB67" s="241"/>
      <c r="AD67" s="241"/>
      <c r="AE67" s="241"/>
      <c r="AG67" s="241"/>
      <c r="AH67" s="241"/>
      <c r="AI67" s="241"/>
      <c r="AJ67" s="241"/>
    </row>
    <row r="68" spans="15:36" ht="13.2"/>
    <row r="69" spans="15:36" ht="13.2"/>
    <row r="70" spans="15:36" ht="13.2"/>
    <row r="71" spans="15:36" ht="13.2"/>
    <row r="72" spans="15:36" ht="13.2">
      <c r="AJ72" s="241"/>
    </row>
    <row r="73" spans="15:36" ht="13.2">
      <c r="AJ73" s="241"/>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41"/>
    </row>
    <row r="97" spans="24:36" ht="13.2">
      <c r="AA97" s="241"/>
    </row>
    <row r="98" spans="24:36" ht="13.2" hidden="1">
      <c r="AA98" s="241"/>
    </row>
    <row r="99" spans="24:36" ht="13.2" hidden="1">
      <c r="AA99" s="241"/>
    </row>
    <row r="100" spans="24:36" ht="13.2" hidden="1"/>
    <row r="101" spans="24:36" ht="12" hidden="1" customHeight="1">
      <c r="X101" s="241"/>
      <c r="Y101" s="241"/>
      <c r="Z101" s="241"/>
      <c r="AC101" s="241"/>
    </row>
    <row r="102" spans="24:36" ht="1.5" hidden="1" customHeight="1">
      <c r="AC102" s="241"/>
      <c r="AF102" s="241"/>
    </row>
    <row r="103" spans="24:36" ht="13.2" hidden="1">
      <c r="AB103" s="241"/>
      <c r="AD103" s="241"/>
      <c r="AE103" s="241"/>
      <c r="AF103" s="241"/>
      <c r="AG103" s="241"/>
      <c r="AH103" s="241"/>
      <c r="AI103" s="241"/>
      <c r="AJ103" s="241"/>
    </row>
    <row r="104" spans="24:36" ht="13.2" hidden="1">
      <c r="AD104" s="241"/>
      <c r="AE104" s="241"/>
      <c r="AG104" s="241"/>
      <c r="AH104" s="241"/>
      <c r="AI104" s="241"/>
      <c r="AJ104" s="241"/>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09375" style="242" customWidth="1"/>
    <col min="2" max="15" width="9" style="242" customWidth="1"/>
    <col min="16" max="16" width="9.109375" style="242" bestFit="1" customWidth="1"/>
    <col min="17" max="34" width="9" style="242" customWidth="1"/>
    <col min="35" max="16384" width="9" style="241" hidden="1"/>
  </cols>
  <sheetData>
    <row r="1" spans="2:34" ht="13.2">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2"/>
    <row r="3" spans="2:34" ht="13.2"/>
    <row r="4" spans="2:34" ht="13.2">
      <c r="R4" s="241"/>
      <c r="S4" s="241"/>
      <c r="T4" s="241"/>
      <c r="U4" s="241"/>
      <c r="V4" s="241"/>
      <c r="W4" s="241"/>
      <c r="X4" s="241"/>
      <c r="Y4" s="241"/>
      <c r="Z4" s="241"/>
      <c r="AA4" s="241"/>
      <c r="AB4" s="241"/>
      <c r="AC4" s="241"/>
      <c r="AD4" s="241"/>
      <c r="AE4" s="241"/>
      <c r="AF4" s="241"/>
      <c r="AG4" s="241"/>
      <c r="AH4" s="241"/>
    </row>
    <row r="5" spans="2:34" ht="13.2">
      <c r="R5" s="241"/>
      <c r="S5" s="241"/>
      <c r="T5" s="241"/>
      <c r="U5" s="241"/>
      <c r="V5" s="241"/>
      <c r="W5" s="241"/>
      <c r="X5" s="241"/>
      <c r="Y5" s="241"/>
      <c r="Z5" s="241"/>
      <c r="AA5" s="241"/>
      <c r="AB5" s="241"/>
      <c r="AC5" s="241"/>
      <c r="AD5" s="241"/>
      <c r="AE5" s="241"/>
      <c r="AF5" s="241"/>
      <c r="AG5" s="241"/>
      <c r="AH5" s="241"/>
    </row>
    <row r="6" spans="2:34" ht="13.2"/>
    <row r="7" spans="2:34" ht="13.2"/>
    <row r="8" spans="2:34" ht="13.2"/>
    <row r="9" spans="2:34" ht="13.2"/>
    <row r="10" spans="2:34" ht="13.2"/>
    <row r="11" spans="2:34" ht="13.2"/>
    <row r="12" spans="2:34" ht="13.2"/>
    <row r="13" spans="2:34" ht="13.2"/>
    <row r="14" spans="2:34" ht="13.2"/>
    <row r="15" spans="2:34" ht="13.2"/>
    <row r="16" spans="2:34" ht="13.2"/>
    <row r="17" spans="9:34" ht="13.2"/>
    <row r="18" spans="9:34" ht="13.2">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2"/>
    <row r="20" spans="9:34" ht="13.2"/>
    <row r="21" spans="9:34" ht="13.2">
      <c r="AH21" s="241"/>
    </row>
    <row r="22" spans="9:34" ht="13.2">
      <c r="AE22" s="241"/>
      <c r="AF22" s="241"/>
      <c r="AG22" s="241"/>
      <c r="AH22" s="241"/>
    </row>
    <row r="23" spans="9:34" ht="13.2">
      <c r="U23" s="241"/>
      <c r="V23" s="241"/>
      <c r="W23" s="241"/>
      <c r="X23" s="241"/>
      <c r="Y23" s="241"/>
      <c r="Z23" s="241"/>
      <c r="AA23" s="241"/>
      <c r="AB23" s="241"/>
      <c r="AC23" s="241"/>
      <c r="AD23" s="241"/>
      <c r="AE23" s="241"/>
      <c r="AF23" s="241"/>
      <c r="AG23" s="241"/>
      <c r="AH23" s="241"/>
    </row>
    <row r="24" spans="9:34" ht="13.2"/>
    <row r="25" spans="9:34" ht="13.2"/>
    <row r="26" spans="9:34" ht="13.2"/>
    <row r="27" spans="9:34" ht="13.2"/>
    <row r="28" spans="9:34" ht="13.2"/>
    <row r="29" spans="9:34" ht="13.2"/>
    <row r="30" spans="9:34" ht="13.2"/>
    <row r="31" spans="9:34" ht="13.2"/>
    <row r="32" spans="9:34" ht="13.2"/>
    <row r="33" spans="15:34" ht="13.2"/>
    <row r="34" spans="15:34" ht="13.2"/>
    <row r="35" spans="15:34" ht="13.2">
      <c r="V35" s="241"/>
      <c r="W35" s="241"/>
      <c r="X35" s="241"/>
      <c r="Y35" s="241"/>
      <c r="Z35" s="241"/>
      <c r="AA35" s="241"/>
      <c r="AB35" s="241"/>
      <c r="AC35" s="241"/>
      <c r="AD35" s="241"/>
      <c r="AE35" s="241"/>
      <c r="AF35" s="241"/>
      <c r="AG35" s="241"/>
      <c r="AH35" s="241"/>
    </row>
    <row r="36" spans="15:34" ht="13.2"/>
    <row r="37" spans="15:34" ht="13.2">
      <c r="AH37" s="241"/>
    </row>
    <row r="38" spans="15:34" ht="13.2">
      <c r="AE38" s="241"/>
      <c r="AF38" s="241"/>
      <c r="AG38" s="241"/>
      <c r="AH38" s="241"/>
    </row>
    <row r="39" spans="15:34" ht="13.2"/>
    <row r="40" spans="15:34" ht="13.2"/>
    <row r="41" spans="15:34" ht="13.2"/>
    <row r="42" spans="15:34" ht="13.2"/>
    <row r="43" spans="15:34" ht="13.2">
      <c r="O43" s="241"/>
      <c r="P43" s="241"/>
      <c r="Q43" s="241"/>
      <c r="R43" s="241"/>
      <c r="S43" s="241"/>
      <c r="T43" s="241"/>
      <c r="U43" s="241"/>
      <c r="V43" s="241"/>
      <c r="W43" s="241"/>
      <c r="X43" s="241"/>
      <c r="Y43" s="241"/>
      <c r="Z43" s="241"/>
      <c r="AA43" s="241"/>
      <c r="AB43" s="241"/>
      <c r="AC43" s="241"/>
      <c r="AD43" s="241"/>
      <c r="AE43" s="241"/>
      <c r="AF43" s="241"/>
      <c r="AG43" s="241"/>
      <c r="AH43" s="241"/>
    </row>
    <row r="44" spans="15:34" ht="13.2">
      <c r="AH44" s="241"/>
    </row>
    <row r="45" spans="15:34" ht="13.2"/>
    <row r="46" spans="15:34" ht="13.2">
      <c r="W46" s="241"/>
      <c r="X46" s="241"/>
      <c r="Y46" s="241"/>
      <c r="Z46" s="241"/>
      <c r="AA46" s="241"/>
      <c r="AB46" s="241"/>
      <c r="AC46" s="241"/>
      <c r="AD46" s="241"/>
      <c r="AE46" s="241"/>
      <c r="AF46" s="241"/>
      <c r="AG46" s="241"/>
      <c r="AH46" s="241"/>
    </row>
    <row r="47" spans="15:34" ht="13.2"/>
    <row r="48" spans="15:34" ht="13.2"/>
    <row r="49" spans="22:34" ht="13.2"/>
    <row r="50" spans="22:34" ht="13.2">
      <c r="V50" s="241"/>
      <c r="W50" s="241"/>
      <c r="X50" s="241"/>
      <c r="Y50" s="241"/>
      <c r="Z50" s="241"/>
      <c r="AA50" s="241"/>
      <c r="AB50" s="241"/>
      <c r="AC50" s="241"/>
      <c r="AD50" s="241"/>
      <c r="AE50" s="241"/>
      <c r="AF50" s="241"/>
      <c r="AG50" s="241"/>
      <c r="AH50" s="241"/>
    </row>
    <row r="51" spans="22:34" ht="13.2"/>
    <row r="52" spans="22:34" ht="13.2"/>
    <row r="53" spans="22:34" ht="13.2">
      <c r="AH53" s="241"/>
    </row>
    <row r="54" spans="22:34" ht="13.2"/>
    <row r="55" spans="22:34" ht="13.2"/>
    <row r="56" spans="22:34" ht="13.2"/>
    <row r="57" spans="22:34" ht="13.2"/>
    <row r="58" spans="22:34" ht="13.2"/>
    <row r="59" spans="22:34" ht="13.2"/>
    <row r="60" spans="22:34" ht="13.2"/>
    <row r="61" spans="22:34" ht="13.2"/>
    <row r="62" spans="22:34" ht="13.2"/>
    <row r="63" spans="22:34" ht="13.2"/>
    <row r="64" spans="22:34" ht="13.2"/>
    <row r="65" spans="25:34" ht="13.2"/>
    <row r="66" spans="25:34" ht="13.2"/>
    <row r="67" spans="25:34" ht="13.2">
      <c r="Y67" s="241"/>
      <c r="Z67" s="241"/>
      <c r="AA67" s="241"/>
      <c r="AB67" s="241"/>
      <c r="AC67" s="241"/>
      <c r="AD67" s="241"/>
      <c r="AE67" s="241"/>
      <c r="AF67" s="241"/>
      <c r="AG67" s="241"/>
      <c r="AH67" s="241"/>
    </row>
    <row r="68" spans="25:34" ht="13.2"/>
    <row r="69" spans="25:34" ht="13.2"/>
    <row r="70" spans="25:34" ht="13.2"/>
    <row r="71" spans="25:34" ht="13.2"/>
    <row r="72" spans="25:34" ht="13.2"/>
    <row r="73" spans="25:34" ht="13.2"/>
    <row r="74" spans="25:34" ht="13.2"/>
    <row r="75" spans="25:34" ht="13.2"/>
    <row r="76" spans="25:34" ht="13.2"/>
    <row r="77" spans="25:34" ht="13.2"/>
    <row r="78" spans="25:34" ht="13.2"/>
    <row r="79" spans="25:34" ht="13.2"/>
    <row r="80" spans="25: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8671875" style="243" customWidth="1"/>
    <col min="7" max="8" width="15.88671875" style="243" customWidth="1"/>
    <col min="9" max="14" width="16.109375" style="243" customWidth="1"/>
    <col min="15" max="15" width="6.109375" style="250" customWidth="1"/>
    <col min="16" max="16" width="3" style="248" customWidth="1"/>
    <col min="17" max="17" width="19.109375" style="243" hidden="1" customWidth="1"/>
    <col min="18" max="22" width="12.6640625" style="243" hidden="1" customWidth="1"/>
    <col min="23" max="16384" width="8.6640625" style="243" hidden="1"/>
  </cols>
  <sheetData>
    <row r="1" spans="1:16" ht="13.2">
      <c r="O1" s="244"/>
      <c r="P1" s="244"/>
    </row>
    <row r="2" spans="1:16" ht="13.2">
      <c r="O2" s="244"/>
      <c r="P2" s="244"/>
    </row>
    <row r="3" spans="1:16" ht="13.2">
      <c r="O3" s="244"/>
      <c r="P3" s="244"/>
    </row>
    <row r="4" spans="1:16" ht="13.2">
      <c r="O4" s="244"/>
      <c r="P4" s="244"/>
    </row>
    <row r="5" spans="1:16" ht="16.2">
      <c r="A5" s="245" t="s">
        <v>466</v>
      </c>
      <c r="B5" s="246"/>
      <c r="C5" s="246"/>
      <c r="D5" s="246"/>
      <c r="E5" s="246"/>
      <c r="F5" s="246"/>
      <c r="G5" s="246"/>
      <c r="H5" s="246"/>
      <c r="I5" s="246"/>
      <c r="J5" s="246"/>
      <c r="K5" s="246"/>
      <c r="L5" s="246"/>
      <c r="M5" s="246"/>
      <c r="N5" s="246"/>
      <c r="O5" s="247"/>
    </row>
    <row r="6" spans="1:16" ht="13.2">
      <c r="A6" s="248"/>
      <c r="B6" s="244"/>
      <c r="C6" s="244"/>
      <c r="D6" s="244"/>
      <c r="E6" s="244"/>
      <c r="F6" s="244"/>
      <c r="G6" s="249" t="s">
        <v>467</v>
      </c>
      <c r="H6" s="249"/>
      <c r="I6" s="249"/>
      <c r="J6" s="249"/>
      <c r="K6" s="244"/>
      <c r="L6" s="244"/>
      <c r="M6" s="244"/>
      <c r="N6" s="244"/>
    </row>
    <row r="7" spans="1:16" ht="13.2">
      <c r="A7" s="248"/>
      <c r="B7" s="244"/>
      <c r="C7" s="244"/>
      <c r="D7" s="244"/>
      <c r="E7" s="244"/>
      <c r="F7" s="244"/>
      <c r="G7" s="251"/>
      <c r="H7" s="252"/>
      <c r="I7" s="252"/>
      <c r="J7" s="253"/>
      <c r="K7" s="1119" t="s">
        <v>468</v>
      </c>
      <c r="L7" s="254"/>
      <c r="M7" s="255" t="s">
        <v>469</v>
      </c>
      <c r="N7" s="256"/>
    </row>
    <row r="8" spans="1:16" ht="13.2">
      <c r="A8" s="248"/>
      <c r="B8" s="244"/>
      <c r="C8" s="244"/>
      <c r="D8" s="244"/>
      <c r="E8" s="244"/>
      <c r="F8" s="244"/>
      <c r="G8" s="257"/>
      <c r="H8" s="258"/>
      <c r="I8" s="258"/>
      <c r="J8" s="259"/>
      <c r="K8" s="1120"/>
      <c r="L8" s="260" t="s">
        <v>470</v>
      </c>
      <c r="M8" s="261" t="s">
        <v>471</v>
      </c>
      <c r="N8" s="262" t="s">
        <v>472</v>
      </c>
    </row>
    <row r="9" spans="1:16" ht="13.2">
      <c r="A9" s="248"/>
      <c r="B9" s="244"/>
      <c r="C9" s="244"/>
      <c r="D9" s="244"/>
      <c r="E9" s="244"/>
      <c r="F9" s="244"/>
      <c r="G9" s="1133" t="s">
        <v>473</v>
      </c>
      <c r="H9" s="1134"/>
      <c r="I9" s="1134"/>
      <c r="J9" s="1135"/>
      <c r="K9" s="263">
        <v>4853515</v>
      </c>
      <c r="L9" s="264">
        <v>57941</v>
      </c>
      <c r="M9" s="265">
        <v>60220</v>
      </c>
      <c r="N9" s="266">
        <v>-3.8</v>
      </c>
    </row>
    <row r="10" spans="1:16" ht="13.2">
      <c r="A10" s="248"/>
      <c r="B10" s="244"/>
      <c r="C10" s="244"/>
      <c r="D10" s="244"/>
      <c r="E10" s="244"/>
      <c r="F10" s="244"/>
      <c r="G10" s="1133" t="s">
        <v>474</v>
      </c>
      <c r="H10" s="1134"/>
      <c r="I10" s="1134"/>
      <c r="J10" s="1135"/>
      <c r="K10" s="267">
        <v>548363</v>
      </c>
      <c r="L10" s="268">
        <v>6546</v>
      </c>
      <c r="M10" s="269">
        <v>6228</v>
      </c>
      <c r="N10" s="270">
        <v>5.0999999999999996</v>
      </c>
    </row>
    <row r="11" spans="1:16" ht="13.5" customHeight="1">
      <c r="A11" s="248"/>
      <c r="B11" s="244"/>
      <c r="C11" s="244"/>
      <c r="D11" s="244"/>
      <c r="E11" s="244"/>
      <c r="F11" s="244"/>
      <c r="G11" s="1133" t="s">
        <v>475</v>
      </c>
      <c r="H11" s="1134"/>
      <c r="I11" s="1134"/>
      <c r="J11" s="1135"/>
      <c r="K11" s="267">
        <v>997021</v>
      </c>
      <c r="L11" s="268">
        <v>11902</v>
      </c>
      <c r="M11" s="269">
        <v>6126</v>
      </c>
      <c r="N11" s="270">
        <v>94.3</v>
      </c>
    </row>
    <row r="12" spans="1:16" ht="13.5" customHeight="1">
      <c r="A12" s="248"/>
      <c r="B12" s="244"/>
      <c r="C12" s="244"/>
      <c r="D12" s="244"/>
      <c r="E12" s="244"/>
      <c r="F12" s="244"/>
      <c r="G12" s="1133" t="s">
        <v>476</v>
      </c>
      <c r="H12" s="1134"/>
      <c r="I12" s="1134"/>
      <c r="J12" s="1135"/>
      <c r="K12" s="267">
        <v>98</v>
      </c>
      <c r="L12" s="268">
        <v>1</v>
      </c>
      <c r="M12" s="269">
        <v>1407</v>
      </c>
      <c r="N12" s="270">
        <v>-99.9</v>
      </c>
    </row>
    <row r="13" spans="1:16" ht="13.5" customHeight="1">
      <c r="A13" s="248"/>
      <c r="B13" s="244"/>
      <c r="C13" s="244"/>
      <c r="D13" s="244"/>
      <c r="E13" s="244"/>
      <c r="F13" s="244"/>
      <c r="G13" s="1133" t="s">
        <v>477</v>
      </c>
      <c r="H13" s="1134"/>
      <c r="I13" s="1134"/>
      <c r="J13" s="1135"/>
      <c r="K13" s="267" t="s">
        <v>478</v>
      </c>
      <c r="L13" s="268" t="s">
        <v>478</v>
      </c>
      <c r="M13" s="269" t="s">
        <v>478</v>
      </c>
      <c r="N13" s="270" t="s">
        <v>478</v>
      </c>
    </row>
    <row r="14" spans="1:16" ht="13.5" customHeight="1">
      <c r="A14" s="248"/>
      <c r="B14" s="244"/>
      <c r="C14" s="244"/>
      <c r="D14" s="244"/>
      <c r="E14" s="244"/>
      <c r="F14" s="244"/>
      <c r="G14" s="1133" t="s">
        <v>479</v>
      </c>
      <c r="H14" s="1134"/>
      <c r="I14" s="1134"/>
      <c r="J14" s="1135"/>
      <c r="K14" s="267">
        <v>170047</v>
      </c>
      <c r="L14" s="268">
        <v>2030</v>
      </c>
      <c r="M14" s="269">
        <v>2310</v>
      </c>
      <c r="N14" s="270">
        <v>-12.1</v>
      </c>
    </row>
    <row r="15" spans="1:16" ht="13.5" customHeight="1">
      <c r="A15" s="248"/>
      <c r="B15" s="244"/>
      <c r="C15" s="244"/>
      <c r="D15" s="244"/>
      <c r="E15" s="244"/>
      <c r="F15" s="244"/>
      <c r="G15" s="1133" t="s">
        <v>480</v>
      </c>
      <c r="H15" s="1134"/>
      <c r="I15" s="1134"/>
      <c r="J15" s="1135"/>
      <c r="K15" s="267">
        <v>130502</v>
      </c>
      <c r="L15" s="268">
        <v>1558</v>
      </c>
      <c r="M15" s="269">
        <v>1512</v>
      </c>
      <c r="N15" s="270">
        <v>3</v>
      </c>
    </row>
    <row r="16" spans="1:16" ht="13.2">
      <c r="A16" s="248"/>
      <c r="B16" s="244"/>
      <c r="C16" s="244"/>
      <c r="D16" s="244"/>
      <c r="E16" s="244"/>
      <c r="F16" s="244"/>
      <c r="G16" s="1136" t="s">
        <v>481</v>
      </c>
      <c r="H16" s="1137"/>
      <c r="I16" s="1137"/>
      <c r="J16" s="1138"/>
      <c r="K16" s="268">
        <v>-743403</v>
      </c>
      <c r="L16" s="268">
        <v>-8875</v>
      </c>
      <c r="M16" s="269">
        <v>-6349</v>
      </c>
      <c r="N16" s="270">
        <v>39.799999999999997</v>
      </c>
    </row>
    <row r="17" spans="1:16" ht="13.2">
      <c r="A17" s="248"/>
      <c r="B17" s="244"/>
      <c r="C17" s="244"/>
      <c r="D17" s="244"/>
      <c r="E17" s="244"/>
      <c r="F17" s="244"/>
      <c r="G17" s="1136" t="s">
        <v>170</v>
      </c>
      <c r="H17" s="1137"/>
      <c r="I17" s="1137"/>
      <c r="J17" s="1138"/>
      <c r="K17" s="268">
        <v>5956143</v>
      </c>
      <c r="L17" s="268">
        <v>71104</v>
      </c>
      <c r="M17" s="269">
        <v>71454</v>
      </c>
      <c r="N17" s="270">
        <v>-0.5</v>
      </c>
    </row>
    <row r="18" spans="1:16" ht="13.2">
      <c r="A18" s="248"/>
      <c r="B18" s="244"/>
      <c r="C18" s="244"/>
      <c r="D18" s="244"/>
      <c r="E18" s="244"/>
      <c r="F18" s="244"/>
      <c r="G18" s="244"/>
      <c r="H18" s="244"/>
      <c r="I18" s="244"/>
      <c r="J18" s="244"/>
      <c r="K18" s="244"/>
      <c r="L18" s="244"/>
      <c r="M18" s="271"/>
      <c r="N18" s="271"/>
    </row>
    <row r="19" spans="1:16" ht="13.2">
      <c r="A19" s="248"/>
      <c r="B19" s="244"/>
      <c r="C19" s="244"/>
      <c r="D19" s="244"/>
      <c r="E19" s="244"/>
      <c r="F19" s="244"/>
      <c r="G19" s="244" t="s">
        <v>482</v>
      </c>
      <c r="H19" s="244"/>
      <c r="I19" s="244"/>
      <c r="J19" s="244"/>
      <c r="K19" s="244"/>
      <c r="L19" s="244"/>
      <c r="M19" s="244"/>
      <c r="N19" s="244"/>
    </row>
    <row r="20" spans="1:16" ht="13.2">
      <c r="A20" s="248"/>
      <c r="B20" s="244"/>
      <c r="C20" s="244"/>
      <c r="D20" s="244"/>
      <c r="E20" s="244"/>
      <c r="F20" s="244"/>
      <c r="G20" s="272"/>
      <c r="H20" s="273"/>
      <c r="I20" s="273"/>
      <c r="J20" s="274"/>
      <c r="K20" s="275" t="s">
        <v>483</v>
      </c>
      <c r="L20" s="276" t="s">
        <v>484</v>
      </c>
      <c r="M20" s="277" t="s">
        <v>485</v>
      </c>
      <c r="N20" s="278"/>
    </row>
    <row r="21" spans="1:16" s="284" customFormat="1" ht="13.2">
      <c r="A21" s="279"/>
      <c r="B21" s="249"/>
      <c r="C21" s="249"/>
      <c r="D21" s="249"/>
      <c r="E21" s="249"/>
      <c r="F21" s="249"/>
      <c r="G21" s="1130" t="s">
        <v>486</v>
      </c>
      <c r="H21" s="1131"/>
      <c r="I21" s="1131"/>
      <c r="J21" s="1132"/>
      <c r="K21" s="280">
        <v>6.3</v>
      </c>
      <c r="L21" s="281">
        <v>6.96</v>
      </c>
      <c r="M21" s="282">
        <v>-0.66</v>
      </c>
      <c r="N21" s="249"/>
      <c r="O21" s="283"/>
      <c r="P21" s="279"/>
    </row>
    <row r="22" spans="1:16" s="284" customFormat="1" ht="13.2">
      <c r="A22" s="279"/>
      <c r="B22" s="249"/>
      <c r="C22" s="249"/>
      <c r="D22" s="249"/>
      <c r="E22" s="249"/>
      <c r="F22" s="249"/>
      <c r="G22" s="1130" t="s">
        <v>487</v>
      </c>
      <c r="H22" s="1131"/>
      <c r="I22" s="1131"/>
      <c r="J22" s="1132"/>
      <c r="K22" s="285">
        <v>99.7</v>
      </c>
      <c r="L22" s="286">
        <v>98.3</v>
      </c>
      <c r="M22" s="287">
        <v>1.4</v>
      </c>
      <c r="N22" s="271"/>
      <c r="O22" s="283"/>
      <c r="P22" s="279"/>
    </row>
    <row r="23" spans="1:16" s="284" customFormat="1" ht="13.2">
      <c r="A23" s="279"/>
      <c r="B23" s="249"/>
      <c r="C23" s="249"/>
      <c r="D23" s="249"/>
      <c r="E23" s="249"/>
      <c r="F23" s="249"/>
      <c r="G23" s="249"/>
      <c r="H23" s="249"/>
      <c r="I23" s="249"/>
      <c r="J23" s="249"/>
      <c r="K23" s="249"/>
      <c r="L23" s="271"/>
      <c r="M23" s="271"/>
      <c r="N23" s="271"/>
      <c r="O23" s="283"/>
      <c r="P23" s="279"/>
    </row>
    <row r="24" spans="1:16" s="284" customFormat="1" ht="13.2">
      <c r="A24" s="279"/>
      <c r="B24" s="249"/>
      <c r="C24" s="249"/>
      <c r="D24" s="249"/>
      <c r="E24" s="249"/>
      <c r="F24" s="249"/>
      <c r="G24" s="249"/>
      <c r="H24" s="249"/>
      <c r="I24" s="249"/>
      <c r="J24" s="249"/>
      <c r="K24" s="249"/>
      <c r="L24" s="271"/>
      <c r="M24" s="271"/>
      <c r="N24" s="271"/>
      <c r="O24" s="283"/>
      <c r="P24" s="279"/>
    </row>
    <row r="25" spans="1:16" s="284" customFormat="1" ht="13.2">
      <c r="A25" s="288"/>
      <c r="B25" s="289"/>
      <c r="C25" s="289"/>
      <c r="D25" s="289"/>
      <c r="E25" s="289"/>
      <c r="F25" s="289"/>
      <c r="G25" s="289"/>
      <c r="H25" s="289"/>
      <c r="I25" s="289"/>
      <c r="J25" s="289"/>
      <c r="K25" s="289"/>
      <c r="L25" s="290"/>
      <c r="M25" s="290"/>
      <c r="N25" s="290"/>
      <c r="O25" s="291"/>
      <c r="P25" s="279"/>
    </row>
    <row r="26" spans="1:16" s="284" customFormat="1" ht="13.2">
      <c r="A26" s="249"/>
      <c r="B26" s="249"/>
      <c r="C26" s="249"/>
      <c r="D26" s="249"/>
      <c r="E26" s="249"/>
      <c r="F26" s="249"/>
      <c r="G26" s="249"/>
      <c r="H26" s="249"/>
      <c r="I26" s="249"/>
      <c r="J26" s="249"/>
      <c r="K26" s="249"/>
      <c r="L26" s="271"/>
      <c r="M26" s="271"/>
      <c r="N26" s="271"/>
      <c r="O26" s="249"/>
      <c r="P26" s="249"/>
    </row>
    <row r="27" spans="1:16" ht="13.2">
      <c r="K27" s="244"/>
      <c r="L27" s="244"/>
      <c r="M27" s="244"/>
      <c r="N27" s="244"/>
      <c r="O27" s="244"/>
      <c r="P27" s="244"/>
    </row>
    <row r="28" spans="1:16" ht="16.2">
      <c r="A28" s="245" t="s">
        <v>488</v>
      </c>
      <c r="B28" s="246"/>
      <c r="C28" s="246"/>
      <c r="D28" s="246"/>
      <c r="E28" s="246"/>
      <c r="F28" s="246"/>
      <c r="G28" s="246"/>
      <c r="H28" s="246"/>
      <c r="I28" s="246"/>
      <c r="J28" s="246"/>
      <c r="K28" s="246"/>
      <c r="L28" s="246"/>
      <c r="M28" s="246"/>
      <c r="N28" s="246"/>
      <c r="O28" s="292"/>
    </row>
    <row r="29" spans="1:16" ht="13.2">
      <c r="A29" s="248"/>
      <c r="B29" s="244"/>
      <c r="C29" s="244"/>
      <c r="D29" s="244"/>
      <c r="E29" s="244"/>
      <c r="F29" s="244"/>
      <c r="G29" s="249" t="s">
        <v>489</v>
      </c>
      <c r="H29" s="249"/>
      <c r="I29" s="249"/>
      <c r="J29" s="249"/>
      <c r="K29" s="244"/>
      <c r="L29" s="244"/>
      <c r="M29" s="244"/>
      <c r="N29" s="244"/>
      <c r="O29" s="293"/>
    </row>
    <row r="30" spans="1:16" ht="13.2">
      <c r="A30" s="248"/>
      <c r="B30" s="244"/>
      <c r="C30" s="244"/>
      <c r="D30" s="244"/>
      <c r="E30" s="244"/>
      <c r="F30" s="244"/>
      <c r="G30" s="251"/>
      <c r="H30" s="252"/>
      <c r="I30" s="252"/>
      <c r="J30" s="253"/>
      <c r="K30" s="1119" t="s">
        <v>468</v>
      </c>
      <c r="L30" s="254"/>
      <c r="M30" s="255" t="s">
        <v>469</v>
      </c>
      <c r="N30" s="256"/>
    </row>
    <row r="31" spans="1:16" ht="13.2">
      <c r="A31" s="248"/>
      <c r="B31" s="244"/>
      <c r="C31" s="244"/>
      <c r="D31" s="244"/>
      <c r="E31" s="244"/>
      <c r="F31" s="244"/>
      <c r="G31" s="257"/>
      <c r="H31" s="258"/>
      <c r="I31" s="258"/>
      <c r="J31" s="259"/>
      <c r="K31" s="1120"/>
      <c r="L31" s="260" t="s">
        <v>470</v>
      </c>
      <c r="M31" s="261" t="s">
        <v>471</v>
      </c>
      <c r="N31" s="262" t="s">
        <v>472</v>
      </c>
    </row>
    <row r="32" spans="1:16" ht="27" customHeight="1">
      <c r="A32" s="248"/>
      <c r="B32" s="244"/>
      <c r="C32" s="244"/>
      <c r="D32" s="244"/>
      <c r="E32" s="244"/>
      <c r="F32" s="244"/>
      <c r="G32" s="1121" t="s">
        <v>490</v>
      </c>
      <c r="H32" s="1122"/>
      <c r="I32" s="1122"/>
      <c r="J32" s="1123"/>
      <c r="K32" s="294">
        <v>3972927</v>
      </c>
      <c r="L32" s="294">
        <v>47428</v>
      </c>
      <c r="M32" s="295">
        <v>42849</v>
      </c>
      <c r="N32" s="296">
        <v>10.7</v>
      </c>
    </row>
    <row r="33" spans="1:16" ht="13.5" customHeight="1">
      <c r="A33" s="248"/>
      <c r="B33" s="244"/>
      <c r="C33" s="244"/>
      <c r="D33" s="244"/>
      <c r="E33" s="244"/>
      <c r="F33" s="244"/>
      <c r="G33" s="1121" t="s">
        <v>491</v>
      </c>
      <c r="H33" s="1122"/>
      <c r="I33" s="1122"/>
      <c r="J33" s="1123"/>
      <c r="K33" s="294" t="s">
        <v>478</v>
      </c>
      <c r="L33" s="294" t="s">
        <v>478</v>
      </c>
      <c r="M33" s="295" t="s">
        <v>478</v>
      </c>
      <c r="N33" s="296" t="s">
        <v>478</v>
      </c>
    </row>
    <row r="34" spans="1:16" ht="27" customHeight="1">
      <c r="A34" s="248"/>
      <c r="B34" s="244"/>
      <c r="C34" s="244"/>
      <c r="D34" s="244"/>
      <c r="E34" s="244"/>
      <c r="F34" s="244"/>
      <c r="G34" s="1121" t="s">
        <v>492</v>
      </c>
      <c r="H34" s="1122"/>
      <c r="I34" s="1122"/>
      <c r="J34" s="1123"/>
      <c r="K34" s="294" t="s">
        <v>478</v>
      </c>
      <c r="L34" s="294" t="s">
        <v>478</v>
      </c>
      <c r="M34" s="295">
        <v>43</v>
      </c>
      <c r="N34" s="296" t="s">
        <v>478</v>
      </c>
    </row>
    <row r="35" spans="1:16" ht="27" customHeight="1">
      <c r="A35" s="248"/>
      <c r="B35" s="244"/>
      <c r="C35" s="244"/>
      <c r="D35" s="244"/>
      <c r="E35" s="244"/>
      <c r="F35" s="244"/>
      <c r="G35" s="1121" t="s">
        <v>493</v>
      </c>
      <c r="H35" s="1122"/>
      <c r="I35" s="1122"/>
      <c r="J35" s="1123"/>
      <c r="K35" s="294">
        <v>879687</v>
      </c>
      <c r="L35" s="294">
        <v>10502</v>
      </c>
      <c r="M35" s="295">
        <v>17936</v>
      </c>
      <c r="N35" s="296">
        <v>-41.4</v>
      </c>
    </row>
    <row r="36" spans="1:16" ht="27" customHeight="1">
      <c r="A36" s="248"/>
      <c r="B36" s="244"/>
      <c r="C36" s="244"/>
      <c r="D36" s="244"/>
      <c r="E36" s="244"/>
      <c r="F36" s="244"/>
      <c r="G36" s="1121" t="s">
        <v>494</v>
      </c>
      <c r="H36" s="1122"/>
      <c r="I36" s="1122"/>
      <c r="J36" s="1123"/>
      <c r="K36" s="294">
        <v>409220</v>
      </c>
      <c r="L36" s="294">
        <v>4885</v>
      </c>
      <c r="M36" s="295">
        <v>1583</v>
      </c>
      <c r="N36" s="296">
        <v>208.6</v>
      </c>
    </row>
    <row r="37" spans="1:16" ht="13.5" customHeight="1">
      <c r="A37" s="248"/>
      <c r="B37" s="244"/>
      <c r="C37" s="244"/>
      <c r="D37" s="244"/>
      <c r="E37" s="244"/>
      <c r="F37" s="244"/>
      <c r="G37" s="1121" t="s">
        <v>495</v>
      </c>
      <c r="H37" s="1122"/>
      <c r="I37" s="1122"/>
      <c r="J37" s="1123"/>
      <c r="K37" s="294">
        <v>352293</v>
      </c>
      <c r="L37" s="294">
        <v>4206</v>
      </c>
      <c r="M37" s="295">
        <v>1142</v>
      </c>
      <c r="N37" s="296">
        <v>268.3</v>
      </c>
    </row>
    <row r="38" spans="1:16" ht="27" customHeight="1">
      <c r="A38" s="248"/>
      <c r="B38" s="244"/>
      <c r="C38" s="244"/>
      <c r="D38" s="244"/>
      <c r="E38" s="244"/>
      <c r="F38" s="244"/>
      <c r="G38" s="1124" t="s">
        <v>496</v>
      </c>
      <c r="H38" s="1125"/>
      <c r="I38" s="1125"/>
      <c r="J38" s="1126"/>
      <c r="K38" s="297" t="s">
        <v>478</v>
      </c>
      <c r="L38" s="297" t="s">
        <v>478</v>
      </c>
      <c r="M38" s="298">
        <v>1</v>
      </c>
      <c r="N38" s="299" t="s">
        <v>478</v>
      </c>
      <c r="O38" s="293"/>
    </row>
    <row r="39" spans="1:16" ht="13.2">
      <c r="A39" s="248"/>
      <c r="B39" s="244"/>
      <c r="C39" s="244"/>
      <c r="D39" s="244"/>
      <c r="E39" s="244"/>
      <c r="F39" s="244"/>
      <c r="G39" s="1124" t="s">
        <v>497</v>
      </c>
      <c r="H39" s="1125"/>
      <c r="I39" s="1125"/>
      <c r="J39" s="1126"/>
      <c r="K39" s="300">
        <v>-656767</v>
      </c>
      <c r="L39" s="300">
        <v>-7840</v>
      </c>
      <c r="M39" s="301">
        <v>-7075</v>
      </c>
      <c r="N39" s="302">
        <v>10.8</v>
      </c>
      <c r="O39" s="293"/>
    </row>
    <row r="40" spans="1:16" ht="27" customHeight="1">
      <c r="A40" s="248"/>
      <c r="B40" s="244"/>
      <c r="C40" s="244"/>
      <c r="D40" s="244"/>
      <c r="E40" s="244"/>
      <c r="F40" s="244"/>
      <c r="G40" s="1121" t="s">
        <v>498</v>
      </c>
      <c r="H40" s="1122"/>
      <c r="I40" s="1122"/>
      <c r="J40" s="1123"/>
      <c r="K40" s="300">
        <v>-3306807</v>
      </c>
      <c r="L40" s="300">
        <v>-39476</v>
      </c>
      <c r="M40" s="301">
        <v>-40075</v>
      </c>
      <c r="N40" s="302">
        <v>-1.5</v>
      </c>
      <c r="O40" s="293"/>
    </row>
    <row r="41" spans="1:16" ht="13.2">
      <c r="A41" s="248"/>
      <c r="B41" s="244"/>
      <c r="C41" s="244"/>
      <c r="D41" s="244"/>
      <c r="E41" s="244"/>
      <c r="F41" s="244"/>
      <c r="G41" s="1127" t="s">
        <v>280</v>
      </c>
      <c r="H41" s="1128"/>
      <c r="I41" s="1128"/>
      <c r="J41" s="1129"/>
      <c r="K41" s="294">
        <v>1650553</v>
      </c>
      <c r="L41" s="300">
        <v>19704</v>
      </c>
      <c r="M41" s="301">
        <v>16405</v>
      </c>
      <c r="N41" s="302">
        <v>20.100000000000001</v>
      </c>
      <c r="O41" s="293"/>
    </row>
    <row r="42" spans="1:16" ht="13.2">
      <c r="A42" s="248"/>
      <c r="B42" s="244"/>
      <c r="C42" s="244"/>
      <c r="D42" s="244"/>
      <c r="E42" s="244"/>
      <c r="F42" s="244"/>
      <c r="G42" s="303" t="s">
        <v>499</v>
      </c>
      <c r="H42" s="244"/>
      <c r="I42" s="244"/>
      <c r="J42" s="244"/>
      <c r="K42" s="244"/>
      <c r="L42" s="244"/>
      <c r="M42" s="271"/>
      <c r="N42" s="271"/>
      <c r="O42" s="293"/>
    </row>
    <row r="43" spans="1:16" ht="13.2">
      <c r="A43" s="248"/>
      <c r="B43" s="244"/>
      <c r="C43" s="244"/>
      <c r="D43" s="244"/>
      <c r="E43" s="244"/>
      <c r="F43" s="244"/>
      <c r="G43" s="244"/>
      <c r="H43" s="244"/>
      <c r="I43" s="244"/>
      <c r="J43" s="244"/>
      <c r="K43" s="244"/>
      <c r="L43" s="304"/>
      <c r="M43" s="271"/>
      <c r="N43" s="244"/>
      <c r="O43" s="293"/>
    </row>
    <row r="44" spans="1:16" ht="13.2">
      <c r="A44" s="248"/>
      <c r="B44" s="244"/>
      <c r="C44" s="244"/>
      <c r="D44" s="244"/>
      <c r="E44" s="244"/>
      <c r="F44" s="244"/>
      <c r="G44" s="244"/>
      <c r="H44" s="244"/>
      <c r="I44" s="244"/>
      <c r="J44" s="244"/>
      <c r="K44" s="244"/>
      <c r="L44" s="244"/>
      <c r="M44" s="271"/>
      <c r="N44" s="244"/>
    </row>
    <row r="45" spans="1:16" ht="13.2">
      <c r="A45" s="246"/>
      <c r="B45" s="246"/>
      <c r="C45" s="246"/>
      <c r="D45" s="246"/>
      <c r="E45" s="246"/>
      <c r="F45" s="246"/>
      <c r="G45" s="246"/>
      <c r="H45" s="246"/>
      <c r="I45" s="246"/>
      <c r="J45" s="246"/>
      <c r="K45" s="246"/>
      <c r="L45" s="246"/>
      <c r="M45" s="305"/>
      <c r="N45" s="246"/>
      <c r="O45" s="246"/>
      <c r="P45" s="244"/>
    </row>
    <row r="46" spans="1:16" ht="13.2">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ht="13.2">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14" t="s">
        <v>468</v>
      </c>
      <c r="J49" s="1116" t="s">
        <v>502</v>
      </c>
      <c r="K49" s="1117"/>
      <c r="L49" s="1117"/>
      <c r="M49" s="1117"/>
      <c r="N49" s="1118"/>
    </row>
    <row r="50" spans="1:14" ht="13.2">
      <c r="A50" s="248"/>
      <c r="B50" s="244"/>
      <c r="C50" s="244"/>
      <c r="D50" s="244"/>
      <c r="E50" s="244"/>
      <c r="F50" s="244"/>
      <c r="G50" s="312"/>
      <c r="H50" s="313"/>
      <c r="I50" s="1115"/>
      <c r="J50" s="314" t="s">
        <v>503</v>
      </c>
      <c r="K50" s="315" t="s">
        <v>504</v>
      </c>
      <c r="L50" s="316" t="s">
        <v>505</v>
      </c>
      <c r="M50" s="317" t="s">
        <v>506</v>
      </c>
      <c r="N50" s="318" t="s">
        <v>507</v>
      </c>
    </row>
    <row r="51" spans="1:14" ht="13.2">
      <c r="A51" s="248"/>
      <c r="B51" s="244"/>
      <c r="C51" s="244"/>
      <c r="D51" s="244"/>
      <c r="E51" s="244"/>
      <c r="F51" s="244"/>
      <c r="G51" s="310" t="s">
        <v>508</v>
      </c>
      <c r="H51" s="311"/>
      <c r="I51" s="319">
        <v>4950447</v>
      </c>
      <c r="J51" s="320">
        <v>59947</v>
      </c>
      <c r="K51" s="321">
        <v>11.6</v>
      </c>
      <c r="L51" s="322">
        <v>44162</v>
      </c>
      <c r="M51" s="323">
        <v>-7.7</v>
      </c>
      <c r="N51" s="324">
        <v>19.3</v>
      </c>
    </row>
    <row r="52" spans="1:14" ht="13.2">
      <c r="A52" s="248"/>
      <c r="B52" s="244"/>
      <c r="C52" s="244"/>
      <c r="D52" s="244"/>
      <c r="E52" s="244"/>
      <c r="F52" s="244"/>
      <c r="G52" s="325"/>
      <c r="H52" s="326" t="s">
        <v>509</v>
      </c>
      <c r="I52" s="327">
        <v>2039982</v>
      </c>
      <c r="J52" s="328">
        <v>24703</v>
      </c>
      <c r="K52" s="329">
        <v>5.2</v>
      </c>
      <c r="L52" s="330">
        <v>24931</v>
      </c>
      <c r="M52" s="331">
        <v>-9</v>
      </c>
      <c r="N52" s="332">
        <v>14.2</v>
      </c>
    </row>
    <row r="53" spans="1:14" ht="13.2">
      <c r="A53" s="248"/>
      <c r="B53" s="244"/>
      <c r="C53" s="244"/>
      <c r="D53" s="244"/>
      <c r="E53" s="244"/>
      <c r="F53" s="244"/>
      <c r="G53" s="310" t="s">
        <v>510</v>
      </c>
      <c r="H53" s="311"/>
      <c r="I53" s="319">
        <v>5466703</v>
      </c>
      <c r="J53" s="320">
        <v>66562</v>
      </c>
      <c r="K53" s="321">
        <v>11</v>
      </c>
      <c r="L53" s="322">
        <v>48103</v>
      </c>
      <c r="M53" s="323">
        <v>8.9</v>
      </c>
      <c r="N53" s="324">
        <v>2.1</v>
      </c>
    </row>
    <row r="54" spans="1:14" ht="13.2">
      <c r="A54" s="248"/>
      <c r="B54" s="244"/>
      <c r="C54" s="244"/>
      <c r="D54" s="244"/>
      <c r="E54" s="244"/>
      <c r="F54" s="244"/>
      <c r="G54" s="325"/>
      <c r="H54" s="326" t="s">
        <v>509</v>
      </c>
      <c r="I54" s="327">
        <v>1811339</v>
      </c>
      <c r="J54" s="328">
        <v>22055</v>
      </c>
      <c r="K54" s="329">
        <v>-10.7</v>
      </c>
      <c r="L54" s="330">
        <v>22640</v>
      </c>
      <c r="M54" s="331">
        <v>-9.1999999999999993</v>
      </c>
      <c r="N54" s="332">
        <v>-1.5</v>
      </c>
    </row>
    <row r="55" spans="1:14" ht="13.2">
      <c r="A55" s="248"/>
      <c r="B55" s="244"/>
      <c r="C55" s="244"/>
      <c r="D55" s="244"/>
      <c r="E55" s="244"/>
      <c r="F55" s="244"/>
      <c r="G55" s="310" t="s">
        <v>511</v>
      </c>
      <c r="H55" s="311"/>
      <c r="I55" s="319">
        <v>4377133</v>
      </c>
      <c r="J55" s="320">
        <v>51771</v>
      </c>
      <c r="K55" s="321">
        <v>-22.2</v>
      </c>
      <c r="L55" s="322">
        <v>45761</v>
      </c>
      <c r="M55" s="323">
        <v>-4.9000000000000004</v>
      </c>
      <c r="N55" s="324">
        <v>-17.3</v>
      </c>
    </row>
    <row r="56" spans="1:14" ht="13.2">
      <c r="A56" s="248"/>
      <c r="B56" s="244"/>
      <c r="C56" s="244"/>
      <c r="D56" s="244"/>
      <c r="E56" s="244"/>
      <c r="F56" s="244"/>
      <c r="G56" s="325"/>
      <c r="H56" s="326" t="s">
        <v>509</v>
      </c>
      <c r="I56" s="327">
        <v>1990285</v>
      </c>
      <c r="J56" s="328">
        <v>23540</v>
      </c>
      <c r="K56" s="329">
        <v>6.7</v>
      </c>
      <c r="L56" s="330">
        <v>24777</v>
      </c>
      <c r="M56" s="331">
        <v>9.4</v>
      </c>
      <c r="N56" s="332">
        <v>-2.7</v>
      </c>
    </row>
    <row r="57" spans="1:14" ht="13.2">
      <c r="A57" s="248"/>
      <c r="B57" s="244"/>
      <c r="C57" s="244"/>
      <c r="D57" s="244"/>
      <c r="E57" s="244"/>
      <c r="F57" s="244"/>
      <c r="G57" s="310" t="s">
        <v>512</v>
      </c>
      <c r="H57" s="311"/>
      <c r="I57" s="319">
        <v>4860870</v>
      </c>
      <c r="J57" s="320">
        <v>57899</v>
      </c>
      <c r="K57" s="321">
        <v>11.8</v>
      </c>
      <c r="L57" s="322">
        <v>56255</v>
      </c>
      <c r="M57" s="323">
        <v>22.9</v>
      </c>
      <c r="N57" s="324">
        <v>-11.1</v>
      </c>
    </row>
    <row r="58" spans="1:14" ht="13.2">
      <c r="A58" s="248"/>
      <c r="B58" s="244"/>
      <c r="C58" s="244"/>
      <c r="D58" s="244"/>
      <c r="E58" s="244"/>
      <c r="F58" s="244"/>
      <c r="G58" s="325"/>
      <c r="H58" s="326" t="s">
        <v>509</v>
      </c>
      <c r="I58" s="327">
        <v>1805125</v>
      </c>
      <c r="J58" s="328">
        <v>21501</v>
      </c>
      <c r="K58" s="329">
        <v>-8.6999999999999993</v>
      </c>
      <c r="L58" s="330">
        <v>26957</v>
      </c>
      <c r="M58" s="331">
        <v>8.8000000000000007</v>
      </c>
      <c r="N58" s="332">
        <v>-17.5</v>
      </c>
    </row>
    <row r="59" spans="1:14" ht="13.2">
      <c r="A59" s="248"/>
      <c r="B59" s="244"/>
      <c r="C59" s="244"/>
      <c r="D59" s="244"/>
      <c r="E59" s="244"/>
      <c r="F59" s="244"/>
      <c r="G59" s="310" t="s">
        <v>513</v>
      </c>
      <c r="H59" s="311"/>
      <c r="I59" s="319">
        <v>4950905</v>
      </c>
      <c r="J59" s="320">
        <v>59103</v>
      </c>
      <c r="K59" s="321">
        <v>2.1</v>
      </c>
      <c r="L59" s="322">
        <v>57944</v>
      </c>
      <c r="M59" s="323">
        <v>3</v>
      </c>
      <c r="N59" s="324">
        <v>-0.9</v>
      </c>
    </row>
    <row r="60" spans="1:14" ht="13.2">
      <c r="A60" s="248"/>
      <c r="B60" s="244"/>
      <c r="C60" s="244"/>
      <c r="D60" s="244"/>
      <c r="E60" s="244"/>
      <c r="F60" s="244"/>
      <c r="G60" s="325"/>
      <c r="H60" s="326" t="s">
        <v>509</v>
      </c>
      <c r="I60" s="333">
        <v>1790769</v>
      </c>
      <c r="J60" s="328">
        <v>21378</v>
      </c>
      <c r="K60" s="329">
        <v>-0.6</v>
      </c>
      <c r="L60" s="330">
        <v>29326</v>
      </c>
      <c r="M60" s="331">
        <v>8.8000000000000007</v>
      </c>
      <c r="N60" s="332">
        <v>-9.4</v>
      </c>
    </row>
    <row r="61" spans="1:14" ht="13.2">
      <c r="A61" s="248"/>
      <c r="B61" s="244"/>
      <c r="C61" s="244"/>
      <c r="D61" s="244"/>
      <c r="E61" s="244"/>
      <c r="F61" s="244"/>
      <c r="G61" s="310" t="s">
        <v>514</v>
      </c>
      <c r="H61" s="334"/>
      <c r="I61" s="335">
        <v>4921212</v>
      </c>
      <c r="J61" s="336">
        <v>59056</v>
      </c>
      <c r="K61" s="337">
        <v>2.9</v>
      </c>
      <c r="L61" s="338">
        <v>50445</v>
      </c>
      <c r="M61" s="339">
        <v>4.4000000000000004</v>
      </c>
      <c r="N61" s="324">
        <v>-1.5</v>
      </c>
    </row>
    <row r="62" spans="1:14" ht="13.2">
      <c r="A62" s="248"/>
      <c r="B62" s="244"/>
      <c r="C62" s="244"/>
      <c r="D62" s="244"/>
      <c r="E62" s="244"/>
      <c r="F62" s="244"/>
      <c r="G62" s="325"/>
      <c r="H62" s="326" t="s">
        <v>509</v>
      </c>
      <c r="I62" s="327">
        <v>1887500</v>
      </c>
      <c r="J62" s="328">
        <v>22635</v>
      </c>
      <c r="K62" s="329">
        <v>-1.6</v>
      </c>
      <c r="L62" s="330">
        <v>25726</v>
      </c>
      <c r="M62" s="331">
        <v>1.8</v>
      </c>
      <c r="N62" s="332">
        <v>-3.4</v>
      </c>
    </row>
    <row r="63" spans="1:14" ht="13.2">
      <c r="A63" s="248"/>
      <c r="B63" s="244"/>
      <c r="C63" s="244"/>
      <c r="D63" s="244"/>
      <c r="E63" s="244"/>
      <c r="F63" s="244"/>
      <c r="G63" s="244"/>
      <c r="H63" s="244"/>
      <c r="I63" s="244"/>
      <c r="J63" s="244"/>
      <c r="K63" s="244"/>
      <c r="L63" s="244"/>
      <c r="M63" s="244"/>
      <c r="N63" s="244"/>
    </row>
    <row r="64" spans="1:14" ht="13.2">
      <c r="A64" s="248"/>
      <c r="B64" s="244"/>
      <c r="C64" s="244"/>
      <c r="D64" s="244"/>
      <c r="E64" s="244"/>
      <c r="F64" s="244"/>
      <c r="G64" s="244"/>
      <c r="H64" s="244"/>
      <c r="I64" s="244"/>
      <c r="J64" s="244"/>
      <c r="K64" s="244"/>
      <c r="L64" s="244"/>
      <c r="M64" s="244"/>
      <c r="N64" s="244"/>
    </row>
    <row r="65" spans="1:16" ht="13.2">
      <c r="A65" s="248"/>
      <c r="B65" s="244"/>
      <c r="C65" s="244"/>
      <c r="D65" s="244"/>
      <c r="E65" s="244"/>
      <c r="F65" s="244"/>
      <c r="G65" s="244"/>
      <c r="H65" s="244"/>
      <c r="I65" s="244"/>
      <c r="J65" s="244"/>
      <c r="K65" s="244"/>
      <c r="L65" s="244"/>
      <c r="M65" s="244"/>
      <c r="N65" s="244"/>
    </row>
    <row r="66" spans="1:16" ht="13.2">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t="13.2" hidden="1">
      <c r="G70" s="244"/>
      <c r="H70" s="244"/>
      <c r="I70" s="244"/>
      <c r="J70" s="244"/>
      <c r="K70" s="244"/>
      <c r="L70" s="244"/>
      <c r="M70" s="244"/>
      <c r="N70" s="244"/>
    </row>
    <row r="71" spans="1:16" ht="13.2" hidden="1">
      <c r="G71" s="244"/>
      <c r="H71" s="244"/>
      <c r="I71" s="244"/>
      <c r="J71" s="244"/>
      <c r="K71" s="244"/>
      <c r="L71" s="244"/>
      <c r="M71" s="244"/>
      <c r="N71" s="244"/>
    </row>
    <row r="72" spans="1:16" ht="13.2" hidden="1">
      <c r="G72" s="244"/>
      <c r="H72" s="244"/>
      <c r="I72" s="244"/>
      <c r="J72" s="244"/>
      <c r="K72" s="244"/>
      <c r="L72" s="244"/>
      <c r="M72" s="244"/>
      <c r="N72" s="244"/>
    </row>
    <row r="73" spans="1:16" ht="13.2" hidden="1">
      <c r="G73" s="244"/>
      <c r="H73" s="244"/>
      <c r="I73" s="244"/>
      <c r="J73" s="244"/>
      <c r="K73" s="244"/>
      <c r="L73" s="244"/>
      <c r="M73" s="244"/>
      <c r="N73" s="244"/>
    </row>
    <row r="74" spans="1:16" ht="13.2"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28" zoomScale="80" zoomScaleNormal="8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39" t="s">
        <v>3</v>
      </c>
      <c r="D47" s="1139"/>
      <c r="E47" s="1140"/>
      <c r="F47" s="11">
        <v>13.81</v>
      </c>
      <c r="G47" s="12">
        <v>17.02</v>
      </c>
      <c r="H47" s="12">
        <v>15.68</v>
      </c>
      <c r="I47" s="12">
        <v>15.6</v>
      </c>
      <c r="J47" s="13">
        <v>15.77</v>
      </c>
    </row>
    <row r="48" spans="2:10" ht="57.75" customHeight="1">
      <c r="B48" s="14"/>
      <c r="C48" s="1141" t="s">
        <v>4</v>
      </c>
      <c r="D48" s="1141"/>
      <c r="E48" s="1142"/>
      <c r="F48" s="15">
        <v>3.91</v>
      </c>
      <c r="G48" s="16">
        <v>5.28</v>
      </c>
      <c r="H48" s="16">
        <v>5.07</v>
      </c>
      <c r="I48" s="16">
        <v>4.33</v>
      </c>
      <c r="J48" s="17">
        <v>5.9</v>
      </c>
    </row>
    <row r="49" spans="2:10" ht="57.75" customHeight="1" thickBot="1">
      <c r="B49" s="18"/>
      <c r="C49" s="1143" t="s">
        <v>5</v>
      </c>
      <c r="D49" s="1143"/>
      <c r="E49" s="1144"/>
      <c r="F49" s="19" t="s">
        <v>521</v>
      </c>
      <c r="G49" s="20">
        <v>4.26</v>
      </c>
      <c r="H49" s="20" t="s">
        <v>522</v>
      </c>
      <c r="I49" s="20" t="s">
        <v>523</v>
      </c>
      <c r="J49" s="21">
        <v>1.55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51" t="s">
        <v>524</v>
      </c>
      <c r="D34" s="1151"/>
      <c r="E34" s="1152"/>
      <c r="F34" s="32">
        <v>4.83</v>
      </c>
      <c r="G34" s="33">
        <v>5.67</v>
      </c>
      <c r="H34" s="33">
        <v>6.13</v>
      </c>
      <c r="I34" s="33">
        <v>7.81</v>
      </c>
      <c r="J34" s="34">
        <v>9.16</v>
      </c>
      <c r="K34" s="22"/>
      <c r="L34" s="22"/>
      <c r="M34" s="22"/>
      <c r="N34" s="22"/>
      <c r="O34" s="22"/>
      <c r="P34" s="22"/>
    </row>
    <row r="35" spans="1:16" ht="39" customHeight="1">
      <c r="A35" s="22"/>
      <c r="B35" s="35"/>
      <c r="C35" s="1145" t="s">
        <v>525</v>
      </c>
      <c r="D35" s="1146"/>
      <c r="E35" s="1147"/>
      <c r="F35" s="36">
        <v>3.9</v>
      </c>
      <c r="G35" s="37">
        <v>5.27</v>
      </c>
      <c r="H35" s="37">
        <v>5.07</v>
      </c>
      <c r="I35" s="37">
        <v>4.33</v>
      </c>
      <c r="J35" s="38">
        <v>5.9</v>
      </c>
      <c r="K35" s="22"/>
      <c r="L35" s="22"/>
      <c r="M35" s="22"/>
      <c r="N35" s="22"/>
      <c r="O35" s="22"/>
      <c r="P35" s="22"/>
    </row>
    <row r="36" spans="1:16" ht="39" customHeight="1">
      <c r="A36" s="22"/>
      <c r="B36" s="35"/>
      <c r="C36" s="1145" t="s">
        <v>526</v>
      </c>
      <c r="D36" s="1146"/>
      <c r="E36" s="1147"/>
      <c r="F36" s="36">
        <v>0.55000000000000004</v>
      </c>
      <c r="G36" s="37">
        <v>0.28999999999999998</v>
      </c>
      <c r="H36" s="37">
        <v>0.41</v>
      </c>
      <c r="I36" s="37">
        <v>0.53</v>
      </c>
      <c r="J36" s="38">
        <v>0.85</v>
      </c>
      <c r="K36" s="22"/>
      <c r="L36" s="22"/>
      <c r="M36" s="22"/>
      <c r="N36" s="22"/>
      <c r="O36" s="22"/>
      <c r="P36" s="22"/>
    </row>
    <row r="37" spans="1:16" ht="39" customHeight="1">
      <c r="A37" s="22"/>
      <c r="B37" s="35"/>
      <c r="C37" s="1145" t="s">
        <v>527</v>
      </c>
      <c r="D37" s="1146"/>
      <c r="E37" s="1147"/>
      <c r="F37" s="36">
        <v>0.72</v>
      </c>
      <c r="G37" s="37">
        <v>0.77</v>
      </c>
      <c r="H37" s="37">
        <v>0.64</v>
      </c>
      <c r="I37" s="37">
        <v>0.67</v>
      </c>
      <c r="J37" s="38">
        <v>0.72</v>
      </c>
      <c r="K37" s="22"/>
      <c r="L37" s="22"/>
      <c r="M37" s="22"/>
      <c r="N37" s="22"/>
      <c r="O37" s="22"/>
      <c r="P37" s="22"/>
    </row>
    <row r="38" spans="1:16" ht="39" customHeight="1">
      <c r="A38" s="22"/>
      <c r="B38" s="35"/>
      <c r="C38" s="1145" t="s">
        <v>528</v>
      </c>
      <c r="D38" s="1146"/>
      <c r="E38" s="1147"/>
      <c r="F38" s="36">
        <v>0.05</v>
      </c>
      <c r="G38" s="37">
        <v>0.05</v>
      </c>
      <c r="H38" s="37">
        <v>0.06</v>
      </c>
      <c r="I38" s="37">
        <v>0.06</v>
      </c>
      <c r="J38" s="38">
        <v>7.0000000000000007E-2</v>
      </c>
      <c r="K38" s="22"/>
      <c r="L38" s="22"/>
      <c r="M38" s="22"/>
      <c r="N38" s="22"/>
      <c r="O38" s="22"/>
      <c r="P38" s="22"/>
    </row>
    <row r="39" spans="1:16" ht="39" customHeight="1">
      <c r="A39" s="22"/>
      <c r="B39" s="35"/>
      <c r="C39" s="1145" t="s">
        <v>529</v>
      </c>
      <c r="D39" s="1146"/>
      <c r="E39" s="1147"/>
      <c r="F39" s="36">
        <v>0.52</v>
      </c>
      <c r="G39" s="37">
        <v>7.0000000000000007E-2</v>
      </c>
      <c r="H39" s="37">
        <v>0.06</v>
      </c>
      <c r="I39" s="37">
        <v>0</v>
      </c>
      <c r="J39" s="38">
        <v>0.01</v>
      </c>
      <c r="K39" s="22"/>
      <c r="L39" s="22"/>
      <c r="M39" s="22"/>
      <c r="N39" s="22"/>
      <c r="O39" s="22"/>
      <c r="P39" s="22"/>
    </row>
    <row r="40" spans="1:16" ht="39" customHeight="1">
      <c r="A40" s="22"/>
      <c r="B40" s="35"/>
      <c r="C40" s="1145" t="s">
        <v>530</v>
      </c>
      <c r="D40" s="1146"/>
      <c r="E40" s="1147"/>
      <c r="F40" s="36">
        <v>0.01</v>
      </c>
      <c r="G40" s="37">
        <v>0</v>
      </c>
      <c r="H40" s="37">
        <v>0</v>
      </c>
      <c r="I40" s="37">
        <v>0</v>
      </c>
      <c r="J40" s="38">
        <v>0</v>
      </c>
      <c r="K40" s="22"/>
      <c r="L40" s="22"/>
      <c r="M40" s="22"/>
      <c r="N40" s="22"/>
      <c r="O40" s="22"/>
      <c r="P40" s="22"/>
    </row>
    <row r="41" spans="1:16" ht="39" customHeight="1">
      <c r="A41" s="22"/>
      <c r="B41" s="35"/>
      <c r="C41" s="1145" t="s">
        <v>531</v>
      </c>
      <c r="D41" s="1146"/>
      <c r="E41" s="1147"/>
      <c r="F41" s="36">
        <v>0</v>
      </c>
      <c r="G41" s="37">
        <v>0</v>
      </c>
      <c r="H41" s="37">
        <v>0</v>
      </c>
      <c r="I41" s="37">
        <v>0</v>
      </c>
      <c r="J41" s="38">
        <v>0</v>
      </c>
      <c r="K41" s="22"/>
      <c r="L41" s="22"/>
      <c r="M41" s="22"/>
      <c r="N41" s="22"/>
      <c r="O41" s="22"/>
      <c r="P41" s="22"/>
    </row>
    <row r="42" spans="1:16" ht="39" customHeight="1">
      <c r="A42" s="22"/>
      <c r="B42" s="39"/>
      <c r="C42" s="1145" t="s">
        <v>532</v>
      </c>
      <c r="D42" s="1146"/>
      <c r="E42" s="1147"/>
      <c r="F42" s="36" t="s">
        <v>478</v>
      </c>
      <c r="G42" s="37" t="s">
        <v>478</v>
      </c>
      <c r="H42" s="37" t="s">
        <v>478</v>
      </c>
      <c r="I42" s="37" t="s">
        <v>478</v>
      </c>
      <c r="J42" s="38" t="s">
        <v>478</v>
      </c>
      <c r="K42" s="22"/>
      <c r="L42" s="22"/>
      <c r="M42" s="22"/>
      <c r="N42" s="22"/>
      <c r="O42" s="22"/>
      <c r="P42" s="22"/>
    </row>
    <row r="43" spans="1:16" ht="39" customHeight="1" thickBot="1">
      <c r="A43" s="22"/>
      <c r="B43" s="40"/>
      <c r="C43" s="1148" t="s">
        <v>533</v>
      </c>
      <c r="D43" s="1149"/>
      <c r="E43" s="1150"/>
      <c r="F43" s="41">
        <v>0.01</v>
      </c>
      <c r="G43" s="42">
        <v>0</v>
      </c>
      <c r="H43" s="42">
        <v>0.77</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61" t="s">
        <v>11</v>
      </c>
      <c r="C45" s="1162"/>
      <c r="D45" s="58"/>
      <c r="E45" s="1167" t="s">
        <v>12</v>
      </c>
      <c r="F45" s="1167"/>
      <c r="G45" s="1167"/>
      <c r="H45" s="1167"/>
      <c r="I45" s="1167"/>
      <c r="J45" s="1168"/>
      <c r="K45" s="59">
        <v>3613</v>
      </c>
      <c r="L45" s="60">
        <v>3637</v>
      </c>
      <c r="M45" s="60">
        <v>3733</v>
      </c>
      <c r="N45" s="60">
        <v>3845</v>
      </c>
      <c r="O45" s="61">
        <v>3973</v>
      </c>
      <c r="P45" s="48"/>
      <c r="Q45" s="48"/>
      <c r="R45" s="48"/>
      <c r="S45" s="48"/>
      <c r="T45" s="48"/>
      <c r="U45" s="48"/>
    </row>
    <row r="46" spans="1:21" ht="30.75" customHeight="1">
      <c r="A46" s="48"/>
      <c r="B46" s="1163"/>
      <c r="C46" s="1164"/>
      <c r="D46" s="62"/>
      <c r="E46" s="1155" t="s">
        <v>13</v>
      </c>
      <c r="F46" s="1155"/>
      <c r="G46" s="1155"/>
      <c r="H46" s="1155"/>
      <c r="I46" s="1155"/>
      <c r="J46" s="1156"/>
      <c r="K46" s="63" t="s">
        <v>478</v>
      </c>
      <c r="L46" s="64" t="s">
        <v>478</v>
      </c>
      <c r="M46" s="64" t="s">
        <v>478</v>
      </c>
      <c r="N46" s="64" t="s">
        <v>478</v>
      </c>
      <c r="O46" s="65" t="s">
        <v>478</v>
      </c>
      <c r="P46" s="48"/>
      <c r="Q46" s="48"/>
      <c r="R46" s="48"/>
      <c r="S46" s="48"/>
      <c r="T46" s="48"/>
      <c r="U46" s="48"/>
    </row>
    <row r="47" spans="1:21" ht="30.75" customHeight="1">
      <c r="A47" s="48"/>
      <c r="B47" s="1163"/>
      <c r="C47" s="1164"/>
      <c r="D47" s="62"/>
      <c r="E47" s="1155" t="s">
        <v>14</v>
      </c>
      <c r="F47" s="1155"/>
      <c r="G47" s="1155"/>
      <c r="H47" s="1155"/>
      <c r="I47" s="1155"/>
      <c r="J47" s="1156"/>
      <c r="K47" s="63" t="s">
        <v>478</v>
      </c>
      <c r="L47" s="64" t="s">
        <v>478</v>
      </c>
      <c r="M47" s="64" t="s">
        <v>478</v>
      </c>
      <c r="N47" s="64" t="s">
        <v>478</v>
      </c>
      <c r="O47" s="65" t="s">
        <v>478</v>
      </c>
      <c r="P47" s="48"/>
      <c r="Q47" s="48"/>
      <c r="R47" s="48"/>
      <c r="S47" s="48"/>
      <c r="T47" s="48"/>
      <c r="U47" s="48"/>
    </row>
    <row r="48" spans="1:21" ht="30.75" customHeight="1">
      <c r="A48" s="48"/>
      <c r="B48" s="1163"/>
      <c r="C48" s="1164"/>
      <c r="D48" s="62"/>
      <c r="E48" s="1155" t="s">
        <v>15</v>
      </c>
      <c r="F48" s="1155"/>
      <c r="G48" s="1155"/>
      <c r="H48" s="1155"/>
      <c r="I48" s="1155"/>
      <c r="J48" s="1156"/>
      <c r="K48" s="63">
        <v>844</v>
      </c>
      <c r="L48" s="64">
        <v>857</v>
      </c>
      <c r="M48" s="64">
        <v>929</v>
      </c>
      <c r="N48" s="64">
        <v>887</v>
      </c>
      <c r="O48" s="65">
        <v>880</v>
      </c>
      <c r="P48" s="48"/>
      <c r="Q48" s="48"/>
      <c r="R48" s="48"/>
      <c r="S48" s="48"/>
      <c r="T48" s="48"/>
      <c r="U48" s="48"/>
    </row>
    <row r="49" spans="1:21" ht="30.75" customHeight="1">
      <c r="A49" s="48"/>
      <c r="B49" s="1163"/>
      <c r="C49" s="1164"/>
      <c r="D49" s="62"/>
      <c r="E49" s="1155" t="s">
        <v>16</v>
      </c>
      <c r="F49" s="1155"/>
      <c r="G49" s="1155"/>
      <c r="H49" s="1155"/>
      <c r="I49" s="1155"/>
      <c r="J49" s="1156"/>
      <c r="K49" s="63">
        <v>743</v>
      </c>
      <c r="L49" s="64">
        <v>624</v>
      </c>
      <c r="M49" s="64">
        <v>470</v>
      </c>
      <c r="N49" s="64">
        <v>423</v>
      </c>
      <c r="O49" s="65">
        <v>409</v>
      </c>
      <c r="P49" s="48"/>
      <c r="Q49" s="48"/>
      <c r="R49" s="48"/>
      <c r="S49" s="48"/>
      <c r="T49" s="48"/>
      <c r="U49" s="48"/>
    </row>
    <row r="50" spans="1:21" ht="30.75" customHeight="1">
      <c r="A50" s="48"/>
      <c r="B50" s="1163"/>
      <c r="C50" s="1164"/>
      <c r="D50" s="62"/>
      <c r="E50" s="1155" t="s">
        <v>17</v>
      </c>
      <c r="F50" s="1155"/>
      <c r="G50" s="1155"/>
      <c r="H50" s="1155"/>
      <c r="I50" s="1155"/>
      <c r="J50" s="1156"/>
      <c r="K50" s="63">
        <v>358</v>
      </c>
      <c r="L50" s="64">
        <v>356</v>
      </c>
      <c r="M50" s="64">
        <v>354</v>
      </c>
      <c r="N50" s="64">
        <v>353</v>
      </c>
      <c r="O50" s="65">
        <v>352</v>
      </c>
      <c r="P50" s="48"/>
      <c r="Q50" s="48"/>
      <c r="R50" s="48"/>
      <c r="S50" s="48"/>
      <c r="T50" s="48"/>
      <c r="U50" s="48"/>
    </row>
    <row r="51" spans="1:21" ht="30.75" customHeight="1">
      <c r="A51" s="48"/>
      <c r="B51" s="1165"/>
      <c r="C51" s="1166"/>
      <c r="D51" s="66"/>
      <c r="E51" s="1155" t="s">
        <v>18</v>
      </c>
      <c r="F51" s="1155"/>
      <c r="G51" s="1155"/>
      <c r="H51" s="1155"/>
      <c r="I51" s="1155"/>
      <c r="J51" s="1156"/>
      <c r="K51" s="63" t="s">
        <v>478</v>
      </c>
      <c r="L51" s="64" t="s">
        <v>478</v>
      </c>
      <c r="M51" s="64" t="s">
        <v>478</v>
      </c>
      <c r="N51" s="64" t="s">
        <v>478</v>
      </c>
      <c r="O51" s="65" t="s">
        <v>478</v>
      </c>
      <c r="P51" s="48"/>
      <c r="Q51" s="48"/>
      <c r="R51" s="48"/>
      <c r="S51" s="48"/>
      <c r="T51" s="48"/>
      <c r="U51" s="48"/>
    </row>
    <row r="52" spans="1:21" ht="30.75" customHeight="1">
      <c r="A52" s="48"/>
      <c r="B52" s="1153" t="s">
        <v>19</v>
      </c>
      <c r="C52" s="1154"/>
      <c r="D52" s="66"/>
      <c r="E52" s="1155" t="s">
        <v>20</v>
      </c>
      <c r="F52" s="1155"/>
      <c r="G52" s="1155"/>
      <c r="H52" s="1155"/>
      <c r="I52" s="1155"/>
      <c r="J52" s="1156"/>
      <c r="K52" s="63">
        <v>3495</v>
      </c>
      <c r="L52" s="64">
        <v>3543</v>
      </c>
      <c r="M52" s="64">
        <v>3635</v>
      </c>
      <c r="N52" s="64">
        <v>3732</v>
      </c>
      <c r="O52" s="65">
        <v>3964</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2063</v>
      </c>
      <c r="L53" s="69">
        <v>1931</v>
      </c>
      <c r="M53" s="69">
        <v>1851</v>
      </c>
      <c r="N53" s="69">
        <v>1776</v>
      </c>
      <c r="O53" s="70">
        <v>1650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516</v>
      </c>
      <c r="J40" s="79" t="s">
        <v>517</v>
      </c>
      <c r="K40" s="79" t="s">
        <v>518</v>
      </c>
      <c r="L40" s="79" t="s">
        <v>519</v>
      </c>
      <c r="M40" s="80" t="s">
        <v>520</v>
      </c>
    </row>
    <row r="41" spans="2:13" ht="27.75" customHeight="1">
      <c r="B41" s="1181" t="s">
        <v>24</v>
      </c>
      <c r="C41" s="1182"/>
      <c r="D41" s="81"/>
      <c r="E41" s="1183" t="s">
        <v>25</v>
      </c>
      <c r="F41" s="1183"/>
      <c r="G41" s="1183"/>
      <c r="H41" s="1184"/>
      <c r="I41" s="82">
        <v>37893</v>
      </c>
      <c r="J41" s="83">
        <v>39190</v>
      </c>
      <c r="K41" s="83">
        <v>39567</v>
      </c>
      <c r="L41" s="83">
        <v>41077</v>
      </c>
      <c r="M41" s="84">
        <v>41552</v>
      </c>
    </row>
    <row r="42" spans="2:13" ht="27.75" customHeight="1">
      <c r="B42" s="1171"/>
      <c r="C42" s="1172"/>
      <c r="D42" s="85"/>
      <c r="E42" s="1175" t="s">
        <v>26</v>
      </c>
      <c r="F42" s="1175"/>
      <c r="G42" s="1175"/>
      <c r="H42" s="1176"/>
      <c r="I42" s="86">
        <v>7993</v>
      </c>
      <c r="J42" s="87">
        <v>7499</v>
      </c>
      <c r="K42" s="87">
        <v>6510</v>
      </c>
      <c r="L42" s="87">
        <v>3715</v>
      </c>
      <c r="M42" s="88">
        <v>3433</v>
      </c>
    </row>
    <row r="43" spans="2:13" ht="27.75" customHeight="1">
      <c r="B43" s="1171"/>
      <c r="C43" s="1172"/>
      <c r="D43" s="85"/>
      <c r="E43" s="1175" t="s">
        <v>27</v>
      </c>
      <c r="F43" s="1175"/>
      <c r="G43" s="1175"/>
      <c r="H43" s="1176"/>
      <c r="I43" s="86">
        <v>17080</v>
      </c>
      <c r="J43" s="87">
        <v>16833</v>
      </c>
      <c r="K43" s="87">
        <v>16914</v>
      </c>
      <c r="L43" s="87">
        <v>17270</v>
      </c>
      <c r="M43" s="88">
        <v>17055</v>
      </c>
    </row>
    <row r="44" spans="2:13" ht="27.75" customHeight="1">
      <c r="B44" s="1171"/>
      <c r="C44" s="1172"/>
      <c r="D44" s="85"/>
      <c r="E44" s="1175" t="s">
        <v>28</v>
      </c>
      <c r="F44" s="1175"/>
      <c r="G44" s="1175"/>
      <c r="H44" s="1176"/>
      <c r="I44" s="86">
        <v>3565</v>
      </c>
      <c r="J44" s="87">
        <v>2999</v>
      </c>
      <c r="K44" s="87">
        <v>2705</v>
      </c>
      <c r="L44" s="87">
        <v>2362</v>
      </c>
      <c r="M44" s="88">
        <v>2355</v>
      </c>
    </row>
    <row r="45" spans="2:13" ht="27.75" customHeight="1">
      <c r="B45" s="1171"/>
      <c r="C45" s="1172"/>
      <c r="D45" s="85"/>
      <c r="E45" s="1175" t="s">
        <v>29</v>
      </c>
      <c r="F45" s="1175"/>
      <c r="G45" s="1175"/>
      <c r="H45" s="1176"/>
      <c r="I45" s="86">
        <v>7430</v>
      </c>
      <c r="J45" s="87">
        <v>7068</v>
      </c>
      <c r="K45" s="87">
        <v>6616</v>
      </c>
      <c r="L45" s="87">
        <v>6186</v>
      </c>
      <c r="M45" s="88">
        <v>5489</v>
      </c>
    </row>
    <row r="46" spans="2:13" ht="27.75" customHeight="1">
      <c r="B46" s="1171"/>
      <c r="C46" s="1172"/>
      <c r="D46" s="85"/>
      <c r="E46" s="1175" t="s">
        <v>30</v>
      </c>
      <c r="F46" s="1175"/>
      <c r="G46" s="1175"/>
      <c r="H46" s="1176"/>
      <c r="I46" s="86" t="s">
        <v>478</v>
      </c>
      <c r="J46" s="87" t="s">
        <v>478</v>
      </c>
      <c r="K46" s="87" t="s">
        <v>478</v>
      </c>
      <c r="L46" s="87" t="s">
        <v>478</v>
      </c>
      <c r="M46" s="88" t="s">
        <v>478</v>
      </c>
    </row>
    <row r="47" spans="2:13" ht="27.75" customHeight="1">
      <c r="B47" s="1171"/>
      <c r="C47" s="1172"/>
      <c r="D47" s="85"/>
      <c r="E47" s="1175" t="s">
        <v>31</v>
      </c>
      <c r="F47" s="1175"/>
      <c r="G47" s="1175"/>
      <c r="H47" s="1176"/>
      <c r="I47" s="86" t="s">
        <v>478</v>
      </c>
      <c r="J47" s="87" t="s">
        <v>478</v>
      </c>
      <c r="K47" s="87" t="s">
        <v>478</v>
      </c>
      <c r="L47" s="87" t="s">
        <v>478</v>
      </c>
      <c r="M47" s="88" t="s">
        <v>478</v>
      </c>
    </row>
    <row r="48" spans="2:13" ht="27.75" customHeight="1">
      <c r="B48" s="1173"/>
      <c r="C48" s="1174"/>
      <c r="D48" s="85"/>
      <c r="E48" s="1175" t="s">
        <v>32</v>
      </c>
      <c r="F48" s="1175"/>
      <c r="G48" s="1175"/>
      <c r="H48" s="1176"/>
      <c r="I48" s="86" t="s">
        <v>478</v>
      </c>
      <c r="J48" s="87" t="s">
        <v>478</v>
      </c>
      <c r="K48" s="87" t="s">
        <v>478</v>
      </c>
      <c r="L48" s="87" t="s">
        <v>478</v>
      </c>
      <c r="M48" s="88" t="s">
        <v>478</v>
      </c>
    </row>
    <row r="49" spans="2:13" ht="27.75" customHeight="1">
      <c r="B49" s="1169" t="s">
        <v>33</v>
      </c>
      <c r="C49" s="1170"/>
      <c r="D49" s="89"/>
      <c r="E49" s="1175" t="s">
        <v>34</v>
      </c>
      <c r="F49" s="1175"/>
      <c r="G49" s="1175"/>
      <c r="H49" s="1176"/>
      <c r="I49" s="86">
        <v>7818</v>
      </c>
      <c r="J49" s="87">
        <v>8401</v>
      </c>
      <c r="K49" s="87">
        <v>7827</v>
      </c>
      <c r="L49" s="87">
        <v>7399</v>
      </c>
      <c r="M49" s="88">
        <v>7070</v>
      </c>
    </row>
    <row r="50" spans="2:13" ht="27.75" customHeight="1">
      <c r="B50" s="1171"/>
      <c r="C50" s="1172"/>
      <c r="D50" s="85"/>
      <c r="E50" s="1175" t="s">
        <v>35</v>
      </c>
      <c r="F50" s="1175"/>
      <c r="G50" s="1175"/>
      <c r="H50" s="1176"/>
      <c r="I50" s="86">
        <v>10551</v>
      </c>
      <c r="J50" s="87">
        <v>9358</v>
      </c>
      <c r="K50" s="87">
        <v>8896</v>
      </c>
      <c r="L50" s="87">
        <v>8919</v>
      </c>
      <c r="M50" s="88">
        <v>8393</v>
      </c>
    </row>
    <row r="51" spans="2:13" ht="27.75" customHeight="1">
      <c r="B51" s="1173"/>
      <c r="C51" s="1174"/>
      <c r="D51" s="85"/>
      <c r="E51" s="1175" t="s">
        <v>36</v>
      </c>
      <c r="F51" s="1175"/>
      <c r="G51" s="1175"/>
      <c r="H51" s="1176"/>
      <c r="I51" s="86">
        <v>37129</v>
      </c>
      <c r="J51" s="87">
        <v>38460</v>
      </c>
      <c r="K51" s="87">
        <v>40444</v>
      </c>
      <c r="L51" s="87">
        <v>40307</v>
      </c>
      <c r="M51" s="88">
        <v>40745</v>
      </c>
    </row>
    <row r="52" spans="2:13" ht="27.75" customHeight="1" thickBot="1">
      <c r="B52" s="1177" t="s">
        <v>37</v>
      </c>
      <c r="C52" s="1178"/>
      <c r="D52" s="90"/>
      <c r="E52" s="1179" t="s">
        <v>38</v>
      </c>
      <c r="F52" s="1179"/>
      <c r="G52" s="1179"/>
      <c r="H52" s="1180"/>
      <c r="I52" s="91">
        <v>18462</v>
      </c>
      <c r="J52" s="92">
        <v>17371</v>
      </c>
      <c r="K52" s="92">
        <v>15145</v>
      </c>
      <c r="L52" s="92">
        <v>13986</v>
      </c>
      <c r="M52" s="93">
        <v>13677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104" customWidth="1"/>
    <col min="2" max="8" width="13.33203125" style="104" customWidth="1"/>
    <col min="9" max="16384" width="11.109375" style="104"/>
  </cols>
  <sheetData>
    <row r="1" spans="1:8">
      <c r="A1" s="98"/>
      <c r="B1" s="99"/>
      <c r="C1" s="100"/>
      <c r="D1" s="101"/>
      <c r="E1" s="102"/>
      <c r="F1" s="102"/>
      <c r="G1" s="102"/>
      <c r="H1" s="103"/>
    </row>
    <row r="2" spans="1:8">
      <c r="A2" s="105"/>
      <c r="B2" s="106"/>
      <c r="C2" s="107"/>
      <c r="D2" s="108" t="s">
        <v>40</v>
      </c>
      <c r="E2" s="109"/>
      <c r="F2" s="110" t="s">
        <v>515</v>
      </c>
      <c r="G2" s="111"/>
      <c r="H2" s="112"/>
    </row>
    <row r="3" spans="1:8">
      <c r="A3" s="108" t="s">
        <v>508</v>
      </c>
      <c r="B3" s="113"/>
      <c r="C3" s="114"/>
      <c r="D3" s="115">
        <v>59947</v>
      </c>
      <c r="E3" s="116"/>
      <c r="F3" s="117">
        <v>44162</v>
      </c>
      <c r="G3" s="118"/>
      <c r="H3" s="119"/>
    </row>
    <row r="4" spans="1:8">
      <c r="A4" s="120"/>
      <c r="B4" s="121"/>
      <c r="C4" s="122"/>
      <c r="D4" s="123">
        <v>24703</v>
      </c>
      <c r="E4" s="124"/>
      <c r="F4" s="125">
        <v>24931</v>
      </c>
      <c r="G4" s="126"/>
      <c r="H4" s="127"/>
    </row>
    <row r="5" spans="1:8">
      <c r="A5" s="108" t="s">
        <v>510</v>
      </c>
      <c r="B5" s="113"/>
      <c r="C5" s="114"/>
      <c r="D5" s="115">
        <v>66562</v>
      </c>
      <c r="E5" s="116"/>
      <c r="F5" s="117">
        <v>48103</v>
      </c>
      <c r="G5" s="118"/>
      <c r="H5" s="119"/>
    </row>
    <row r="6" spans="1:8">
      <c r="A6" s="120"/>
      <c r="B6" s="121"/>
      <c r="C6" s="122"/>
      <c r="D6" s="123">
        <v>22055</v>
      </c>
      <c r="E6" s="124"/>
      <c r="F6" s="125">
        <v>22640</v>
      </c>
      <c r="G6" s="126"/>
      <c r="H6" s="127"/>
    </row>
    <row r="7" spans="1:8">
      <c r="A7" s="108" t="s">
        <v>511</v>
      </c>
      <c r="B7" s="113"/>
      <c r="C7" s="114"/>
      <c r="D7" s="115">
        <v>51771</v>
      </c>
      <c r="E7" s="116"/>
      <c r="F7" s="117">
        <v>45761</v>
      </c>
      <c r="G7" s="118"/>
      <c r="H7" s="119"/>
    </row>
    <row r="8" spans="1:8">
      <c r="A8" s="120"/>
      <c r="B8" s="121"/>
      <c r="C8" s="122"/>
      <c r="D8" s="123">
        <v>23540</v>
      </c>
      <c r="E8" s="124"/>
      <c r="F8" s="125">
        <v>24777</v>
      </c>
      <c r="G8" s="126"/>
      <c r="H8" s="127"/>
    </row>
    <row r="9" spans="1:8">
      <c r="A9" s="108" t="s">
        <v>512</v>
      </c>
      <c r="B9" s="113"/>
      <c r="C9" s="114"/>
      <c r="D9" s="115">
        <v>57899</v>
      </c>
      <c r="E9" s="116"/>
      <c r="F9" s="117">
        <v>56255</v>
      </c>
      <c r="G9" s="118"/>
      <c r="H9" s="119"/>
    </row>
    <row r="10" spans="1:8">
      <c r="A10" s="120"/>
      <c r="B10" s="121"/>
      <c r="C10" s="122"/>
      <c r="D10" s="123">
        <v>21501</v>
      </c>
      <c r="E10" s="124"/>
      <c r="F10" s="125">
        <v>26957</v>
      </c>
      <c r="G10" s="126"/>
      <c r="H10" s="127"/>
    </row>
    <row r="11" spans="1:8">
      <c r="A11" s="108" t="s">
        <v>513</v>
      </c>
      <c r="B11" s="113"/>
      <c r="C11" s="114"/>
      <c r="D11" s="115">
        <v>59103</v>
      </c>
      <c r="E11" s="116"/>
      <c r="F11" s="117">
        <v>57944</v>
      </c>
      <c r="G11" s="118"/>
      <c r="H11" s="119"/>
    </row>
    <row r="12" spans="1:8">
      <c r="A12" s="120"/>
      <c r="B12" s="121"/>
      <c r="C12" s="128"/>
      <c r="D12" s="123">
        <v>21378</v>
      </c>
      <c r="E12" s="124"/>
      <c r="F12" s="125">
        <v>29326</v>
      </c>
      <c r="G12" s="126"/>
      <c r="H12" s="127"/>
    </row>
    <row r="13" spans="1:8">
      <c r="A13" s="108"/>
      <c r="B13" s="113"/>
      <c r="C13" s="129"/>
      <c r="D13" s="130">
        <v>59056</v>
      </c>
      <c r="E13" s="131"/>
      <c r="F13" s="132">
        <v>50445</v>
      </c>
      <c r="G13" s="133"/>
      <c r="H13" s="119"/>
    </row>
    <row r="14" spans="1:8">
      <c r="A14" s="120"/>
      <c r="B14" s="121"/>
      <c r="C14" s="122"/>
      <c r="D14" s="123">
        <v>22635</v>
      </c>
      <c r="E14" s="124"/>
      <c r="F14" s="125">
        <v>25726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3.91</v>
      </c>
      <c r="C19" s="134">
        <f>ROUND(VALUE(SUBSTITUTE(実質収支比率等に係る経年分析!G$48,"▲","-")),2)</f>
        <v>5.28</v>
      </c>
      <c r="D19" s="134">
        <f>ROUND(VALUE(SUBSTITUTE(実質収支比率等に係る経年分析!H$48,"▲","-")),2)</f>
        <v>5.07</v>
      </c>
      <c r="E19" s="134">
        <f>ROUND(VALUE(SUBSTITUTE(実質収支比率等に係る経年分析!I$48,"▲","-")),2)</f>
        <v>4.33</v>
      </c>
      <c r="F19" s="134">
        <f>ROUND(VALUE(SUBSTITUTE(実質収支比率等に係る経年分析!J$48,"▲","-")),2)</f>
        <v>5.9</v>
      </c>
    </row>
    <row r="20" spans="1:11">
      <c r="A20" s="134" t="s">
        <v>43</v>
      </c>
      <c r="B20" s="134">
        <f>ROUND(VALUE(SUBSTITUTE(実質収支比率等に係る経年分析!F$47,"▲","-")),2)</f>
        <v>13.81</v>
      </c>
      <c r="C20" s="134">
        <f>ROUND(VALUE(SUBSTITUTE(実質収支比率等に係る経年分析!G$47,"▲","-")),2)</f>
        <v>17.02</v>
      </c>
      <c r="D20" s="134">
        <f>ROUND(VALUE(SUBSTITUTE(実質収支比率等に係る経年分析!H$47,"▲","-")),2)</f>
        <v>15.68</v>
      </c>
      <c r="E20" s="134">
        <f>ROUND(VALUE(SUBSTITUTE(実質収支比率等に係る経年分析!I$47,"▲","-")),2)</f>
        <v>15.6</v>
      </c>
      <c r="F20" s="134">
        <f>ROUND(VALUE(SUBSTITUTE(実質収支比率等に係る経年分析!J$47,"▲","-")),2)</f>
        <v>15.77</v>
      </c>
    </row>
    <row r="21" spans="1:11">
      <c r="A21" s="134" t="s">
        <v>44</v>
      </c>
      <c r="B21" s="134">
        <f>IF(ISNUMBER(VALUE(SUBSTITUTE(実質収支比率等に係る経年分析!F$49,"▲","-"))),ROUND(VALUE(SUBSTITUTE(実質収支比率等に係る経年分析!F$49,"▲","-")),2),NA())</f>
        <v>-7.89</v>
      </c>
      <c r="C21" s="134">
        <f>IF(ISNUMBER(VALUE(SUBSTITUTE(実質収支比率等に係る経年分析!G$49,"▲","-"))),ROUND(VALUE(SUBSTITUTE(実質収支比率等に係る経年分析!G$49,"▲","-")),2),NA())</f>
        <v>4.26</v>
      </c>
      <c r="D21" s="134">
        <f>IF(ISNUMBER(VALUE(SUBSTITUTE(実質収支比率等に係る経年分析!H$49,"▲","-"))),ROUND(VALUE(SUBSTITUTE(実質収支比率等に係る経年分析!H$49,"▲","-")),2),NA())</f>
        <v>-0.28000000000000003</v>
      </c>
      <c r="E21" s="134">
        <f>IF(ISNUMBER(VALUE(SUBSTITUTE(実質収支比率等に係る経年分析!I$49,"▲","-"))),ROUND(VALUE(SUBSTITUTE(実質収支比率等に係る経年分析!I$49,"▲","-")),2),NA())</f>
        <v>-0.66</v>
      </c>
      <c r="F21" s="134">
        <f>IF(ISNUMBER(VALUE(SUBSTITUTE(実質収支比率等に係る経年分析!J$49,"▲","-"))),ROUND(VALUE(SUBSTITUTE(実質収支比率等に係る経年分析!J$49,"▲","-")),2),NA())</f>
        <v>1.55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0.77</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農業集落排水事業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下水道事業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国民健康保険</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簡易水道事業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c r="A33" s="135" t="str">
        <f>IF(連結実質赤字比率に係る赤字・黒字の構成分析!C$37="",NA(),連結実質赤字比率に係る赤字・黒字の構成分析!C$37)</f>
        <v>工業用水道事業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0.72</v>
      </c>
    </row>
    <row r="34" spans="1:16">
      <c r="A34" s="135" t="str">
        <f>IF(連結実質赤字比率に係る赤字・黒字の構成分析!C$36="",NA(),連結実質赤字比率に係る赤字・黒字の構成分析!C$36)</f>
        <v>介護保険</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0.55000000000000004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0.28999999999999998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0.53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0.85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4.33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v>
      </c>
    </row>
    <row r="36" spans="1:16">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6.13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7.81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9.16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3495</v>
      </c>
      <c r="E42" s="136"/>
      <c r="F42" s="136"/>
      <c r="G42" s="136">
        <f>'実質公債費比率（分子）の構造'!L$52</f>
        <v>3543</v>
      </c>
      <c r="H42" s="136"/>
      <c r="I42" s="136"/>
      <c r="J42" s="136">
        <f>'実質公債費比率（分子）の構造'!M$52</f>
        <v>3635</v>
      </c>
      <c r="K42" s="136"/>
      <c r="L42" s="136"/>
      <c r="M42" s="136">
        <f>'実質公債費比率（分子）の構造'!N$52</f>
        <v>3732</v>
      </c>
      <c r="N42" s="136"/>
      <c r="O42" s="136"/>
      <c r="P42" s="136">
        <f>'実質公債費比率（分子）の構造'!O$52</f>
        <v>3964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358</v>
      </c>
      <c r="C44" s="136"/>
      <c r="D44" s="136"/>
      <c r="E44" s="136">
        <f>'実質公債費比率（分子）の構造'!L$50</f>
        <v>356</v>
      </c>
      <c r="F44" s="136"/>
      <c r="G44" s="136"/>
      <c r="H44" s="136">
        <f>'実質公債費比率（分子）の構造'!M$50</f>
        <v>354</v>
      </c>
      <c r="I44" s="136"/>
      <c r="J44" s="136"/>
      <c r="K44" s="136">
        <f>'実質公債費比率（分子）の構造'!N$50</f>
        <v>353</v>
      </c>
      <c r="L44" s="136"/>
      <c r="M44" s="136"/>
      <c r="N44" s="136">
        <f>'実質公債費比率（分子）の構造'!O$50</f>
        <v>352</v>
      </c>
      <c r="O44" s="136"/>
      <c r="P44" s="136"/>
    </row>
    <row r="45" spans="1:16">
      <c r="A45" s="136" t="s">
        <v>54</v>
      </c>
      <c r="B45" s="136">
        <f>'実質公債費比率（分子）の構造'!K$49</f>
        <v>743</v>
      </c>
      <c r="C45" s="136"/>
      <c r="D45" s="136"/>
      <c r="E45" s="136">
        <f>'実質公債費比率（分子）の構造'!L$49</f>
        <v>624</v>
      </c>
      <c r="F45" s="136"/>
      <c r="G45" s="136"/>
      <c r="H45" s="136">
        <f>'実質公債費比率（分子）の構造'!M$49</f>
        <v>470</v>
      </c>
      <c r="I45" s="136"/>
      <c r="J45" s="136"/>
      <c r="K45" s="136">
        <f>'実質公債費比率（分子）の構造'!N$49</f>
        <v>423</v>
      </c>
      <c r="L45" s="136"/>
      <c r="M45" s="136"/>
      <c r="N45" s="136">
        <f>'実質公債費比率（分子）の構造'!O$49</f>
        <v>409</v>
      </c>
      <c r="O45" s="136"/>
      <c r="P45" s="136"/>
    </row>
    <row r="46" spans="1:16">
      <c r="A46" s="136" t="s">
        <v>55</v>
      </c>
      <c r="B46" s="136">
        <f>'実質公債費比率（分子）の構造'!K$48</f>
        <v>844</v>
      </c>
      <c r="C46" s="136"/>
      <c r="D46" s="136"/>
      <c r="E46" s="136">
        <f>'実質公債費比率（分子）の構造'!L$48</f>
        <v>857</v>
      </c>
      <c r="F46" s="136"/>
      <c r="G46" s="136"/>
      <c r="H46" s="136">
        <f>'実質公債費比率（分子）の構造'!M$48</f>
        <v>929</v>
      </c>
      <c r="I46" s="136"/>
      <c r="J46" s="136"/>
      <c r="K46" s="136">
        <f>'実質公債費比率（分子）の構造'!N$48</f>
        <v>887</v>
      </c>
      <c r="L46" s="136"/>
      <c r="M46" s="136"/>
      <c r="N46" s="136">
        <f>'実質公債費比率（分子）の構造'!O$48</f>
        <v>880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3613</v>
      </c>
      <c r="C49" s="136"/>
      <c r="D49" s="136"/>
      <c r="E49" s="136">
        <f>'実質公債費比率（分子）の構造'!L$45</f>
        <v>3637</v>
      </c>
      <c r="F49" s="136"/>
      <c r="G49" s="136"/>
      <c r="H49" s="136">
        <f>'実質公債費比率（分子）の構造'!M$45</f>
        <v>3733</v>
      </c>
      <c r="I49" s="136"/>
      <c r="J49" s="136"/>
      <c r="K49" s="136">
        <f>'実質公債費比率（分子）の構造'!N$45</f>
        <v>3845</v>
      </c>
      <c r="L49" s="136"/>
      <c r="M49" s="136"/>
      <c r="N49" s="136">
        <f>'実質公債費比率（分子）の構造'!O$45</f>
        <v>3973</v>
      </c>
      <c r="O49" s="136"/>
      <c r="P49" s="136"/>
    </row>
    <row r="50" spans="1:16">
      <c r="A50" s="136" t="s">
        <v>59</v>
      </c>
      <c r="B50" s="136" t="e">
        <f>NA()</f>
        <v>#N/A</v>
      </c>
      <c r="C50" s="136">
        <f>IF(ISNUMBER('実質公債費比率（分子）の構造'!K$53),'実質公債費比率（分子）の構造'!K$53,NA())</f>
        <v>2063</v>
      </c>
      <c r="D50" s="136" t="e">
        <f>NA()</f>
        <v>#N/A</v>
      </c>
      <c r="E50" s="136" t="e">
        <f>NA()</f>
        <v>#N/A</v>
      </c>
      <c r="F50" s="136">
        <f>IF(ISNUMBER('実質公債費比率（分子）の構造'!L$53),'実質公債費比率（分子）の構造'!L$53,NA())</f>
        <v>1931</v>
      </c>
      <c r="G50" s="136" t="e">
        <f>NA()</f>
        <v>#N/A</v>
      </c>
      <c r="H50" s="136" t="e">
        <f>NA()</f>
        <v>#N/A</v>
      </c>
      <c r="I50" s="136">
        <f>IF(ISNUMBER('実質公債費比率（分子）の構造'!M$53),'実質公債費比率（分子）の構造'!M$53,NA())</f>
        <v>1851</v>
      </c>
      <c r="J50" s="136" t="e">
        <f>NA()</f>
        <v>#N/A</v>
      </c>
      <c r="K50" s="136" t="e">
        <f>NA()</f>
        <v>#N/A</v>
      </c>
      <c r="L50" s="136">
        <f>IF(ISNUMBER('実質公債費比率（分子）の構造'!N$53),'実質公債費比率（分子）の構造'!N$53,NA())</f>
        <v>1776</v>
      </c>
      <c r="M50" s="136" t="e">
        <f>NA()</f>
        <v>#N/A</v>
      </c>
      <c r="N50" s="136" t="e">
        <f>NA()</f>
        <v>#N/A</v>
      </c>
      <c r="O50" s="136">
        <f>IF(ISNUMBER('実質公債費比率（分子）の構造'!O$53),'実質公債費比率（分子）の構造'!O$53,NA())</f>
        <v>1650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37129</v>
      </c>
      <c r="E56" s="135"/>
      <c r="F56" s="135"/>
      <c r="G56" s="135">
        <f>'将来負担比率（分子）の構造'!J$51</f>
        <v>38460</v>
      </c>
      <c r="H56" s="135"/>
      <c r="I56" s="135"/>
      <c r="J56" s="135">
        <f>'将来負担比率（分子）の構造'!K$51</f>
        <v>40444</v>
      </c>
      <c r="K56" s="135"/>
      <c r="L56" s="135"/>
      <c r="M56" s="135">
        <f>'将来負担比率（分子）の構造'!L$51</f>
        <v>40307</v>
      </c>
      <c r="N56" s="135"/>
      <c r="O56" s="135"/>
      <c r="P56" s="135">
        <f>'将来負担比率（分子）の構造'!M$51</f>
        <v>40745</v>
      </c>
    </row>
    <row r="57" spans="1:16">
      <c r="A57" s="135" t="s">
        <v>35</v>
      </c>
      <c r="B57" s="135"/>
      <c r="C57" s="135"/>
      <c r="D57" s="135">
        <f>'将来負担比率（分子）の構造'!I$50</f>
        <v>10551</v>
      </c>
      <c r="E57" s="135"/>
      <c r="F57" s="135"/>
      <c r="G57" s="135">
        <f>'将来負担比率（分子）の構造'!J$50</f>
        <v>9358</v>
      </c>
      <c r="H57" s="135"/>
      <c r="I57" s="135"/>
      <c r="J57" s="135">
        <f>'将来負担比率（分子）の構造'!K$50</f>
        <v>8896</v>
      </c>
      <c r="K57" s="135"/>
      <c r="L57" s="135"/>
      <c r="M57" s="135">
        <f>'将来負担比率（分子）の構造'!L$50</f>
        <v>8919</v>
      </c>
      <c r="N57" s="135"/>
      <c r="O57" s="135"/>
      <c r="P57" s="135">
        <f>'将来負担比率（分子）の構造'!M$50</f>
        <v>8393</v>
      </c>
    </row>
    <row r="58" spans="1:16">
      <c r="A58" s="135" t="s">
        <v>34</v>
      </c>
      <c r="B58" s="135"/>
      <c r="C58" s="135"/>
      <c r="D58" s="135">
        <f>'将来負担比率（分子）の構造'!I$49</f>
        <v>7818</v>
      </c>
      <c r="E58" s="135"/>
      <c r="F58" s="135"/>
      <c r="G58" s="135">
        <f>'将来負担比率（分子）の構造'!J$49</f>
        <v>8401</v>
      </c>
      <c r="H58" s="135"/>
      <c r="I58" s="135"/>
      <c r="J58" s="135">
        <f>'将来負担比率（分子）の構造'!K$49</f>
        <v>7827</v>
      </c>
      <c r="K58" s="135"/>
      <c r="L58" s="135"/>
      <c r="M58" s="135">
        <f>'将来負担比率（分子）の構造'!L$49</f>
        <v>7399</v>
      </c>
      <c r="N58" s="135"/>
      <c r="O58" s="135"/>
      <c r="P58" s="135">
        <f>'将来負担比率（分子）の構造'!M$49</f>
        <v>7070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7430</v>
      </c>
      <c r="C62" s="135"/>
      <c r="D62" s="135"/>
      <c r="E62" s="135">
        <f>'将来負担比率（分子）の構造'!J$45</f>
        <v>7068</v>
      </c>
      <c r="F62" s="135"/>
      <c r="G62" s="135"/>
      <c r="H62" s="135">
        <f>'将来負担比率（分子）の構造'!K$45</f>
        <v>6616</v>
      </c>
      <c r="I62" s="135"/>
      <c r="J62" s="135"/>
      <c r="K62" s="135">
        <f>'将来負担比率（分子）の構造'!L$45</f>
        <v>6186</v>
      </c>
      <c r="L62" s="135"/>
      <c r="M62" s="135"/>
      <c r="N62" s="135">
        <f>'将来負担比率（分子）の構造'!M$45</f>
        <v>5489</v>
      </c>
      <c r="O62" s="135"/>
      <c r="P62" s="135"/>
    </row>
    <row r="63" spans="1:16">
      <c r="A63" s="135" t="s">
        <v>28</v>
      </c>
      <c r="B63" s="135">
        <f>'将来負担比率（分子）の構造'!I$44</f>
        <v>3565</v>
      </c>
      <c r="C63" s="135"/>
      <c r="D63" s="135"/>
      <c r="E63" s="135">
        <f>'将来負担比率（分子）の構造'!J$44</f>
        <v>2999</v>
      </c>
      <c r="F63" s="135"/>
      <c r="G63" s="135"/>
      <c r="H63" s="135">
        <f>'将来負担比率（分子）の構造'!K$44</f>
        <v>2705</v>
      </c>
      <c r="I63" s="135"/>
      <c r="J63" s="135"/>
      <c r="K63" s="135">
        <f>'将来負担比率（分子）の構造'!L$44</f>
        <v>2362</v>
      </c>
      <c r="L63" s="135"/>
      <c r="M63" s="135"/>
      <c r="N63" s="135">
        <f>'将来負担比率（分子）の構造'!M$44</f>
        <v>2355</v>
      </c>
      <c r="O63" s="135"/>
      <c r="P63" s="135"/>
    </row>
    <row r="64" spans="1:16">
      <c r="A64" s="135" t="s">
        <v>27</v>
      </c>
      <c r="B64" s="135">
        <f>'将来負担比率（分子）の構造'!I$43</f>
        <v>17080</v>
      </c>
      <c r="C64" s="135"/>
      <c r="D64" s="135"/>
      <c r="E64" s="135">
        <f>'将来負担比率（分子）の構造'!J$43</f>
        <v>16833</v>
      </c>
      <c r="F64" s="135"/>
      <c r="G64" s="135"/>
      <c r="H64" s="135">
        <f>'将来負担比率（分子）の構造'!K$43</f>
        <v>16914</v>
      </c>
      <c r="I64" s="135"/>
      <c r="J64" s="135"/>
      <c r="K64" s="135">
        <f>'将来負担比率（分子）の構造'!L$43</f>
        <v>17270</v>
      </c>
      <c r="L64" s="135"/>
      <c r="M64" s="135"/>
      <c r="N64" s="135">
        <f>'将来負担比率（分子）の構造'!M$43</f>
        <v>17055</v>
      </c>
      <c r="O64" s="135"/>
      <c r="P64" s="135"/>
    </row>
    <row r="65" spans="1:16">
      <c r="A65" s="135" t="s">
        <v>26</v>
      </c>
      <c r="B65" s="135">
        <f>'将来負担比率（分子）の構造'!I$42</f>
        <v>7993</v>
      </c>
      <c r="C65" s="135"/>
      <c r="D65" s="135"/>
      <c r="E65" s="135">
        <f>'将来負担比率（分子）の構造'!J$42</f>
        <v>7499</v>
      </c>
      <c r="F65" s="135"/>
      <c r="G65" s="135"/>
      <c r="H65" s="135">
        <f>'将来負担比率（分子）の構造'!K$42</f>
        <v>6510</v>
      </c>
      <c r="I65" s="135"/>
      <c r="J65" s="135"/>
      <c r="K65" s="135">
        <f>'将来負担比率（分子）の構造'!L$42</f>
        <v>3715</v>
      </c>
      <c r="L65" s="135"/>
      <c r="M65" s="135"/>
      <c r="N65" s="135">
        <f>'将来負担比率（分子）の構造'!M$42</f>
        <v>3433</v>
      </c>
      <c r="O65" s="135"/>
      <c r="P65" s="135"/>
    </row>
    <row r="66" spans="1:16">
      <c r="A66" s="135" t="s">
        <v>25</v>
      </c>
      <c r="B66" s="135">
        <f>'将来負担比率（分子）の構造'!I$41</f>
        <v>37893</v>
      </c>
      <c r="C66" s="135"/>
      <c r="D66" s="135"/>
      <c r="E66" s="135">
        <f>'将来負担比率（分子）の構造'!J$41</f>
        <v>39190</v>
      </c>
      <c r="F66" s="135"/>
      <c r="G66" s="135"/>
      <c r="H66" s="135">
        <f>'将来負担比率（分子）の構造'!K$41</f>
        <v>39567</v>
      </c>
      <c r="I66" s="135"/>
      <c r="J66" s="135"/>
      <c r="K66" s="135">
        <f>'将来負担比率（分子）の構造'!L$41</f>
        <v>41077</v>
      </c>
      <c r="L66" s="135"/>
      <c r="M66" s="135"/>
      <c r="N66" s="135">
        <f>'将来負担比率（分子）の構造'!M$41</f>
        <v>41552</v>
      </c>
      <c r="O66" s="135"/>
      <c r="P66" s="135"/>
    </row>
    <row r="67" spans="1:16">
      <c r="A67" s="135" t="s">
        <v>63</v>
      </c>
      <c r="B67" s="135" t="e">
        <f>NA()</f>
        <v>#N/A</v>
      </c>
      <c r="C67" s="135">
        <f>IF(ISNUMBER('将来負担比率（分子）の構造'!I$52), IF('将来負担比率（分子）の構造'!I$52 &lt; 0, 0, '将来負担比率（分子）の構造'!I$52), NA())</f>
        <v>18462</v>
      </c>
      <c r="D67" s="135" t="e">
        <f>NA()</f>
        <v>#N/A</v>
      </c>
      <c r="E67" s="135" t="e">
        <f>NA()</f>
        <v>#N/A</v>
      </c>
      <c r="F67" s="135">
        <f>IF(ISNUMBER('将来負担比率（分子）の構造'!J$52), IF('将来負担比率（分子）の構造'!J$52 &lt; 0, 0, '将来負担比率（分子）の構造'!J$52), NA())</f>
        <v>17371</v>
      </c>
      <c r="G67" s="135" t="e">
        <f>NA()</f>
        <v>#N/A</v>
      </c>
      <c r="H67" s="135" t="e">
        <f>NA()</f>
        <v>#N/A</v>
      </c>
      <c r="I67" s="135">
        <f>IF(ISNUMBER('将来負担比率（分子）の構造'!K$52), IF('将来負担比率（分子）の構造'!K$52 &lt; 0, 0, '将来負担比率（分子）の構造'!K$52), NA())</f>
        <v>15145</v>
      </c>
      <c r="J67" s="135" t="e">
        <f>NA()</f>
        <v>#N/A</v>
      </c>
      <c r="K67" s="135" t="e">
        <f>NA()</f>
        <v>#N/A</v>
      </c>
      <c r="L67" s="135">
        <f>IF(ISNUMBER('将来負担比率（分子）の構造'!L$52), IF('将来負担比率（分子）の構造'!L$52 &lt; 0, 0, '将来負担比率（分子）の構造'!L$52), NA())</f>
        <v>13986</v>
      </c>
      <c r="M67" s="135" t="e">
        <f>NA()</f>
        <v>#N/A</v>
      </c>
      <c r="N67" s="135" t="e">
        <f>NA()</f>
        <v>#N/A</v>
      </c>
      <c r="O67" s="135">
        <f>IF(ISNUMBER('将来負担比率（分子）の構造'!M$52), IF('将来負担比率（分子）の構造'!M$52 &lt; 0, 0, '将来負担比率（分子）の構造'!M$52), NA())</f>
        <v>13677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若林　宏徳</cp:lastModifiedBy>
  <cp:lastPrinted>2016-04-28T01:27:18Z</cp:lastPrinted>
  <dcterms:created xsi:type="dcterms:W3CDTF">2016-02-15T01:18:43Z</dcterms:created>
  <dcterms:modified xsi:type="dcterms:W3CDTF">2016-05-02T09:31:52Z</dcterms:modified>
  <cp:category/>
</cp:coreProperties>
</file>