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tabRatio="7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BW35" i="9"/>
  <c r="BW36" i="9" s="1"/>
  <c r="BW37" i="9" s="1"/>
  <c r="BW38" i="9" s="1"/>
  <c r="BW39" i="9" s="1"/>
  <c r="BW40" i="9" s="1"/>
  <c r="BW41" i="9" s="1"/>
  <c r="BW42" i="9" s="1"/>
  <c r="BW43" i="9" s="1"/>
  <c r="C35" i="9"/>
  <c r="BW34" i="9"/>
  <c r="U34" i="9"/>
  <c r="U35" i="9" s="1"/>
  <c r="U36" i="9" s="1"/>
  <c r="C34" i="9"/>
  <c r="CO34" i="9" l="1"/>
  <c r="CO35" i="9" s="1"/>
  <c r="AM34" i="9"/>
  <c r="AM35"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<sst xmlns="http://schemas.openxmlformats.org/spreadsheetml/2006/main" count="948" uniqueCount="548">
  <si>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</si>
  <si>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</si>
  <si>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</si>
  <si>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</si>
  <si>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</si>
  <si>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</si>
  <si>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</si>
  <si>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</si>
  <si>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</si>
  <si>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</si>
  <si>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</si>
  <si>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</si>
  <si>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</si>
  <si>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</si>
  <si>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</si>
  <si>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</si>
  <si>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</si>
  <si>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</si>
  <si>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</si>
  <si>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</si>
  <si>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</si>
  <si>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</si>
  <si>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</si>
  <si>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</si>
  <si>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</si>
  <si>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</si>
  <si>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</si>
  <si>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</si>
  <si>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</si>
  <si>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</si>
  <si>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</si>
  <si>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</si>
  <si>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</si>
  <si>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</si>
  <si>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</si>
  <si>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</si>
  <si>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</si>
  <si>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</si>
  <si>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</si>
  <si>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</si>
  <si>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</si>
  <si>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</si>
  <si>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</si>
  <si>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</si>
  <si>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</si>
  <si>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</si>
  <si>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</si>
  <si>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</si>
  <si>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</si>
  <si>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</si>
  <si>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</si>
  <si>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</si>
  <si>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</si>
  <si>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</si>
  <si>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</si>
  <si>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</si>
  <si>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</si>
  <si>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</si>
  <si>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</si>
  <si>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</si>
  <si>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</si>
  <si>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</si>
  <si>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</si>
  <si>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</si>
  <si>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</si>
  <si>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</si>
  <si>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</si>
  <si>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</si>
  <si>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</si>
  <si>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</si>
  <si>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</si>
  <si>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</si>
  <si>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</si>
  <si>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</si>
  <si>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</si>
  <si>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</si>
  <si>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</si>
  <si>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</si>
  <si>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</si>
  <si>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</si>
  <si>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</si>
  <si>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</si>
  <si>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越前市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</si>
  <si>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</si>
  <si>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</si>
  <si>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</si>
  <si>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</si>
  <si>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</si>
  <si>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</si>
  <si>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</si>
  <si>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</si>
  <si>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</si>
  <si>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</si>
  <si>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</si>
  <si>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</si>
  <si>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</si>
  <si>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</si>
  <si>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</si>
  <si>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</si>
  <si>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</si>
  <si>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</si>
  <si>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</si>
  <si>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</si>
  <si>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</si>
  <si>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</si>
  <si>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</si>
  <si>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</si>
  <si>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</si>
  <si>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</si>
  <si>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</si>
  <si>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</si>
  <si>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</si>
  <si>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</si>
  <si>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</si>
  <si>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</si>
  <si>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</si>
  <si>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</si>
  <si>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</si>
  <si>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</si>
  <si>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</si>
  <si>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</si>
  <si>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</si>
  <si>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</si>
  <si>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</si>
  <si>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</si>
  <si>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</si>
  <si>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</si>
  <si>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</si>
  <si>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</si>
  <si>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</si>
  <si>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</si>
  <si>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</si>
  <si>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</si>
  <si>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</si>
  <si>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</si>
  <si>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</si>
  <si>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</si>
  <si>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</si>
  <si>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</si>
  <si>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</si>
  <si>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</si>
  <si>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</si>
  <si>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</si>
  <si>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</si>
  <si>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</si>
  <si>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</si>
  <si>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</si>
  <si>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</si>
  <si>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</si>
  <si>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</si>
  <si>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</si>
  <si>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</si>
  <si>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</si>
  <si>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</si>
  <si>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</si>
  <si>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</si>
  <si>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</si>
  <si>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</si>
  <si>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</si>
  <si>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</si>
  <si>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</si>
  <si>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</si>
  <si>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</si>
  <si>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</si>
  <si>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</si>
  <si>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</si>
  <si>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</si>
  <si>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</si>
  <si>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</si>
  <si>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</si>
  <si>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</si>
  <si>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</si>
  <si>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</si>
  <si>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</si>
  <si>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</si>
  <si>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</si>
  <si>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</si>
  <si>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</si>
  <si>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</si>
  <si>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</si>
  <si>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</si>
  <si>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</si>
  <si>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</si>
  <si>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</si>
  <si>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</si>
  <si>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</si>
  <si>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</si>
  <si>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</si>
  <si>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</si>
  <si>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</si>
  <si>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</si>
  <si>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</si>
  <si>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</si>
  <si>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</si>
  <si>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</si>
  <si>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福井県越前市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</si>
  <si>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</si>
  <si>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</si>
  <si>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</si>
  <si>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</si>
  <si>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</si>
  <si>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</si>
  <si>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</si>
  <si>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</si>
  <si>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</si>
  <si>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</si>
  <si>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</si>
  <si>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</si>
  <si>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</si>
  <si>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</si>
  <si>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</si>
  <si>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</si>
  <si>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</si>
  <si>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</si>
  <si>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</si>
  <si>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</si>
  <si>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</si>
  <si>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</si>
  <si>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</si>
  <si>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</si>
  <si>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</si>
  <si>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</si>
  <si>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</si>
  <si>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</si>
  <si>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</si>
  <si>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</si>
  <si>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</si>
  <si>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</si>
  <si>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</si>
  <si>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</si>
  <si>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</si>
  <si>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</si>
  <si>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</si>
  <si>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</si>
  <si>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</si>
  <si>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</si>
  <si>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</si>
  <si>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</si>
  <si>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</si>
  <si>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</si>
  <si>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</si>
  <si>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</si>
  <si>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</si>
  <si>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</si>
  <si>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</si>
  <si>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</si>
  <si>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</si>
  <si>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</si>
  <si>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</si>
  <si>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</si>
  <si>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</si>
  <si>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</si>
  <si>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</si>
  <si>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</si>
  <si>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</si>
  <si>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</si>
  <si>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</si>
  <si>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</si>
  <si>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</si>
  <si>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</si>
  <si>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</si>
  <si>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</si>
  <si>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</si>
  <si>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</si>
  <si>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</si>
  <si>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</si>
  <si>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</si>
  <si>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</si>
  <si>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</si>
  <si>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</si>
  <si>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</si>
  <si>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</si>
  <si>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</si>
  <si>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</si>
  <si>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</si>
  <si>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</si>
  <si>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</si>
  <si>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</si>
  <si>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</si>
  <si>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</si>
  <si>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</si>
  <si>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</si>
  <si>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</si>
  <si>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</si>
  <si>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</si>
  <si>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</si>
  <si>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</si>
  <si>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</si>
  <si>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</si>
  <si>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</si>
  <si>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</si>
  <si>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</si>
  <si>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</si>
  <si>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</si>
  <si>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</si>
  <si>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</si>
  <si>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</si>
  <si>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</si>
  <si>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</si>
  <si>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</si>
  <si>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</si>
  <si>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</si>
  <si>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</si>
  <si>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</si>
  <si>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</si>
  <si>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</si>
  <si>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</si>
  <si>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</si>
  <si>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</si>
  <si>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</si>
  <si>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</si>
  <si>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</si>
  <si>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</si>
  <si>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</si>
  <si>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</si>
  <si>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</si>
  <si>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</si>
  <si>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</si>
  <si>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</si>
  <si>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</si>
  <si>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</si>
  <si>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</si>
  <si>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</si>
  <si>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</si>
  <si>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</si>
  <si>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</si>
  <si>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</si>
  <si>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</si>
  <si>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</si>
  <si>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</si>
  <si>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</si>
  <si>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</si>
  <si>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</si>
  <si>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</si>
  <si>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</si>
  <si>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</si>
  <si>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</si>
  <si>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</si>
  <si>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</si>
  <si>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</si>
  <si>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</si>
  <si>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</si>
  <si>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</si>
  <si>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</si>
  <si>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</si>
  <si>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福井県越前市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</si>
  <si>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</si>
  <si>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</si>
  <si>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</si>
  <si>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</si>
  <si>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</si>
  <si>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</si>
  <si>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</si>
  <si>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</si>
  <si>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</si>
  <si>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</si>
  <si>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</si>
  <si>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</si>
  <si>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</si>
  <si>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</si>
  <si>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</si>
  <si>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</si>
  <si>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</si>
  <si>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</si>
  <si>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</si>
  <si>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</si>
  <si>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</si>
  <si>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</si>
  <si>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</si>
  <si>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</si>
  <si>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</si>
  <si>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</si>
  <si>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</si>
  <si>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</si>
  <si>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</si>
  <si>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</si>
  <si>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</si>
  <si>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</si>
  <si>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</si>
  <si>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</si>
  <si>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</si>
  <si>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</si>
  <si>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</si>
  <si>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</si>
  <si>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工業用水道事業</t>
    <phoneticPr fontId="5"/>
  </si>
  <si>
    <t>簡易水道事業</t>
    <phoneticPr fontId="5"/>
  </si>
  <si>
    <t>法非適用企業</t>
    <phoneticPr fontId="5"/>
  </si>
  <si>
    <t>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</si>
  <si>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</si>
  <si>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</si>
  <si>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</si>
  <si>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</si>
  <si>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</si>
  <si>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</si>
  <si>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</si>
  <si>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</si>
  <si>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</si>
  <si>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</si>
  <si>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</si>
  <si>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</si>
  <si>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</si>
  <si>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</si>
  <si>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</si>
  <si>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</si>
  <si>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</si>
  <si>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</si>
  <si>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</si>
  <si>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</si>
  <si>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</si>
  <si>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</si>
  <si>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</si>
  <si>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</si>
  <si>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</si>
  <si>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</si>
  <si>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</si>
  <si>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</si>
  <si>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</si>
  <si>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</si>
  <si>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</si>
  <si>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</si>
  <si>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</si>
  <si>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</si>
  <si>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</si>
  <si>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</si>
  <si>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</si>
  <si>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</si>
  <si>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</si>
  <si>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</si>
  <si>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</si>
  <si>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</si>
  <si>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</si>
  <si>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</si>
  <si>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</si>
  <si>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</si>
  <si>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</si>
  <si>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</si>
  <si>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</si>
  <si>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</si>
  <si>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</si>
  <si>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</si>
  <si>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</si>
  <si>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</si>
  <si>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</si>
  <si>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</si>
  <si>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</si>
  <si>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</si>
  <si>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</si>
  <si>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</si>
  <si>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</si>
  <si>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</si>
  <si>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</si>
  <si>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</si>
  <si>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</si>
  <si>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</si>
  <si>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</si>
  <si>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</si>
  <si>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</si>
  <si>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</si>
  <si>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</si>
  <si>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</si>
  <si>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</si>
  <si>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</si>
  <si>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</si>
  <si>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</si>
  <si>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</si>
  <si>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</si>
  <si>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</si>
  <si>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</si>
  <si>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</si>
  <si>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</si>
  <si>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</si>
  <si>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</si>
  <si>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</si>
  <si>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</si>
  <si>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</si>
  <si>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</si>
  <si>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</si>
  <si>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</si>
  <si>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</si>
  <si>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</si>
  <si>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</si>
  <si>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</si>
  <si>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</si>
  <si>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</si>
  <si>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</si>
  <si>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</si>
  <si>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</si>
  <si>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</si>
  <si>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</si>
  <si>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</si>
  <si>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</si>
  <si>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</si>
  <si>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</si>
  <si>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</si>
  <si>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</si>
  <si>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</si>
  <si>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</si>
  <si>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</si>
  <si>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</si>
  <si>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</si>
  <si>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</si>
  <si>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</si>
  <si>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</si>
  <si>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</si>
  <si>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</si>
  <si>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</si>
  <si>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</si>
  <si>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</si>
  <si>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</si>
  <si>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</si>
  <si>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</si>
  <si>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</si>
  <si>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</si>
  <si>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</si>
  <si>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</si>
  <si>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</si>
  <si>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</si>
  <si>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</si>
  <si>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</si>
  <si>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</si>
  <si>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</si>
  <si>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7.89</t>
  </si>
  <si>
    <t>▲ 0.28</t>
  </si>
  <si>
    <t>▲ 0.66</t>
  </si>
  <si>
    <t>水道事業</t>
  </si>
  <si>
    <t>一般会計</t>
  </si>
  <si>
    <t>介護保険</t>
  </si>
  <si>
    <t>工業用水道事業</t>
  </si>
  <si>
    <t>簡易水道事業</t>
  </si>
  <si>
    <t>国民健康保険</t>
  </si>
  <si>
    <t>下水道事業</t>
  </si>
  <si>
    <t>農業集落排水事業</t>
  </si>
  <si>
    <t>その他会計（赤字）</t>
  </si>
  <si>
    <t>その他会計（黒字）</t>
  </si>
  <si>
    <t>農業集落排水事業</t>
    <rPh sb="1" eb="2">
      <t>ギョウ</t>
    </rPh>
    <phoneticPr fontId="5"/>
  </si>
  <si>
    <t>林業集落排水事業</t>
    <phoneticPr fontId="2"/>
  </si>
  <si>
    <t>タケフ都市開発</t>
    <phoneticPr fontId="2"/>
  </si>
  <si>
    <t>公益財団法人　越前市文化振興・施設管理事業団</t>
    <phoneticPr fontId="2"/>
  </si>
  <si>
    <t>福井県後期高齢者医療広域連合(一般会計）</t>
  </si>
  <si>
    <t>福井県後期高齢者医療広域連合(特別会計）</t>
  </si>
  <si>
    <t>福井県市町総合事務組合（一般会計）</t>
  </si>
  <si>
    <t>福井県市町総合事務組合（特別会計）</t>
  </si>
  <si>
    <t>福井県自治会館組合</t>
  </si>
  <si>
    <t>公立丹南病院組合</t>
  </si>
  <si>
    <t>南越消防組合</t>
  </si>
  <si>
    <t>南越清掃組合</t>
  </si>
  <si>
    <t>武生三国モーターボート競走施行組合</t>
  </si>
  <si>
    <t>福井県丹南広域組合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</si>
</sst>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59947</c:v>
                </c:pt>
                <c:pt idx="1">
                  <c:v>66562</c:v>
                </c:pt>
                <c:pt idx="2">
                  <c:v>51771</c:v>
                </c:pt>
                <c:pt idx="3">
                  <c:v>57899</c:v>
                </c:pt>
                <c:pt idx="4">
                  <c:v>59103</c:v>
                </c:pt>
              </c:numCache>
            </c:numRef>
          </c:val>
          <c:smooth val="0"/>
        </c:ser>
        <c:dLbls>
          <c:showLegendKey val="0"/>
          <c:showVal val="0"/>
          <c:showCatName val="0"/>
          <c:showSerName val="0"/>
          <c:showPercent val="0"/>
          <c:showBubbleSize val="0"/>
        </c:dLbls>
        <c:marker val="1"/>
        <c:smooth val="0"/>
        <c:axId val="105837696"/>
        <c:axId val="105839616"/>
      </c:lineChart>
      <c:catAx>
        <c:axId val="105837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39616"/>
        <c:crosses val="autoZero"/>
        <c:auto val="1"/>
        <c:lblAlgn val="ctr"/>
        <c:lblOffset val="100"/>
        <c:tickLblSkip val="1"/>
        <c:tickMarkSkip val="1"/>
        <c:noMultiLvlLbl val="0"/>
      </c:catAx>
      <c:valAx>
        <c:axId val="105839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37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3.91</c:v>
                </c:pt>
                <c:pt idx="1">
                  <c:v>5.28</c:v>
                </c:pt>
                <c:pt idx="2">
                  <c:v>5.07</c:v>
                </c:pt>
                <c:pt idx="3">
                  <c:v>4.33</c:v>
                </c:pt>
                <c:pt idx="4">
                  <c:v>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13.81</c:v>
                </c:pt>
                <c:pt idx="1">
                  <c:v>17.02</c:v>
                </c:pt>
                <c:pt idx="2">
                  <c:v>15.68</c:v>
                </c:pt>
                <c:pt idx="3">
                  <c:v>15.6</c:v>
                </c:pt>
                <c:pt idx="4">
                  <c:v>15.77</c:v>
                </c:pt>
              </c:numCache>
            </c:numRef>
          </c:val>
        </c:ser>
        <c:dLbls>
          <c:showLegendKey val="0"/>
          <c:showVal val="0"/>
          <c:showCatName val="0"/>
          <c:showSerName val="0"/>
          <c:showPercent val="0"/>
          <c:showBubbleSize val="0"/>
        </c:dLbls>
        <c:gapWidth val="250"/>
        <c:overlap val="100"/>
        <c:axId val="97136640"/>
        <c:axId val="97138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-7.89</c:v>
                </c:pt>
                <c:pt idx="1">
                  <c:v>4.26</c:v>
                </c:pt>
                <c:pt idx="2">
                  <c:v>-0.28000000000000003</c:v>
                </c:pt>
                <c:pt idx="3">
                  <c:v>-0.66</c:v>
                </c:pt>
                <c:pt idx="4">
                  <c:v>1.55</c:v>
                </c:pt>
              </c:numCache>
            </c:numRef>
          </c:val>
          <c:smooth val="0"/>
        </c:ser>
        <c:dLbls>
          <c:showLegendKey val="0"/>
          <c:showVal val="0"/>
          <c:showCatName val="0"/>
          <c:showSerName val="0"/>
          <c:showPercent val="0"/>
          <c:showBubbleSize val="0"/>
        </c:dLbls>
        <c:marker val="1"/>
        <c:smooth val="0"/>
        <c:axId val="97136640"/>
        <c:axId val="97138560"/>
      </c:lineChart>
      <c:catAx>
        <c:axId val="971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138560"/>
        <c:crosses val="autoZero"/>
        <c:auto val="1"/>
        <c:lblAlgn val="ctr"/>
        <c:lblOffset val="100"/>
        <c:tickLblSkip val="1"/>
        <c:tickMarkSkip val="1"/>
        <c:noMultiLvlLbl val="0"/>
      </c:catAx>
      <c:valAx>
        <c:axId val="9713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0.77</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0.52</c:v>
                </c:pt>
                <c:pt idx="2">
                  <c:v>#N/A</c:v>
                </c:pt>
                <c:pt idx="3">
                  <c:v>7.0000000000000007E-2</c:v>
                </c:pt>
                <c:pt idx="4">
                  <c:v>#N/A</c:v>
                </c:pt>
                <c:pt idx="5">
                  <c:v>0.06</c:v>
                </c:pt>
                <c:pt idx="6">
                  <c:v>#N/A</c:v>
                </c:pt>
                <c:pt idx="7">
                  <c:v>0</c:v>
                </c:pt>
                <c:pt idx="8">
                  <c:v>#N/A</c:v>
                </c:pt>
                <c:pt idx="9">
                  <c:v>0.01</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0.06</c:v>
                </c:pt>
                <c:pt idx="8">
                  <c:v>#N/A</c:v>
                </c:pt>
                <c:pt idx="9">
                  <c:v>7.0000000000000007E-2</c:v>
                </c:pt>
              </c:numCache>
            </c:numRef>
          </c:val>
        </c:ser>
        <c:ser>
          <c:idx val="6"/>
          <c:order val="6"/>
          <c:tx>
            <c:strRef>
              <c:f>データシート!$A$33</c:f>
              <c:strCache>
                <c:ptCount val="1"/>
                <c:pt idx="0">
                  <c:v>工業用水道事業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0.72</c:v>
                </c:pt>
                <c:pt idx="2">
                  <c:v>#N/A</c:v>
                </c:pt>
                <c:pt idx="3">
                  <c:v>0.77</c:v>
                </c:pt>
                <c:pt idx="4">
                  <c:v>#N/A</c:v>
                </c:pt>
                <c:pt idx="5">
                  <c:v>0.64</c:v>
                </c:pt>
                <c:pt idx="6">
                  <c:v>#N/A</c:v>
                </c:pt>
                <c:pt idx="7">
                  <c:v>0.67</c:v>
                </c:pt>
                <c:pt idx="8">
                  <c:v>#N/A</c:v>
                </c:pt>
                <c:pt idx="9">
                  <c:v>0.72</c:v>
                </c:pt>
              </c:numCache>
            </c:numRef>
          </c:val>
        </c:ser>
        <c:ser>
          <c:idx val="7"/>
          <c:order val="7"/>
          <c:tx>
            <c:strRef>
              <c:f>データシート!$A$34</c:f>
              <c:strCache>
                <c:ptCount val="1"/>
                <c:pt idx="0">
                  <c:v>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0.55000000000000004</c:v>
                </c:pt>
                <c:pt idx="2">
                  <c:v>#N/A</c:v>
                </c:pt>
                <c:pt idx="3">
                  <c:v>0.28999999999999998</c:v>
                </c:pt>
                <c:pt idx="4">
                  <c:v>#N/A</c:v>
                </c:pt>
                <c:pt idx="5">
                  <c:v>0.41</c:v>
                </c:pt>
                <c:pt idx="6">
                  <c:v>#N/A</c:v>
                </c:pt>
                <c:pt idx="7">
                  <c:v>0.53</c:v>
                </c:pt>
                <c:pt idx="8">
                  <c:v>#N/A</c:v>
                </c:pt>
                <c:pt idx="9">
                  <c:v>0.85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c:v>
                </c:pt>
                <c:pt idx="2">
                  <c:v>#N/A</c:v>
                </c:pt>
                <c:pt idx="3">
                  <c:v>5.27</c:v>
                </c:pt>
                <c:pt idx="4">
                  <c:v>#N/A</c:v>
                </c:pt>
                <c:pt idx="5">
                  <c:v>5.07</c:v>
                </c:pt>
                <c:pt idx="6">
                  <c:v>#N/A</c:v>
                </c:pt>
                <c:pt idx="7">
                  <c:v>4.33</c:v>
                </c:pt>
                <c:pt idx="8">
                  <c:v>#N/A</c:v>
                </c:pt>
                <c:pt idx="9">
                  <c:v>5.9</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4.83</c:v>
                </c:pt>
                <c:pt idx="2">
                  <c:v>#N/A</c:v>
                </c:pt>
                <c:pt idx="3">
                  <c:v>5.67</c:v>
                </c:pt>
                <c:pt idx="4">
                  <c:v>#N/A</c:v>
                </c:pt>
                <c:pt idx="5">
                  <c:v>6.13</c:v>
                </c:pt>
                <c:pt idx="6">
                  <c:v>#N/A</c:v>
                </c:pt>
                <c:pt idx="7">
                  <c:v>7.81</c:v>
                </c:pt>
                <c:pt idx="8">
                  <c:v>#N/A</c:v>
                </c:pt>
                <c:pt idx="9">
                  <c:v>9.16</c:v>
                </c:pt>
              </c:numCache>
            </c:numRef>
          </c:val>
        </c:ser>
        <c:dLbls>
          <c:showLegendKey val="0"/>
          <c:showVal val="0"/>
          <c:showCatName val="0"/>
          <c:showSerName val="0"/>
          <c:showPercent val="0"/>
          <c:showBubbleSize val="0"/>
        </c:dLbls>
        <c:gapWidth val="150"/>
        <c:overlap val="100"/>
        <c:axId val="106064128"/>
        <c:axId val="106086400"/>
      </c:barChart>
      <c:catAx>
        <c:axId val="10606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086400"/>
        <c:crosses val="autoZero"/>
        <c:auto val="1"/>
        <c:lblAlgn val="ctr"/>
        <c:lblOffset val="100"/>
        <c:tickLblSkip val="1"/>
        <c:tickMarkSkip val="1"/>
        <c:noMultiLvlLbl val="0"/>
      </c:catAx>
      <c:valAx>
        <c:axId val="10608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6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3495</c:v>
                </c:pt>
                <c:pt idx="5">
                  <c:v>3543</c:v>
                </c:pt>
                <c:pt idx="8">
                  <c:v>3635</c:v>
                </c:pt>
                <c:pt idx="11">
                  <c:v>3732</c:v>
                </c:pt>
                <c:pt idx="14">
                  <c:v>3964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358</c:v>
                </c:pt>
                <c:pt idx="3">
                  <c:v>356</c:v>
                </c:pt>
                <c:pt idx="6">
                  <c:v>354</c:v>
                </c:pt>
                <c:pt idx="9">
                  <c:v>353</c:v>
                </c:pt>
                <c:pt idx="12">
                  <c:v>352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743</c:v>
                </c:pt>
                <c:pt idx="3">
                  <c:v>624</c:v>
                </c:pt>
                <c:pt idx="6">
                  <c:v>470</c:v>
                </c:pt>
                <c:pt idx="9">
                  <c:v>423</c:v>
                </c:pt>
                <c:pt idx="12">
                  <c:v>409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844</c:v>
                </c:pt>
                <c:pt idx="3">
                  <c:v>857</c:v>
                </c:pt>
                <c:pt idx="6">
                  <c:v>929</c:v>
                </c:pt>
                <c:pt idx="9">
                  <c:v>887</c:v>
                </c:pt>
                <c:pt idx="12">
                  <c:v>880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3613</c:v>
                </c:pt>
                <c:pt idx="3">
                  <c:v>3637</c:v>
                </c:pt>
                <c:pt idx="6">
                  <c:v>3733</c:v>
                </c:pt>
                <c:pt idx="9">
                  <c:v>3845</c:v>
                </c:pt>
                <c:pt idx="12">
                  <c:v>3973</c:v>
                </c:pt>
              </c:numCache>
            </c:numRef>
          </c:val>
        </c:ser>
        <c:dLbls>
          <c:showLegendKey val="0"/>
          <c:showVal val="0"/>
          <c:showCatName val="0"/>
          <c:showSerName val="0"/>
          <c:showPercent val="0"/>
          <c:showBubbleSize val="0"/>
        </c:dLbls>
        <c:gapWidth val="100"/>
        <c:overlap val="100"/>
        <c:axId val="112609152"/>
        <c:axId val="11262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2063</c:v>
                </c:pt>
                <c:pt idx="2">
                  <c:v>#N/A</c:v>
                </c:pt>
                <c:pt idx="3">
                  <c:v>#N/A</c:v>
                </c:pt>
                <c:pt idx="4">
                  <c:v>1931</c:v>
                </c:pt>
                <c:pt idx="5">
                  <c:v>#N/A</c:v>
                </c:pt>
                <c:pt idx="6">
                  <c:v>#N/A</c:v>
                </c:pt>
                <c:pt idx="7">
                  <c:v>1851</c:v>
                </c:pt>
                <c:pt idx="8">
                  <c:v>#N/A</c:v>
                </c:pt>
                <c:pt idx="9">
                  <c:v>#N/A</c:v>
                </c:pt>
                <c:pt idx="10">
                  <c:v>1776</c:v>
                </c:pt>
                <c:pt idx="11">
                  <c:v>#N/A</c:v>
                </c:pt>
                <c:pt idx="12">
                  <c:v>#N/A</c:v>
                </c:pt>
                <c:pt idx="13">
                  <c:v>1650</c:v>
                </c:pt>
                <c:pt idx="14">
                  <c:v>#N/A</c:v>
                </c:pt>
              </c:numCache>
            </c:numRef>
          </c:val>
          <c:smooth val="0"/>
        </c:ser>
        <c:dLbls>
          <c:showLegendKey val="0"/>
          <c:showVal val="0"/>
          <c:showCatName val="0"/>
          <c:showSerName val="0"/>
          <c:showPercent val="0"/>
          <c:showBubbleSize val="0"/>
        </c:dLbls>
        <c:marker val="1"/>
        <c:smooth val="0"/>
        <c:axId val="112609152"/>
        <c:axId val="112627712"/>
      </c:lineChart>
      <c:catAx>
        <c:axId val="11260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27712"/>
        <c:crosses val="autoZero"/>
        <c:auto val="1"/>
        <c:lblAlgn val="ctr"/>
        <c:lblOffset val="100"/>
        <c:tickLblSkip val="1"/>
        <c:tickMarkSkip val="1"/>
        <c:noMultiLvlLbl val="0"/>
      </c:catAx>
      <c:valAx>
        <c:axId val="11262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0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37129</c:v>
                </c:pt>
                <c:pt idx="5">
                  <c:v>38460</c:v>
                </c:pt>
                <c:pt idx="8">
                  <c:v>40444</c:v>
                </c:pt>
                <c:pt idx="11">
                  <c:v>40307</c:v>
                </c:pt>
                <c:pt idx="14">
                  <c:v>40745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10551</c:v>
                </c:pt>
                <c:pt idx="5">
                  <c:v>9358</c:v>
                </c:pt>
                <c:pt idx="8">
                  <c:v>8896</c:v>
                </c:pt>
                <c:pt idx="11">
                  <c:v>8919</c:v>
                </c:pt>
                <c:pt idx="14">
                  <c:v>8393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7818</c:v>
                </c:pt>
                <c:pt idx="5">
                  <c:v>8401</c:v>
                </c:pt>
                <c:pt idx="8">
                  <c:v>7827</c:v>
                </c:pt>
                <c:pt idx="11">
                  <c:v>7399</c:v>
                </c:pt>
                <c:pt idx="14">
                  <c:v>7070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7430</c:v>
                </c:pt>
                <c:pt idx="3">
                  <c:v>7068</c:v>
                </c:pt>
                <c:pt idx="6">
                  <c:v>6616</c:v>
                </c:pt>
                <c:pt idx="9">
                  <c:v>6186</c:v>
                </c:pt>
                <c:pt idx="12">
                  <c:v>5489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3565</c:v>
                </c:pt>
                <c:pt idx="3">
                  <c:v>2999</c:v>
                </c:pt>
                <c:pt idx="6">
                  <c:v>2705</c:v>
                </c:pt>
                <c:pt idx="9">
                  <c:v>2362</c:v>
                </c:pt>
                <c:pt idx="12">
                  <c:v>2355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17080</c:v>
                </c:pt>
                <c:pt idx="3">
                  <c:v>16833</c:v>
                </c:pt>
                <c:pt idx="6">
                  <c:v>16914</c:v>
                </c:pt>
                <c:pt idx="9">
                  <c:v>17270</c:v>
                </c:pt>
                <c:pt idx="12">
                  <c:v>17055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7993</c:v>
                </c:pt>
                <c:pt idx="3">
                  <c:v>7499</c:v>
                </c:pt>
                <c:pt idx="6">
                  <c:v>6510</c:v>
                </c:pt>
                <c:pt idx="9">
                  <c:v>3715</c:v>
                </c:pt>
                <c:pt idx="12">
                  <c:v>3433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37893</c:v>
                </c:pt>
                <c:pt idx="3">
                  <c:v>39190</c:v>
                </c:pt>
                <c:pt idx="6">
                  <c:v>39567</c:v>
                </c:pt>
                <c:pt idx="9">
                  <c:v>41077</c:v>
                </c:pt>
                <c:pt idx="12">
                  <c:v>41552</c:v>
                </c:pt>
              </c:numCache>
            </c:numRef>
          </c:val>
        </c:ser>
        <c:dLbls>
          <c:showLegendKey val="0"/>
          <c:showVal val="0"/>
          <c:showCatName val="0"/>
          <c:showSerName val="0"/>
          <c:showPercent val="0"/>
          <c:showBubbleSize val="0"/>
        </c:dLbls>
        <c:gapWidth val="100"/>
        <c:overlap val="100"/>
        <c:axId val="105924480"/>
        <c:axId val="105930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18462</c:v>
                </c:pt>
                <c:pt idx="2">
                  <c:v>#N/A</c:v>
                </c:pt>
                <c:pt idx="3">
                  <c:v>#N/A</c:v>
                </c:pt>
                <c:pt idx="4">
                  <c:v>17371</c:v>
                </c:pt>
                <c:pt idx="5">
                  <c:v>#N/A</c:v>
                </c:pt>
                <c:pt idx="6">
                  <c:v>#N/A</c:v>
                </c:pt>
                <c:pt idx="7">
                  <c:v>15145</c:v>
                </c:pt>
                <c:pt idx="8">
                  <c:v>#N/A</c:v>
                </c:pt>
                <c:pt idx="9">
                  <c:v>#N/A</c:v>
                </c:pt>
                <c:pt idx="10">
                  <c:v>13986</c:v>
                </c:pt>
                <c:pt idx="11">
                  <c:v>#N/A</c:v>
                </c:pt>
                <c:pt idx="12">
                  <c:v>#N/A</c:v>
                </c:pt>
                <c:pt idx="13">
                  <c:v>13677</c:v>
                </c:pt>
                <c:pt idx="14">
                  <c:v>#N/A</c:v>
                </c:pt>
              </c:numCache>
            </c:numRef>
          </c:val>
          <c:smooth val="0"/>
        </c:ser>
        <c:dLbls>
          <c:showLegendKey val="0"/>
          <c:showVal val="0"/>
          <c:showCatName val="0"/>
          <c:showSerName val="0"/>
          <c:showPercent val="0"/>
          <c:showBubbleSize val="0"/>
        </c:dLbls>
        <c:marker val="1"/>
        <c:smooth val="0"/>
        <c:axId val="105924480"/>
        <c:axId val="105930752"/>
      </c:lineChart>
      <c:catAx>
        <c:axId val="10592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930752"/>
        <c:crosses val="autoZero"/>
        <c:auto val="1"/>
        <c:lblAlgn val="ctr"/>
        <c:lblOffset val="100"/>
        <c:tickLblSkip val="1"/>
        <c:tickMarkSkip val="1"/>
        <c:noMultiLvlLbl val="0"/>
      </c:catAx>
      <c:valAx>
        <c:axId val="10593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2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83,767
80,939
230.70
34,447,505
33,181,431
1,157,109
19,602,312
41,552,438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年度の合併後、連続した伸びを見せていたが、近年低下傾向（平成</a:t>
          </a:r>
          <a:r>
            <a:rPr kumimoji="1" lang="en-US" altLang="ja-JP" sz="1300">
              <a:latin typeface="ＭＳ Ｐゴシック"/>
            </a:rPr>
            <a:t>22</a:t>
          </a:r>
          <a:r>
            <a:rPr kumimoji="1" lang="ja-JP" altLang="en-US" sz="1300">
              <a:latin typeface="ＭＳ Ｐゴシック"/>
            </a:rPr>
            <a:t>年度から</a:t>
          </a:r>
          <a:r>
            <a:rPr kumimoji="1" lang="en-US" altLang="ja-JP" sz="1300">
              <a:latin typeface="ＭＳ Ｐゴシック"/>
            </a:rPr>
            <a:t>3</a:t>
          </a:r>
          <a:r>
            <a:rPr kumimoji="1" lang="ja-JP" altLang="en-US" sz="1300">
              <a:latin typeface="ＭＳ Ｐゴシック"/>
            </a:rPr>
            <a:t>年連続で低下）が続いており、平成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0.72</a:t>
          </a:r>
          <a:r>
            <a:rPr kumimoji="1" lang="ja-JP" altLang="en-US" sz="1300">
              <a:latin typeface="ＭＳ Ｐゴシック"/>
            </a:rPr>
            <a:t>となった。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全国平均、福井県平均を上回っている。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今後も市税等の特別徴収本部の設置、コンビ二収納、インターネット公売の推進、滞納整理の強化等により税収の確保に努める。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58965</xdr:rowOff>
    </xdr:to>
    <xdr:cxnSp macro="">
      <xdr:nvCxnSpPr>
        <xdr:cNvPr id="69" name="直線コネクタ 68"/>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151692</xdr:rowOff>
    </xdr:from>
    <xdr:ext cx="762000" cy="259045"/>
    <xdr:sp macro="" textlink="">
      <xdr:nvSpPr>
        <xdr:cNvPr id="70"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127907</xdr:rowOff>
    </xdr:to>
    <xdr:cxnSp macro="">
      <xdr:nvCxnSpPr>
        <xdr:cNvPr id="72" name="直線コネクタ 71"/>
        <xdr:cNvCxnSpPr/>
      </xdr:nvCxnSpPr>
      <xdr:spPr>
        <a:xfrm flipV="1">
          <a:off x="3225800" y="70884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74" name="テキスト ボックス 73"/>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127907</xdr:rowOff>
    </xdr:to>
    <xdr:cxnSp macro="">
      <xdr:nvCxnSpPr>
        <xdr:cNvPr id="75" name="直線コネクタ 74"/>
        <xdr:cNvCxnSpPr/>
      </xdr:nvCxnSpPr>
      <xdr:spPr>
        <a:xfrm>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77" name="テキスト ボックス 76"/>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41</xdr:row>
      <xdr:rowOff>93435</xdr:rowOff>
    </xdr:to>
    <xdr:cxnSp macro="">
      <xdr:nvCxnSpPr>
        <xdr:cNvPr id="78" name="直線コネクタ 77"/>
        <xdr:cNvCxnSpPr/>
      </xdr:nvCxnSpPr>
      <xdr:spPr>
        <a:xfrm>
          <a:off x="1447800" y="69505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8" name="円/楕円 87"/>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9"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0" name="円/楕円 89"/>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1" name="テキスト ボックス 90"/>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3" name="テキスト ボックス 92"/>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4" name="円/楕円 93"/>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5" name="テキスト ボックス 94"/>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128105</xdr:rowOff>
    </xdr:from>
    <xdr:ext cx="762000" cy="259045"/>
    <xdr:sp macro="" textlink="">
      <xdr:nvSpPr>
        <xdr:cNvPr id="97" name="テキスト ボックス 96"/>
        <xdr:cNvSpPr txBox="1"/>
      </xdr:nvSpPr>
      <xdr:spPr>
        <a:xfrm>
          <a:off x="1066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経常一般財源等は、普通交付税や臨時財政対策債の増、また地方税においては景気回復による増収益により法人市民税の増、固定資産税の増、消費税増税による地方消費税交付金の増の要因により、総額で</a:t>
          </a:r>
          <a:r>
            <a:rPr kumimoji="1" lang="en-US" altLang="ja-JP" sz="1300">
              <a:latin typeface="ＭＳ Ｐゴシック"/>
            </a:rPr>
            <a:t>1,198,859</a:t>
          </a:r>
          <a:r>
            <a:rPr kumimoji="1" lang="ja-JP" altLang="en-US" sz="1300">
              <a:latin typeface="ＭＳ Ｐゴシック"/>
            </a:rPr>
            <a:t>千円の増となった。</a:t>
          </a:r>
        </a:p>
        <a:p>
          <a:r>
            <a:rPr kumimoji="1" lang="ja-JP" altLang="en-US" sz="1300">
              <a:latin typeface="ＭＳ Ｐゴシック"/>
            </a:rPr>
            <a:t>　一方、経常経費充当一般財源等は、対前年度＋</a:t>
          </a:r>
          <a:r>
            <a:rPr kumimoji="1" lang="en-US" altLang="ja-JP" sz="1300">
              <a:latin typeface="ＭＳ Ｐゴシック"/>
            </a:rPr>
            <a:t>909,059</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5.3</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となったものの、経常収支比率</a:t>
          </a:r>
          <a:r>
            <a:rPr kumimoji="1" lang="en-US" altLang="ja-JP" sz="1300">
              <a:latin typeface="ＭＳ Ｐゴシック"/>
            </a:rPr>
            <a:t>88.2</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対前年度△</a:t>
          </a:r>
          <a:r>
            <a:rPr kumimoji="1" lang="en-US" altLang="ja-JP" sz="1300">
              <a:latin typeface="ＭＳ Ｐゴシック"/>
            </a:rPr>
            <a:t>1.0</a:t>
          </a:r>
          <a:r>
            <a:rPr kumimoji="1" lang="ja-JP" altLang="en-US" sz="1300">
              <a:latin typeface="ＭＳ Ｐゴシック"/>
            </a:rPr>
            <a:t>ポイント</a:t>
          </a:r>
          <a:r>
            <a:rPr kumimoji="1" lang="en-US" altLang="ja-JP" sz="1300">
              <a:latin typeface="ＭＳ Ｐゴシック"/>
            </a:rPr>
            <a:t>)</a:t>
          </a:r>
          <a:r>
            <a:rPr kumimoji="1" lang="ja-JP" altLang="en-US" sz="1300">
              <a:latin typeface="ＭＳ Ｐゴシック"/>
            </a:rPr>
            <a:t>と回復した。しかし今後は、歳入では合併算定替えによる交付税の減が見込まれ、歳出では扶助費や公債費の増による経常収支比率の上昇が懸念される。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132504</xdr:rowOff>
    </xdr:from>
    <xdr:to>
      <xdr:col>7</xdr:col>
      <xdr:colOff>152400</xdr:colOff>
      <xdr:row>60</xdr:row>
      <xdr:rowOff>41487</xdr:rowOff>
    </xdr:to>
    <xdr:cxnSp macro="">
      <xdr:nvCxnSpPr>
        <xdr:cNvPr id="132" name="直線コネクタ 131"/>
        <xdr:cNvCxnSpPr/>
      </xdr:nvCxnSpPr>
      <xdr:spPr>
        <a:xfrm flipV="1">
          <a:off x="4114800" y="1024805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3"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92287</xdr:rowOff>
    </xdr:from>
    <xdr:to>
      <xdr:col>6</xdr:col>
      <xdr:colOff>0</xdr:colOff>
      <xdr:row>60</xdr:row>
      <xdr:rowOff>41487</xdr:rowOff>
    </xdr:to>
    <xdr:cxnSp macro="">
      <xdr:nvCxnSpPr>
        <xdr:cNvPr id="135" name="直線コネクタ 134"/>
        <xdr:cNvCxnSpPr/>
      </xdr:nvCxnSpPr>
      <xdr:spPr>
        <a:xfrm>
          <a:off x="3225800" y="102078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22437</xdr:rowOff>
    </xdr:from>
    <xdr:to>
      <xdr:col>4</xdr:col>
      <xdr:colOff>482600</xdr:colOff>
      <xdr:row>59</xdr:row>
      <xdr:rowOff>92287</xdr:rowOff>
    </xdr:to>
    <xdr:cxnSp macro="">
      <xdr:nvCxnSpPr>
        <xdr:cNvPr id="138" name="直線コネクタ 137"/>
        <xdr:cNvCxnSpPr/>
      </xdr:nvCxnSpPr>
      <xdr:spPr>
        <a:xfrm>
          <a:off x="2336800" y="996653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157497</xdr:rowOff>
    </xdr:from>
    <xdr:ext cx="762000" cy="259045"/>
    <xdr:sp macro="" textlink="">
      <xdr:nvSpPr>
        <xdr:cNvPr id="140" name="テキスト ボックス 139"/>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22437</xdr:rowOff>
    </xdr:from>
    <xdr:to>
      <xdr:col>3</xdr:col>
      <xdr:colOff>279400</xdr:colOff>
      <xdr:row>59</xdr:row>
      <xdr:rowOff>11854</xdr:rowOff>
    </xdr:to>
    <xdr:cxnSp macro="">
      <xdr:nvCxnSpPr>
        <xdr:cNvPr id="141" name="直線コネクタ 140"/>
        <xdr:cNvCxnSpPr/>
      </xdr:nvCxnSpPr>
      <xdr:spPr>
        <a:xfrm flipV="1">
          <a:off x="1447800" y="99665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52933</xdr:rowOff>
    </xdr:from>
    <xdr:ext cx="762000" cy="259045"/>
    <xdr:sp macro="" textlink="">
      <xdr:nvSpPr>
        <xdr:cNvPr id="145" name="テキスト ボックス 144"/>
        <xdr:cNvSpPr txBox="1"/>
      </xdr:nvSpPr>
      <xdr:spPr>
        <a:xfrm>
          <a:off x="1066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81704</xdr:rowOff>
    </xdr:from>
    <xdr:to>
      <xdr:col>7</xdr:col>
      <xdr:colOff>203200</xdr:colOff>
      <xdr:row>60</xdr:row>
      <xdr:rowOff>11854</xdr:rowOff>
    </xdr:to>
    <xdr:sp macro="" textlink="">
      <xdr:nvSpPr>
        <xdr:cNvPr id="151" name="円/楕円 150"/>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98231</xdr:rowOff>
    </xdr:from>
    <xdr:ext cx="762000" cy="259045"/>
    <xdr:sp macro="" textlink="">
      <xdr:nvSpPr>
        <xdr:cNvPr id="152" name="財政構造の弾力性該当値テキスト"/>
        <xdr:cNvSpPr txBox="1"/>
      </xdr:nvSpPr>
      <xdr:spPr>
        <a:xfrm>
          <a:off x="5041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162137</xdr:rowOff>
    </xdr:from>
    <xdr:to>
      <xdr:col>6</xdr:col>
      <xdr:colOff>50800</xdr:colOff>
      <xdr:row>60</xdr:row>
      <xdr:rowOff>92287</xdr:rowOff>
    </xdr:to>
    <xdr:sp macro="" textlink="">
      <xdr:nvSpPr>
        <xdr:cNvPr id="153" name="円/楕円 152"/>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102464</xdr:rowOff>
    </xdr:from>
    <xdr:ext cx="736600" cy="259045"/>
    <xdr:sp macro="" textlink="">
      <xdr:nvSpPr>
        <xdr:cNvPr id="154" name="テキスト ボックス 153"/>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41487</xdr:rowOff>
    </xdr:from>
    <xdr:to>
      <xdr:col>4</xdr:col>
      <xdr:colOff>533400</xdr:colOff>
      <xdr:row>59</xdr:row>
      <xdr:rowOff>143087</xdr:rowOff>
    </xdr:to>
    <xdr:sp macro="" textlink="">
      <xdr:nvSpPr>
        <xdr:cNvPr id="155" name="円/楕円 154"/>
        <xdr:cNvSpPr/>
      </xdr:nvSpPr>
      <xdr:spPr>
        <a:xfrm>
          <a:off x="3175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153264</xdr:rowOff>
    </xdr:from>
    <xdr:ext cx="762000" cy="259045"/>
    <xdr:sp macro="" textlink="">
      <xdr:nvSpPr>
        <xdr:cNvPr id="156" name="テキスト ボックス 155"/>
        <xdr:cNvSpPr txBox="1"/>
      </xdr:nvSpPr>
      <xdr:spPr>
        <a:xfrm>
          <a:off x="2844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143087</xdr:rowOff>
    </xdr:from>
    <xdr:to>
      <xdr:col>3</xdr:col>
      <xdr:colOff>330200</xdr:colOff>
      <xdr:row>58</xdr:row>
      <xdr:rowOff>73237</xdr:rowOff>
    </xdr:to>
    <xdr:sp macro="" textlink="">
      <xdr:nvSpPr>
        <xdr:cNvPr id="157" name="円/楕円 156"/>
        <xdr:cNvSpPr/>
      </xdr:nvSpPr>
      <xdr:spPr>
        <a:xfrm>
          <a:off x="2286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83414</xdr:rowOff>
    </xdr:from>
    <xdr:ext cx="762000" cy="259045"/>
    <xdr:sp macro="" textlink="">
      <xdr:nvSpPr>
        <xdr:cNvPr id="158" name="テキスト ボックス 157"/>
        <xdr:cNvSpPr txBox="1"/>
      </xdr:nvSpPr>
      <xdr:spPr>
        <a:xfrm>
          <a:off x="1955800" y="96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132504</xdr:rowOff>
    </xdr:from>
    <xdr:to>
      <xdr:col>2</xdr:col>
      <xdr:colOff>127000</xdr:colOff>
      <xdr:row>59</xdr:row>
      <xdr:rowOff>62654</xdr:rowOff>
    </xdr:to>
    <xdr:sp macro="" textlink="">
      <xdr:nvSpPr>
        <xdr:cNvPr id="159" name="円/楕円 158"/>
        <xdr:cNvSpPr/>
      </xdr:nvSpPr>
      <xdr:spPr>
        <a:xfrm>
          <a:off x="1397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72831</xdr:rowOff>
    </xdr:from>
    <xdr:ext cx="762000" cy="259045"/>
    <xdr:sp macro="" textlink="">
      <xdr:nvSpPr>
        <xdr:cNvPr id="160" name="テキスト ボックス 159"/>
        <xdr:cNvSpPr txBox="1"/>
      </xdr:nvSpPr>
      <xdr:spPr>
        <a:xfrm>
          <a:off x="1066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職員数減により職員給は減少しているものの、物件費において、情報システムの更新等に係る経費の増により決算額が増となった。決算額は全国平均、県平均、類似団体平均を下回っている。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55959</xdr:rowOff>
    </xdr:from>
    <xdr:to>
      <xdr:col>7</xdr:col>
      <xdr:colOff>152400</xdr:colOff>
      <xdr:row>83</xdr:row>
      <xdr:rowOff>5944</xdr:rowOff>
    </xdr:to>
    <xdr:cxnSp macro="">
      <xdr:nvCxnSpPr>
        <xdr:cNvPr id="195" name="直線コネクタ 194"/>
        <xdr:cNvCxnSpPr/>
      </xdr:nvCxnSpPr>
      <xdr:spPr>
        <a:xfrm>
          <a:off x="4114800" y="14114859"/>
          <a:ext cx="838200" cy="1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103168</xdr:rowOff>
    </xdr:from>
    <xdr:ext cx="762000" cy="259045"/>
    <xdr:sp macro="" textlink="">
      <xdr:nvSpPr>
        <xdr:cNvPr id="196" name="人件費・物件費等の状況平均値テキスト"/>
        <xdr:cNvSpPr txBox="1"/>
      </xdr:nvSpPr>
      <xdr:spPr>
        <a:xfrm>
          <a:off x="5041900" y="14333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55959</xdr:rowOff>
    </xdr:from>
    <xdr:to>
      <xdr:col>6</xdr:col>
      <xdr:colOff>0</xdr:colOff>
      <xdr:row>82</xdr:row>
      <xdr:rowOff>78863</xdr:rowOff>
    </xdr:to>
    <xdr:cxnSp macro="">
      <xdr:nvCxnSpPr>
        <xdr:cNvPr id="198" name="直線コネクタ 197"/>
        <xdr:cNvCxnSpPr/>
      </xdr:nvCxnSpPr>
      <xdr:spPr>
        <a:xfrm flipV="1">
          <a:off x="3225800" y="14114859"/>
          <a:ext cx="8890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151131</xdr:rowOff>
    </xdr:from>
    <xdr:ext cx="736600" cy="259045"/>
    <xdr:sp macro="" textlink="">
      <xdr:nvSpPr>
        <xdr:cNvPr id="200" name="テキスト ボックス 199"/>
        <xdr:cNvSpPr txBox="1"/>
      </xdr:nvSpPr>
      <xdr:spPr>
        <a:xfrm>
          <a:off x="3733800" y="143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78863</xdr:rowOff>
    </xdr:from>
    <xdr:to>
      <xdr:col>4</xdr:col>
      <xdr:colOff>482600</xdr:colOff>
      <xdr:row>84</xdr:row>
      <xdr:rowOff>7325</xdr:rowOff>
    </xdr:to>
    <xdr:cxnSp macro="">
      <xdr:nvCxnSpPr>
        <xdr:cNvPr id="201" name="直線コネクタ 200"/>
        <xdr:cNvCxnSpPr/>
      </xdr:nvCxnSpPr>
      <xdr:spPr>
        <a:xfrm flipV="1">
          <a:off x="2336800" y="14137763"/>
          <a:ext cx="889000" cy="2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6264</xdr:rowOff>
    </xdr:from>
    <xdr:ext cx="762000" cy="259045"/>
    <xdr:sp macro="" textlink="">
      <xdr:nvSpPr>
        <xdr:cNvPr id="203" name="テキスト ボックス 202"/>
        <xdr:cNvSpPr txBox="1"/>
      </xdr:nvSpPr>
      <xdr:spPr>
        <a:xfrm>
          <a:off x="2844800" y="14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7325</xdr:rowOff>
    </xdr:from>
    <xdr:to>
      <xdr:col>3</xdr:col>
      <xdr:colOff>279400</xdr:colOff>
      <xdr:row>84</xdr:row>
      <xdr:rowOff>14584</xdr:rowOff>
    </xdr:to>
    <xdr:cxnSp macro="">
      <xdr:nvCxnSpPr>
        <xdr:cNvPr id="204" name="直線コネクタ 203"/>
        <xdr:cNvCxnSpPr/>
      </xdr:nvCxnSpPr>
      <xdr:spPr>
        <a:xfrm flipV="1">
          <a:off x="1447800" y="14409125"/>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111028</xdr:rowOff>
    </xdr:from>
    <xdr:ext cx="762000" cy="259045"/>
    <xdr:sp macro="" textlink="">
      <xdr:nvSpPr>
        <xdr:cNvPr id="206" name="テキスト ボックス 205"/>
        <xdr:cNvSpPr txBox="1"/>
      </xdr:nvSpPr>
      <xdr:spPr>
        <a:xfrm>
          <a:off x="1955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8" name="テキスト ボックス 207"/>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126594</xdr:rowOff>
    </xdr:from>
    <xdr:to>
      <xdr:col>7</xdr:col>
      <xdr:colOff>203200</xdr:colOff>
      <xdr:row>83</xdr:row>
      <xdr:rowOff>56744</xdr:rowOff>
    </xdr:to>
    <xdr:sp macro="" textlink="">
      <xdr:nvSpPr>
        <xdr:cNvPr id="214" name="円/楕円 213"/>
        <xdr:cNvSpPr/>
      </xdr:nvSpPr>
      <xdr:spPr>
        <a:xfrm>
          <a:off x="4902200" y="141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143121</xdr:rowOff>
    </xdr:from>
    <xdr:ext cx="762000" cy="259045"/>
    <xdr:sp macro="" textlink="">
      <xdr:nvSpPr>
        <xdr:cNvPr id="215" name="人件費・物件費等の状況該当値テキスト"/>
        <xdr:cNvSpPr txBox="1"/>
      </xdr:nvSpPr>
      <xdr:spPr>
        <a:xfrm>
          <a:off x="5041900" y="1403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5159</xdr:rowOff>
    </xdr:from>
    <xdr:to>
      <xdr:col>6</xdr:col>
      <xdr:colOff>50800</xdr:colOff>
      <xdr:row>82</xdr:row>
      <xdr:rowOff>106759</xdr:rowOff>
    </xdr:to>
    <xdr:sp macro="" textlink="">
      <xdr:nvSpPr>
        <xdr:cNvPr id="216" name="円/楕円 215"/>
        <xdr:cNvSpPr/>
      </xdr:nvSpPr>
      <xdr:spPr>
        <a:xfrm>
          <a:off x="4064000" y="1406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116936</xdr:rowOff>
    </xdr:from>
    <xdr:ext cx="736600" cy="259045"/>
    <xdr:sp macro="" textlink="">
      <xdr:nvSpPr>
        <xdr:cNvPr id="217" name="テキスト ボックス 216"/>
        <xdr:cNvSpPr txBox="1"/>
      </xdr:nvSpPr>
      <xdr:spPr>
        <a:xfrm>
          <a:off x="3733800" y="13832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28063</xdr:rowOff>
    </xdr:from>
    <xdr:to>
      <xdr:col>4</xdr:col>
      <xdr:colOff>533400</xdr:colOff>
      <xdr:row>82</xdr:row>
      <xdr:rowOff>129663</xdr:rowOff>
    </xdr:to>
    <xdr:sp macro="" textlink="">
      <xdr:nvSpPr>
        <xdr:cNvPr id="218" name="円/楕円 217"/>
        <xdr:cNvSpPr/>
      </xdr:nvSpPr>
      <xdr:spPr>
        <a:xfrm>
          <a:off x="3175000" y="140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139840</xdr:rowOff>
    </xdr:from>
    <xdr:ext cx="762000" cy="259045"/>
    <xdr:sp macro="" textlink="">
      <xdr:nvSpPr>
        <xdr:cNvPr id="219" name="テキスト ボックス 218"/>
        <xdr:cNvSpPr txBox="1"/>
      </xdr:nvSpPr>
      <xdr:spPr>
        <a:xfrm>
          <a:off x="2844800" y="1385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96,764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127975</xdr:rowOff>
    </xdr:from>
    <xdr:to>
      <xdr:col>3</xdr:col>
      <xdr:colOff>330200</xdr:colOff>
      <xdr:row>84</xdr:row>
      <xdr:rowOff>58125</xdr:rowOff>
    </xdr:to>
    <xdr:sp macro="" textlink="">
      <xdr:nvSpPr>
        <xdr:cNvPr id="220" name="円/楕円 219"/>
        <xdr:cNvSpPr/>
      </xdr:nvSpPr>
      <xdr:spPr>
        <a:xfrm>
          <a:off x="2286000" y="143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68302</xdr:rowOff>
    </xdr:from>
    <xdr:ext cx="762000" cy="259045"/>
    <xdr:sp macro="" textlink="">
      <xdr:nvSpPr>
        <xdr:cNvPr id="221" name="テキスト ボックス 220"/>
        <xdr:cNvSpPr txBox="1"/>
      </xdr:nvSpPr>
      <xdr:spPr>
        <a:xfrm>
          <a:off x="1955800" y="141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135234</xdr:rowOff>
    </xdr:from>
    <xdr:to>
      <xdr:col>2</xdr:col>
      <xdr:colOff>127000</xdr:colOff>
      <xdr:row>84</xdr:row>
      <xdr:rowOff>65384</xdr:rowOff>
    </xdr:to>
    <xdr:sp macro="" textlink="">
      <xdr:nvSpPr>
        <xdr:cNvPr id="222" name="円/楕円 221"/>
        <xdr:cNvSpPr/>
      </xdr:nvSpPr>
      <xdr:spPr>
        <a:xfrm>
          <a:off x="1397000" y="143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50161</xdr:rowOff>
    </xdr:from>
    <xdr:ext cx="762000" cy="259045"/>
    <xdr:sp macro="" textlink="">
      <xdr:nvSpPr>
        <xdr:cNvPr id="223" name="テキスト ボックス 222"/>
        <xdr:cNvSpPr txBox="1"/>
      </xdr:nvSpPr>
      <xdr:spPr>
        <a:xfrm>
          <a:off x="1066800" y="144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平成18年度以降の給与構造改革や、20年度の職員給料月額の1％削減、人事院勧告による昇給抑制の実施</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しているが給与削減措置の終了により</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年度</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に比べ</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昨年度は</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0.</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増の</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99.7</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となった。しかし、依然、</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全国市平均および類似団体平均も上回っており、今後も引き続き縮減に努める。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83</xdr:row>
      <xdr:rowOff>66322</xdr:rowOff>
    </xdr:to>
    <xdr:cxnSp macro="">
      <xdr:nvCxnSpPr>
        <xdr:cNvPr id="257" name="直線コネクタ 256"/>
        <xdr:cNvCxnSpPr/>
      </xdr:nvCxnSpPr>
      <xdr:spPr>
        <a:xfrm>
          <a:off x="16179800" y="142698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15822</xdr:rowOff>
    </xdr:from>
    <xdr:ext cx="762000" cy="259045"/>
    <xdr:sp macro="" textlink="">
      <xdr:nvSpPr>
        <xdr:cNvPr id="258" name="給与水準   （国との比較）平均値テキスト"/>
        <xdr:cNvSpPr txBox="1"/>
      </xdr:nvSpPr>
      <xdr:spPr>
        <a:xfrm>
          <a:off x="17106900" y="13903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89</xdr:row>
      <xdr:rowOff>56445</xdr:rowOff>
    </xdr:to>
    <xdr:cxnSp macro="">
      <xdr:nvCxnSpPr>
        <xdr:cNvPr id="260" name="直線コネクタ 259"/>
        <xdr:cNvCxnSpPr/>
      </xdr:nvCxnSpPr>
      <xdr:spPr>
        <a:xfrm flipV="1">
          <a:off x="15290800" y="14269861"/>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62" name="テキスト ボックス 261"/>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56445</xdr:rowOff>
    </xdr:from>
    <xdr:to>
      <xdr:col>22</xdr:col>
      <xdr:colOff>203200</xdr:colOff>
      <xdr:row>90</xdr:row>
      <xdr:rowOff>59266</xdr:rowOff>
    </xdr:to>
    <xdr:cxnSp macro="">
      <xdr:nvCxnSpPr>
        <xdr:cNvPr id="263" name="直線コネクタ 262"/>
        <xdr:cNvCxnSpPr/>
      </xdr:nvCxnSpPr>
      <xdr:spPr>
        <a:xfrm flipV="1">
          <a:off x="14401800" y="1531549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5" name="テキスト ボックス 26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90</xdr:row>
      <xdr:rowOff>59266</xdr:rowOff>
    </xdr:to>
    <xdr:cxnSp macro="">
      <xdr:nvCxnSpPr>
        <xdr:cNvPr id="266" name="直線コネクタ 265"/>
        <xdr:cNvCxnSpPr/>
      </xdr:nvCxnSpPr>
      <xdr:spPr>
        <a:xfrm>
          <a:off x="13512800" y="14256455"/>
          <a:ext cx="889000" cy="12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70" name="テキスト ボックス 269"/>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6" name="円/楕円 275"/>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159049</xdr:rowOff>
    </xdr:from>
    <xdr:ext cx="762000" cy="259045"/>
    <xdr:sp macro="" textlink="">
      <xdr:nvSpPr>
        <xdr:cNvPr id="277" name="給与水準   （国との比較）該当値テキスト"/>
        <xdr:cNvSpPr txBox="1"/>
      </xdr:nvSpPr>
      <xdr:spPr>
        <a:xfrm>
          <a:off x="17106900" y="142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8" name="円/楕円 277"/>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79" name="テキスト ボックス 278"/>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5645</xdr:rowOff>
    </xdr:from>
    <xdr:to>
      <xdr:col>22</xdr:col>
      <xdr:colOff>254000</xdr:colOff>
      <xdr:row>89</xdr:row>
      <xdr:rowOff>107245</xdr:rowOff>
    </xdr:to>
    <xdr:sp macro="" textlink="">
      <xdr:nvSpPr>
        <xdr:cNvPr id="280" name="円/楕円 279"/>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92022</xdr:rowOff>
    </xdr:from>
    <xdr:ext cx="762000" cy="259045"/>
    <xdr:sp macro="" textlink="">
      <xdr:nvSpPr>
        <xdr:cNvPr id="281" name="テキスト ボックス 280"/>
        <xdr:cNvSpPr txBox="1"/>
      </xdr:nvSpPr>
      <xdr:spPr>
        <a:xfrm>
          <a:off x="14909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8466</xdr:rowOff>
    </xdr:from>
    <xdr:to>
      <xdr:col>21</xdr:col>
      <xdr:colOff>50800</xdr:colOff>
      <xdr:row>90</xdr:row>
      <xdr:rowOff>110066</xdr:rowOff>
    </xdr:to>
    <xdr:sp macro="" textlink="">
      <xdr:nvSpPr>
        <xdr:cNvPr id="282" name="円/楕円 281"/>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83" name="テキスト ボックス 282"/>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146755</xdr:rowOff>
    </xdr:from>
    <xdr:to>
      <xdr:col>19</xdr:col>
      <xdr:colOff>533400</xdr:colOff>
      <xdr:row>83</xdr:row>
      <xdr:rowOff>76905</xdr:rowOff>
    </xdr:to>
    <xdr:sp macro="" textlink="">
      <xdr:nvSpPr>
        <xdr:cNvPr id="284" name="円/楕円 283"/>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61682</xdr:rowOff>
    </xdr:from>
    <xdr:ext cx="762000" cy="259045"/>
    <xdr:sp macro="" textlink="">
      <xdr:nvSpPr>
        <xdr:cNvPr id="285" name="テキスト ボックス 284"/>
        <xdr:cNvSpPr txBox="1"/>
      </xdr:nvSpPr>
      <xdr:spPr>
        <a:xfrm>
          <a:off x="131318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職員数の削減については、行財政構造改革プログラムに基づき、民間活用や早期退職制度の実施など行政改革を積極的に進めているが、団隗の世代の退職者が増えつつあり、職員数削減の目標年度</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よりも</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早期</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に達成している。</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人口千人当たり職員数は、23年度より全国平均、福井県平均及び類似団体平均を上回っているが、今後も、大量退職者の補充採用を一定数に抑制しつつ適正な定員管理と組織体制のあり方を検討していく。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104299</xdr:rowOff>
    </xdr:from>
    <xdr:to>
      <xdr:col>24</xdr:col>
      <xdr:colOff>558800</xdr:colOff>
      <xdr:row>61</xdr:row>
      <xdr:rowOff>125413</xdr:rowOff>
    </xdr:to>
    <xdr:cxnSp macro="">
      <xdr:nvCxnSpPr>
        <xdr:cNvPr id="324" name="直線コネクタ 323"/>
        <xdr:cNvCxnSpPr/>
      </xdr:nvCxnSpPr>
      <xdr:spPr>
        <a:xfrm>
          <a:off x="16179800" y="10562749"/>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104299</xdr:rowOff>
    </xdr:from>
    <xdr:to>
      <xdr:col>23</xdr:col>
      <xdr:colOff>406400</xdr:colOff>
      <xdr:row>61</xdr:row>
      <xdr:rowOff>137478</xdr:rowOff>
    </xdr:to>
    <xdr:cxnSp macro="">
      <xdr:nvCxnSpPr>
        <xdr:cNvPr id="327" name="直線コネクタ 326"/>
        <xdr:cNvCxnSpPr/>
      </xdr:nvCxnSpPr>
      <xdr:spPr>
        <a:xfrm flipV="1">
          <a:off x="15290800" y="10562749"/>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17162</xdr:rowOff>
    </xdr:from>
    <xdr:ext cx="736600" cy="259045"/>
    <xdr:sp macro="" textlink="">
      <xdr:nvSpPr>
        <xdr:cNvPr id="329" name="テキスト ボックス 328"/>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137478</xdr:rowOff>
    </xdr:from>
    <xdr:to>
      <xdr:col>22</xdr:col>
      <xdr:colOff>203200</xdr:colOff>
      <xdr:row>62</xdr:row>
      <xdr:rowOff>80645</xdr:rowOff>
    </xdr:to>
    <xdr:cxnSp macro="">
      <xdr:nvCxnSpPr>
        <xdr:cNvPr id="330" name="直線コネクタ 329"/>
        <xdr:cNvCxnSpPr/>
      </xdr:nvCxnSpPr>
      <xdr:spPr>
        <a:xfrm flipV="1">
          <a:off x="14401800" y="1059592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80645</xdr:rowOff>
    </xdr:from>
    <xdr:to>
      <xdr:col>21</xdr:col>
      <xdr:colOff>0</xdr:colOff>
      <xdr:row>62</xdr:row>
      <xdr:rowOff>159068</xdr:rowOff>
    </xdr:to>
    <xdr:cxnSp macro="">
      <xdr:nvCxnSpPr>
        <xdr:cNvPr id="333" name="直線コネクタ 332"/>
        <xdr:cNvCxnSpPr/>
      </xdr:nvCxnSpPr>
      <xdr:spPr>
        <a:xfrm flipV="1">
          <a:off x="13512800" y="107105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98601</xdr:rowOff>
    </xdr:from>
    <xdr:ext cx="762000" cy="259045"/>
    <xdr:sp macro="" textlink="">
      <xdr:nvSpPr>
        <xdr:cNvPr id="335" name="テキスト ボックス 334"/>
        <xdr:cNvSpPr txBox="1"/>
      </xdr:nvSpPr>
      <xdr:spPr>
        <a:xfrm>
          <a:off x="14020800" y="10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7" name="テキスト ボックス 336"/>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74613</xdr:rowOff>
    </xdr:from>
    <xdr:to>
      <xdr:col>24</xdr:col>
      <xdr:colOff>609600</xdr:colOff>
      <xdr:row>62</xdr:row>
      <xdr:rowOff>4763</xdr:rowOff>
    </xdr:to>
    <xdr:sp macro="" textlink="">
      <xdr:nvSpPr>
        <xdr:cNvPr id="343" name="円/楕円 342"/>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91140</xdr:rowOff>
    </xdr:from>
    <xdr:ext cx="762000" cy="259045"/>
    <xdr:sp macro="" textlink="">
      <xdr:nvSpPr>
        <xdr:cNvPr id="344" name="定員管理の状況該当値テキスト"/>
        <xdr:cNvSpPr txBox="1"/>
      </xdr:nvSpPr>
      <xdr:spPr>
        <a:xfrm>
          <a:off x="17106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53499</xdr:rowOff>
    </xdr:from>
    <xdr:to>
      <xdr:col>23</xdr:col>
      <xdr:colOff>457200</xdr:colOff>
      <xdr:row>61</xdr:row>
      <xdr:rowOff>155099</xdr:rowOff>
    </xdr:to>
    <xdr:sp macro="" textlink="">
      <xdr:nvSpPr>
        <xdr:cNvPr id="345" name="円/楕円 344"/>
        <xdr:cNvSpPr/>
      </xdr:nvSpPr>
      <xdr:spPr>
        <a:xfrm>
          <a:off x="16129000" y="105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165276</xdr:rowOff>
    </xdr:from>
    <xdr:ext cx="736600" cy="259045"/>
    <xdr:sp macro="" textlink="">
      <xdr:nvSpPr>
        <xdr:cNvPr id="346" name="テキスト ボックス 345"/>
        <xdr:cNvSpPr txBox="1"/>
      </xdr:nvSpPr>
      <xdr:spPr>
        <a:xfrm>
          <a:off x="15798800" y="1028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86678</xdr:rowOff>
    </xdr:from>
    <xdr:to>
      <xdr:col>22</xdr:col>
      <xdr:colOff>254000</xdr:colOff>
      <xdr:row>62</xdr:row>
      <xdr:rowOff>16828</xdr:rowOff>
    </xdr:to>
    <xdr:sp macro="" textlink="">
      <xdr:nvSpPr>
        <xdr:cNvPr id="347" name="円/楕円 346"/>
        <xdr:cNvSpPr/>
      </xdr:nvSpPr>
      <xdr:spPr>
        <a:xfrm>
          <a:off x="15240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27005</xdr:rowOff>
    </xdr:from>
    <xdr:ext cx="762000" cy="259045"/>
    <xdr:sp macro="" textlink="">
      <xdr:nvSpPr>
        <xdr:cNvPr id="348" name="テキスト ボックス 347"/>
        <xdr:cNvSpPr txBox="1"/>
      </xdr:nvSpPr>
      <xdr:spPr>
        <a:xfrm>
          <a:off x="14909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29845</xdr:rowOff>
    </xdr:from>
    <xdr:to>
      <xdr:col>21</xdr:col>
      <xdr:colOff>50800</xdr:colOff>
      <xdr:row>62</xdr:row>
      <xdr:rowOff>131445</xdr:rowOff>
    </xdr:to>
    <xdr:sp macro="" textlink="">
      <xdr:nvSpPr>
        <xdr:cNvPr id="349" name="円/楕円 348"/>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141622</xdr:rowOff>
    </xdr:from>
    <xdr:ext cx="762000" cy="259045"/>
    <xdr:sp macro="" textlink="">
      <xdr:nvSpPr>
        <xdr:cNvPr id="350" name="テキスト ボックス 349"/>
        <xdr:cNvSpPr txBox="1"/>
      </xdr:nvSpPr>
      <xdr:spPr>
        <a:xfrm>
          <a:off x="14020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108268</xdr:rowOff>
    </xdr:from>
    <xdr:to>
      <xdr:col>19</xdr:col>
      <xdr:colOff>533400</xdr:colOff>
      <xdr:row>63</xdr:row>
      <xdr:rowOff>38418</xdr:rowOff>
    </xdr:to>
    <xdr:sp macro="" textlink="">
      <xdr:nvSpPr>
        <xdr:cNvPr id="351" name="円/楕円 350"/>
        <xdr:cNvSpPr/>
      </xdr:nvSpPr>
      <xdr:spPr>
        <a:xfrm>
          <a:off x="13462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23195</xdr:rowOff>
    </xdr:from>
    <xdr:ext cx="762000" cy="259045"/>
    <xdr:sp macro="" textlink="">
      <xdr:nvSpPr>
        <xdr:cNvPr id="352" name="テキスト ボックス 351"/>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土地開発公社の清算が終了したことにより補助費が減少したことにより、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年度の実質公債費率は、前年度に比べ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a:t>
          </a:r>
          <a:r>
            <a:rPr kumimoji="1" lang="ja-JP" altLang="en-US" sz="1300">
              <a:latin typeface="ＭＳ Ｐゴシック"/>
            </a:rPr>
            <a:t>公債費は増加傾向にあるが、</a:t>
          </a:r>
          <a:r>
            <a:rPr kumimoji="1" lang="en-US" altLang="ja-JP" sz="1300">
              <a:latin typeface="ＭＳ Ｐゴシック"/>
            </a:rPr>
            <a:t>10</a:t>
          </a:r>
          <a:r>
            <a:rPr kumimoji="1" lang="ja-JP" altLang="en-US" sz="1300">
              <a:latin typeface="ＭＳ Ｐゴシック"/>
            </a:rPr>
            <a:t>年経過後の利率見直し等を行い償還額の抑制に努めている。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全国平均、福井県平均いずれも上回っている。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今後も、下水道特別会計への起債償還に伴う繰出金の増加等も見込まれることから、公営企業の経営健全化を図り、市債発行額の抑制に努める。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9" name="直線コネクタ 378"/>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0"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1" name="直線コネクタ 380"/>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2"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3" name="直線コネクタ 382"/>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42</xdr:row>
      <xdr:rowOff>141224</xdr:rowOff>
    </xdr:to>
    <xdr:cxnSp macro="">
      <xdr:nvCxnSpPr>
        <xdr:cNvPr id="384" name="直線コネクタ 383"/>
        <xdr:cNvCxnSpPr/>
      </xdr:nvCxnSpPr>
      <xdr:spPr>
        <a:xfrm flipV="1">
          <a:off x="16179800" y="72842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5"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6" name="フローチャート : 判断 385"/>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27686</xdr:rowOff>
    </xdr:to>
    <xdr:cxnSp macro="">
      <xdr:nvCxnSpPr>
        <xdr:cNvPr id="387" name="直線コネクタ 386"/>
        <xdr:cNvCxnSpPr/>
      </xdr:nvCxnSpPr>
      <xdr:spPr>
        <a:xfrm flipV="1">
          <a:off x="15290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8" name="フローチャート : 判断 387"/>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89" name="テキスト ボックス 388"/>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85598</xdr:rowOff>
    </xdr:to>
    <xdr:cxnSp macro="">
      <xdr:nvCxnSpPr>
        <xdr:cNvPr id="390" name="直線コネクタ 389"/>
        <xdr:cNvCxnSpPr/>
      </xdr:nvCxnSpPr>
      <xdr:spPr>
        <a:xfrm flipV="1">
          <a:off x="14401800" y="74000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1" name="フローチャート : 判断 390"/>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40403</xdr:rowOff>
    </xdr:from>
    <xdr:ext cx="762000" cy="259045"/>
    <xdr:sp macro="" textlink="">
      <xdr:nvSpPr>
        <xdr:cNvPr id="392" name="テキスト ボックス 391"/>
        <xdr:cNvSpPr txBox="1"/>
      </xdr:nvSpPr>
      <xdr:spPr>
        <a:xfrm>
          <a:off x="14909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43</xdr:row>
      <xdr:rowOff>114554</xdr:rowOff>
    </xdr:to>
    <xdr:cxnSp macro="">
      <xdr:nvCxnSpPr>
        <xdr:cNvPr id="393" name="直線コネクタ 392"/>
        <xdr:cNvCxnSpPr/>
      </xdr:nvCxnSpPr>
      <xdr:spPr>
        <a:xfrm flipV="1">
          <a:off x="13512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4" name="フローチャート : 判断 393"/>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127271</xdr:rowOff>
    </xdr:from>
    <xdr:ext cx="762000" cy="259045"/>
    <xdr:sp macro="" textlink="">
      <xdr:nvSpPr>
        <xdr:cNvPr id="395" name="テキスト ボックス 394"/>
        <xdr:cNvSpPr txBox="1"/>
      </xdr:nvSpPr>
      <xdr:spPr>
        <a:xfrm>
          <a:off x="14020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6" name="フローチャート : 判断 39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397" name="テキスト ボックス 39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403" name="円/楕円 402"/>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404"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405" name="円/楕円 404"/>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406" name="テキスト ボックス 405"/>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407" name="円/楕円 406"/>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408" name="テキスト ボックス 407"/>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9" name="円/楕円 408"/>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10" name="テキスト ボックス 409"/>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11" name="円/楕円 410"/>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12" name="テキスト ボックス 411"/>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年度は、半世紀に一度のまちづくりに伴う建設事業の増に充てるため、地方債現在高が増加しているため、</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しかし、前年度同様、類似団体平均、全国平均、福井県平均いずれも上回っている。今後も公債費等義務的経費の一層の削減をはじめとする行財政構造改革を着実に推進し、将来負担の軽減を図る。</a:t>
          </a: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3" name="直線コネクタ 442"/>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4"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5" name="直線コネクタ 444"/>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17417</xdr:rowOff>
    </xdr:from>
    <xdr:to>
      <xdr:col>24</xdr:col>
      <xdr:colOff>558800</xdr:colOff>
      <xdr:row>19</xdr:row>
      <xdr:rowOff>19715</xdr:rowOff>
    </xdr:to>
    <xdr:cxnSp macro="">
      <xdr:nvCxnSpPr>
        <xdr:cNvPr id="448" name="直線コネクタ 447"/>
        <xdr:cNvCxnSpPr/>
      </xdr:nvCxnSpPr>
      <xdr:spPr>
        <a:xfrm>
          <a:off x="16179800" y="327496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45918</xdr:rowOff>
    </xdr:from>
    <xdr:ext cx="762000" cy="259045"/>
    <xdr:sp macro="" textlink="">
      <xdr:nvSpPr>
        <xdr:cNvPr id="449" name="将来負担の状況平均値テキスト"/>
        <xdr:cNvSpPr txBox="1"/>
      </xdr:nvSpPr>
      <xdr:spPr>
        <a:xfrm>
          <a:off x="17106900" y="26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0" name="フローチャート : 判断 449"/>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17417</xdr:rowOff>
    </xdr:from>
    <xdr:to>
      <xdr:col>23</xdr:col>
      <xdr:colOff>406400</xdr:colOff>
      <xdr:row>19</xdr:row>
      <xdr:rowOff>100149</xdr:rowOff>
    </xdr:to>
    <xdr:cxnSp macro="">
      <xdr:nvCxnSpPr>
        <xdr:cNvPr id="451" name="直線コネクタ 450"/>
        <xdr:cNvCxnSpPr/>
      </xdr:nvCxnSpPr>
      <xdr:spPr>
        <a:xfrm flipV="1">
          <a:off x="15290800" y="327496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2" name="フローチャート : 判断 451"/>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3" name="テキスト ボックス 452"/>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100149</xdr:rowOff>
    </xdr:from>
    <xdr:to>
      <xdr:col>22</xdr:col>
      <xdr:colOff>203200</xdr:colOff>
      <xdr:row>20</xdr:row>
      <xdr:rowOff>118292</xdr:rowOff>
    </xdr:to>
    <xdr:cxnSp macro="">
      <xdr:nvCxnSpPr>
        <xdr:cNvPr id="454" name="直線コネクタ 453"/>
        <xdr:cNvCxnSpPr/>
      </xdr:nvCxnSpPr>
      <xdr:spPr>
        <a:xfrm flipV="1">
          <a:off x="14401800" y="3357699"/>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5" name="フローチャート : 判断 454"/>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6" name="テキスト ボックス 455"/>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118292</xdr:rowOff>
    </xdr:from>
    <xdr:to>
      <xdr:col>21</xdr:col>
      <xdr:colOff>0</xdr:colOff>
      <xdr:row>21</xdr:row>
      <xdr:rowOff>3145</xdr:rowOff>
    </xdr:to>
    <xdr:cxnSp macro="">
      <xdr:nvCxnSpPr>
        <xdr:cNvPr id="457" name="直線コネクタ 456"/>
        <xdr:cNvCxnSpPr/>
      </xdr:nvCxnSpPr>
      <xdr:spPr>
        <a:xfrm flipV="1">
          <a:off x="13512800" y="35472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58" name="フローチャート : 判断 457"/>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59" name="テキスト ボックス 458"/>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60" name="フローチャート : 判断 459"/>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61" name="テキスト ボックス 460"/>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140365</xdr:rowOff>
    </xdr:from>
    <xdr:to>
      <xdr:col>24</xdr:col>
      <xdr:colOff>609600</xdr:colOff>
      <xdr:row>19</xdr:row>
      <xdr:rowOff>70515</xdr:rowOff>
    </xdr:to>
    <xdr:sp macro="" textlink="">
      <xdr:nvSpPr>
        <xdr:cNvPr id="467" name="円/楕円 466"/>
        <xdr:cNvSpPr/>
      </xdr:nvSpPr>
      <xdr:spPr>
        <a:xfrm>
          <a:off x="16967200" y="32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112442</xdr:rowOff>
    </xdr:from>
    <xdr:ext cx="762000" cy="259045"/>
    <xdr:sp macro="" textlink="">
      <xdr:nvSpPr>
        <xdr:cNvPr id="468" name="将来負担の状況該当値テキスト"/>
        <xdr:cNvSpPr txBox="1"/>
      </xdr:nvSpPr>
      <xdr:spPr>
        <a:xfrm>
          <a:off x="17106900" y="319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138067</xdr:rowOff>
    </xdr:from>
    <xdr:to>
      <xdr:col>23</xdr:col>
      <xdr:colOff>457200</xdr:colOff>
      <xdr:row>19</xdr:row>
      <xdr:rowOff>68217</xdr:rowOff>
    </xdr:to>
    <xdr:sp macro="" textlink="">
      <xdr:nvSpPr>
        <xdr:cNvPr id="469" name="円/楕円 468"/>
        <xdr:cNvSpPr/>
      </xdr:nvSpPr>
      <xdr:spPr>
        <a:xfrm>
          <a:off x="16129000" y="32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52994</xdr:rowOff>
    </xdr:from>
    <xdr:ext cx="736600" cy="259045"/>
    <xdr:sp macro="" textlink="">
      <xdr:nvSpPr>
        <xdr:cNvPr id="470" name="テキスト ボックス 469"/>
        <xdr:cNvSpPr txBox="1"/>
      </xdr:nvSpPr>
      <xdr:spPr>
        <a:xfrm>
          <a:off x="15798800" y="331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49349</xdr:rowOff>
    </xdr:from>
    <xdr:to>
      <xdr:col>22</xdr:col>
      <xdr:colOff>254000</xdr:colOff>
      <xdr:row>19</xdr:row>
      <xdr:rowOff>150949</xdr:rowOff>
    </xdr:to>
    <xdr:sp macro="" textlink="">
      <xdr:nvSpPr>
        <xdr:cNvPr id="471" name="円/楕円 470"/>
        <xdr:cNvSpPr/>
      </xdr:nvSpPr>
      <xdr:spPr>
        <a:xfrm>
          <a:off x="15240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135726</xdr:rowOff>
    </xdr:from>
    <xdr:ext cx="762000" cy="259045"/>
    <xdr:sp macro="" textlink="">
      <xdr:nvSpPr>
        <xdr:cNvPr id="472" name="テキスト ボックス 471"/>
        <xdr:cNvSpPr txBox="1"/>
      </xdr:nvSpPr>
      <xdr:spPr>
        <a:xfrm>
          <a:off x="14909800" y="339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67492</xdr:rowOff>
    </xdr:from>
    <xdr:to>
      <xdr:col>21</xdr:col>
      <xdr:colOff>50800</xdr:colOff>
      <xdr:row>20</xdr:row>
      <xdr:rowOff>169092</xdr:rowOff>
    </xdr:to>
    <xdr:sp macro="" textlink="">
      <xdr:nvSpPr>
        <xdr:cNvPr id="473" name="円/楕円 472"/>
        <xdr:cNvSpPr/>
      </xdr:nvSpPr>
      <xdr:spPr>
        <a:xfrm>
          <a:off x="14351000" y="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153869</xdr:rowOff>
    </xdr:from>
    <xdr:ext cx="762000" cy="259045"/>
    <xdr:sp macro="" textlink="">
      <xdr:nvSpPr>
        <xdr:cNvPr id="474" name="テキスト ボックス 473"/>
        <xdr:cNvSpPr txBox="1"/>
      </xdr:nvSpPr>
      <xdr:spPr>
        <a:xfrm>
          <a:off x="14020800" y="35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75" name="円/楕円 474"/>
        <xdr:cNvSpPr/>
      </xdr:nvSpPr>
      <xdr:spPr>
        <a:xfrm>
          <a:off x="13462000" y="35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38722</xdr:rowOff>
    </xdr:from>
    <xdr:ext cx="762000" cy="259045"/>
    <xdr:sp macro="" textlink="">
      <xdr:nvSpPr>
        <xdr:cNvPr id="476" name="テキスト ボックス 475"/>
        <xdr:cNvSpPr txBox="1"/>
      </xdr:nvSpPr>
      <xdr:spPr>
        <a:xfrm>
          <a:off x="13131800" y="36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83,767
80,939
230.70
34,447,505
33,181,431
1,157,109
19,602,312
41,552,438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例年、類似団体平均、全国平均、福井県平均を下回る結果となるが、これは、ごみ処理業務や消防業務を一部事務組合で行っていることが主な要因である。</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前年度との比較においては、定年退職者増による退職金の増により人件費は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百万円増加しているが、経常一般財源も増加したことにより、人件費の経常収支比率は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.5ポイント減少した。</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団塊世代職員の定年退職者数は、暫く同程度で推移していくと見込まれるため、補充採用を一定数に抑制しつつ適正な定員管理と組織体制のあり方を検討していく。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146050</xdr:rowOff>
    </xdr:from>
    <xdr:to>
      <xdr:col>7</xdr:col>
      <xdr:colOff>15875</xdr:colOff>
      <xdr:row>35</xdr:row>
      <xdr:rowOff>117475</xdr:rowOff>
    </xdr:to>
    <xdr:cxnSp macro="">
      <xdr:nvCxnSpPr>
        <xdr:cNvPr id="68" name="直線コネクタ 67"/>
        <xdr:cNvCxnSpPr/>
      </xdr:nvCxnSpPr>
      <xdr:spPr>
        <a:xfrm flipV="1">
          <a:off x="3987800" y="597535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9"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117475</xdr:rowOff>
    </xdr:from>
    <xdr:to>
      <xdr:col>5</xdr:col>
      <xdr:colOff>549275</xdr:colOff>
      <xdr:row>36</xdr:row>
      <xdr:rowOff>22225</xdr:rowOff>
    </xdr:to>
    <xdr:cxnSp macro="">
      <xdr:nvCxnSpPr>
        <xdr:cNvPr id="71" name="直線コネクタ 70"/>
        <xdr:cNvCxnSpPr/>
      </xdr:nvCxnSpPr>
      <xdr:spPr>
        <a:xfrm flipV="1">
          <a:off x="3098800" y="6118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22225</xdr:rowOff>
    </xdr:to>
    <xdr:cxnSp macro="">
      <xdr:nvCxnSpPr>
        <xdr:cNvPr id="74" name="直線コネクタ 73"/>
        <xdr:cNvCxnSpPr/>
      </xdr:nvCxnSpPr>
      <xdr:spPr>
        <a:xfrm>
          <a:off x="2209800" y="6108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38752</xdr:rowOff>
    </xdr:from>
    <xdr:ext cx="762000" cy="259045"/>
    <xdr:sp macro="" textlink="">
      <xdr:nvSpPr>
        <xdr:cNvPr id="76" name="テキスト ボックス 75"/>
        <xdr:cNvSpPr txBox="1"/>
      </xdr:nvSpPr>
      <xdr:spPr>
        <a:xfrm>
          <a:off x="2717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22225</xdr:rowOff>
    </xdr:to>
    <xdr:cxnSp macro="">
      <xdr:nvCxnSpPr>
        <xdr:cNvPr id="77" name="直線コネクタ 76"/>
        <xdr:cNvCxnSpPr/>
      </xdr:nvCxnSpPr>
      <xdr:spPr>
        <a:xfrm flipV="1">
          <a:off x="1320800" y="6108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95902</xdr:rowOff>
    </xdr:from>
    <xdr:ext cx="762000" cy="259045"/>
    <xdr:sp macro="" textlink="">
      <xdr:nvSpPr>
        <xdr:cNvPr id="79" name="テキスト ボックス 78"/>
        <xdr:cNvSpPr txBox="1"/>
      </xdr:nvSpPr>
      <xdr:spPr>
        <a:xfrm>
          <a:off x="1828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134002</xdr:rowOff>
    </xdr:from>
    <xdr:ext cx="762000" cy="259045"/>
    <xdr:sp macro="" textlink="">
      <xdr:nvSpPr>
        <xdr:cNvPr id="81" name="テキスト ボックス 80"/>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95250</xdr:rowOff>
    </xdr:from>
    <xdr:to>
      <xdr:col>7</xdr:col>
      <xdr:colOff>66675</xdr:colOff>
      <xdr:row>35</xdr:row>
      <xdr:rowOff>25400</xdr:rowOff>
    </xdr:to>
    <xdr:sp macro="" textlink="">
      <xdr:nvSpPr>
        <xdr:cNvPr id="87" name="円/楕円 86"/>
        <xdr:cNvSpPr/>
      </xdr:nvSpPr>
      <xdr:spPr>
        <a:xfrm>
          <a:off x="4775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111777</xdr:rowOff>
    </xdr:from>
    <xdr:ext cx="762000" cy="259045"/>
    <xdr:sp macro="" textlink="">
      <xdr:nvSpPr>
        <xdr:cNvPr id="88" name="人件費該当値テキスト"/>
        <xdr:cNvSpPr txBox="1"/>
      </xdr:nvSpPr>
      <xdr:spPr>
        <a:xfrm>
          <a:off x="4914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66675</xdr:rowOff>
    </xdr:from>
    <xdr:to>
      <xdr:col>5</xdr:col>
      <xdr:colOff>600075</xdr:colOff>
      <xdr:row>35</xdr:row>
      <xdr:rowOff>168275</xdr:rowOff>
    </xdr:to>
    <xdr:sp macro="" textlink="">
      <xdr:nvSpPr>
        <xdr:cNvPr id="89" name="円/楕円 88"/>
        <xdr:cNvSpPr/>
      </xdr:nvSpPr>
      <xdr:spPr>
        <a:xfrm>
          <a:off x="39370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7002</xdr:rowOff>
    </xdr:from>
    <xdr:ext cx="736600" cy="259045"/>
    <xdr:sp macro="" textlink="">
      <xdr:nvSpPr>
        <xdr:cNvPr id="90" name="テキスト ボックス 89"/>
        <xdr:cNvSpPr txBox="1"/>
      </xdr:nvSpPr>
      <xdr:spPr>
        <a:xfrm>
          <a:off x="3606800" y="583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142875</xdr:rowOff>
    </xdr:from>
    <xdr:to>
      <xdr:col>4</xdr:col>
      <xdr:colOff>396875</xdr:colOff>
      <xdr:row>36</xdr:row>
      <xdr:rowOff>73025</xdr:rowOff>
    </xdr:to>
    <xdr:sp macro="" textlink="">
      <xdr:nvSpPr>
        <xdr:cNvPr id="91" name="円/楕円 90"/>
        <xdr:cNvSpPr/>
      </xdr:nvSpPr>
      <xdr:spPr>
        <a:xfrm>
          <a:off x="30480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83202</xdr:rowOff>
    </xdr:from>
    <xdr:ext cx="762000" cy="259045"/>
    <xdr:sp macro="" textlink="">
      <xdr:nvSpPr>
        <xdr:cNvPr id="92" name="テキスト ボックス 91"/>
        <xdr:cNvSpPr txBox="1"/>
      </xdr:nvSpPr>
      <xdr:spPr>
        <a:xfrm>
          <a:off x="2717800"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3" name="円/楕円 92"/>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4" name="テキスト ボックス 93"/>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142875</xdr:rowOff>
    </xdr:from>
    <xdr:to>
      <xdr:col>1</xdr:col>
      <xdr:colOff>676275</xdr:colOff>
      <xdr:row>36</xdr:row>
      <xdr:rowOff>73025</xdr:rowOff>
    </xdr:to>
    <xdr:sp macro="" textlink="">
      <xdr:nvSpPr>
        <xdr:cNvPr id="95" name="円/楕円 94"/>
        <xdr:cNvSpPr/>
      </xdr:nvSpPr>
      <xdr:spPr>
        <a:xfrm>
          <a:off x="12700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83202</xdr:rowOff>
    </xdr:from>
    <xdr:ext cx="762000" cy="259045"/>
    <xdr:sp macro="" textlink="">
      <xdr:nvSpPr>
        <xdr:cNvPr id="96" name="テキスト ボックス 95"/>
        <xdr:cNvSpPr txBox="1"/>
      </xdr:nvSpPr>
      <xdr:spPr>
        <a:xfrm>
          <a:off x="939800"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庁内情報システム管理事業委託の増により、物件費の経常経費は前年度比</a:t>
          </a:r>
          <a:r>
            <a:rPr kumimoji="1" lang="en-US" altLang="ja-JP" sz="1300">
              <a:latin typeface="ＭＳ Ｐゴシック"/>
            </a:rPr>
            <a:t>0.9</a:t>
          </a:r>
          <a:r>
            <a:rPr kumimoji="1" lang="ja-JP" altLang="en-US" sz="1300">
              <a:latin typeface="ＭＳ Ｐゴシック"/>
            </a:rPr>
            <a:t>ポイント増となったが、類似団体平均、福井県平均全国平均ともに下回っている。</a:t>
          </a:r>
        </a:p>
        <a:p>
          <a:r>
            <a:rPr kumimoji="1" lang="ja-JP" altLang="en-US" sz="1300">
              <a:latin typeface="ＭＳ Ｐゴシック"/>
            </a:rPr>
            <a:t> 　今後も行財政構造改革プログラムに基づく事務事業の見直しや効率化、維持管理費等の経常的支出の削減に努める。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75293</xdr:rowOff>
    </xdr:to>
    <xdr:cxnSp macro="">
      <xdr:nvCxnSpPr>
        <xdr:cNvPr id="131" name="直線コネクタ 130"/>
        <xdr:cNvCxnSpPr/>
      </xdr:nvCxnSpPr>
      <xdr:spPr>
        <a:xfrm>
          <a:off x="15671800" y="25490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94343</xdr:rowOff>
    </xdr:from>
    <xdr:to>
      <xdr:col>22</xdr:col>
      <xdr:colOff>565150</xdr:colOff>
      <xdr:row>14</xdr:row>
      <xdr:rowOff>148771</xdr:rowOff>
    </xdr:to>
    <xdr:cxnSp macro="">
      <xdr:nvCxnSpPr>
        <xdr:cNvPr id="134" name="直線コネクタ 133"/>
        <xdr:cNvCxnSpPr/>
      </xdr:nvCxnSpPr>
      <xdr:spPr>
        <a:xfrm>
          <a:off x="14782800" y="2494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127000</xdr:rowOff>
    </xdr:to>
    <xdr:cxnSp macro="">
      <xdr:nvCxnSpPr>
        <xdr:cNvPr id="137" name="直線コネクタ 136"/>
        <xdr:cNvCxnSpPr/>
      </xdr:nvCxnSpPr>
      <xdr:spPr>
        <a:xfrm flipV="1">
          <a:off x="13893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53521</xdr:rowOff>
    </xdr:to>
    <xdr:cxnSp macro="">
      <xdr:nvCxnSpPr>
        <xdr:cNvPr id="140" name="直線コネクタ 139"/>
        <xdr:cNvCxnSpPr/>
      </xdr:nvCxnSpPr>
      <xdr:spPr>
        <a:xfrm flipV="1">
          <a:off x="13004800" y="2527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50" name="円/楕円 149"/>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51"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2" name="円/楕円 151"/>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3" name="テキスト ボックス 152"/>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43543</xdr:rowOff>
    </xdr:from>
    <xdr:to>
      <xdr:col>21</xdr:col>
      <xdr:colOff>412750</xdr:colOff>
      <xdr:row>14</xdr:row>
      <xdr:rowOff>145143</xdr:rowOff>
    </xdr:to>
    <xdr:sp macro="" textlink="">
      <xdr:nvSpPr>
        <xdr:cNvPr id="154" name="円/楕円 153"/>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155320</xdr:rowOff>
    </xdr:from>
    <xdr:ext cx="762000" cy="259045"/>
    <xdr:sp macro="" textlink="">
      <xdr:nvSpPr>
        <xdr:cNvPr id="155" name="テキスト ボックス 154"/>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6" name="円/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8" name="円/楕円 157"/>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9" name="テキスト ボックス 158"/>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類似団体平均、全国平均、福井県平均を下回っているが、</a:t>
          </a:r>
          <a:r>
            <a:rPr kumimoji="0" lang="ja-JP" altLang="en-US" sz="1300" b="0" i="0" u="none" strike="noStrike" kern="0" cap="none" spc="0" normalizeH="0" baseline="0" noProof="0">
              <a:ln>
                <a:noFill/>
              </a:ln>
              <a:solidFill>
                <a:prstClr val="black"/>
              </a:solidFill>
              <a:effectLst/>
              <a:uLnTx/>
              <a:uFillTx/>
              <a:latin typeface="+mn-lt"/>
              <a:ea typeface="+mn-ea"/>
              <a:cs typeface="+mn-cs"/>
            </a:rPr>
            <a:t>児童手当支給者数の減などにより</a:t>
          </a:r>
          <a:r>
            <a:rPr kumimoji="0" lang="ja-JP" altLang="ja-JP" sz="1300" b="0" i="0" u="none" strike="noStrike" kern="0" cap="none" spc="0" normalizeH="0" baseline="0" noProof="0">
              <a:ln>
                <a:noFill/>
              </a:ln>
              <a:solidFill>
                <a:prstClr val="black"/>
              </a:solidFill>
              <a:effectLst/>
              <a:uLnTx/>
              <a:uFillTx/>
              <a:latin typeface="+mn-lt"/>
              <a:ea typeface="+mn-ea"/>
              <a:cs typeface="+mn-cs"/>
            </a:rPr>
            <a:t>前年度に比べ</a:t>
          </a:r>
          <a:r>
            <a:rPr kumimoji="0" lang="en-US" altLang="ja-JP" sz="1300" b="0" i="0" u="none" strike="noStrike" kern="0" cap="none" spc="0" normalizeH="0" baseline="0" noProof="0">
              <a:ln>
                <a:noFill/>
              </a:ln>
              <a:solidFill>
                <a:prstClr val="black"/>
              </a:solidFill>
              <a:effectLst/>
              <a:uLnTx/>
              <a:uFillTx/>
              <a:latin typeface="+mn-lt"/>
              <a:ea typeface="+mn-ea"/>
              <a:cs typeface="+mn-cs"/>
            </a:rPr>
            <a:t>0.2</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300" b="0" i="0" u="none" strike="noStrike" kern="0" cap="none" spc="0" normalizeH="0" baseline="0" noProof="0">
              <a:ln>
                <a:noFill/>
              </a:ln>
              <a:solidFill>
                <a:prstClr val="black"/>
              </a:solidFill>
              <a:effectLst/>
              <a:uLnTx/>
              <a:uFillTx/>
              <a:latin typeface="+mn-lt"/>
              <a:ea typeface="+mn-ea"/>
              <a:cs typeface="+mn-cs"/>
            </a:rPr>
            <a:t>減</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26</a:t>
          </a:r>
          <a:r>
            <a:rPr kumimoji="0" lang="ja-JP" altLang="en-US" sz="1300" b="0" i="0" u="none" strike="noStrike" kern="0" cap="none" spc="0" normalizeH="0" baseline="0" noProof="0">
              <a:ln>
                <a:noFill/>
              </a:ln>
              <a:solidFill>
                <a:prstClr val="black"/>
              </a:solidFill>
              <a:effectLst/>
              <a:uLnTx/>
              <a:uFillTx/>
              <a:latin typeface="+mn-lt"/>
              <a:ea typeface="+mn-ea"/>
              <a:cs typeface="+mn-cs"/>
            </a:rPr>
            <a:t>年度は減少しているが、</a:t>
          </a:r>
          <a:r>
            <a:rPr kumimoji="0" lang="ja-JP" altLang="ja-JP" sz="1300" b="0" i="0" u="none" strike="noStrike" kern="0" cap="none" spc="0" normalizeH="0" baseline="0" noProof="0">
              <a:ln>
                <a:noFill/>
              </a:ln>
              <a:solidFill>
                <a:prstClr val="black"/>
              </a:solidFill>
              <a:effectLst/>
              <a:uLnTx/>
              <a:uFillTx/>
              <a:latin typeface="+mn-lt"/>
              <a:ea typeface="+mn-ea"/>
              <a:cs typeface="+mn-cs"/>
            </a:rPr>
            <a:t>国の制度改正を注視しながら、市制度の見直し、統合等により、扶助費全体の抑制に努める。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31750</xdr:rowOff>
    </xdr:to>
    <xdr:cxnSp macro="">
      <xdr:nvCxnSpPr>
        <xdr:cNvPr id="192" name="直線コネクタ 191"/>
        <xdr:cNvCxnSpPr/>
      </xdr:nvCxnSpPr>
      <xdr:spPr>
        <a:xfrm flipV="1">
          <a:off x="3987800" y="959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56</xdr:row>
      <xdr:rowOff>31750</xdr:rowOff>
    </xdr:to>
    <xdr:cxnSp macro="">
      <xdr:nvCxnSpPr>
        <xdr:cNvPr id="195" name="直線コネクタ 194"/>
        <xdr:cNvCxnSpPr/>
      </xdr:nvCxnSpPr>
      <xdr:spPr>
        <a:xfrm>
          <a:off x="3098800" y="946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31750</xdr:rowOff>
    </xdr:to>
    <xdr:cxnSp macro="">
      <xdr:nvCxnSpPr>
        <xdr:cNvPr id="198" name="直線コネクタ 197"/>
        <xdr:cNvCxnSpPr/>
      </xdr:nvCxnSpPr>
      <xdr:spPr>
        <a:xfrm>
          <a:off x="2209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107950</xdr:rowOff>
    </xdr:to>
    <xdr:cxnSp macro="">
      <xdr:nvCxnSpPr>
        <xdr:cNvPr id="201" name="直線コネクタ 200"/>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3" name="テキスト ボックス 20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11" name="円/楕円 210"/>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12"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3" name="円/楕円 212"/>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92727</xdr:rowOff>
    </xdr:from>
    <xdr:ext cx="736600" cy="259045"/>
    <xdr:sp macro="" textlink="">
      <xdr:nvSpPr>
        <xdr:cNvPr id="214" name="テキスト ボックス 213"/>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5" name="円/楕円 21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6" name="テキスト ボックス 21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7" name="円/楕円 216"/>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8" name="テキスト ボックス 217"/>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9" name="円/楕円 218"/>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20" name="テキスト ボックス 219"/>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国民健康保険事業への繰出金の増により歳出額は増加し、経常収支比率は前年度より</a:t>
          </a:r>
          <a:r>
            <a:rPr kumimoji="1" lang="en-US" altLang="ja-JP" sz="1300">
              <a:latin typeface="ＭＳ Ｐゴシック"/>
            </a:rPr>
            <a:t>0.4</a:t>
          </a:r>
          <a:r>
            <a:rPr kumimoji="1" lang="ja-JP" altLang="en-US" sz="1300">
              <a:latin typeface="ＭＳ Ｐゴシック"/>
            </a:rPr>
            <a:t>ポイント増加し</a:t>
          </a:r>
          <a:r>
            <a:rPr kumimoji="1" lang="en-US" altLang="ja-JP" sz="1300">
              <a:latin typeface="ＭＳ Ｐゴシック"/>
            </a:rPr>
            <a:t>13.1</a:t>
          </a:r>
          <a:r>
            <a:rPr kumimoji="1" lang="ja-JP" altLang="en-US" sz="1300">
              <a:latin typeface="ＭＳ Ｐゴシック"/>
            </a:rPr>
            <a:t>となった。</a:t>
          </a:r>
        </a:p>
        <a:p>
          <a:r>
            <a:rPr kumimoji="1" lang="ja-JP" altLang="en-US" sz="1300">
              <a:latin typeface="ＭＳ Ｐゴシック"/>
            </a:rPr>
            <a:t>　 今後も増加が懸念されるが、健康づくりなど長期的視点に立った施策を推進することにより歳出の抑制に努める。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37193</xdr:rowOff>
    </xdr:from>
    <xdr:to>
      <xdr:col>24</xdr:col>
      <xdr:colOff>31750</xdr:colOff>
      <xdr:row>55</xdr:row>
      <xdr:rowOff>102507</xdr:rowOff>
    </xdr:to>
    <xdr:cxnSp macro="">
      <xdr:nvCxnSpPr>
        <xdr:cNvPr id="255" name="直線コネクタ 254"/>
        <xdr:cNvCxnSpPr/>
      </xdr:nvCxnSpPr>
      <xdr:spPr>
        <a:xfrm>
          <a:off x="15671800" y="9466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94343</xdr:rowOff>
    </xdr:from>
    <xdr:to>
      <xdr:col>22</xdr:col>
      <xdr:colOff>565150</xdr:colOff>
      <xdr:row>55</xdr:row>
      <xdr:rowOff>37193</xdr:rowOff>
    </xdr:to>
    <xdr:cxnSp macro="">
      <xdr:nvCxnSpPr>
        <xdr:cNvPr id="258" name="直線コネクタ 257"/>
        <xdr:cNvCxnSpPr/>
      </xdr:nvCxnSpPr>
      <xdr:spPr>
        <a:xfrm>
          <a:off x="14782800" y="9352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56442</xdr:rowOff>
    </xdr:from>
    <xdr:ext cx="736600" cy="259045"/>
    <xdr:sp macro="" textlink="">
      <xdr:nvSpPr>
        <xdr:cNvPr id="260" name="テキスト ボックス 259"/>
        <xdr:cNvSpPr txBox="1"/>
      </xdr:nvSpPr>
      <xdr:spPr>
        <a:xfrm>
          <a:off x="15290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29028</xdr:rowOff>
    </xdr:from>
    <xdr:to>
      <xdr:col>21</xdr:col>
      <xdr:colOff>361950</xdr:colOff>
      <xdr:row>54</xdr:row>
      <xdr:rowOff>94343</xdr:rowOff>
    </xdr:to>
    <xdr:cxnSp macro="">
      <xdr:nvCxnSpPr>
        <xdr:cNvPr id="261" name="直線コネクタ 260"/>
        <xdr:cNvCxnSpPr/>
      </xdr:nvCxnSpPr>
      <xdr:spPr>
        <a:xfrm>
          <a:off x="13893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167822</xdr:rowOff>
    </xdr:from>
    <xdr:to>
      <xdr:col>20</xdr:col>
      <xdr:colOff>158750</xdr:colOff>
      <xdr:row>54</xdr:row>
      <xdr:rowOff>29028</xdr:rowOff>
    </xdr:to>
    <xdr:cxnSp macro="">
      <xdr:nvCxnSpPr>
        <xdr:cNvPr id="264" name="直線コネクタ 263"/>
        <xdr:cNvCxnSpPr/>
      </xdr:nvCxnSpPr>
      <xdr:spPr>
        <a:xfrm>
          <a:off x="13004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72770</xdr:rowOff>
    </xdr:from>
    <xdr:ext cx="762000" cy="259045"/>
    <xdr:sp macro="" textlink="">
      <xdr:nvSpPr>
        <xdr:cNvPr id="266" name="テキスト ボックス 265"/>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138084</xdr:rowOff>
    </xdr:from>
    <xdr:ext cx="762000" cy="259045"/>
    <xdr:sp macro="" textlink="">
      <xdr:nvSpPr>
        <xdr:cNvPr id="268" name="テキスト ボックス 267"/>
        <xdr:cNvSpPr txBox="1"/>
      </xdr:nvSpPr>
      <xdr:spPr>
        <a:xfrm>
          <a:off x="12623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51707</xdr:rowOff>
    </xdr:from>
    <xdr:to>
      <xdr:col>24</xdr:col>
      <xdr:colOff>82550</xdr:colOff>
      <xdr:row>55</xdr:row>
      <xdr:rowOff>153307</xdr:rowOff>
    </xdr:to>
    <xdr:sp macro="" textlink="">
      <xdr:nvSpPr>
        <xdr:cNvPr id="274" name="円/楕円 273"/>
        <xdr:cNvSpPr/>
      </xdr:nvSpPr>
      <xdr:spPr>
        <a:xfrm>
          <a:off x="16459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68234</xdr:rowOff>
    </xdr:from>
    <xdr:ext cx="762000" cy="259045"/>
    <xdr:sp macro="" textlink="">
      <xdr:nvSpPr>
        <xdr:cNvPr id="275" name="その他該当値テキスト"/>
        <xdr:cNvSpPr txBox="1"/>
      </xdr:nvSpPr>
      <xdr:spPr>
        <a:xfrm>
          <a:off x="16598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157843</xdr:rowOff>
    </xdr:from>
    <xdr:to>
      <xdr:col>22</xdr:col>
      <xdr:colOff>615950</xdr:colOff>
      <xdr:row>55</xdr:row>
      <xdr:rowOff>87993</xdr:rowOff>
    </xdr:to>
    <xdr:sp macro="" textlink="">
      <xdr:nvSpPr>
        <xdr:cNvPr id="276" name="円/楕円 275"/>
        <xdr:cNvSpPr/>
      </xdr:nvSpPr>
      <xdr:spPr>
        <a:xfrm>
          <a:off x="15621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98170</xdr:rowOff>
    </xdr:from>
    <xdr:ext cx="736600" cy="259045"/>
    <xdr:sp macro="" textlink="">
      <xdr:nvSpPr>
        <xdr:cNvPr id="277" name="テキスト ボックス 276"/>
        <xdr:cNvSpPr txBox="1"/>
      </xdr:nvSpPr>
      <xdr:spPr>
        <a:xfrm>
          <a:off x="15290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43543</xdr:rowOff>
    </xdr:from>
    <xdr:to>
      <xdr:col>21</xdr:col>
      <xdr:colOff>412750</xdr:colOff>
      <xdr:row>54</xdr:row>
      <xdr:rowOff>145143</xdr:rowOff>
    </xdr:to>
    <xdr:sp macro="" textlink="">
      <xdr:nvSpPr>
        <xdr:cNvPr id="278" name="円/楕円 277"/>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155320</xdr:rowOff>
    </xdr:from>
    <xdr:ext cx="762000" cy="259045"/>
    <xdr:sp macro="" textlink="">
      <xdr:nvSpPr>
        <xdr:cNvPr id="279" name="テキスト ボックス 278"/>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149678</xdr:rowOff>
    </xdr:from>
    <xdr:to>
      <xdr:col>20</xdr:col>
      <xdr:colOff>209550</xdr:colOff>
      <xdr:row>54</xdr:row>
      <xdr:rowOff>79828</xdr:rowOff>
    </xdr:to>
    <xdr:sp macro="" textlink="">
      <xdr:nvSpPr>
        <xdr:cNvPr id="280" name="円/楕円 279"/>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90005</xdr:rowOff>
    </xdr:from>
    <xdr:ext cx="762000" cy="259045"/>
    <xdr:sp macro="" textlink="">
      <xdr:nvSpPr>
        <xdr:cNvPr id="281" name="テキスト ボックス 280"/>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117022</xdr:rowOff>
    </xdr:from>
    <xdr:to>
      <xdr:col>19</xdr:col>
      <xdr:colOff>6350</xdr:colOff>
      <xdr:row>54</xdr:row>
      <xdr:rowOff>47172</xdr:rowOff>
    </xdr:to>
    <xdr:sp macro="" textlink="">
      <xdr:nvSpPr>
        <xdr:cNvPr id="282" name="円/楕円 281"/>
        <xdr:cNvSpPr/>
      </xdr:nvSpPr>
      <xdr:spPr>
        <a:xfrm>
          <a:off x="12954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57349</xdr:rowOff>
    </xdr:from>
    <xdr:ext cx="762000" cy="259045"/>
    <xdr:sp macro="" textlink="">
      <xdr:nvSpPr>
        <xdr:cNvPr id="283" name="テキスト ボックス 282"/>
        <xdr:cNvSpPr txBox="1"/>
      </xdr:nvSpPr>
      <xdr:spPr>
        <a:xfrm>
          <a:off x="12623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ごみ処理業務や消防業務を一部事務組合で行っていることにより、人件費は類似団体平均、全国平均、福井県平均を下回るが、補助費等は例年上回っている。</a:t>
          </a:r>
        </a:p>
        <a:p>
          <a:r>
            <a:rPr kumimoji="1" lang="ja-JP" altLang="en-US" sz="1300">
              <a:latin typeface="ＭＳ Ｐゴシック"/>
            </a:rPr>
            <a:t>　前年度との比較においては、南越清掃組合の分担金が増となっているが、一般計上財源も増加したことにより、経常支出比率は</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　今後も引き続き経営健全化を求めていく。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99568</xdr:rowOff>
    </xdr:from>
    <xdr:to>
      <xdr:col>24</xdr:col>
      <xdr:colOff>31750</xdr:colOff>
      <xdr:row>38</xdr:row>
      <xdr:rowOff>108712</xdr:rowOff>
    </xdr:to>
    <xdr:cxnSp macro="">
      <xdr:nvCxnSpPr>
        <xdr:cNvPr id="314" name="直線コネクタ 313"/>
        <xdr:cNvCxnSpPr/>
      </xdr:nvCxnSpPr>
      <xdr:spPr>
        <a:xfrm flipV="1">
          <a:off x="15671800" y="66146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5"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108712</xdr:rowOff>
    </xdr:from>
    <xdr:to>
      <xdr:col>22</xdr:col>
      <xdr:colOff>565150</xdr:colOff>
      <xdr:row>38</xdr:row>
      <xdr:rowOff>163576</xdr:rowOff>
    </xdr:to>
    <xdr:cxnSp macro="">
      <xdr:nvCxnSpPr>
        <xdr:cNvPr id="317" name="直線コネクタ 316"/>
        <xdr:cNvCxnSpPr/>
      </xdr:nvCxnSpPr>
      <xdr:spPr>
        <a:xfrm flipV="1">
          <a:off x="14782800" y="6623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9" name="テキスト ボックス 318"/>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145288</xdr:rowOff>
    </xdr:from>
    <xdr:to>
      <xdr:col>21</xdr:col>
      <xdr:colOff>361950</xdr:colOff>
      <xdr:row>38</xdr:row>
      <xdr:rowOff>163576</xdr:rowOff>
    </xdr:to>
    <xdr:cxnSp macro="">
      <xdr:nvCxnSpPr>
        <xdr:cNvPr id="320" name="直線コネクタ 319"/>
        <xdr:cNvCxnSpPr/>
      </xdr:nvCxnSpPr>
      <xdr:spPr>
        <a:xfrm>
          <a:off x="13893800" y="66603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2" name="テキスト ボックス 32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145288</xdr:rowOff>
    </xdr:from>
    <xdr:to>
      <xdr:col>20</xdr:col>
      <xdr:colOff>158750</xdr:colOff>
      <xdr:row>39</xdr:row>
      <xdr:rowOff>37846</xdr:rowOff>
    </xdr:to>
    <xdr:cxnSp macro="">
      <xdr:nvCxnSpPr>
        <xdr:cNvPr id="323" name="直線コネクタ 322"/>
        <xdr:cNvCxnSpPr/>
      </xdr:nvCxnSpPr>
      <xdr:spPr>
        <a:xfrm flipV="1">
          <a:off x="13004800" y="66603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5" name="テキスト ボックス 32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7" name="テキスト ボックス 32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48768</xdr:rowOff>
    </xdr:from>
    <xdr:to>
      <xdr:col>24</xdr:col>
      <xdr:colOff>82550</xdr:colOff>
      <xdr:row>38</xdr:row>
      <xdr:rowOff>150368</xdr:rowOff>
    </xdr:to>
    <xdr:sp macro="" textlink="">
      <xdr:nvSpPr>
        <xdr:cNvPr id="333" name="円/楕円 332"/>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20845</xdr:rowOff>
    </xdr:from>
    <xdr:ext cx="762000" cy="259045"/>
    <xdr:sp macro="" textlink="">
      <xdr:nvSpPr>
        <xdr:cNvPr id="334"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57912</xdr:rowOff>
    </xdr:from>
    <xdr:to>
      <xdr:col>22</xdr:col>
      <xdr:colOff>615950</xdr:colOff>
      <xdr:row>38</xdr:row>
      <xdr:rowOff>159512</xdr:rowOff>
    </xdr:to>
    <xdr:sp macro="" textlink="">
      <xdr:nvSpPr>
        <xdr:cNvPr id="335" name="円/楕円 334"/>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144289</xdr:rowOff>
    </xdr:from>
    <xdr:ext cx="736600" cy="259045"/>
    <xdr:sp macro="" textlink="">
      <xdr:nvSpPr>
        <xdr:cNvPr id="336" name="テキスト ボックス 335"/>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37" name="円/楕円 336"/>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38" name="テキスト ボックス 337"/>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94488</xdr:rowOff>
    </xdr:from>
    <xdr:to>
      <xdr:col>20</xdr:col>
      <xdr:colOff>209550</xdr:colOff>
      <xdr:row>39</xdr:row>
      <xdr:rowOff>24638</xdr:rowOff>
    </xdr:to>
    <xdr:sp macro="" textlink="">
      <xdr:nvSpPr>
        <xdr:cNvPr id="339" name="円/楕円 338"/>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9415</xdr:rowOff>
    </xdr:from>
    <xdr:ext cx="762000" cy="259045"/>
    <xdr:sp macro="" textlink="">
      <xdr:nvSpPr>
        <xdr:cNvPr id="340" name="テキスト ボックス 339"/>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158496</xdr:rowOff>
    </xdr:from>
    <xdr:to>
      <xdr:col>19</xdr:col>
      <xdr:colOff>6350</xdr:colOff>
      <xdr:row>39</xdr:row>
      <xdr:rowOff>88646</xdr:rowOff>
    </xdr:to>
    <xdr:sp macro="" textlink="">
      <xdr:nvSpPr>
        <xdr:cNvPr id="341" name="円/楕円 340"/>
        <xdr:cNvSpPr/>
      </xdr:nvSpPr>
      <xdr:spPr>
        <a:xfrm>
          <a:off x="12954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73423</xdr:rowOff>
    </xdr:from>
    <xdr:ext cx="762000" cy="259045"/>
    <xdr:sp macro="" textlink="">
      <xdr:nvSpPr>
        <xdr:cNvPr id="342" name="テキスト ボックス 341"/>
        <xdr:cNvSpPr txBox="1"/>
      </xdr:nvSpPr>
      <xdr:spPr>
        <a:xfrm>
          <a:off x="12623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普通債発行額の抑制や、後年度に交付税措置がある合併特例債の活用、借入から10年経過した起債の金利見直しを行っており、22年度は前年度に比べ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ポイント減の</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％となったが、類似団体平均値を上回っている。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今後も、工事等発注時における合併入札の推進により工事費の削減を図り、普通再発行額の抑制に努める。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76200</xdr:rowOff>
    </xdr:to>
    <xdr:cxnSp macro="">
      <xdr:nvCxnSpPr>
        <xdr:cNvPr id="375" name="直線コネクタ 374"/>
        <xdr:cNvCxnSpPr/>
      </xdr:nvCxnSpPr>
      <xdr:spPr>
        <a:xfrm flipV="1">
          <a:off x="3987800" y="13385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76"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78</xdr:row>
      <xdr:rowOff>76200</xdr:rowOff>
    </xdr:to>
    <xdr:cxnSp macro="">
      <xdr:nvCxnSpPr>
        <xdr:cNvPr id="378" name="直線コネクタ 377"/>
        <xdr:cNvCxnSpPr/>
      </xdr:nvCxnSpPr>
      <xdr:spPr>
        <a:xfrm>
          <a:off x="3098800" y="1334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80" name="テキスト ボックス 379"/>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152400</xdr:rowOff>
    </xdr:from>
    <xdr:to>
      <xdr:col>4</xdr:col>
      <xdr:colOff>346075</xdr:colOff>
      <xdr:row>77</xdr:row>
      <xdr:rowOff>146050</xdr:rowOff>
    </xdr:to>
    <xdr:cxnSp macro="">
      <xdr:nvCxnSpPr>
        <xdr:cNvPr id="381" name="直線コネクタ 380"/>
        <xdr:cNvCxnSpPr/>
      </xdr:nvCxnSpPr>
      <xdr:spPr>
        <a:xfrm>
          <a:off x="2209800" y="13182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83" name="テキスト ボックス 38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139700</xdr:rowOff>
    </xdr:from>
    <xdr:to>
      <xdr:col>3</xdr:col>
      <xdr:colOff>142875</xdr:colOff>
      <xdr:row>76</xdr:row>
      <xdr:rowOff>152400</xdr:rowOff>
    </xdr:to>
    <xdr:cxnSp macro="">
      <xdr:nvCxnSpPr>
        <xdr:cNvPr id="384" name="直線コネクタ 383"/>
        <xdr:cNvCxnSpPr/>
      </xdr:nvCxnSpPr>
      <xdr:spPr>
        <a:xfrm>
          <a:off x="1320800" y="1316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88" name="テキスト ボックス 387"/>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4" name="円/楕円 393"/>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5"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25400</xdr:rowOff>
    </xdr:from>
    <xdr:to>
      <xdr:col>5</xdr:col>
      <xdr:colOff>600075</xdr:colOff>
      <xdr:row>78</xdr:row>
      <xdr:rowOff>127000</xdr:rowOff>
    </xdr:to>
    <xdr:sp macro="" textlink="">
      <xdr:nvSpPr>
        <xdr:cNvPr id="396" name="円/楕円 395"/>
        <xdr:cNvSpPr/>
      </xdr:nvSpPr>
      <xdr:spPr>
        <a:xfrm>
          <a:off x="3937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111777</xdr:rowOff>
    </xdr:from>
    <xdr:ext cx="736600" cy="259045"/>
    <xdr:sp macro="" textlink="">
      <xdr:nvSpPr>
        <xdr:cNvPr id="397" name="テキスト ボックス 396"/>
        <xdr:cNvSpPr txBox="1"/>
      </xdr:nvSpPr>
      <xdr:spPr>
        <a:xfrm>
          <a:off x="3606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8" name="円/楕円 397"/>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9" name="テキスト ボックス 39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101600</xdr:rowOff>
    </xdr:from>
    <xdr:to>
      <xdr:col>3</xdr:col>
      <xdr:colOff>193675</xdr:colOff>
      <xdr:row>77</xdr:row>
      <xdr:rowOff>31750</xdr:rowOff>
    </xdr:to>
    <xdr:sp macro="" textlink="">
      <xdr:nvSpPr>
        <xdr:cNvPr id="400" name="円/楕円 399"/>
        <xdr:cNvSpPr/>
      </xdr:nvSpPr>
      <xdr:spPr>
        <a:xfrm>
          <a:off x="2159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41927</xdr:rowOff>
    </xdr:from>
    <xdr:ext cx="762000" cy="259045"/>
    <xdr:sp macro="" textlink="">
      <xdr:nvSpPr>
        <xdr:cNvPr id="401" name="テキスト ボックス 400"/>
        <xdr:cNvSpPr txBox="1"/>
      </xdr:nvSpPr>
      <xdr:spPr>
        <a:xfrm>
          <a:off x="1828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88900</xdr:rowOff>
    </xdr:from>
    <xdr:to>
      <xdr:col>1</xdr:col>
      <xdr:colOff>676275</xdr:colOff>
      <xdr:row>77</xdr:row>
      <xdr:rowOff>19050</xdr:rowOff>
    </xdr:to>
    <xdr:sp macro="" textlink="">
      <xdr:nvSpPr>
        <xdr:cNvPr id="402" name="円/楕円 401"/>
        <xdr:cNvSpPr/>
      </xdr:nvSpPr>
      <xdr:spPr>
        <a:xfrm>
          <a:off x="1270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3827</xdr:rowOff>
    </xdr:from>
    <xdr:ext cx="762000" cy="259045"/>
    <xdr:sp macro="" textlink="">
      <xdr:nvSpPr>
        <xdr:cNvPr id="403" name="テキスト ボックス 402"/>
        <xdr:cNvSpPr txBox="1"/>
      </xdr:nvSpPr>
      <xdr:spPr>
        <a:xfrm>
          <a:off x="93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公債費以外の経常経費の状況は、類似団体平均、全国平均、福井県平均いずれも下回っている。</a:t>
          </a:r>
        </a:p>
        <a:p>
          <a:r>
            <a:rPr kumimoji="1" lang="ja-JP" altLang="en-US" sz="1300">
              <a:latin typeface="ＭＳ Ｐゴシック"/>
            </a:rPr>
            <a:t>　今後も行財政構造改革プログラムに基づく事務事業の見直しや効率化、経常的支出の削減に努める。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31" name="直線コネクタ 430"/>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4"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5" name="直線コネクタ 434"/>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149860</xdr:rowOff>
    </xdr:from>
    <xdr:to>
      <xdr:col>24</xdr:col>
      <xdr:colOff>31750</xdr:colOff>
      <xdr:row>75</xdr:row>
      <xdr:rowOff>16510</xdr:rowOff>
    </xdr:to>
    <xdr:cxnSp macro="">
      <xdr:nvCxnSpPr>
        <xdr:cNvPr id="436" name="直線コネクタ 435"/>
        <xdr:cNvCxnSpPr/>
      </xdr:nvCxnSpPr>
      <xdr:spPr>
        <a:xfrm flipV="1">
          <a:off x="15671800" y="12837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135907</xdr:rowOff>
    </xdr:from>
    <xdr:ext cx="762000" cy="259045"/>
    <xdr:sp macro="" textlink="">
      <xdr:nvSpPr>
        <xdr:cNvPr id="437" name="公債費以外平均値テキスト"/>
        <xdr:cNvSpPr txBox="1"/>
      </xdr:nvSpPr>
      <xdr:spPr>
        <a:xfrm>
          <a:off x="16598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8" name="フローチャート : 判断 437"/>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134620</xdr:rowOff>
    </xdr:from>
    <xdr:to>
      <xdr:col>22</xdr:col>
      <xdr:colOff>565150</xdr:colOff>
      <xdr:row>75</xdr:row>
      <xdr:rowOff>16510</xdr:rowOff>
    </xdr:to>
    <xdr:cxnSp macro="">
      <xdr:nvCxnSpPr>
        <xdr:cNvPr id="439" name="直線コネクタ 438"/>
        <xdr:cNvCxnSpPr/>
      </xdr:nvCxnSpPr>
      <xdr:spPr>
        <a:xfrm>
          <a:off x="14782800" y="12821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40" name="フローチャート :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33038</xdr:rowOff>
    </xdr:from>
    <xdr:ext cx="736600" cy="259045"/>
    <xdr:sp macro="" textlink="">
      <xdr:nvSpPr>
        <xdr:cNvPr id="441" name="テキスト ボックス 440"/>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xdr:rowOff>
    </xdr:from>
    <xdr:to>
      <xdr:col>21</xdr:col>
      <xdr:colOff>361950</xdr:colOff>
      <xdr:row>74</xdr:row>
      <xdr:rowOff>134620</xdr:rowOff>
    </xdr:to>
    <xdr:cxnSp macro="">
      <xdr:nvCxnSpPr>
        <xdr:cNvPr id="442" name="直線コネクタ 441"/>
        <xdr:cNvCxnSpPr/>
      </xdr:nvCxnSpPr>
      <xdr:spPr>
        <a:xfrm>
          <a:off x="13893800" y="12692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3" name="フローチャート : 判断 442"/>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78757</xdr:rowOff>
    </xdr:from>
    <xdr:ext cx="762000" cy="259045"/>
    <xdr:sp macro="" textlink="">
      <xdr:nvSpPr>
        <xdr:cNvPr id="444" name="テキスト ボックス 443"/>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xdr:rowOff>
    </xdr:from>
    <xdr:to>
      <xdr:col>20</xdr:col>
      <xdr:colOff>158750</xdr:colOff>
      <xdr:row>74</xdr:row>
      <xdr:rowOff>165100</xdr:rowOff>
    </xdr:to>
    <xdr:cxnSp macro="">
      <xdr:nvCxnSpPr>
        <xdr:cNvPr id="445" name="直線コネクタ 444"/>
        <xdr:cNvCxnSpPr/>
      </xdr:nvCxnSpPr>
      <xdr:spPr>
        <a:xfrm flipV="1">
          <a:off x="13004800" y="12692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6" name="フローチャート : 判断 44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47" name="テキスト ボックス 446"/>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8" name="フローチャート :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9" name="テキスト ボックス 44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99060</xdr:rowOff>
    </xdr:from>
    <xdr:to>
      <xdr:col>24</xdr:col>
      <xdr:colOff>82550</xdr:colOff>
      <xdr:row>75</xdr:row>
      <xdr:rowOff>29210</xdr:rowOff>
    </xdr:to>
    <xdr:sp macro="" textlink="">
      <xdr:nvSpPr>
        <xdr:cNvPr id="455" name="円/楕円 454"/>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115587</xdr:rowOff>
    </xdr:from>
    <xdr:ext cx="762000" cy="259045"/>
    <xdr:sp macro="" textlink="">
      <xdr:nvSpPr>
        <xdr:cNvPr id="456" name="公債費以外該当値テキスト"/>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137160</xdr:rowOff>
    </xdr:from>
    <xdr:to>
      <xdr:col>22</xdr:col>
      <xdr:colOff>615950</xdr:colOff>
      <xdr:row>75</xdr:row>
      <xdr:rowOff>67310</xdr:rowOff>
    </xdr:to>
    <xdr:sp macro="" textlink="">
      <xdr:nvSpPr>
        <xdr:cNvPr id="457" name="円/楕円 456"/>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77487</xdr:rowOff>
    </xdr:from>
    <xdr:ext cx="736600" cy="259045"/>
    <xdr:sp macro="" textlink="">
      <xdr:nvSpPr>
        <xdr:cNvPr id="458" name="テキスト ボックス 457"/>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83820</xdr:rowOff>
    </xdr:from>
    <xdr:to>
      <xdr:col>21</xdr:col>
      <xdr:colOff>412750</xdr:colOff>
      <xdr:row>75</xdr:row>
      <xdr:rowOff>13970</xdr:rowOff>
    </xdr:to>
    <xdr:sp macro="" textlink="">
      <xdr:nvSpPr>
        <xdr:cNvPr id="459" name="円/楕円 458"/>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24147</xdr:rowOff>
    </xdr:from>
    <xdr:ext cx="762000" cy="259045"/>
    <xdr:sp macro="" textlink="">
      <xdr:nvSpPr>
        <xdr:cNvPr id="460" name="テキスト ボックス 459"/>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125730</xdr:rowOff>
    </xdr:from>
    <xdr:to>
      <xdr:col>20</xdr:col>
      <xdr:colOff>209550</xdr:colOff>
      <xdr:row>74</xdr:row>
      <xdr:rowOff>55880</xdr:rowOff>
    </xdr:to>
    <xdr:sp macro="" textlink="">
      <xdr:nvSpPr>
        <xdr:cNvPr id="461" name="円/楕円 460"/>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66057</xdr:rowOff>
    </xdr:from>
    <xdr:ext cx="762000" cy="259045"/>
    <xdr:sp macro="" textlink="">
      <xdr:nvSpPr>
        <xdr:cNvPr id="462" name="テキスト ボックス 461"/>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114300</xdr:rowOff>
    </xdr:from>
    <xdr:to>
      <xdr:col>19</xdr:col>
      <xdr:colOff>6350</xdr:colOff>
      <xdr:row>75</xdr:row>
      <xdr:rowOff>44450</xdr:rowOff>
    </xdr:to>
    <xdr:sp macro="" textlink="">
      <xdr:nvSpPr>
        <xdr:cNvPr id="463" name="円/楕円 462"/>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54627</xdr:rowOff>
    </xdr:from>
    <xdr:ext cx="762000" cy="259045"/>
    <xdr:sp macro="" textlink="">
      <xdr:nvSpPr>
        <xdr:cNvPr id="464" name="テキスト ボックス 463"/>
        <xdr:cNvSpPr txBox="1"/>
      </xdr:nvSpPr>
      <xdr:spPr>
        <a:xfrm>
          <a:off x="12623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福井県越前市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132563</xdr:rowOff>
    </xdr:from>
    <xdr:to>
      <xdr:col>4</xdr:col>
      <xdr:colOff>1117600</xdr:colOff>
      <xdr:row>16</xdr:row>
      <xdr:rowOff>54572</xdr:rowOff>
    </xdr:to>
    <xdr:cxnSp macro="">
      <xdr:nvCxnSpPr>
        <xdr:cNvPr id="50" name="直線コネクタ 49"/>
        <xdr:cNvCxnSpPr/>
      </xdr:nvCxnSpPr>
      <xdr:spPr bwMode="auto">
        <a:xfrm flipV="1">
          <a:off x="5003800" y="2751938"/>
          <a:ext cx="647700" cy="9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84955</xdr:rowOff>
    </xdr:from>
    <xdr:ext cx="762000" cy="259045"/>
    <xdr:sp macro="" textlink="">
      <xdr:nvSpPr>
        <xdr:cNvPr id="51" name="人口1人当たり決算額の推移平均値テキスト130"/>
        <xdr:cNvSpPr txBox="1"/>
      </xdr:nvSpPr>
      <xdr:spPr>
        <a:xfrm>
          <a:off x="5740400" y="2532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64364</xdr:rowOff>
    </xdr:from>
    <xdr:to>
      <xdr:col>4</xdr:col>
      <xdr:colOff>469900</xdr:colOff>
      <xdr:row>16</xdr:row>
      <xdr:rowOff>54572</xdr:rowOff>
    </xdr:to>
    <xdr:cxnSp macro="">
      <xdr:nvCxnSpPr>
        <xdr:cNvPr id="53" name="直線コネクタ 52"/>
        <xdr:cNvCxnSpPr/>
      </xdr:nvCxnSpPr>
      <xdr:spPr bwMode="auto">
        <a:xfrm>
          <a:off x="4305300" y="2683739"/>
          <a:ext cx="698500" cy="16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67695</xdr:rowOff>
    </xdr:from>
    <xdr:ext cx="736600" cy="259045"/>
    <xdr:sp macro="" textlink="">
      <xdr:nvSpPr>
        <xdr:cNvPr id="55" name="テキスト ボックス 54"/>
        <xdr:cNvSpPr txBox="1"/>
      </xdr:nvSpPr>
      <xdr:spPr>
        <a:xfrm>
          <a:off x="4622800" y="251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43332</xdr:rowOff>
    </xdr:from>
    <xdr:to>
      <xdr:col>3</xdr:col>
      <xdr:colOff>904875</xdr:colOff>
      <xdr:row>15</xdr:row>
      <xdr:rowOff>64364</xdr:rowOff>
    </xdr:to>
    <xdr:cxnSp macro="">
      <xdr:nvCxnSpPr>
        <xdr:cNvPr id="56" name="直線コネクタ 55"/>
        <xdr:cNvCxnSpPr/>
      </xdr:nvCxnSpPr>
      <xdr:spPr bwMode="auto">
        <a:xfrm>
          <a:off x="3606800" y="2491257"/>
          <a:ext cx="698500" cy="19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43332</xdr:rowOff>
    </xdr:from>
    <xdr:to>
      <xdr:col>3</xdr:col>
      <xdr:colOff>206375</xdr:colOff>
      <xdr:row>14</xdr:row>
      <xdr:rowOff>63411</xdr:rowOff>
    </xdr:to>
    <xdr:cxnSp macro="">
      <xdr:nvCxnSpPr>
        <xdr:cNvPr id="59" name="直線コネクタ 58"/>
        <xdr:cNvCxnSpPr/>
      </xdr:nvCxnSpPr>
      <xdr:spPr bwMode="auto">
        <a:xfrm flipV="1">
          <a:off x="2908300" y="2491257"/>
          <a:ext cx="698500" cy="2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81763</xdr:rowOff>
    </xdr:from>
    <xdr:to>
      <xdr:col>5</xdr:col>
      <xdr:colOff>34925</xdr:colOff>
      <xdr:row>16</xdr:row>
      <xdr:rowOff>11913</xdr:rowOff>
    </xdr:to>
    <xdr:sp macro="" textlink="">
      <xdr:nvSpPr>
        <xdr:cNvPr id="69" name="円/楕円 68"/>
        <xdr:cNvSpPr/>
      </xdr:nvSpPr>
      <xdr:spPr bwMode="auto">
        <a:xfrm>
          <a:off x="5600700" y="2701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53840</xdr:rowOff>
    </xdr:from>
    <xdr:ext cx="762000" cy="259045"/>
    <xdr:sp macro="" textlink="">
      <xdr:nvSpPr>
        <xdr:cNvPr id="70" name="人口1人当たり決算額の推移該当値テキスト130"/>
        <xdr:cNvSpPr txBox="1"/>
      </xdr:nvSpPr>
      <xdr:spPr>
        <a:xfrm>
          <a:off x="5740400" y="26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3772</xdr:rowOff>
    </xdr:from>
    <xdr:to>
      <xdr:col>4</xdr:col>
      <xdr:colOff>520700</xdr:colOff>
      <xdr:row>16</xdr:row>
      <xdr:rowOff>105372</xdr:rowOff>
    </xdr:to>
    <xdr:sp macro="" textlink="">
      <xdr:nvSpPr>
        <xdr:cNvPr id="71" name="円/楕円 70"/>
        <xdr:cNvSpPr/>
      </xdr:nvSpPr>
      <xdr:spPr bwMode="auto">
        <a:xfrm>
          <a:off x="4953000" y="279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90149</xdr:rowOff>
    </xdr:from>
    <xdr:ext cx="736600" cy="259045"/>
    <xdr:sp macro="" textlink="">
      <xdr:nvSpPr>
        <xdr:cNvPr id="72" name="テキスト ボックス 71"/>
        <xdr:cNvSpPr txBox="1"/>
      </xdr:nvSpPr>
      <xdr:spPr>
        <a:xfrm>
          <a:off x="4622800" y="288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68,651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13564</xdr:rowOff>
    </xdr:from>
    <xdr:to>
      <xdr:col>3</xdr:col>
      <xdr:colOff>955675</xdr:colOff>
      <xdr:row>15</xdr:row>
      <xdr:rowOff>115164</xdr:rowOff>
    </xdr:to>
    <xdr:sp macro="" textlink="">
      <xdr:nvSpPr>
        <xdr:cNvPr id="73" name="円/楕円 72"/>
        <xdr:cNvSpPr/>
      </xdr:nvSpPr>
      <xdr:spPr bwMode="auto">
        <a:xfrm>
          <a:off x="4254500" y="263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125341</xdr:rowOff>
    </xdr:from>
    <xdr:ext cx="762000" cy="259045"/>
    <xdr:sp macro="" textlink="">
      <xdr:nvSpPr>
        <xdr:cNvPr id="74" name="テキスト ボックス 73"/>
        <xdr:cNvSpPr txBox="1"/>
      </xdr:nvSpPr>
      <xdr:spPr>
        <a:xfrm>
          <a:off x="3924300" y="240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72,894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163982</xdr:rowOff>
    </xdr:from>
    <xdr:to>
      <xdr:col>3</xdr:col>
      <xdr:colOff>257175</xdr:colOff>
      <xdr:row>14</xdr:row>
      <xdr:rowOff>94132</xdr:rowOff>
    </xdr:to>
    <xdr:sp macro="" textlink="">
      <xdr:nvSpPr>
        <xdr:cNvPr id="75" name="円/楕円 74"/>
        <xdr:cNvSpPr/>
      </xdr:nvSpPr>
      <xdr:spPr bwMode="auto">
        <a:xfrm>
          <a:off x="3556000" y="244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104309</xdr:rowOff>
    </xdr:from>
    <xdr:ext cx="762000" cy="259045"/>
    <xdr:sp macro="" textlink="">
      <xdr:nvSpPr>
        <xdr:cNvPr id="76" name="テキスト ボックス 75"/>
        <xdr:cNvSpPr txBox="1"/>
      </xdr:nvSpPr>
      <xdr:spPr>
        <a:xfrm>
          <a:off x="3225800" y="220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77,946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12611</xdr:rowOff>
    </xdr:from>
    <xdr:to>
      <xdr:col>2</xdr:col>
      <xdr:colOff>692150</xdr:colOff>
      <xdr:row>14</xdr:row>
      <xdr:rowOff>114211</xdr:rowOff>
    </xdr:to>
    <xdr:sp macro="" textlink="">
      <xdr:nvSpPr>
        <xdr:cNvPr id="77" name="円/楕円 76"/>
        <xdr:cNvSpPr/>
      </xdr:nvSpPr>
      <xdr:spPr bwMode="auto">
        <a:xfrm>
          <a:off x="2857500" y="2460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124388</xdr:rowOff>
    </xdr:from>
    <xdr:ext cx="762000" cy="259045"/>
    <xdr:sp macro="" textlink="">
      <xdr:nvSpPr>
        <xdr:cNvPr id="78" name="テキスト ボックス 77"/>
        <xdr:cNvSpPr txBox="1"/>
      </xdr:nvSpPr>
      <xdr:spPr>
        <a:xfrm>
          <a:off x="2527300" y="222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246238</xdr:rowOff>
    </xdr:from>
    <xdr:to>
      <xdr:col>4</xdr:col>
      <xdr:colOff>1117600</xdr:colOff>
      <xdr:row>34</xdr:row>
      <xdr:rowOff>311983</xdr:rowOff>
    </xdr:to>
    <xdr:cxnSp macro="">
      <xdr:nvCxnSpPr>
        <xdr:cNvPr id="110" name="直線コネクタ 109"/>
        <xdr:cNvCxnSpPr/>
      </xdr:nvCxnSpPr>
      <xdr:spPr bwMode="auto">
        <a:xfrm>
          <a:off x="5003800" y="6513688"/>
          <a:ext cx="647700" cy="6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41191</xdr:rowOff>
    </xdr:from>
    <xdr:ext cx="762000" cy="259045"/>
    <xdr:sp macro="" textlink="">
      <xdr:nvSpPr>
        <xdr:cNvPr id="111" name="人口1人当たり決算額の推移平均値テキスト445"/>
        <xdr:cNvSpPr txBox="1"/>
      </xdr:nvSpPr>
      <xdr:spPr>
        <a:xfrm>
          <a:off x="5740400" y="6651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211582</xdr:rowOff>
    </xdr:from>
    <xdr:to>
      <xdr:col>4</xdr:col>
      <xdr:colOff>469900</xdr:colOff>
      <xdr:row>34</xdr:row>
      <xdr:rowOff>246238</xdr:rowOff>
    </xdr:to>
    <xdr:cxnSp macro="">
      <xdr:nvCxnSpPr>
        <xdr:cNvPr id="113" name="直線コネクタ 112"/>
        <xdr:cNvCxnSpPr/>
      </xdr:nvCxnSpPr>
      <xdr:spPr bwMode="auto">
        <a:xfrm>
          <a:off x="4305300" y="6479032"/>
          <a:ext cx="698500" cy="3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61902</xdr:rowOff>
    </xdr:from>
    <xdr:ext cx="736600" cy="259045"/>
    <xdr:sp macro="" textlink="">
      <xdr:nvSpPr>
        <xdr:cNvPr id="115" name="テキスト ボックス 114"/>
        <xdr:cNvSpPr txBox="1"/>
      </xdr:nvSpPr>
      <xdr:spPr>
        <a:xfrm>
          <a:off x="4622800" y="667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137744</xdr:rowOff>
    </xdr:from>
    <xdr:to>
      <xdr:col>3</xdr:col>
      <xdr:colOff>904875</xdr:colOff>
      <xdr:row>34</xdr:row>
      <xdr:rowOff>211582</xdr:rowOff>
    </xdr:to>
    <xdr:cxnSp macro="">
      <xdr:nvCxnSpPr>
        <xdr:cNvPr id="116" name="直線コネクタ 115"/>
        <xdr:cNvCxnSpPr/>
      </xdr:nvCxnSpPr>
      <xdr:spPr bwMode="auto">
        <a:xfrm>
          <a:off x="3606800" y="6405194"/>
          <a:ext cx="6985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326758</xdr:rowOff>
    </xdr:from>
    <xdr:ext cx="762000" cy="259045"/>
    <xdr:sp macro="" textlink="">
      <xdr:nvSpPr>
        <xdr:cNvPr id="118" name="テキスト ボックス 117"/>
        <xdr:cNvSpPr txBox="1"/>
      </xdr:nvSpPr>
      <xdr:spPr>
        <a:xfrm>
          <a:off x="3924300" y="659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70856</xdr:rowOff>
    </xdr:from>
    <xdr:to>
      <xdr:col>3</xdr:col>
      <xdr:colOff>206375</xdr:colOff>
      <xdr:row>34</xdr:row>
      <xdr:rowOff>137744</xdr:rowOff>
    </xdr:to>
    <xdr:cxnSp macro="">
      <xdr:nvCxnSpPr>
        <xdr:cNvPr id="119" name="直線コネクタ 118"/>
        <xdr:cNvCxnSpPr/>
      </xdr:nvCxnSpPr>
      <xdr:spPr bwMode="auto">
        <a:xfrm>
          <a:off x="2908300" y="6338306"/>
          <a:ext cx="698500" cy="6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210948</xdr:rowOff>
    </xdr:from>
    <xdr:ext cx="762000" cy="259045"/>
    <xdr:sp macro="" textlink="">
      <xdr:nvSpPr>
        <xdr:cNvPr id="121" name="テキスト ボックス 120"/>
        <xdr:cNvSpPr txBox="1"/>
      </xdr:nvSpPr>
      <xdr:spPr>
        <a:xfrm>
          <a:off x="3225800" y="647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115897</xdr:rowOff>
    </xdr:from>
    <xdr:ext cx="762000" cy="259045"/>
    <xdr:sp macro="" textlink="">
      <xdr:nvSpPr>
        <xdr:cNvPr id="123" name="テキスト ボックス 122"/>
        <xdr:cNvSpPr txBox="1"/>
      </xdr:nvSpPr>
      <xdr:spPr>
        <a:xfrm>
          <a:off x="2527300" y="672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261183</xdr:rowOff>
    </xdr:from>
    <xdr:to>
      <xdr:col>5</xdr:col>
      <xdr:colOff>34925</xdr:colOff>
      <xdr:row>35</xdr:row>
      <xdr:rowOff>19883</xdr:rowOff>
    </xdr:to>
    <xdr:sp macro="" textlink="">
      <xdr:nvSpPr>
        <xdr:cNvPr id="129" name="円/楕円 128"/>
        <xdr:cNvSpPr/>
      </xdr:nvSpPr>
      <xdr:spPr bwMode="auto">
        <a:xfrm>
          <a:off x="5600700" y="652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106260</xdr:rowOff>
    </xdr:from>
    <xdr:ext cx="762000" cy="259045"/>
    <xdr:sp macro="" textlink="">
      <xdr:nvSpPr>
        <xdr:cNvPr id="130" name="人口1人当たり決算額の推移該当値テキスト445"/>
        <xdr:cNvSpPr txBox="1"/>
      </xdr:nvSpPr>
      <xdr:spPr>
        <a:xfrm>
          <a:off x="5740400" y="637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19,704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195438</xdr:rowOff>
    </xdr:from>
    <xdr:to>
      <xdr:col>4</xdr:col>
      <xdr:colOff>520700</xdr:colOff>
      <xdr:row>34</xdr:row>
      <xdr:rowOff>297038</xdr:rowOff>
    </xdr:to>
    <xdr:sp macro="" textlink="">
      <xdr:nvSpPr>
        <xdr:cNvPr id="131" name="円/楕円 130"/>
        <xdr:cNvSpPr/>
      </xdr:nvSpPr>
      <xdr:spPr bwMode="auto">
        <a:xfrm>
          <a:off x="4953000" y="646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307215</xdr:rowOff>
    </xdr:from>
    <xdr:ext cx="736600" cy="259045"/>
    <xdr:sp macro="" textlink="">
      <xdr:nvSpPr>
        <xdr:cNvPr id="132" name="テキスト ボックス 131"/>
        <xdr:cNvSpPr txBox="1"/>
      </xdr:nvSpPr>
      <xdr:spPr>
        <a:xfrm>
          <a:off x="4622800" y="6231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160782</xdr:rowOff>
    </xdr:from>
    <xdr:to>
      <xdr:col>3</xdr:col>
      <xdr:colOff>955675</xdr:colOff>
      <xdr:row>34</xdr:row>
      <xdr:rowOff>262382</xdr:rowOff>
    </xdr:to>
    <xdr:sp macro="" textlink="">
      <xdr:nvSpPr>
        <xdr:cNvPr id="133" name="円/楕円 132"/>
        <xdr:cNvSpPr/>
      </xdr:nvSpPr>
      <xdr:spPr bwMode="auto">
        <a:xfrm>
          <a:off x="4254500" y="642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272559</xdr:rowOff>
    </xdr:from>
    <xdr:ext cx="762000" cy="259045"/>
    <xdr:sp macro="" textlink="">
      <xdr:nvSpPr>
        <xdr:cNvPr id="134" name="テキスト ボックス 133"/>
        <xdr:cNvSpPr txBox="1"/>
      </xdr:nvSpPr>
      <xdr:spPr>
        <a:xfrm>
          <a:off x="3924300" y="619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86944</xdr:rowOff>
    </xdr:from>
    <xdr:to>
      <xdr:col>3</xdr:col>
      <xdr:colOff>257175</xdr:colOff>
      <xdr:row>34</xdr:row>
      <xdr:rowOff>188544</xdr:rowOff>
    </xdr:to>
    <xdr:sp macro="" textlink="">
      <xdr:nvSpPr>
        <xdr:cNvPr id="135" name="円/楕円 134"/>
        <xdr:cNvSpPr/>
      </xdr:nvSpPr>
      <xdr:spPr bwMode="auto">
        <a:xfrm>
          <a:off x="3556000" y="6354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198721</xdr:rowOff>
    </xdr:from>
    <xdr:ext cx="762000" cy="259045"/>
    <xdr:sp macro="" textlink="">
      <xdr:nvSpPr>
        <xdr:cNvPr id="136" name="テキスト ボックス 135"/>
        <xdr:cNvSpPr txBox="1"/>
      </xdr:nvSpPr>
      <xdr:spPr>
        <a:xfrm>
          <a:off x="3225800" y="612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20056</xdr:rowOff>
    </xdr:from>
    <xdr:to>
      <xdr:col>2</xdr:col>
      <xdr:colOff>692150</xdr:colOff>
      <xdr:row>34</xdr:row>
      <xdr:rowOff>121656</xdr:rowOff>
    </xdr:to>
    <xdr:sp macro="" textlink="">
      <xdr:nvSpPr>
        <xdr:cNvPr id="137" name="円/楕円 136"/>
        <xdr:cNvSpPr/>
      </xdr:nvSpPr>
      <xdr:spPr bwMode="auto">
        <a:xfrm>
          <a:off x="2857500" y="628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131833</xdr:rowOff>
    </xdr:from>
    <xdr:ext cx="762000" cy="259045"/>
    <xdr:sp macro="" textlink="">
      <xdr:nvSpPr>
        <xdr:cNvPr id="138" name="テキスト ボックス 137"/>
        <xdr:cNvSpPr txBox="1"/>
      </xdr:nvSpPr>
      <xdr:spPr>
        <a:xfrm>
          <a:off x="2527300" y="605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年度は昨年に比べ法人市民税等の地方税の増、消費税等増税による地方消費税交付金の増、地方交付税の増があった一方で、３セク債分の地方債の借入が減ったことにより、総額では歳入額は減（△</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％）となった。歳出では、扶助費、維持補修費の増があった一方で、土地開発公解散・清算事業に伴う補助費の減額により、総額では減（△</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％）となり、単年度収支は黒字となった。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一般会計等の実質赤字及び公営企業を含む特別会計の資金不足はいずれも生じておらず、すべての会計を合計した連結実質収支は</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(-16.75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の黒字となった。</a:t>
          </a:r>
        </a:p>
        <a:p>
          <a:r>
            <a:rPr kumimoji="1" lang="ja-JP" altLang="en-US" sz="1400">
              <a:latin typeface="ＭＳ ゴシック" pitchFamily="49" charset="-128"/>
              <a:ea typeface="ＭＳ ゴシック" pitchFamily="49" charset="-128"/>
            </a:rPr>
            <a:t>　よって、連結実質赤字比率は「該当なし」となる。国が定める財政健全化計画を作成しなければならないとする連結実質赤字比率の早期健全化基準は</a:t>
          </a:r>
          <a:r>
            <a:rPr kumimoji="1" lang="en-US" altLang="ja-JP" sz="1400">
              <a:latin typeface="ＭＳ ゴシック" pitchFamily="49" charset="-128"/>
              <a:ea typeface="ＭＳ ゴシック" pitchFamily="49" charset="-128"/>
            </a:rPr>
            <a:t>17.52</a:t>
          </a:r>
          <a:r>
            <a:rPr kumimoji="1" lang="ja-JP" altLang="en-US" sz="1400">
              <a:latin typeface="ＭＳ ゴシック" pitchFamily="49" charset="-128"/>
              <a:ea typeface="ＭＳ ゴシック" pitchFamily="49" charset="-128"/>
            </a:rPr>
            <a:t>％である。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元利償還金の額は増え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人税、固定資産税の減少により標準税収入額等が減少ているものの、繰入金、一部事務組合への地方債の元利償還に対する負担金が減少したことや、臨時財政対策債発行可能額が増加したことが実質公債比率減少の要因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83.9</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地方債の現在高の増加しているものの、退職手当負担見込額等のその他の項目で減少があった結果、年度に比べ将来負担額は減少しているが、将来負担比率が</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ポイント上昇した理由は、起債の現在高が増となり、充当可能財源の基金等が減少したことによるものである。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34447505</v>
      </c>
      <c r="BO4" s="379"/>
      <c r="BP4" s="379"/>
      <c r="BQ4" s="379"/>
      <c r="BR4" s="379"/>
      <c r="BS4" s="379"/>
      <c r="BT4" s="379"/>
      <c r="BU4" s="380"/>
      <c r="BV4" s="378">
        <v>34733152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5.9</v>
      </c>
      <c r="CU4" s="556"/>
      <c r="CV4" s="556"/>
      <c r="CW4" s="556"/>
      <c r="CX4" s="556"/>
      <c r="CY4" s="556"/>
      <c r="CZ4" s="556"/>
      <c r="DA4" s="557"/>
      <c r="DB4" s="555">
        <v>4.3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33181431</v>
      </c>
      <c r="BO5" s="384"/>
      <c r="BP5" s="384"/>
      <c r="BQ5" s="384"/>
      <c r="BR5" s="384"/>
      <c r="BS5" s="384"/>
      <c r="BT5" s="384"/>
      <c r="BU5" s="385"/>
      <c r="BV5" s="383">
        <v>33668265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88.2</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1266074</v>
      </c>
      <c r="BO6" s="384"/>
      <c r="BP6" s="384"/>
      <c r="BQ6" s="384"/>
      <c r="BR6" s="384"/>
      <c r="BS6" s="384"/>
      <c r="BT6" s="384"/>
      <c r="BU6" s="385"/>
      <c r="BV6" s="383">
        <v>1064887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v>
      </c>
      <c r="CU6" s="530"/>
      <c r="CV6" s="530"/>
      <c r="CW6" s="530"/>
      <c r="CX6" s="530"/>
      <c r="CY6" s="530"/>
      <c r="CZ6" s="530"/>
      <c r="DA6" s="531"/>
      <c r="DB6" s="529">
        <v>98.5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108965</v>
      </c>
      <c r="BO7" s="384"/>
      <c r="BP7" s="384"/>
      <c r="BQ7" s="384"/>
      <c r="BR7" s="384"/>
      <c r="BS7" s="384"/>
      <c r="BT7" s="384"/>
      <c r="BU7" s="385"/>
      <c r="BV7" s="383">
        <v>207259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19602312</v>
      </c>
      <c r="CU7" s="384"/>
      <c r="CV7" s="384"/>
      <c r="CW7" s="384"/>
      <c r="CX7" s="384"/>
      <c r="CY7" s="384"/>
      <c r="CZ7" s="384"/>
      <c r="DA7" s="385"/>
      <c r="DB7" s="383">
        <v>19793097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1157109</v>
      </c>
      <c r="BO8" s="384"/>
      <c r="BP8" s="384"/>
      <c r="BQ8" s="384"/>
      <c r="BR8" s="384"/>
      <c r="BS8" s="384"/>
      <c r="BT8" s="384"/>
      <c r="BU8" s="385"/>
      <c r="BV8" s="383">
        <v>857628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0.72</v>
      </c>
      <c r="CU8" s="493"/>
      <c r="CV8" s="493"/>
      <c r="CW8" s="493"/>
      <c r="CX8" s="493"/>
      <c r="CY8" s="493"/>
      <c r="CZ8" s="493"/>
      <c r="DA8" s="494"/>
      <c r="DB8" s="492">
        <v>0.72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85614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299481</v>
      </c>
      <c r="BO9" s="384"/>
      <c r="BP9" s="384"/>
      <c r="BQ9" s="384"/>
      <c r="BR9" s="384"/>
      <c r="BS9" s="384"/>
      <c r="BT9" s="384"/>
      <c r="BU9" s="385"/>
      <c r="BV9" s="383">
        <v>-139294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16.399999999999999</v>
      </c>
      <c r="CU9" s="354"/>
      <c r="CV9" s="354"/>
      <c r="CW9" s="354"/>
      <c r="CX9" s="354"/>
      <c r="CY9" s="354"/>
      <c r="CZ9" s="354"/>
      <c r="DA9" s="355"/>
      <c r="DB9" s="353">
        <v>16.3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87742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4322</v>
      </c>
      <c r="BO10" s="384"/>
      <c r="BP10" s="384"/>
      <c r="BQ10" s="384"/>
      <c r="BR10" s="384"/>
      <c r="BS10" s="384"/>
      <c r="BT10" s="384"/>
      <c r="BU10" s="385"/>
      <c r="BV10" s="383">
        <v>4372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3736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83767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80939</v>
      </c>
      <c r="S13" s="485"/>
      <c r="T13" s="485"/>
      <c r="U13" s="485"/>
      <c r="V13" s="486"/>
      <c r="W13" s="472" t="s">
        <v>123</v>
      </c>
      <c r="X13" s="396"/>
      <c r="Y13" s="396"/>
      <c r="Z13" s="396"/>
      <c r="AA13" s="396"/>
      <c r="AB13" s="397"/>
      <c r="AC13" s="359">
        <v>1185</v>
      </c>
      <c r="AD13" s="360"/>
      <c r="AE13" s="360"/>
      <c r="AF13" s="360"/>
      <c r="AG13" s="361"/>
      <c r="AH13" s="359">
        <v>1513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303803</v>
      </c>
      <c r="BO13" s="384"/>
      <c r="BP13" s="384"/>
      <c r="BQ13" s="384"/>
      <c r="BR13" s="384"/>
      <c r="BS13" s="384"/>
      <c r="BT13" s="384"/>
      <c r="BU13" s="385"/>
      <c r="BV13" s="383">
        <v>-131186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83955</v>
      </c>
      <c r="S14" s="485"/>
      <c r="T14" s="485"/>
      <c r="U14" s="485"/>
      <c r="V14" s="486"/>
      <c r="W14" s="487"/>
      <c r="X14" s="399"/>
      <c r="Y14" s="399"/>
      <c r="Z14" s="399"/>
      <c r="AA14" s="399"/>
      <c r="AB14" s="400"/>
      <c r="AC14" s="477">
        <v>2.9</v>
      </c>
      <c r="AD14" s="478"/>
      <c r="AE14" s="478"/>
      <c r="AF14" s="478"/>
      <c r="AG14" s="479"/>
      <c r="AH14" s="477">
        <v>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83.9</v>
      </c>
      <c r="CU14" s="456"/>
      <c r="CV14" s="456"/>
      <c r="CW14" s="456"/>
      <c r="CX14" s="456"/>
      <c r="CY14" s="456"/>
      <c r="CZ14" s="456"/>
      <c r="DA14" s="457"/>
      <c r="DB14" s="488">
        <v>83.7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81328</v>
      </c>
      <c r="S15" s="485"/>
      <c r="T15" s="485"/>
      <c r="U15" s="485"/>
      <c r="V15" s="486"/>
      <c r="W15" s="472" t="s">
        <v>130</v>
      </c>
      <c r="X15" s="396"/>
      <c r="Y15" s="396"/>
      <c r="Z15" s="396"/>
      <c r="AA15" s="396"/>
      <c r="AB15" s="397"/>
      <c r="AC15" s="359">
        <v>17989</v>
      </c>
      <c r="AD15" s="360"/>
      <c r="AE15" s="360"/>
      <c r="AF15" s="360"/>
      <c r="AG15" s="361"/>
      <c r="AH15" s="359">
        <v>18623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9920796</v>
      </c>
      <c r="BO15" s="379"/>
      <c r="BP15" s="379"/>
      <c r="BQ15" s="379"/>
      <c r="BR15" s="379"/>
      <c r="BS15" s="379"/>
      <c r="BT15" s="379"/>
      <c r="BU15" s="380"/>
      <c r="BV15" s="378">
        <v>10355416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43.4</v>
      </c>
      <c r="AD16" s="478"/>
      <c r="AE16" s="478"/>
      <c r="AF16" s="478"/>
      <c r="AG16" s="479"/>
      <c r="AH16" s="477">
        <v>42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14206576</v>
      </c>
      <c r="BO16" s="384"/>
      <c r="BP16" s="384"/>
      <c r="BQ16" s="384"/>
      <c r="BR16" s="384"/>
      <c r="BS16" s="384"/>
      <c r="BT16" s="384"/>
      <c r="BU16" s="385"/>
      <c r="BV16" s="383">
        <v>14090215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22267</v>
      </c>
      <c r="AD17" s="360"/>
      <c r="AE17" s="360"/>
      <c r="AF17" s="360"/>
      <c r="AG17" s="361"/>
      <c r="AH17" s="359">
        <v>23926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12770686</v>
      </c>
      <c r="BO17" s="384"/>
      <c r="BP17" s="384"/>
      <c r="BQ17" s="384"/>
      <c r="BR17" s="384"/>
      <c r="BS17" s="384"/>
      <c r="BT17" s="384"/>
      <c r="BU17" s="385"/>
      <c r="BV17" s="383">
        <v>13433137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230.7</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18115713</v>
      </c>
      <c r="BO18" s="384"/>
      <c r="BP18" s="384"/>
      <c r="BQ18" s="384"/>
      <c r="BR18" s="384"/>
      <c r="BS18" s="384"/>
      <c r="BT18" s="384"/>
      <c r="BU18" s="385"/>
      <c r="BV18" s="383">
        <v>17206654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371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23682963</v>
      </c>
      <c r="BO19" s="384"/>
      <c r="BP19" s="384"/>
      <c r="BQ19" s="384"/>
      <c r="BR19" s="384"/>
      <c r="BS19" s="384"/>
      <c r="BT19" s="384"/>
      <c r="BU19" s="385"/>
      <c r="BV19" s="383">
        <v>22994040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27601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41552438</v>
      </c>
      <c r="BO23" s="384"/>
      <c r="BP23" s="384"/>
      <c r="BQ23" s="384"/>
      <c r="BR23" s="384"/>
      <c r="BS23" s="384"/>
      <c r="BT23" s="384"/>
      <c r="BU23" s="385"/>
      <c r="BV23" s="383">
        <v>41077008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9070</v>
      </c>
      <c r="R24" s="360"/>
      <c r="S24" s="360"/>
      <c r="T24" s="360"/>
      <c r="U24" s="360"/>
      <c r="V24" s="361"/>
      <c r="W24" s="425"/>
      <c r="X24" s="416"/>
      <c r="Y24" s="417"/>
      <c r="Z24" s="356" t="s">
        <v>154</v>
      </c>
      <c r="AA24" s="357"/>
      <c r="AB24" s="357"/>
      <c r="AC24" s="357"/>
      <c r="AD24" s="357"/>
      <c r="AE24" s="357"/>
      <c r="AF24" s="357"/>
      <c r="AG24" s="358"/>
      <c r="AH24" s="359">
        <v>512</v>
      </c>
      <c r="AI24" s="360"/>
      <c r="AJ24" s="360"/>
      <c r="AK24" s="360"/>
      <c r="AL24" s="361"/>
      <c r="AM24" s="359">
        <v>1692672</v>
      </c>
      <c r="AN24" s="360"/>
      <c r="AO24" s="360"/>
      <c r="AP24" s="360"/>
      <c r="AQ24" s="360"/>
      <c r="AR24" s="361"/>
      <c r="AS24" s="359">
        <v>3306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13012528</v>
      </c>
      <c r="BO24" s="384"/>
      <c r="BP24" s="384"/>
      <c r="BQ24" s="384"/>
      <c r="BR24" s="384"/>
      <c r="BS24" s="384"/>
      <c r="BT24" s="384"/>
      <c r="BU24" s="385"/>
      <c r="BV24" s="383">
        <v>12472670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7600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5753177</v>
      </c>
      <c r="BO25" s="379"/>
      <c r="BP25" s="379"/>
      <c r="BQ25" s="379"/>
      <c r="BR25" s="379"/>
      <c r="BS25" s="379"/>
      <c r="BT25" s="379"/>
      <c r="BU25" s="380"/>
      <c r="BV25" s="378">
        <v>5583698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6420</v>
      </c>
      <c r="R26" s="360"/>
      <c r="S26" s="360"/>
      <c r="T26" s="360"/>
      <c r="U26" s="360"/>
      <c r="V26" s="361"/>
      <c r="W26" s="425"/>
      <c r="X26" s="416"/>
      <c r="Y26" s="417"/>
      <c r="Z26" s="356" t="s">
        <v>160</v>
      </c>
      <c r="AA26" s="438"/>
      <c r="AB26" s="438"/>
      <c r="AC26" s="438"/>
      <c r="AD26" s="438"/>
      <c r="AE26" s="438"/>
      <c r="AF26" s="438"/>
      <c r="AG26" s="439"/>
      <c r="AH26" s="359">
        <v>57</v>
      </c>
      <c r="AI26" s="360"/>
      <c r="AJ26" s="360"/>
      <c r="AK26" s="360"/>
      <c r="AL26" s="361"/>
      <c r="AM26" s="359">
        <v>175674</v>
      </c>
      <c r="AN26" s="360"/>
      <c r="AO26" s="360"/>
      <c r="AP26" s="360"/>
      <c r="AQ26" s="360"/>
      <c r="AR26" s="361"/>
      <c r="AS26" s="359">
        <v>3082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7000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4650</v>
      </c>
      <c r="R27" s="360"/>
      <c r="S27" s="360"/>
      <c r="T27" s="360"/>
      <c r="U27" s="360"/>
      <c r="V27" s="361"/>
      <c r="W27" s="425"/>
      <c r="X27" s="416"/>
      <c r="Y27" s="417"/>
      <c r="Z27" s="356" t="s">
        <v>163</v>
      </c>
      <c r="AA27" s="357"/>
      <c r="AB27" s="357"/>
      <c r="AC27" s="357"/>
      <c r="AD27" s="357"/>
      <c r="AE27" s="357"/>
      <c r="AF27" s="357"/>
      <c r="AG27" s="358"/>
      <c r="AH27" s="359">
        <v>16</v>
      </c>
      <c r="AI27" s="360"/>
      <c r="AJ27" s="360"/>
      <c r="AK27" s="360"/>
      <c r="AL27" s="361"/>
      <c r="AM27" s="359">
        <v>60400</v>
      </c>
      <c r="AN27" s="360"/>
      <c r="AO27" s="360"/>
      <c r="AP27" s="360"/>
      <c r="AQ27" s="360"/>
      <c r="AR27" s="361"/>
      <c r="AS27" s="359">
        <v>3775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278689</v>
      </c>
      <c r="BO27" s="387"/>
      <c r="BP27" s="387"/>
      <c r="BQ27" s="387"/>
      <c r="BR27" s="387"/>
      <c r="BS27" s="387"/>
      <c r="BT27" s="387"/>
      <c r="BU27" s="388"/>
      <c r="BV27" s="386">
        <v>278493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4070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3091249</v>
      </c>
      <c r="BO28" s="379"/>
      <c r="BP28" s="379"/>
      <c r="BQ28" s="379"/>
      <c r="BR28" s="379"/>
      <c r="BS28" s="379"/>
      <c r="BT28" s="379"/>
      <c r="BU28" s="380"/>
      <c r="BV28" s="378">
        <v>3086927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3870</v>
      </c>
      <c r="R29" s="360"/>
      <c r="S29" s="360"/>
      <c r="T29" s="360"/>
      <c r="U29" s="360"/>
      <c r="V29" s="361"/>
      <c r="W29" s="426"/>
      <c r="X29" s="427"/>
      <c r="Y29" s="428"/>
      <c r="Z29" s="356" t="s">
        <v>170</v>
      </c>
      <c r="AA29" s="357"/>
      <c r="AB29" s="357"/>
      <c r="AC29" s="357"/>
      <c r="AD29" s="357"/>
      <c r="AE29" s="357"/>
      <c r="AF29" s="357"/>
      <c r="AG29" s="358"/>
      <c r="AH29" s="359">
        <v>528</v>
      </c>
      <c r="AI29" s="360"/>
      <c r="AJ29" s="360"/>
      <c r="AK29" s="360"/>
      <c r="AL29" s="361"/>
      <c r="AM29" s="359">
        <v>1753072</v>
      </c>
      <c r="AN29" s="360"/>
      <c r="AO29" s="360"/>
      <c r="AP29" s="360"/>
      <c r="AQ29" s="360"/>
      <c r="AR29" s="361"/>
      <c r="AS29" s="359">
        <v>3320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14389</v>
      </c>
      <c r="BO29" s="384"/>
      <c r="BP29" s="384"/>
      <c r="BQ29" s="384"/>
      <c r="BR29" s="384"/>
      <c r="BS29" s="384"/>
      <c r="BT29" s="384"/>
      <c r="BU29" s="385"/>
      <c r="BV29" s="383">
        <v>14368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4912491</v>
      </c>
      <c r="BO30" s="387"/>
      <c r="BP30" s="387"/>
      <c r="BQ30" s="387"/>
      <c r="BR30" s="387"/>
      <c r="BS30" s="387"/>
      <c r="BT30" s="387"/>
      <c r="BU30" s="388"/>
      <c r="BV30" s="386">
        <v>5242523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福井県後期高齢者医療広域連合(一般会計）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タケフ都市開発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工業用水道事業</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福井県後期高齢者医療広域連合(特別会計）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公益財団法人　越前市文化振興・施設管理事業団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農業集落排水事業</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福井県市町総合事務組合（一般会計）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林業集落排水事業</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福井県市町総合事務組合（特別会計）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福井県自治会館組合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公立丹南病院組合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南越消防組合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南越清掃組合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武生三国モーターボート競走施行組合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福井県丹南広域組合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37893</v>
      </c>
      <c r="J41" s="83">
        <v>39190</v>
      </c>
      <c r="K41" s="83">
        <v>39567</v>
      </c>
      <c r="L41" s="83">
        <v>41077</v>
      </c>
      <c r="M41" s="84">
        <v>41552</v>
      </c>
    </row>
    <row r="42" spans="2:13" ht="27.75" customHeight="1">
      <c r="B42" s="1171"/>
      <c r="C42" s="1172"/>
      <c r="D42" s="85"/>
      <c r="E42" s="1175" t="s">
        <v>26</v>
      </c>
      <c r="F42" s="1175"/>
      <c r="G42" s="1175"/>
      <c r="H42" s="1176"/>
      <c r="I42" s="86">
        <v>7993</v>
      </c>
      <c r="J42" s="87">
        <v>7499</v>
      </c>
      <c r="K42" s="87">
        <v>6510</v>
      </c>
      <c r="L42" s="87">
        <v>3715</v>
      </c>
      <c r="M42" s="88">
        <v>3433</v>
      </c>
    </row>
    <row r="43" spans="2:13" ht="27.75" customHeight="1">
      <c r="B43" s="1171"/>
      <c r="C43" s="1172"/>
      <c r="D43" s="85"/>
      <c r="E43" s="1175" t="s">
        <v>27</v>
      </c>
      <c r="F43" s="1175"/>
      <c r="G43" s="1175"/>
      <c r="H43" s="1176"/>
      <c r="I43" s="86">
        <v>17080</v>
      </c>
      <c r="J43" s="87">
        <v>16833</v>
      </c>
      <c r="K43" s="87">
        <v>16914</v>
      </c>
      <c r="L43" s="87">
        <v>17270</v>
      </c>
      <c r="M43" s="88">
        <v>17055</v>
      </c>
    </row>
    <row r="44" spans="2:13" ht="27.75" customHeight="1">
      <c r="B44" s="1171"/>
      <c r="C44" s="1172"/>
      <c r="D44" s="85"/>
      <c r="E44" s="1175" t="s">
        <v>28</v>
      </c>
      <c r="F44" s="1175"/>
      <c r="G44" s="1175"/>
      <c r="H44" s="1176"/>
      <c r="I44" s="86">
        <v>3565</v>
      </c>
      <c r="J44" s="87">
        <v>2999</v>
      </c>
      <c r="K44" s="87">
        <v>2705</v>
      </c>
      <c r="L44" s="87">
        <v>2362</v>
      </c>
      <c r="M44" s="88">
        <v>2355</v>
      </c>
    </row>
    <row r="45" spans="2:13" ht="27.75" customHeight="1">
      <c r="B45" s="1171"/>
      <c r="C45" s="1172"/>
      <c r="D45" s="85"/>
      <c r="E45" s="1175" t="s">
        <v>29</v>
      </c>
      <c r="F45" s="1175"/>
      <c r="G45" s="1175"/>
      <c r="H45" s="1176"/>
      <c r="I45" s="86">
        <v>7430</v>
      </c>
      <c r="J45" s="87">
        <v>7068</v>
      </c>
      <c r="K45" s="87">
        <v>6616</v>
      </c>
      <c r="L45" s="87">
        <v>6186</v>
      </c>
      <c r="M45" s="88">
        <v>5489</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7818</v>
      </c>
      <c r="J49" s="87">
        <v>8401</v>
      </c>
      <c r="K49" s="87">
        <v>7827</v>
      </c>
      <c r="L49" s="87">
        <v>7399</v>
      </c>
      <c r="M49" s="88">
        <v>7070</v>
      </c>
    </row>
    <row r="50" spans="2:13" ht="27.75" customHeight="1">
      <c r="B50" s="1171"/>
      <c r="C50" s="1172"/>
      <c r="D50" s="85"/>
      <c r="E50" s="1175" t="s">
        <v>35</v>
      </c>
      <c r="F50" s="1175"/>
      <c r="G50" s="1175"/>
      <c r="H50" s="1176"/>
      <c r="I50" s="86">
        <v>10551</v>
      </c>
      <c r="J50" s="87">
        <v>9358</v>
      </c>
      <c r="K50" s="87">
        <v>8896</v>
      </c>
      <c r="L50" s="87">
        <v>8919</v>
      </c>
      <c r="M50" s="88">
        <v>8393</v>
      </c>
    </row>
    <row r="51" spans="2:13" ht="27.75" customHeight="1">
      <c r="B51" s="1173"/>
      <c r="C51" s="1174"/>
      <c r="D51" s="85"/>
      <c r="E51" s="1175" t="s">
        <v>36</v>
      </c>
      <c r="F51" s="1175"/>
      <c r="G51" s="1175"/>
      <c r="H51" s="1176"/>
      <c r="I51" s="86">
        <v>37129</v>
      </c>
      <c r="J51" s="87">
        <v>38460</v>
      </c>
      <c r="K51" s="87">
        <v>40444</v>
      </c>
      <c r="L51" s="87">
        <v>40307</v>
      </c>
      <c r="M51" s="88">
        <v>40745</v>
      </c>
    </row>
    <row r="52" spans="2:13" ht="27.75" customHeight="1" thickBot="1">
      <c r="B52" s="1177" t="s">
        <v>37</v>
      </c>
      <c r="C52" s="1178"/>
      <c r="D52" s="90"/>
      <c r="E52" s="1179" t="s">
        <v>38</v>
      </c>
      <c r="F52" s="1179"/>
      <c r="G52" s="1179"/>
      <c r="H52" s="1180"/>
      <c r="I52" s="91">
        <v>18462</v>
      </c>
      <c r="J52" s="92">
        <v>17371</v>
      </c>
      <c r="K52" s="92">
        <v>15145</v>
      </c>
      <c r="L52" s="92">
        <v>13986</v>
      </c>
      <c r="M52" s="93">
        <v>13677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59947</v>
      </c>
      <c r="E3" s="116"/>
      <c r="F3" s="117">
        <v>44162</v>
      </c>
      <c r="G3" s="118"/>
      <c r="H3" s="119"/>
    </row>
    <row r="4" spans="1:8">
      <c r="A4" s="120"/>
      <c r="B4" s="121"/>
      <c r="C4" s="122"/>
      <c r="D4" s="123">
        <v>24703</v>
      </c>
      <c r="E4" s="124"/>
      <c r="F4" s="125">
        <v>24931</v>
      </c>
      <c r="G4" s="126"/>
      <c r="H4" s="127"/>
    </row>
    <row r="5" spans="1:8">
      <c r="A5" s="108" t="s">
        <v>510</v>
      </c>
      <c r="B5" s="113"/>
      <c r="C5" s="114"/>
      <c r="D5" s="115">
        <v>66562</v>
      </c>
      <c r="E5" s="116"/>
      <c r="F5" s="117">
        <v>48103</v>
      </c>
      <c r="G5" s="118"/>
      <c r="H5" s="119"/>
    </row>
    <row r="6" spans="1:8">
      <c r="A6" s="120"/>
      <c r="B6" s="121"/>
      <c r="C6" s="122"/>
      <c r="D6" s="123">
        <v>22055</v>
      </c>
      <c r="E6" s="124"/>
      <c r="F6" s="125">
        <v>22640</v>
      </c>
      <c r="G6" s="126"/>
      <c r="H6" s="127"/>
    </row>
    <row r="7" spans="1:8">
      <c r="A7" s="108" t="s">
        <v>511</v>
      </c>
      <c r="B7" s="113"/>
      <c r="C7" s="114"/>
      <c r="D7" s="115">
        <v>51771</v>
      </c>
      <c r="E7" s="116"/>
      <c r="F7" s="117">
        <v>45761</v>
      </c>
      <c r="G7" s="118"/>
      <c r="H7" s="119"/>
    </row>
    <row r="8" spans="1:8">
      <c r="A8" s="120"/>
      <c r="B8" s="121"/>
      <c r="C8" s="122"/>
      <c r="D8" s="123">
        <v>23540</v>
      </c>
      <c r="E8" s="124"/>
      <c r="F8" s="125">
        <v>24777</v>
      </c>
      <c r="G8" s="126"/>
      <c r="H8" s="127"/>
    </row>
    <row r="9" spans="1:8">
      <c r="A9" s="108" t="s">
        <v>512</v>
      </c>
      <c r="B9" s="113"/>
      <c r="C9" s="114"/>
      <c r="D9" s="115">
        <v>57899</v>
      </c>
      <c r="E9" s="116"/>
      <c r="F9" s="117">
        <v>56255</v>
      </c>
      <c r="G9" s="118"/>
      <c r="H9" s="119"/>
    </row>
    <row r="10" spans="1:8">
      <c r="A10" s="120"/>
      <c r="B10" s="121"/>
      <c r="C10" s="122"/>
      <c r="D10" s="123">
        <v>21501</v>
      </c>
      <c r="E10" s="124"/>
      <c r="F10" s="125">
        <v>26957</v>
      </c>
      <c r="G10" s="126"/>
      <c r="H10" s="127"/>
    </row>
    <row r="11" spans="1:8">
      <c r="A11" s="108" t="s">
        <v>513</v>
      </c>
      <c r="B11" s="113"/>
      <c r="C11" s="114"/>
      <c r="D11" s="115">
        <v>59103</v>
      </c>
      <c r="E11" s="116"/>
      <c r="F11" s="117">
        <v>57944</v>
      </c>
      <c r="G11" s="118"/>
      <c r="H11" s="119"/>
    </row>
    <row r="12" spans="1:8">
      <c r="A12" s="120"/>
      <c r="B12" s="121"/>
      <c r="C12" s="128"/>
      <c r="D12" s="123">
        <v>21378</v>
      </c>
      <c r="E12" s="124"/>
      <c r="F12" s="125">
        <v>29326</v>
      </c>
      <c r="G12" s="126"/>
      <c r="H12" s="127"/>
    </row>
    <row r="13" spans="1:8">
      <c r="A13" s="108"/>
      <c r="B13" s="113"/>
      <c r="C13" s="129"/>
      <c r="D13" s="130">
        <v>59056</v>
      </c>
      <c r="E13" s="131"/>
      <c r="F13" s="132">
        <v>50445</v>
      </c>
      <c r="G13" s="133"/>
      <c r="H13" s="119"/>
    </row>
    <row r="14" spans="1:8">
      <c r="A14" s="120"/>
      <c r="B14" s="121"/>
      <c r="C14" s="122"/>
      <c r="D14" s="123">
        <v>22635</v>
      </c>
      <c r="E14" s="124"/>
      <c r="F14" s="125">
        <v>25726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3.91</v>
      </c>
      <c r="C19" s="134">
        <f>ROUND(VALUE(SUBSTITUTE(実質収支比率等に係る経年分析!G$48,"▲","-")),2)</f>
        <v>5.28</v>
      </c>
      <c r="D19" s="134">
        <f>ROUND(VALUE(SUBSTITUTE(実質収支比率等に係る経年分析!H$48,"▲","-")),2)</f>
        <v>5.07</v>
      </c>
      <c r="E19" s="134">
        <f>ROUND(VALUE(SUBSTITUTE(実質収支比率等に係る経年分析!I$48,"▲","-")),2)</f>
        <v>4.33</v>
      </c>
      <c r="F19" s="134">
        <f>ROUND(VALUE(SUBSTITUTE(実質収支比率等に係る経年分析!J$48,"▲","-")),2)</f>
        <v>5.9</v>
      </c>
    </row>
    <row r="20" spans="1:11">
      <c r="A20" s="134" t="s">
        <v>43</v>
      </c>
      <c r="B20" s="134">
        <f>ROUND(VALUE(SUBSTITUTE(実質収支比率等に係る経年分析!F$47,"▲","-")),2)</f>
        <v>13.81</v>
      </c>
      <c r="C20" s="134">
        <f>ROUND(VALUE(SUBSTITUTE(実質収支比率等に係る経年分析!G$47,"▲","-")),2)</f>
        <v>17.02</v>
      </c>
      <c r="D20" s="134">
        <f>ROUND(VALUE(SUBSTITUTE(実質収支比率等に係る経年分析!H$47,"▲","-")),2)</f>
        <v>15.68</v>
      </c>
      <c r="E20" s="134">
        <f>ROUND(VALUE(SUBSTITUTE(実質収支比率等に係る経年分析!I$47,"▲","-")),2)</f>
        <v>15.6</v>
      </c>
      <c r="F20" s="134">
        <f>ROUND(VALUE(SUBSTITUTE(実質収支比率等に係る経年分析!J$47,"▲","-")),2)</f>
        <v>15.77</v>
      </c>
    </row>
    <row r="21" spans="1:11">
      <c r="A21" s="134" t="s">
        <v>44</v>
      </c>
      <c r="B21" s="134">
        <f>IF(ISNUMBER(VALUE(SUBSTITUTE(実質収支比率等に係る経年分析!F$49,"▲","-"))),ROUND(VALUE(SUBSTITUTE(実質収支比率等に係る経年分析!F$49,"▲","-")),2),NA())</f>
        <v>-7.89</v>
      </c>
      <c r="C21" s="134">
        <f>IF(ISNUMBER(VALUE(SUBSTITUTE(実質収支比率等に係る経年分析!G$49,"▲","-"))),ROUND(VALUE(SUBSTITUTE(実質収支比率等に係る経年分析!G$49,"▲","-")),2),NA())</f>
        <v>4.26</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1.55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0.77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工業用水道事業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介護保険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3495</v>
      </c>
      <c r="E42" s="136"/>
      <c r="F42" s="136"/>
      <c r="G42" s="136">
        <f>'実質公債費比率（分子）の構造'!L$52</f>
        <v>3543</v>
      </c>
      <c r="H42" s="136"/>
      <c r="I42" s="136"/>
      <c r="J42" s="136">
        <f>'実質公債費比率（分子）の構造'!M$52</f>
        <v>3635</v>
      </c>
      <c r="K42" s="136"/>
      <c r="L42" s="136"/>
      <c r="M42" s="136">
        <f>'実質公債費比率（分子）の構造'!N$52</f>
        <v>3732</v>
      </c>
      <c r="N42" s="136"/>
      <c r="O42" s="136"/>
      <c r="P42" s="136">
        <f>'実質公債費比率（分子）の構造'!O$52</f>
        <v>3964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358</v>
      </c>
      <c r="C44" s="136"/>
      <c r="D44" s="136"/>
      <c r="E44" s="136">
        <f>'実質公債費比率（分子）の構造'!L$50</f>
        <v>356</v>
      </c>
      <c r="F44" s="136"/>
      <c r="G44" s="136"/>
      <c r="H44" s="136">
        <f>'実質公債費比率（分子）の構造'!M$50</f>
        <v>354</v>
      </c>
      <c r="I44" s="136"/>
      <c r="J44" s="136"/>
      <c r="K44" s="136">
        <f>'実質公債費比率（分子）の構造'!N$50</f>
        <v>353</v>
      </c>
      <c r="L44" s="136"/>
      <c r="M44" s="136"/>
      <c r="N44" s="136">
        <f>'実質公債費比率（分子）の構造'!O$50</f>
        <v>352</v>
      </c>
      <c r="O44" s="136"/>
      <c r="P44" s="136"/>
    </row>
    <row r="45" spans="1:16">
      <c r="A45" s="136" t="s">
        <v>54</v>
      </c>
      <c r="B45" s="136">
        <f>'実質公債費比率（分子）の構造'!K$49</f>
        <v>743</v>
      </c>
      <c r="C45" s="136"/>
      <c r="D45" s="136"/>
      <c r="E45" s="136">
        <f>'実質公債費比率（分子）の構造'!L$49</f>
        <v>624</v>
      </c>
      <c r="F45" s="136"/>
      <c r="G45" s="136"/>
      <c r="H45" s="136">
        <f>'実質公債費比率（分子）の構造'!M$49</f>
        <v>470</v>
      </c>
      <c r="I45" s="136"/>
      <c r="J45" s="136"/>
      <c r="K45" s="136">
        <f>'実質公債費比率（分子）の構造'!N$49</f>
        <v>423</v>
      </c>
      <c r="L45" s="136"/>
      <c r="M45" s="136"/>
      <c r="N45" s="136">
        <f>'実質公債費比率（分子）の構造'!O$49</f>
        <v>409</v>
      </c>
      <c r="O45" s="136"/>
      <c r="P45" s="136"/>
    </row>
    <row r="46" spans="1:16">
      <c r="A46" s="136" t="s">
        <v>55</v>
      </c>
      <c r="B46" s="136">
        <f>'実質公債費比率（分子）の構造'!K$48</f>
        <v>844</v>
      </c>
      <c r="C46" s="136"/>
      <c r="D46" s="136"/>
      <c r="E46" s="136">
        <f>'実質公債費比率（分子）の構造'!L$48</f>
        <v>857</v>
      </c>
      <c r="F46" s="136"/>
      <c r="G46" s="136"/>
      <c r="H46" s="136">
        <f>'実質公債費比率（分子）の構造'!M$48</f>
        <v>929</v>
      </c>
      <c r="I46" s="136"/>
      <c r="J46" s="136"/>
      <c r="K46" s="136">
        <f>'実質公債費比率（分子）の構造'!N$48</f>
        <v>887</v>
      </c>
      <c r="L46" s="136"/>
      <c r="M46" s="136"/>
      <c r="N46" s="136">
        <f>'実質公債費比率（分子）の構造'!O$48</f>
        <v>880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3613</v>
      </c>
      <c r="C49" s="136"/>
      <c r="D49" s="136"/>
      <c r="E49" s="136">
        <f>'実質公債費比率（分子）の構造'!L$45</f>
        <v>3637</v>
      </c>
      <c r="F49" s="136"/>
      <c r="G49" s="136"/>
      <c r="H49" s="136">
        <f>'実質公債費比率（分子）の構造'!M$45</f>
        <v>3733</v>
      </c>
      <c r="I49" s="136"/>
      <c r="J49" s="136"/>
      <c r="K49" s="136">
        <f>'実質公債費比率（分子）の構造'!N$45</f>
        <v>3845</v>
      </c>
      <c r="L49" s="136"/>
      <c r="M49" s="136"/>
      <c r="N49" s="136">
        <f>'実質公債費比率（分子）の構造'!O$45</f>
        <v>3973</v>
      </c>
      <c r="O49" s="136"/>
      <c r="P49" s="136"/>
    </row>
    <row r="50" spans="1:16">
      <c r="A50" s="136" t="s">
        <v>59</v>
      </c>
      <c r="B50" s="136" t="e">
        <f>NA()</f>
        <v>#N/A</v>
      </c>
      <c r="C50" s="136">
        <f>IF(ISNUMBER('実質公債費比率（分子）の構造'!K$53),'実質公債費比率（分子）の構造'!K$53,NA())</f>
        <v>2063</v>
      </c>
      <c r="D50" s="136" t="e">
        <f>NA()</f>
        <v>#N/A</v>
      </c>
      <c r="E50" s="136" t="e">
        <f>NA()</f>
        <v>#N/A</v>
      </c>
      <c r="F50" s="136">
        <f>IF(ISNUMBER('実質公債費比率（分子）の構造'!L$53),'実質公債費比率（分子）の構造'!L$53,NA())</f>
        <v>1931</v>
      </c>
      <c r="G50" s="136" t="e">
        <f>NA()</f>
        <v>#N/A</v>
      </c>
      <c r="H50" s="136" t="e">
        <f>NA()</f>
        <v>#N/A</v>
      </c>
      <c r="I50" s="136">
        <f>IF(ISNUMBER('実質公債費比率（分子）の構造'!M$53),'実質公債費比率（分子）の構造'!M$53,NA())</f>
        <v>1851</v>
      </c>
      <c r="J50" s="136" t="e">
        <f>NA()</f>
        <v>#N/A</v>
      </c>
      <c r="K50" s="136" t="e">
        <f>NA()</f>
        <v>#N/A</v>
      </c>
      <c r="L50" s="136">
        <f>IF(ISNUMBER('実質公債費比率（分子）の構造'!N$53),'実質公債費比率（分子）の構造'!N$53,NA())</f>
        <v>1776</v>
      </c>
      <c r="M50" s="136" t="e">
        <f>NA()</f>
        <v>#N/A</v>
      </c>
      <c r="N50" s="136" t="e">
        <f>NA()</f>
        <v>#N/A</v>
      </c>
      <c r="O50" s="136">
        <f>IF(ISNUMBER('実質公債費比率（分子）の構造'!O$53),'実質公債費比率（分子）の構造'!O$53,NA())</f>
        <v>1650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37129</v>
      </c>
      <c r="E56" s="135"/>
      <c r="F56" s="135"/>
      <c r="G56" s="135">
        <f>'将来負担比率（分子）の構造'!J$51</f>
        <v>38460</v>
      </c>
      <c r="H56" s="135"/>
      <c r="I56" s="135"/>
      <c r="J56" s="135">
        <f>'将来負担比率（分子）の構造'!K$51</f>
        <v>40444</v>
      </c>
      <c r="K56" s="135"/>
      <c r="L56" s="135"/>
      <c r="M56" s="135">
        <f>'将来負担比率（分子）の構造'!L$51</f>
        <v>40307</v>
      </c>
      <c r="N56" s="135"/>
      <c r="O56" s="135"/>
      <c r="P56" s="135">
        <f>'将来負担比率（分子）の構造'!M$51</f>
        <v>40745</v>
      </c>
    </row>
    <row r="57" spans="1:16">
      <c r="A57" s="135" t="s">
        <v>35</v>
      </c>
      <c r="B57" s="135"/>
      <c r="C57" s="135"/>
      <c r="D57" s="135">
        <f>'将来負担比率（分子）の構造'!I$50</f>
        <v>10551</v>
      </c>
      <c r="E57" s="135"/>
      <c r="F57" s="135"/>
      <c r="G57" s="135">
        <f>'将来負担比率（分子）の構造'!J$50</f>
        <v>9358</v>
      </c>
      <c r="H57" s="135"/>
      <c r="I57" s="135"/>
      <c r="J57" s="135">
        <f>'将来負担比率（分子）の構造'!K$50</f>
        <v>8896</v>
      </c>
      <c r="K57" s="135"/>
      <c r="L57" s="135"/>
      <c r="M57" s="135">
        <f>'将来負担比率（分子）の構造'!L$50</f>
        <v>8919</v>
      </c>
      <c r="N57" s="135"/>
      <c r="O57" s="135"/>
      <c r="P57" s="135">
        <f>'将来負担比率（分子）の構造'!M$50</f>
        <v>8393</v>
      </c>
    </row>
    <row r="58" spans="1:16">
      <c r="A58" s="135" t="s">
        <v>34</v>
      </c>
      <c r="B58" s="135"/>
      <c r="C58" s="135"/>
      <c r="D58" s="135">
        <f>'将来負担比率（分子）の構造'!I$49</f>
        <v>7818</v>
      </c>
      <c r="E58" s="135"/>
      <c r="F58" s="135"/>
      <c r="G58" s="135">
        <f>'将来負担比率（分子）の構造'!J$49</f>
        <v>8401</v>
      </c>
      <c r="H58" s="135"/>
      <c r="I58" s="135"/>
      <c r="J58" s="135">
        <f>'将来負担比率（分子）の構造'!K$49</f>
        <v>7827</v>
      </c>
      <c r="K58" s="135"/>
      <c r="L58" s="135"/>
      <c r="M58" s="135">
        <f>'将来負担比率（分子）の構造'!L$49</f>
        <v>7399</v>
      </c>
      <c r="N58" s="135"/>
      <c r="O58" s="135"/>
      <c r="P58" s="135">
        <f>'将来負担比率（分子）の構造'!M$49</f>
        <v>7070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7430</v>
      </c>
      <c r="C62" s="135"/>
      <c r="D62" s="135"/>
      <c r="E62" s="135">
        <f>'将来負担比率（分子）の構造'!J$45</f>
        <v>7068</v>
      </c>
      <c r="F62" s="135"/>
      <c r="G62" s="135"/>
      <c r="H62" s="135">
        <f>'将来負担比率（分子）の構造'!K$45</f>
        <v>6616</v>
      </c>
      <c r="I62" s="135"/>
      <c r="J62" s="135"/>
      <c r="K62" s="135">
        <f>'将来負担比率（分子）の構造'!L$45</f>
        <v>6186</v>
      </c>
      <c r="L62" s="135"/>
      <c r="M62" s="135"/>
      <c r="N62" s="135">
        <f>'将来負担比率（分子）の構造'!M$45</f>
        <v>5489</v>
      </c>
      <c r="O62" s="135"/>
      <c r="P62" s="135"/>
    </row>
    <row r="63" spans="1:16">
      <c r="A63" s="135" t="s">
        <v>28</v>
      </c>
      <c r="B63" s="135">
        <f>'将来負担比率（分子）の構造'!I$44</f>
        <v>3565</v>
      </c>
      <c r="C63" s="135"/>
      <c r="D63" s="135"/>
      <c r="E63" s="135">
        <f>'将来負担比率（分子）の構造'!J$44</f>
        <v>2999</v>
      </c>
      <c r="F63" s="135"/>
      <c r="G63" s="135"/>
      <c r="H63" s="135">
        <f>'将来負担比率（分子）の構造'!K$44</f>
        <v>2705</v>
      </c>
      <c r="I63" s="135"/>
      <c r="J63" s="135"/>
      <c r="K63" s="135">
        <f>'将来負担比率（分子）の構造'!L$44</f>
        <v>2362</v>
      </c>
      <c r="L63" s="135"/>
      <c r="M63" s="135"/>
      <c r="N63" s="135">
        <f>'将来負担比率（分子）の構造'!M$44</f>
        <v>2355</v>
      </c>
      <c r="O63" s="135"/>
      <c r="P63" s="135"/>
    </row>
    <row r="64" spans="1:16">
      <c r="A64" s="135" t="s">
        <v>27</v>
      </c>
      <c r="B64" s="135">
        <f>'将来負担比率（分子）の構造'!I$43</f>
        <v>17080</v>
      </c>
      <c r="C64" s="135"/>
      <c r="D64" s="135"/>
      <c r="E64" s="135">
        <f>'将来負担比率（分子）の構造'!J$43</f>
        <v>16833</v>
      </c>
      <c r="F64" s="135"/>
      <c r="G64" s="135"/>
      <c r="H64" s="135">
        <f>'将来負担比率（分子）の構造'!K$43</f>
        <v>16914</v>
      </c>
      <c r="I64" s="135"/>
      <c r="J64" s="135"/>
      <c r="K64" s="135">
        <f>'将来負担比率（分子）の構造'!L$43</f>
        <v>17270</v>
      </c>
      <c r="L64" s="135"/>
      <c r="M64" s="135"/>
      <c r="N64" s="135">
        <f>'将来負担比率（分子）の構造'!M$43</f>
        <v>17055</v>
      </c>
      <c r="O64" s="135"/>
      <c r="P64" s="135"/>
    </row>
    <row r="65" spans="1:16">
      <c r="A65" s="135" t="s">
        <v>26</v>
      </c>
      <c r="B65" s="135">
        <f>'将来負担比率（分子）の構造'!I$42</f>
        <v>7993</v>
      </c>
      <c r="C65" s="135"/>
      <c r="D65" s="135"/>
      <c r="E65" s="135">
        <f>'将来負担比率（分子）の構造'!J$42</f>
        <v>7499</v>
      </c>
      <c r="F65" s="135"/>
      <c r="G65" s="135"/>
      <c r="H65" s="135">
        <f>'将来負担比率（分子）の構造'!K$42</f>
        <v>6510</v>
      </c>
      <c r="I65" s="135"/>
      <c r="J65" s="135"/>
      <c r="K65" s="135">
        <f>'将来負担比率（分子）の構造'!L$42</f>
        <v>3715</v>
      </c>
      <c r="L65" s="135"/>
      <c r="M65" s="135"/>
      <c r="N65" s="135">
        <f>'将来負担比率（分子）の構造'!M$42</f>
        <v>3433</v>
      </c>
      <c r="O65" s="135"/>
      <c r="P65" s="135"/>
    </row>
    <row r="66" spans="1:16">
      <c r="A66" s="135" t="s">
        <v>25</v>
      </c>
      <c r="B66" s="135">
        <f>'将来負担比率（分子）の構造'!I$41</f>
        <v>37893</v>
      </c>
      <c r="C66" s="135"/>
      <c r="D66" s="135"/>
      <c r="E66" s="135">
        <f>'将来負担比率（分子）の構造'!J$41</f>
        <v>39190</v>
      </c>
      <c r="F66" s="135"/>
      <c r="G66" s="135"/>
      <c r="H66" s="135">
        <f>'将来負担比率（分子）の構造'!K$41</f>
        <v>39567</v>
      </c>
      <c r="I66" s="135"/>
      <c r="J66" s="135"/>
      <c r="K66" s="135">
        <f>'将来負担比率（分子）の構造'!L$41</f>
        <v>41077</v>
      </c>
      <c r="L66" s="135"/>
      <c r="M66" s="135"/>
      <c r="N66" s="135">
        <f>'将来負担比率（分子）の構造'!M$41</f>
        <v>41552</v>
      </c>
      <c r="O66" s="135"/>
      <c r="P66" s="135"/>
    </row>
    <row r="67" spans="1:16">
      <c r="A67" s="135" t="s">
        <v>63</v>
      </c>
      <c r="B67" s="135" t="e">
        <f>NA()</f>
        <v>#N/A</v>
      </c>
      <c r="C67" s="135">
        <f>IF(ISNUMBER('将来負担比率（分子）の構造'!I$52), IF('将来負担比率（分子）の構造'!I$52 &lt; 0, 0, '将来負担比率（分子）の構造'!I$52), NA())</f>
        <v>18462</v>
      </c>
      <c r="D67" s="135" t="e">
        <f>NA()</f>
        <v>#N/A</v>
      </c>
      <c r="E67" s="135" t="e">
        <f>NA()</f>
        <v>#N/A</v>
      </c>
      <c r="F67" s="135">
        <f>IF(ISNUMBER('将来負担比率（分子）の構造'!J$52), IF('将来負担比率（分子）の構造'!J$52 &lt; 0, 0, '将来負担比率（分子）の構造'!J$52), NA())</f>
        <v>17371</v>
      </c>
      <c r="G67" s="135" t="e">
        <f>NA()</f>
        <v>#N/A</v>
      </c>
      <c r="H67" s="135" t="e">
        <f>NA()</f>
        <v>#N/A</v>
      </c>
      <c r="I67" s="135">
        <f>IF(ISNUMBER('将来負担比率（分子）の構造'!K$52), IF('将来負担比率（分子）の構造'!K$52 &lt; 0, 0, '将来負担比率（分子）の構造'!K$52), NA())</f>
        <v>15145</v>
      </c>
      <c r="J67" s="135" t="e">
        <f>NA()</f>
        <v>#N/A</v>
      </c>
      <c r="K67" s="135" t="e">
        <f>NA()</f>
        <v>#N/A</v>
      </c>
      <c r="L67" s="135">
        <f>IF(ISNUMBER('将来負担比率（分子）の構造'!L$52), IF('将来負担比率（分子）の構造'!L$52 &lt; 0, 0, '将来負担比率（分子）の構造'!L$52), NA())</f>
        <v>13986</v>
      </c>
      <c r="M67" s="135" t="e">
        <f>NA()</f>
        <v>#N/A</v>
      </c>
      <c r="N67" s="135" t="e">
        <f>NA()</f>
        <v>#N/A</v>
      </c>
      <c r="O67" s="135">
        <f>IF(ISNUMBER('将来負担比率（分子）の構造'!M$52), IF('将来負担比率（分子）の構造'!M$52 &lt; 0, 0, '将来負担比率（分子）の構造'!M$52), NA())</f>
        <v>13677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12774620</v>
      </c>
      <c r="S5" s="639"/>
      <c r="T5" s="639"/>
      <c r="U5" s="639"/>
      <c r="V5" s="639"/>
      <c r="W5" s="639"/>
      <c r="X5" s="639"/>
      <c r="Y5" s="686"/>
      <c r="Z5" s="699">
        <v>37.1</v>
      </c>
      <c r="AA5" s="699"/>
      <c r="AB5" s="699"/>
      <c r="AC5" s="699"/>
      <c r="AD5" s="700">
        <v>12105988</v>
      </c>
      <c r="AE5" s="700"/>
      <c r="AF5" s="700"/>
      <c r="AG5" s="700"/>
      <c r="AH5" s="700"/>
      <c r="AI5" s="700"/>
      <c r="AJ5" s="700"/>
      <c r="AK5" s="700"/>
      <c r="AL5" s="687">
        <v>64.8</v>
      </c>
      <c r="AM5" s="656"/>
      <c r="AN5" s="656"/>
      <c r="AO5" s="688"/>
      <c r="AP5" s="675" t="s">
        <v>208</v>
      </c>
      <c r="AQ5" s="676"/>
      <c r="AR5" s="676"/>
      <c r="AS5" s="676"/>
      <c r="AT5" s="676"/>
      <c r="AU5" s="676"/>
      <c r="AV5" s="676"/>
      <c r="AW5" s="676"/>
      <c r="AX5" s="676"/>
      <c r="AY5" s="676"/>
      <c r="AZ5" s="676"/>
      <c r="BA5" s="676"/>
      <c r="BB5" s="676"/>
      <c r="BC5" s="676"/>
      <c r="BD5" s="676"/>
      <c r="BE5" s="676"/>
      <c r="BF5" s="677"/>
      <c r="BG5" s="588">
        <v>12083718</v>
      </c>
      <c r="BH5" s="589"/>
      <c r="BI5" s="589"/>
      <c r="BJ5" s="589"/>
      <c r="BK5" s="589"/>
      <c r="BL5" s="589"/>
      <c r="BM5" s="589"/>
      <c r="BN5" s="590"/>
      <c r="BO5" s="641">
        <v>94.6</v>
      </c>
      <c r="BP5" s="641"/>
      <c r="BQ5" s="641"/>
      <c r="BR5" s="641"/>
      <c r="BS5" s="642">
        <v>354879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297670</v>
      </c>
      <c r="S6" s="589"/>
      <c r="T6" s="589"/>
      <c r="U6" s="589"/>
      <c r="V6" s="589"/>
      <c r="W6" s="589"/>
      <c r="X6" s="589"/>
      <c r="Y6" s="590"/>
      <c r="Z6" s="641">
        <v>0.9</v>
      </c>
      <c r="AA6" s="641"/>
      <c r="AB6" s="641"/>
      <c r="AC6" s="641"/>
      <c r="AD6" s="642">
        <v>297670</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12083718</v>
      </c>
      <c r="BH6" s="589"/>
      <c r="BI6" s="589"/>
      <c r="BJ6" s="589"/>
      <c r="BK6" s="589"/>
      <c r="BL6" s="589"/>
      <c r="BM6" s="589"/>
      <c r="BN6" s="590"/>
      <c r="BO6" s="641">
        <v>94.6</v>
      </c>
      <c r="BP6" s="641"/>
      <c r="BQ6" s="641"/>
      <c r="BR6" s="641"/>
      <c r="BS6" s="642">
        <v>354879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265975</v>
      </c>
      <c r="CS6" s="589"/>
      <c r="CT6" s="589"/>
      <c r="CU6" s="589"/>
      <c r="CV6" s="589"/>
      <c r="CW6" s="589"/>
      <c r="CX6" s="589"/>
      <c r="CY6" s="590"/>
      <c r="CZ6" s="641">
        <v>0.8</v>
      </c>
      <c r="DA6" s="641"/>
      <c r="DB6" s="641"/>
      <c r="DC6" s="641"/>
      <c r="DD6" s="594" t="s">
        <v>215</v>
      </c>
      <c r="DE6" s="589"/>
      <c r="DF6" s="589"/>
      <c r="DG6" s="589"/>
      <c r="DH6" s="589"/>
      <c r="DI6" s="589"/>
      <c r="DJ6" s="589"/>
      <c r="DK6" s="589"/>
      <c r="DL6" s="589"/>
      <c r="DM6" s="589"/>
      <c r="DN6" s="589"/>
      <c r="DO6" s="589"/>
      <c r="DP6" s="590"/>
      <c r="DQ6" s="594">
        <v>265954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26036</v>
      </c>
      <c r="S7" s="589"/>
      <c r="T7" s="589"/>
      <c r="U7" s="589"/>
      <c r="V7" s="589"/>
      <c r="W7" s="589"/>
      <c r="X7" s="589"/>
      <c r="Y7" s="590"/>
      <c r="Z7" s="641">
        <v>0.1</v>
      </c>
      <c r="AA7" s="641"/>
      <c r="AB7" s="641"/>
      <c r="AC7" s="641"/>
      <c r="AD7" s="642">
        <v>26036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6050852</v>
      </c>
      <c r="BH7" s="589"/>
      <c r="BI7" s="589"/>
      <c r="BJ7" s="589"/>
      <c r="BK7" s="589"/>
      <c r="BL7" s="589"/>
      <c r="BM7" s="589"/>
      <c r="BN7" s="590"/>
      <c r="BO7" s="641">
        <v>47.4</v>
      </c>
      <c r="BP7" s="641"/>
      <c r="BQ7" s="641"/>
      <c r="BR7" s="641"/>
      <c r="BS7" s="642">
        <v>354879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3782984</v>
      </c>
      <c r="CS7" s="589"/>
      <c r="CT7" s="589"/>
      <c r="CU7" s="589"/>
      <c r="CV7" s="589"/>
      <c r="CW7" s="589"/>
      <c r="CX7" s="589"/>
      <c r="CY7" s="590"/>
      <c r="CZ7" s="641">
        <v>11.4</v>
      </c>
      <c r="DA7" s="641"/>
      <c r="DB7" s="641"/>
      <c r="DC7" s="641"/>
      <c r="DD7" s="594">
        <v>160658</v>
      </c>
      <c r="DE7" s="589"/>
      <c r="DF7" s="589"/>
      <c r="DG7" s="589"/>
      <c r="DH7" s="589"/>
      <c r="DI7" s="589"/>
      <c r="DJ7" s="589"/>
      <c r="DK7" s="589"/>
      <c r="DL7" s="589"/>
      <c r="DM7" s="589"/>
      <c r="DN7" s="589"/>
      <c r="DO7" s="589"/>
      <c r="DP7" s="590"/>
      <c r="DQ7" s="594">
        <v>3108497</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86356</v>
      </c>
      <c r="S8" s="589"/>
      <c r="T8" s="589"/>
      <c r="U8" s="589"/>
      <c r="V8" s="589"/>
      <c r="W8" s="589"/>
      <c r="X8" s="589"/>
      <c r="Y8" s="590"/>
      <c r="Z8" s="641">
        <v>0.3</v>
      </c>
      <c r="AA8" s="641"/>
      <c r="AB8" s="641"/>
      <c r="AC8" s="641"/>
      <c r="AD8" s="642">
        <v>86356</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150777</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11032933</v>
      </c>
      <c r="CS8" s="589"/>
      <c r="CT8" s="589"/>
      <c r="CU8" s="589"/>
      <c r="CV8" s="589"/>
      <c r="CW8" s="589"/>
      <c r="CX8" s="589"/>
      <c r="CY8" s="590"/>
      <c r="CZ8" s="641">
        <v>33.299999999999997</v>
      </c>
      <c r="DA8" s="641"/>
      <c r="DB8" s="641"/>
      <c r="DC8" s="641"/>
      <c r="DD8" s="594">
        <v>348516</v>
      </c>
      <c r="DE8" s="589"/>
      <c r="DF8" s="589"/>
      <c r="DG8" s="589"/>
      <c r="DH8" s="589"/>
      <c r="DI8" s="589"/>
      <c r="DJ8" s="589"/>
      <c r="DK8" s="589"/>
      <c r="DL8" s="589"/>
      <c r="DM8" s="589"/>
      <c r="DN8" s="589"/>
      <c r="DO8" s="589"/>
      <c r="DP8" s="590"/>
      <c r="DQ8" s="594">
        <v>5559360</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49834</v>
      </c>
      <c r="S9" s="589"/>
      <c r="T9" s="589"/>
      <c r="U9" s="589"/>
      <c r="V9" s="589"/>
      <c r="W9" s="589"/>
      <c r="X9" s="589"/>
      <c r="Y9" s="590"/>
      <c r="Z9" s="641">
        <v>0.1</v>
      </c>
      <c r="AA9" s="641"/>
      <c r="AB9" s="641"/>
      <c r="AC9" s="641"/>
      <c r="AD9" s="642">
        <v>49834</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3728269</v>
      </c>
      <c r="BH9" s="589"/>
      <c r="BI9" s="589"/>
      <c r="BJ9" s="589"/>
      <c r="BK9" s="589"/>
      <c r="BL9" s="589"/>
      <c r="BM9" s="589"/>
      <c r="BN9" s="590"/>
      <c r="BO9" s="641">
        <v>29.2</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2103311</v>
      </c>
      <c r="CS9" s="589"/>
      <c r="CT9" s="589"/>
      <c r="CU9" s="589"/>
      <c r="CV9" s="589"/>
      <c r="CW9" s="589"/>
      <c r="CX9" s="589"/>
      <c r="CY9" s="590"/>
      <c r="CZ9" s="641">
        <v>6.3</v>
      </c>
      <c r="DA9" s="641"/>
      <c r="DB9" s="641"/>
      <c r="DC9" s="641"/>
      <c r="DD9" s="594">
        <v>107152</v>
      </c>
      <c r="DE9" s="589"/>
      <c r="DF9" s="589"/>
      <c r="DG9" s="589"/>
      <c r="DH9" s="589"/>
      <c r="DI9" s="589"/>
      <c r="DJ9" s="589"/>
      <c r="DK9" s="589"/>
      <c r="DL9" s="589"/>
      <c r="DM9" s="589"/>
      <c r="DN9" s="589"/>
      <c r="DO9" s="589"/>
      <c r="DP9" s="590"/>
      <c r="DQ9" s="594">
        <v>1956196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1024980</v>
      </c>
      <c r="S10" s="589"/>
      <c r="T10" s="589"/>
      <c r="U10" s="589"/>
      <c r="V10" s="589"/>
      <c r="W10" s="589"/>
      <c r="X10" s="589"/>
      <c r="Y10" s="590"/>
      <c r="Z10" s="641">
        <v>3</v>
      </c>
      <c r="AA10" s="641"/>
      <c r="AB10" s="641"/>
      <c r="AC10" s="641"/>
      <c r="AD10" s="642">
        <v>1024980</v>
      </c>
      <c r="AE10" s="642"/>
      <c r="AF10" s="642"/>
      <c r="AG10" s="642"/>
      <c r="AH10" s="642"/>
      <c r="AI10" s="642"/>
      <c r="AJ10" s="642"/>
      <c r="AK10" s="642"/>
      <c r="AL10" s="611">
        <v>5.5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264893</v>
      </c>
      <c r="BH10" s="589"/>
      <c r="BI10" s="589"/>
      <c r="BJ10" s="589"/>
      <c r="BK10" s="589"/>
      <c r="BL10" s="589"/>
      <c r="BM10" s="589"/>
      <c r="BN10" s="590"/>
      <c r="BO10" s="641">
        <v>2.1</v>
      </c>
      <c r="BP10" s="641"/>
      <c r="BQ10" s="641"/>
      <c r="BR10" s="641"/>
      <c r="BS10" s="594">
        <v>43626</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192512</v>
      </c>
      <c r="CS10" s="589"/>
      <c r="CT10" s="589"/>
      <c r="CU10" s="589"/>
      <c r="CV10" s="589"/>
      <c r="CW10" s="589"/>
      <c r="CX10" s="589"/>
      <c r="CY10" s="590"/>
      <c r="CZ10" s="641">
        <v>0.6</v>
      </c>
      <c r="DA10" s="641"/>
      <c r="DB10" s="641"/>
      <c r="DC10" s="641"/>
      <c r="DD10" s="594" t="s">
        <v>111</v>
      </c>
      <c r="DE10" s="589"/>
      <c r="DF10" s="589"/>
      <c r="DG10" s="589"/>
      <c r="DH10" s="589"/>
      <c r="DI10" s="589"/>
      <c r="DJ10" s="589"/>
      <c r="DK10" s="589"/>
      <c r="DL10" s="589"/>
      <c r="DM10" s="589"/>
      <c r="DN10" s="589"/>
      <c r="DO10" s="589"/>
      <c r="DP10" s="590"/>
      <c r="DQ10" s="594">
        <v>70716</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12711</v>
      </c>
      <c r="S11" s="589"/>
      <c r="T11" s="589"/>
      <c r="U11" s="589"/>
      <c r="V11" s="589"/>
      <c r="W11" s="589"/>
      <c r="X11" s="589"/>
      <c r="Y11" s="590"/>
      <c r="Z11" s="641">
        <v>0</v>
      </c>
      <c r="AA11" s="641"/>
      <c r="AB11" s="641"/>
      <c r="AC11" s="641"/>
      <c r="AD11" s="642">
        <v>12711</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1906913</v>
      </c>
      <c r="BH11" s="589"/>
      <c r="BI11" s="589"/>
      <c r="BJ11" s="589"/>
      <c r="BK11" s="589"/>
      <c r="BL11" s="589"/>
      <c r="BM11" s="589"/>
      <c r="BN11" s="590"/>
      <c r="BO11" s="641">
        <v>14.9</v>
      </c>
      <c r="BP11" s="641"/>
      <c r="BQ11" s="641"/>
      <c r="BR11" s="641"/>
      <c r="BS11" s="594">
        <v>311253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1165724</v>
      </c>
      <c r="CS11" s="589"/>
      <c r="CT11" s="589"/>
      <c r="CU11" s="589"/>
      <c r="CV11" s="589"/>
      <c r="CW11" s="589"/>
      <c r="CX11" s="589"/>
      <c r="CY11" s="590"/>
      <c r="CZ11" s="641">
        <v>3.5</v>
      </c>
      <c r="DA11" s="641"/>
      <c r="DB11" s="641"/>
      <c r="DC11" s="641"/>
      <c r="DD11" s="594">
        <v>197137</v>
      </c>
      <c r="DE11" s="589"/>
      <c r="DF11" s="589"/>
      <c r="DG11" s="589"/>
      <c r="DH11" s="589"/>
      <c r="DI11" s="589"/>
      <c r="DJ11" s="589"/>
      <c r="DK11" s="589"/>
      <c r="DL11" s="589"/>
      <c r="DM11" s="589"/>
      <c r="DN11" s="589"/>
      <c r="DO11" s="589"/>
      <c r="DP11" s="590"/>
      <c r="DQ11" s="594">
        <v>928931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5313412</v>
      </c>
      <c r="BH12" s="589"/>
      <c r="BI12" s="589"/>
      <c r="BJ12" s="589"/>
      <c r="BK12" s="589"/>
      <c r="BL12" s="589"/>
      <c r="BM12" s="589"/>
      <c r="BN12" s="590"/>
      <c r="BO12" s="641">
        <v>41.6</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1254679</v>
      </c>
      <c r="CS12" s="589"/>
      <c r="CT12" s="589"/>
      <c r="CU12" s="589"/>
      <c r="CV12" s="589"/>
      <c r="CW12" s="589"/>
      <c r="CX12" s="589"/>
      <c r="CY12" s="590"/>
      <c r="CZ12" s="641">
        <v>3.8</v>
      </c>
      <c r="DA12" s="641"/>
      <c r="DB12" s="641"/>
      <c r="DC12" s="641"/>
      <c r="DD12" s="594">
        <v>269825</v>
      </c>
      <c r="DE12" s="589"/>
      <c r="DF12" s="589"/>
      <c r="DG12" s="589"/>
      <c r="DH12" s="589"/>
      <c r="DI12" s="589"/>
      <c r="DJ12" s="589"/>
      <c r="DK12" s="589"/>
      <c r="DL12" s="589"/>
      <c r="DM12" s="589"/>
      <c r="DN12" s="589"/>
      <c r="DO12" s="589"/>
      <c r="DP12" s="590"/>
      <c r="DQ12" s="594">
        <v>797182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40927</v>
      </c>
      <c r="S13" s="589"/>
      <c r="T13" s="589"/>
      <c r="U13" s="589"/>
      <c r="V13" s="589"/>
      <c r="W13" s="589"/>
      <c r="X13" s="589"/>
      <c r="Y13" s="590"/>
      <c r="Z13" s="641">
        <v>0.1</v>
      </c>
      <c r="AA13" s="641"/>
      <c r="AB13" s="641"/>
      <c r="AC13" s="641"/>
      <c r="AD13" s="642">
        <v>40927</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5301766</v>
      </c>
      <c r="BH13" s="589"/>
      <c r="BI13" s="589"/>
      <c r="BJ13" s="589"/>
      <c r="BK13" s="589"/>
      <c r="BL13" s="589"/>
      <c r="BM13" s="589"/>
      <c r="BN13" s="590"/>
      <c r="BO13" s="641">
        <v>41.5</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3349498</v>
      </c>
      <c r="CS13" s="589"/>
      <c r="CT13" s="589"/>
      <c r="CU13" s="589"/>
      <c r="CV13" s="589"/>
      <c r="CW13" s="589"/>
      <c r="CX13" s="589"/>
      <c r="CY13" s="590"/>
      <c r="CZ13" s="641">
        <v>10.1</v>
      </c>
      <c r="DA13" s="641"/>
      <c r="DB13" s="641"/>
      <c r="DC13" s="641"/>
      <c r="DD13" s="594">
        <v>1544315</v>
      </c>
      <c r="DE13" s="589"/>
      <c r="DF13" s="589"/>
      <c r="DG13" s="589"/>
      <c r="DH13" s="589"/>
      <c r="DI13" s="589"/>
      <c r="DJ13" s="589"/>
      <c r="DK13" s="589"/>
      <c r="DL13" s="589"/>
      <c r="DM13" s="589"/>
      <c r="DN13" s="589"/>
      <c r="DO13" s="589"/>
      <c r="DP13" s="590"/>
      <c r="DQ13" s="594">
        <v>2045492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187616</v>
      </c>
      <c r="BH14" s="589"/>
      <c r="BI14" s="589"/>
      <c r="BJ14" s="589"/>
      <c r="BK14" s="589"/>
      <c r="BL14" s="589"/>
      <c r="BM14" s="589"/>
      <c r="BN14" s="590"/>
      <c r="BO14" s="641">
        <v>1.5</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1248769</v>
      </c>
      <c r="CS14" s="589"/>
      <c r="CT14" s="589"/>
      <c r="CU14" s="589"/>
      <c r="CV14" s="589"/>
      <c r="CW14" s="589"/>
      <c r="CX14" s="589"/>
      <c r="CY14" s="590"/>
      <c r="CZ14" s="641">
        <v>3.8</v>
      </c>
      <c r="DA14" s="641"/>
      <c r="DB14" s="641"/>
      <c r="DC14" s="641"/>
      <c r="DD14" s="594" t="s">
        <v>111</v>
      </c>
      <c r="DE14" s="589"/>
      <c r="DF14" s="589"/>
      <c r="DG14" s="589"/>
      <c r="DH14" s="589"/>
      <c r="DI14" s="589"/>
      <c r="DJ14" s="589"/>
      <c r="DK14" s="589"/>
      <c r="DL14" s="589"/>
      <c r="DM14" s="589"/>
      <c r="DN14" s="589"/>
      <c r="DO14" s="589"/>
      <c r="DP14" s="590"/>
      <c r="DQ14" s="594">
        <v>1248769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33331</v>
      </c>
      <c r="S15" s="589"/>
      <c r="T15" s="589"/>
      <c r="U15" s="589"/>
      <c r="V15" s="589"/>
      <c r="W15" s="589"/>
      <c r="X15" s="589"/>
      <c r="Y15" s="590"/>
      <c r="Z15" s="641">
        <v>0.1</v>
      </c>
      <c r="AA15" s="641"/>
      <c r="AB15" s="641"/>
      <c r="AC15" s="641"/>
      <c r="AD15" s="642">
        <v>33331</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531838</v>
      </c>
      <c r="BH15" s="589"/>
      <c r="BI15" s="589"/>
      <c r="BJ15" s="589"/>
      <c r="BK15" s="589"/>
      <c r="BL15" s="589"/>
      <c r="BM15" s="589"/>
      <c r="BN15" s="590"/>
      <c r="BO15" s="641">
        <v>4.2</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4758564</v>
      </c>
      <c r="CS15" s="589"/>
      <c r="CT15" s="589"/>
      <c r="CU15" s="589"/>
      <c r="CV15" s="589"/>
      <c r="CW15" s="589"/>
      <c r="CX15" s="589"/>
      <c r="CY15" s="590"/>
      <c r="CZ15" s="641">
        <v>14.3</v>
      </c>
      <c r="DA15" s="641"/>
      <c r="DB15" s="641"/>
      <c r="DC15" s="641"/>
      <c r="DD15" s="594">
        <v>2323302</v>
      </c>
      <c r="DE15" s="589"/>
      <c r="DF15" s="589"/>
      <c r="DG15" s="589"/>
      <c r="DH15" s="589"/>
      <c r="DI15" s="589"/>
      <c r="DJ15" s="589"/>
      <c r="DK15" s="589"/>
      <c r="DL15" s="589"/>
      <c r="DM15" s="589"/>
      <c r="DN15" s="589"/>
      <c r="DO15" s="589"/>
      <c r="DP15" s="590"/>
      <c r="DQ15" s="594">
        <v>2558224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6174021</v>
      </c>
      <c r="S16" s="589"/>
      <c r="T16" s="589"/>
      <c r="U16" s="589"/>
      <c r="V16" s="589"/>
      <c r="W16" s="589"/>
      <c r="X16" s="589"/>
      <c r="Y16" s="590"/>
      <c r="Z16" s="641">
        <v>17.899999999999999</v>
      </c>
      <c r="AA16" s="641"/>
      <c r="AB16" s="641"/>
      <c r="AC16" s="641"/>
      <c r="AD16" s="642">
        <v>4960878</v>
      </c>
      <c r="AE16" s="642"/>
      <c r="AF16" s="642"/>
      <c r="AG16" s="642"/>
      <c r="AH16" s="642"/>
      <c r="AI16" s="642"/>
      <c r="AJ16" s="642"/>
      <c r="AK16" s="642"/>
      <c r="AL16" s="611">
        <v>26.6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53555</v>
      </c>
      <c r="CS16" s="589"/>
      <c r="CT16" s="589"/>
      <c r="CU16" s="589"/>
      <c r="CV16" s="589"/>
      <c r="CW16" s="589"/>
      <c r="CX16" s="589"/>
      <c r="CY16" s="590"/>
      <c r="CZ16" s="641">
        <v>0.2</v>
      </c>
      <c r="DA16" s="641"/>
      <c r="DB16" s="641"/>
      <c r="DC16" s="641"/>
      <c r="DD16" s="594" t="s">
        <v>111</v>
      </c>
      <c r="DE16" s="589"/>
      <c r="DF16" s="589"/>
      <c r="DG16" s="589"/>
      <c r="DH16" s="589"/>
      <c r="DI16" s="589"/>
      <c r="DJ16" s="589"/>
      <c r="DK16" s="589"/>
      <c r="DL16" s="589"/>
      <c r="DM16" s="589"/>
      <c r="DN16" s="589"/>
      <c r="DO16" s="589"/>
      <c r="DP16" s="590"/>
      <c r="DQ16" s="594">
        <v>3418</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4960878</v>
      </c>
      <c r="S17" s="589"/>
      <c r="T17" s="589"/>
      <c r="U17" s="589"/>
      <c r="V17" s="589"/>
      <c r="W17" s="589"/>
      <c r="X17" s="589"/>
      <c r="Y17" s="590"/>
      <c r="Z17" s="641">
        <v>14.4</v>
      </c>
      <c r="AA17" s="641"/>
      <c r="AB17" s="641"/>
      <c r="AC17" s="641"/>
      <c r="AD17" s="642">
        <v>4960878</v>
      </c>
      <c r="AE17" s="642"/>
      <c r="AF17" s="642"/>
      <c r="AG17" s="642"/>
      <c r="AH17" s="642"/>
      <c r="AI17" s="642"/>
      <c r="AJ17" s="642"/>
      <c r="AK17" s="642"/>
      <c r="AL17" s="611">
        <v>26.6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3972927</v>
      </c>
      <c r="CS17" s="589"/>
      <c r="CT17" s="589"/>
      <c r="CU17" s="589"/>
      <c r="CV17" s="589"/>
      <c r="CW17" s="589"/>
      <c r="CX17" s="589"/>
      <c r="CY17" s="590"/>
      <c r="CZ17" s="641">
        <v>12</v>
      </c>
      <c r="DA17" s="641"/>
      <c r="DB17" s="641"/>
      <c r="DC17" s="641"/>
      <c r="DD17" s="594" t="s">
        <v>111</v>
      </c>
      <c r="DE17" s="589"/>
      <c r="DF17" s="589"/>
      <c r="DG17" s="589"/>
      <c r="DH17" s="589"/>
      <c r="DI17" s="589"/>
      <c r="DJ17" s="589"/>
      <c r="DK17" s="589"/>
      <c r="DL17" s="589"/>
      <c r="DM17" s="589"/>
      <c r="DN17" s="589"/>
      <c r="DO17" s="589"/>
      <c r="DP17" s="590"/>
      <c r="DQ17" s="594">
        <v>3874150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1213138</v>
      </c>
      <c r="S18" s="589"/>
      <c r="T18" s="589"/>
      <c r="U18" s="589"/>
      <c r="V18" s="589"/>
      <c r="W18" s="589"/>
      <c r="X18" s="589"/>
      <c r="Y18" s="590"/>
      <c r="Z18" s="641">
        <v>3.5</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690902</v>
      </c>
      <c r="BH19" s="589"/>
      <c r="BI19" s="589"/>
      <c r="BJ19" s="589"/>
      <c r="BK19" s="589"/>
      <c r="BL19" s="589"/>
      <c r="BM19" s="589"/>
      <c r="BN19" s="590"/>
      <c r="BO19" s="641">
        <v>5.4</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20520486</v>
      </c>
      <c r="S20" s="589"/>
      <c r="T20" s="589"/>
      <c r="U20" s="589"/>
      <c r="V20" s="589"/>
      <c r="W20" s="589"/>
      <c r="X20" s="589"/>
      <c r="Y20" s="590"/>
      <c r="Z20" s="641">
        <v>59.6</v>
      </c>
      <c r="AA20" s="641"/>
      <c r="AB20" s="641"/>
      <c r="AC20" s="641"/>
      <c r="AD20" s="642">
        <v>18638711</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690902</v>
      </c>
      <c r="BH20" s="589"/>
      <c r="BI20" s="589"/>
      <c r="BJ20" s="589"/>
      <c r="BK20" s="589"/>
      <c r="BL20" s="589"/>
      <c r="BM20" s="589"/>
      <c r="BN20" s="590"/>
      <c r="BO20" s="641">
        <v>5.4</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33181431</v>
      </c>
      <c r="CS20" s="589"/>
      <c r="CT20" s="589"/>
      <c r="CU20" s="589"/>
      <c r="CV20" s="589"/>
      <c r="CW20" s="589"/>
      <c r="CX20" s="589"/>
      <c r="CY20" s="590"/>
      <c r="CZ20" s="641">
        <v>100</v>
      </c>
      <c r="DA20" s="641"/>
      <c r="DB20" s="641"/>
      <c r="DC20" s="641"/>
      <c r="DD20" s="594">
        <v>4950905</v>
      </c>
      <c r="DE20" s="589"/>
      <c r="DF20" s="589"/>
      <c r="DG20" s="589"/>
      <c r="DH20" s="589"/>
      <c r="DI20" s="589"/>
      <c r="DJ20" s="589"/>
      <c r="DK20" s="589"/>
      <c r="DL20" s="589"/>
      <c r="DM20" s="589"/>
      <c r="DN20" s="589"/>
      <c r="DO20" s="589"/>
      <c r="DP20" s="590"/>
      <c r="DQ20" s="594">
        <v>22416889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9829</v>
      </c>
      <c r="S21" s="589"/>
      <c r="T21" s="589"/>
      <c r="U21" s="589"/>
      <c r="V21" s="589"/>
      <c r="W21" s="589"/>
      <c r="X21" s="589"/>
      <c r="Y21" s="590"/>
      <c r="Z21" s="641">
        <v>0</v>
      </c>
      <c r="AA21" s="641"/>
      <c r="AB21" s="641"/>
      <c r="AC21" s="641"/>
      <c r="AD21" s="642">
        <v>9829</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22270</v>
      </c>
      <c r="BH21" s="589"/>
      <c r="BI21" s="589"/>
      <c r="BJ21" s="589"/>
      <c r="BK21" s="589"/>
      <c r="BL21" s="589"/>
      <c r="BM21" s="589"/>
      <c r="BN21" s="590"/>
      <c r="BO21" s="641">
        <v>0.2</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569064</v>
      </c>
      <c r="S22" s="589"/>
      <c r="T22" s="589"/>
      <c r="U22" s="589"/>
      <c r="V22" s="589"/>
      <c r="W22" s="589"/>
      <c r="X22" s="589"/>
      <c r="Y22" s="590"/>
      <c r="Z22" s="641">
        <v>1.7</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513452</v>
      </c>
      <c r="S23" s="589"/>
      <c r="T23" s="589"/>
      <c r="U23" s="589"/>
      <c r="V23" s="589"/>
      <c r="W23" s="589"/>
      <c r="X23" s="589"/>
      <c r="Y23" s="590"/>
      <c r="Z23" s="641">
        <v>1.5</v>
      </c>
      <c r="AA23" s="641"/>
      <c r="AB23" s="641"/>
      <c r="AC23" s="641"/>
      <c r="AD23" s="642">
        <v>19202</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668632</v>
      </c>
      <c r="BH23" s="589"/>
      <c r="BI23" s="589"/>
      <c r="BJ23" s="589"/>
      <c r="BK23" s="589"/>
      <c r="BL23" s="589"/>
      <c r="BM23" s="589"/>
      <c r="BN23" s="590"/>
      <c r="BO23" s="641">
        <v>5.2</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48018</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15112336</v>
      </c>
      <c r="CS24" s="639"/>
      <c r="CT24" s="639"/>
      <c r="CU24" s="639"/>
      <c r="CV24" s="639"/>
      <c r="CW24" s="639"/>
      <c r="CX24" s="639"/>
      <c r="CY24" s="686"/>
      <c r="CZ24" s="690">
        <v>45.5</v>
      </c>
      <c r="DA24" s="691"/>
      <c r="DB24" s="691"/>
      <c r="DC24" s="692"/>
      <c r="DD24" s="685">
        <v>9922204</v>
      </c>
      <c r="DE24" s="639"/>
      <c r="DF24" s="639"/>
      <c r="DG24" s="639"/>
      <c r="DH24" s="639"/>
      <c r="DI24" s="639"/>
      <c r="DJ24" s="639"/>
      <c r="DK24" s="686"/>
      <c r="DL24" s="685">
        <v>9653192</v>
      </c>
      <c r="DM24" s="639"/>
      <c r="DN24" s="639"/>
      <c r="DO24" s="639"/>
      <c r="DP24" s="639"/>
      <c r="DQ24" s="639"/>
      <c r="DR24" s="639"/>
      <c r="DS24" s="639"/>
      <c r="DT24" s="639"/>
      <c r="DU24" s="639"/>
      <c r="DV24" s="686"/>
      <c r="DW24" s="687">
        <v>47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4160447</v>
      </c>
      <c r="S25" s="589"/>
      <c r="T25" s="589"/>
      <c r="U25" s="589"/>
      <c r="V25" s="589"/>
      <c r="W25" s="589"/>
      <c r="X25" s="589"/>
      <c r="Y25" s="590"/>
      <c r="Z25" s="641">
        <v>12.1</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4853515</v>
      </c>
      <c r="CS25" s="607"/>
      <c r="CT25" s="607"/>
      <c r="CU25" s="607"/>
      <c r="CV25" s="607"/>
      <c r="CW25" s="607"/>
      <c r="CX25" s="607"/>
      <c r="CY25" s="608"/>
      <c r="CZ25" s="591">
        <v>14.6</v>
      </c>
      <c r="DA25" s="609"/>
      <c r="DB25" s="609"/>
      <c r="DC25" s="610"/>
      <c r="DD25" s="594">
        <v>4226737</v>
      </c>
      <c r="DE25" s="607"/>
      <c r="DF25" s="607"/>
      <c r="DG25" s="607"/>
      <c r="DH25" s="607"/>
      <c r="DI25" s="607"/>
      <c r="DJ25" s="607"/>
      <c r="DK25" s="608"/>
      <c r="DL25" s="594">
        <v>3990673</v>
      </c>
      <c r="DM25" s="607"/>
      <c r="DN25" s="607"/>
      <c r="DO25" s="607"/>
      <c r="DP25" s="607"/>
      <c r="DQ25" s="607"/>
      <c r="DR25" s="607"/>
      <c r="DS25" s="607"/>
      <c r="DT25" s="607"/>
      <c r="DU25" s="607"/>
      <c r="DV25" s="608"/>
      <c r="DW25" s="611">
        <v>19.399999999999999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3100539</v>
      </c>
      <c r="CS26" s="589"/>
      <c r="CT26" s="589"/>
      <c r="CU26" s="589"/>
      <c r="CV26" s="589"/>
      <c r="CW26" s="589"/>
      <c r="CX26" s="589"/>
      <c r="CY26" s="590"/>
      <c r="CZ26" s="591">
        <v>9.3000000000000007</v>
      </c>
      <c r="DA26" s="609"/>
      <c r="DB26" s="609"/>
      <c r="DC26" s="610"/>
      <c r="DD26" s="594">
        <v>2544837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2217390</v>
      </c>
      <c r="S27" s="589"/>
      <c r="T27" s="589"/>
      <c r="U27" s="589"/>
      <c r="V27" s="589"/>
      <c r="W27" s="589"/>
      <c r="X27" s="589"/>
      <c r="Y27" s="590"/>
      <c r="Z27" s="641">
        <v>6.4</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12774620</v>
      </c>
      <c r="BH27" s="589"/>
      <c r="BI27" s="589"/>
      <c r="BJ27" s="589"/>
      <c r="BK27" s="589"/>
      <c r="BL27" s="589"/>
      <c r="BM27" s="589"/>
      <c r="BN27" s="590"/>
      <c r="BO27" s="641">
        <v>100</v>
      </c>
      <c r="BP27" s="641"/>
      <c r="BQ27" s="641"/>
      <c r="BR27" s="641"/>
      <c r="BS27" s="594">
        <v>354879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6285894</v>
      </c>
      <c r="CS27" s="607"/>
      <c r="CT27" s="607"/>
      <c r="CU27" s="607"/>
      <c r="CV27" s="607"/>
      <c r="CW27" s="607"/>
      <c r="CX27" s="607"/>
      <c r="CY27" s="608"/>
      <c r="CZ27" s="591">
        <v>18.899999999999999</v>
      </c>
      <c r="DA27" s="609"/>
      <c r="DB27" s="609"/>
      <c r="DC27" s="610"/>
      <c r="DD27" s="594">
        <v>1821317</v>
      </c>
      <c r="DE27" s="607"/>
      <c r="DF27" s="607"/>
      <c r="DG27" s="607"/>
      <c r="DH27" s="607"/>
      <c r="DI27" s="607"/>
      <c r="DJ27" s="607"/>
      <c r="DK27" s="608"/>
      <c r="DL27" s="594">
        <v>1788369</v>
      </c>
      <c r="DM27" s="607"/>
      <c r="DN27" s="607"/>
      <c r="DO27" s="607"/>
      <c r="DP27" s="607"/>
      <c r="DQ27" s="607"/>
      <c r="DR27" s="607"/>
      <c r="DS27" s="607"/>
      <c r="DT27" s="607"/>
      <c r="DU27" s="607"/>
      <c r="DV27" s="608"/>
      <c r="DW27" s="611">
        <v>8.6999999999999993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294642</v>
      </c>
      <c r="S28" s="589"/>
      <c r="T28" s="589"/>
      <c r="U28" s="589"/>
      <c r="V28" s="589"/>
      <c r="W28" s="589"/>
      <c r="X28" s="589"/>
      <c r="Y28" s="590"/>
      <c r="Z28" s="641">
        <v>0.9</v>
      </c>
      <c r="AA28" s="641"/>
      <c r="AB28" s="641"/>
      <c r="AC28" s="641"/>
      <c r="AD28" s="642">
        <v>32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3972927</v>
      </c>
      <c r="CS28" s="589"/>
      <c r="CT28" s="589"/>
      <c r="CU28" s="589"/>
      <c r="CV28" s="589"/>
      <c r="CW28" s="589"/>
      <c r="CX28" s="589"/>
      <c r="CY28" s="590"/>
      <c r="CZ28" s="591">
        <v>12</v>
      </c>
      <c r="DA28" s="609"/>
      <c r="DB28" s="609"/>
      <c r="DC28" s="610"/>
      <c r="DD28" s="594">
        <v>3874150</v>
      </c>
      <c r="DE28" s="589"/>
      <c r="DF28" s="589"/>
      <c r="DG28" s="589"/>
      <c r="DH28" s="589"/>
      <c r="DI28" s="589"/>
      <c r="DJ28" s="589"/>
      <c r="DK28" s="590"/>
      <c r="DL28" s="594">
        <v>3874150</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16394</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3972927</v>
      </c>
      <c r="CS29" s="607"/>
      <c r="CT29" s="607"/>
      <c r="CU29" s="607"/>
      <c r="CV29" s="607"/>
      <c r="CW29" s="607"/>
      <c r="CX29" s="607"/>
      <c r="CY29" s="608"/>
      <c r="CZ29" s="591">
        <v>12</v>
      </c>
      <c r="DA29" s="609"/>
      <c r="DB29" s="609"/>
      <c r="DC29" s="610"/>
      <c r="DD29" s="594">
        <v>3874150</v>
      </c>
      <c r="DE29" s="607"/>
      <c r="DF29" s="607"/>
      <c r="DG29" s="607"/>
      <c r="DH29" s="607"/>
      <c r="DI29" s="607"/>
      <c r="DJ29" s="607"/>
      <c r="DK29" s="608"/>
      <c r="DL29" s="594">
        <v>3874150</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447359</v>
      </c>
      <c r="S30" s="589"/>
      <c r="T30" s="589"/>
      <c r="U30" s="589"/>
      <c r="V30" s="589"/>
      <c r="W30" s="589"/>
      <c r="X30" s="589"/>
      <c r="Y30" s="590"/>
      <c r="Z30" s="641">
        <v>1.3</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98.4</v>
      </c>
      <c r="BH30" s="655"/>
      <c r="BI30" s="655"/>
      <c r="BJ30" s="655"/>
      <c r="BK30" s="655"/>
      <c r="BL30" s="655"/>
      <c r="BM30" s="656">
        <v>91.4</v>
      </c>
      <c r="BN30" s="655"/>
      <c r="BO30" s="655"/>
      <c r="BP30" s="655"/>
      <c r="BQ30" s="657"/>
      <c r="BR30" s="654">
        <v>98.2</v>
      </c>
      <c r="BS30" s="655"/>
      <c r="BT30" s="655"/>
      <c r="BU30" s="655"/>
      <c r="BV30" s="655"/>
      <c r="BW30" s="655"/>
      <c r="BX30" s="656">
        <v>90.8</v>
      </c>
      <c r="BY30" s="655"/>
      <c r="BZ30" s="655"/>
      <c r="CA30" s="655"/>
      <c r="CB30" s="657"/>
      <c r="CD30" s="660"/>
      <c r="CE30" s="661"/>
      <c r="CF30" s="625" t="s">
        <v>292</v>
      </c>
      <c r="CG30" s="622"/>
      <c r="CH30" s="622"/>
      <c r="CI30" s="622"/>
      <c r="CJ30" s="622"/>
      <c r="CK30" s="622"/>
      <c r="CL30" s="622"/>
      <c r="CM30" s="622"/>
      <c r="CN30" s="622"/>
      <c r="CO30" s="622"/>
      <c r="CP30" s="622"/>
      <c r="CQ30" s="623"/>
      <c r="CR30" s="588">
        <v>3488470</v>
      </c>
      <c r="CS30" s="589"/>
      <c r="CT30" s="589"/>
      <c r="CU30" s="589"/>
      <c r="CV30" s="589"/>
      <c r="CW30" s="589"/>
      <c r="CX30" s="589"/>
      <c r="CY30" s="590"/>
      <c r="CZ30" s="591">
        <v>10.5</v>
      </c>
      <c r="DA30" s="609"/>
      <c r="DB30" s="609"/>
      <c r="DC30" s="610"/>
      <c r="DD30" s="594">
        <v>3399830</v>
      </c>
      <c r="DE30" s="589"/>
      <c r="DF30" s="589"/>
      <c r="DG30" s="589"/>
      <c r="DH30" s="589"/>
      <c r="DI30" s="589"/>
      <c r="DJ30" s="589"/>
      <c r="DK30" s="590"/>
      <c r="DL30" s="594">
        <v>3399830</v>
      </c>
      <c r="DM30" s="589"/>
      <c r="DN30" s="589"/>
      <c r="DO30" s="589"/>
      <c r="DP30" s="589"/>
      <c r="DQ30" s="589"/>
      <c r="DR30" s="589"/>
      <c r="DS30" s="589"/>
      <c r="DT30" s="589"/>
      <c r="DU30" s="589"/>
      <c r="DV30" s="590"/>
      <c r="DW30" s="611">
        <v>16.5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1064887</v>
      </c>
      <c r="S31" s="589"/>
      <c r="T31" s="589"/>
      <c r="U31" s="589"/>
      <c r="V31" s="589"/>
      <c r="W31" s="589"/>
      <c r="X31" s="589"/>
      <c r="Y31" s="590"/>
      <c r="Z31" s="641">
        <v>3.1</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94.9</v>
      </c>
      <c r="BN31" s="653"/>
      <c r="BO31" s="653"/>
      <c r="BP31" s="653"/>
      <c r="BQ31" s="617"/>
      <c r="BR31" s="652">
        <v>98.6</v>
      </c>
      <c r="BS31" s="607"/>
      <c r="BT31" s="607"/>
      <c r="BU31" s="607"/>
      <c r="BV31" s="607"/>
      <c r="BW31" s="607"/>
      <c r="BX31" s="643">
        <v>94.1</v>
      </c>
      <c r="BY31" s="653"/>
      <c r="BZ31" s="653"/>
      <c r="CA31" s="653"/>
      <c r="CB31" s="617"/>
      <c r="CD31" s="660"/>
      <c r="CE31" s="661"/>
      <c r="CF31" s="625" t="s">
        <v>296</v>
      </c>
      <c r="CG31" s="622"/>
      <c r="CH31" s="622"/>
      <c r="CI31" s="622"/>
      <c r="CJ31" s="622"/>
      <c r="CK31" s="622"/>
      <c r="CL31" s="622"/>
      <c r="CM31" s="622"/>
      <c r="CN31" s="622"/>
      <c r="CO31" s="622"/>
      <c r="CP31" s="622"/>
      <c r="CQ31" s="623"/>
      <c r="CR31" s="588">
        <v>484457</v>
      </c>
      <c r="CS31" s="607"/>
      <c r="CT31" s="607"/>
      <c r="CU31" s="607"/>
      <c r="CV31" s="607"/>
      <c r="CW31" s="607"/>
      <c r="CX31" s="607"/>
      <c r="CY31" s="608"/>
      <c r="CZ31" s="591">
        <v>1.5</v>
      </c>
      <c r="DA31" s="609"/>
      <c r="DB31" s="609"/>
      <c r="DC31" s="610"/>
      <c r="DD31" s="594">
        <v>474320</v>
      </c>
      <c r="DE31" s="607"/>
      <c r="DF31" s="607"/>
      <c r="DG31" s="607"/>
      <c r="DH31" s="607"/>
      <c r="DI31" s="607"/>
      <c r="DJ31" s="607"/>
      <c r="DK31" s="608"/>
      <c r="DL31" s="594">
        <v>474320</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621637</v>
      </c>
      <c r="S32" s="589"/>
      <c r="T32" s="589"/>
      <c r="U32" s="589"/>
      <c r="V32" s="589"/>
      <c r="W32" s="589"/>
      <c r="X32" s="589"/>
      <c r="Y32" s="590"/>
      <c r="Z32" s="641">
        <v>1.8</v>
      </c>
      <c r="AA32" s="641"/>
      <c r="AB32" s="641"/>
      <c r="AC32" s="641"/>
      <c r="AD32" s="642">
        <v>6385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97.7</v>
      </c>
      <c r="BH32" s="573"/>
      <c r="BI32" s="573"/>
      <c r="BJ32" s="573"/>
      <c r="BK32" s="573"/>
      <c r="BL32" s="573"/>
      <c r="BM32" s="636">
        <v>87.4</v>
      </c>
      <c r="BN32" s="573"/>
      <c r="BO32" s="573"/>
      <c r="BP32" s="573"/>
      <c r="BQ32" s="630"/>
      <c r="BR32" s="651">
        <v>97.6</v>
      </c>
      <c r="BS32" s="573"/>
      <c r="BT32" s="573"/>
      <c r="BU32" s="573"/>
      <c r="BV32" s="573"/>
      <c r="BW32" s="573"/>
      <c r="BX32" s="636">
        <v>87.1</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3963900</v>
      </c>
      <c r="S33" s="589"/>
      <c r="T33" s="589"/>
      <c r="U33" s="589"/>
      <c r="V33" s="589"/>
      <c r="W33" s="589"/>
      <c r="X33" s="589"/>
      <c r="Y33" s="590"/>
      <c r="Z33" s="641">
        <v>11.5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13064635</v>
      </c>
      <c r="CS33" s="607"/>
      <c r="CT33" s="607"/>
      <c r="CU33" s="607"/>
      <c r="CV33" s="607"/>
      <c r="CW33" s="607"/>
      <c r="CX33" s="607"/>
      <c r="CY33" s="608"/>
      <c r="CZ33" s="591">
        <v>39.4</v>
      </c>
      <c r="DA33" s="609"/>
      <c r="DB33" s="609"/>
      <c r="DC33" s="610"/>
      <c r="DD33" s="594">
        <v>11378555</v>
      </c>
      <c r="DE33" s="607"/>
      <c r="DF33" s="607"/>
      <c r="DG33" s="607"/>
      <c r="DH33" s="607"/>
      <c r="DI33" s="607"/>
      <c r="DJ33" s="607"/>
      <c r="DK33" s="608"/>
      <c r="DL33" s="594">
        <v>8462521</v>
      </c>
      <c r="DM33" s="607"/>
      <c r="DN33" s="607"/>
      <c r="DO33" s="607"/>
      <c r="DP33" s="607"/>
      <c r="DQ33" s="607"/>
      <c r="DR33" s="607"/>
      <c r="DS33" s="607"/>
      <c r="DT33" s="607"/>
      <c r="DU33" s="607"/>
      <c r="DV33" s="608"/>
      <c r="DW33" s="611">
        <v>41.2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3999213</v>
      </c>
      <c r="CS34" s="589"/>
      <c r="CT34" s="589"/>
      <c r="CU34" s="589"/>
      <c r="CV34" s="589"/>
      <c r="CW34" s="589"/>
      <c r="CX34" s="589"/>
      <c r="CY34" s="590"/>
      <c r="CZ34" s="591">
        <v>12.1</v>
      </c>
      <c r="DA34" s="609"/>
      <c r="DB34" s="609"/>
      <c r="DC34" s="610"/>
      <c r="DD34" s="594">
        <v>3539070</v>
      </c>
      <c r="DE34" s="589"/>
      <c r="DF34" s="589"/>
      <c r="DG34" s="589"/>
      <c r="DH34" s="589"/>
      <c r="DI34" s="589"/>
      <c r="DJ34" s="589"/>
      <c r="DK34" s="590"/>
      <c r="DL34" s="594">
        <v>2758471</v>
      </c>
      <c r="DM34" s="589"/>
      <c r="DN34" s="589"/>
      <c r="DO34" s="589"/>
      <c r="DP34" s="589"/>
      <c r="DQ34" s="589"/>
      <c r="DR34" s="589"/>
      <c r="DS34" s="589"/>
      <c r="DT34" s="589"/>
      <c r="DU34" s="589"/>
      <c r="DV34" s="590"/>
      <c r="DW34" s="611">
        <v>13.4</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1870000</v>
      </c>
      <c r="S35" s="589"/>
      <c r="T35" s="589"/>
      <c r="U35" s="589"/>
      <c r="V35" s="589"/>
      <c r="W35" s="589"/>
      <c r="X35" s="589"/>
      <c r="Y35" s="590"/>
      <c r="Z35" s="641">
        <v>5.4</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3769496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3468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276241</v>
      </c>
      <c r="CS35" s="607"/>
      <c r="CT35" s="607"/>
      <c r="CU35" s="607"/>
      <c r="CV35" s="607"/>
      <c r="CW35" s="607"/>
      <c r="CX35" s="607"/>
      <c r="CY35" s="608"/>
      <c r="CZ35" s="591">
        <v>0.8</v>
      </c>
      <c r="DA35" s="609"/>
      <c r="DB35" s="609"/>
      <c r="DC35" s="610"/>
      <c r="DD35" s="594">
        <v>239806</v>
      </c>
      <c r="DE35" s="607"/>
      <c r="DF35" s="607"/>
      <c r="DG35" s="607"/>
      <c r="DH35" s="607"/>
      <c r="DI35" s="607"/>
      <c r="DJ35" s="607"/>
      <c r="DK35" s="608"/>
      <c r="DL35" s="594">
        <v>239806</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34447505</v>
      </c>
      <c r="S36" s="629"/>
      <c r="T36" s="629"/>
      <c r="U36" s="629"/>
      <c r="V36" s="629"/>
      <c r="W36" s="629"/>
      <c r="X36" s="629"/>
      <c r="Y36" s="632"/>
      <c r="Z36" s="633">
        <v>100</v>
      </c>
      <c r="AA36" s="633"/>
      <c r="AB36" s="633"/>
      <c r="AC36" s="633"/>
      <c r="AD36" s="634">
        <v>18674159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1029300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-333672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4522045</v>
      </c>
      <c r="CS36" s="589"/>
      <c r="CT36" s="589"/>
      <c r="CU36" s="589"/>
      <c r="CV36" s="589"/>
      <c r="CW36" s="589"/>
      <c r="CX36" s="589"/>
      <c r="CY36" s="590"/>
      <c r="CZ36" s="591">
        <v>13.6</v>
      </c>
      <c r="DA36" s="609"/>
      <c r="DB36" s="609"/>
      <c r="DC36" s="610"/>
      <c r="DD36" s="594">
        <v>4070956</v>
      </c>
      <c r="DE36" s="589"/>
      <c r="DF36" s="589"/>
      <c r="DG36" s="589"/>
      <c r="DH36" s="589"/>
      <c r="DI36" s="589"/>
      <c r="DJ36" s="589"/>
      <c r="DK36" s="590"/>
      <c r="DL36" s="594">
        <v>3012504</v>
      </c>
      <c r="DM36" s="589"/>
      <c r="DN36" s="589"/>
      <c r="DO36" s="589"/>
      <c r="DP36" s="589"/>
      <c r="DQ36" s="589"/>
      <c r="DR36" s="589"/>
      <c r="DS36" s="589"/>
      <c r="DT36" s="589"/>
      <c r="DU36" s="589"/>
      <c r="DV36" s="590"/>
      <c r="DW36" s="611">
        <v>14.7</v>
      </c>
      <c r="DX36" s="612"/>
      <c r="DY36" s="612"/>
      <c r="DZ36" s="612"/>
      <c r="EA36" s="612"/>
      <c r="EB36" s="612"/>
      <c r="EC36" s="613"/>
    </row>
    <row r="37" spans="2:133" ht="11.25" customHeight="1">
      <c r="AQ37" s="614" t="s">
        <v>314</v>
      </c>
      <c r="AR37" s="615"/>
      <c r="AS37" s="615"/>
      <c r="AT37" s="615"/>
      <c r="AU37" s="615"/>
      <c r="AV37" s="615"/>
      <c r="AW37" s="615"/>
      <c r="AX37" s="615"/>
      <c r="AY37" s="616"/>
      <c r="AZ37" s="588">
        <v>80474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10515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2533876</v>
      </c>
      <c r="CS37" s="607"/>
      <c r="CT37" s="607"/>
      <c r="CU37" s="607"/>
      <c r="CV37" s="607"/>
      <c r="CW37" s="607"/>
      <c r="CX37" s="607"/>
      <c r="CY37" s="608"/>
      <c r="CZ37" s="591">
        <v>7.6</v>
      </c>
      <c r="DA37" s="609"/>
      <c r="DB37" s="609"/>
      <c r="DC37" s="610"/>
      <c r="DD37" s="594">
        <v>2475960</v>
      </c>
      <c r="DE37" s="607"/>
      <c r="DF37" s="607"/>
      <c r="DG37" s="607"/>
      <c r="DH37" s="607"/>
      <c r="DI37" s="607"/>
      <c r="DJ37" s="607"/>
      <c r="DK37" s="608"/>
      <c r="DL37" s="594">
        <v>2475960</v>
      </c>
      <c r="DM37" s="607"/>
      <c r="DN37" s="607"/>
      <c r="DO37" s="607"/>
      <c r="DP37" s="607"/>
      <c r="DQ37" s="607"/>
      <c r="DR37" s="607"/>
      <c r="DS37" s="607"/>
      <c r="DT37" s="607"/>
      <c r="DU37" s="607"/>
      <c r="DV37" s="608"/>
      <c r="DW37" s="611">
        <v>12.1</v>
      </c>
      <c r="DX37" s="612"/>
      <c r="DY37" s="612"/>
      <c r="DZ37" s="612"/>
      <c r="EA37" s="612"/>
      <c r="EB37" s="612"/>
      <c r="EC37" s="613"/>
    </row>
    <row r="38" spans="2:133" ht="11.25" customHeight="1">
      <c r="AQ38" s="614" t="s">
        <v>317</v>
      </c>
      <c r="AR38" s="615"/>
      <c r="AS38" s="615"/>
      <c r="AT38" s="615"/>
      <c r="AU38" s="615"/>
      <c r="AV38" s="615"/>
      <c r="AW38" s="615"/>
      <c r="AX38" s="615"/>
      <c r="AY38" s="616"/>
      <c r="AZ38" s="588">
        <v>46121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18121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3704887</v>
      </c>
      <c r="CS38" s="589"/>
      <c r="CT38" s="589"/>
      <c r="CU38" s="589"/>
      <c r="CV38" s="589"/>
      <c r="CW38" s="589"/>
      <c r="CX38" s="589"/>
      <c r="CY38" s="590"/>
      <c r="CZ38" s="591">
        <v>11.2</v>
      </c>
      <c r="DA38" s="609"/>
      <c r="DB38" s="609"/>
      <c r="DC38" s="610"/>
      <c r="DD38" s="594">
        <v>3399528</v>
      </c>
      <c r="DE38" s="589"/>
      <c r="DF38" s="589"/>
      <c r="DG38" s="589"/>
      <c r="DH38" s="589"/>
      <c r="DI38" s="589"/>
      <c r="DJ38" s="589"/>
      <c r="DK38" s="590"/>
      <c r="DL38" s="594">
        <v>2425425</v>
      </c>
      <c r="DM38" s="589"/>
      <c r="DN38" s="589"/>
      <c r="DO38" s="589"/>
      <c r="DP38" s="589"/>
      <c r="DQ38" s="589"/>
      <c r="DR38" s="589"/>
      <c r="DS38" s="589"/>
      <c r="DT38" s="589"/>
      <c r="DU38" s="589"/>
      <c r="DV38" s="590"/>
      <c r="DW38" s="611">
        <v>11.8</v>
      </c>
      <c r="DX38" s="612"/>
      <c r="DY38" s="612"/>
      <c r="DZ38" s="612"/>
      <c r="EA38" s="612"/>
      <c r="EB38" s="612"/>
      <c r="EC38" s="613"/>
    </row>
    <row r="39" spans="2:133" ht="11.25" customHeight="1">
      <c r="AQ39" s="614" t="s">
        <v>320</v>
      </c>
      <c r="AR39" s="615"/>
      <c r="AS39" s="615"/>
      <c r="AT39" s="615"/>
      <c r="AU39" s="615"/>
      <c r="AV39" s="615"/>
      <c r="AW39" s="615"/>
      <c r="AX39" s="615"/>
      <c r="AY39" s="616"/>
      <c r="AZ39" s="588">
        <v>16077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121670</v>
      </c>
      <c r="CS39" s="607"/>
      <c r="CT39" s="607"/>
      <c r="CU39" s="607"/>
      <c r="CV39" s="607"/>
      <c r="CW39" s="607"/>
      <c r="CX39" s="607"/>
      <c r="CY39" s="608"/>
      <c r="CZ39" s="591">
        <v>0.4</v>
      </c>
      <c r="DA39" s="609"/>
      <c r="DB39" s="609"/>
      <c r="DC39" s="610"/>
      <c r="DD39" s="594">
        <v>101516</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665982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440579</v>
      </c>
      <c r="CS40" s="589"/>
      <c r="CT40" s="589"/>
      <c r="CU40" s="589"/>
      <c r="CV40" s="589"/>
      <c r="CW40" s="589"/>
      <c r="CX40" s="589"/>
      <c r="CY40" s="590"/>
      <c r="CZ40" s="591">
        <v>1.3</v>
      </c>
      <c r="DA40" s="609"/>
      <c r="DB40" s="609"/>
      <c r="DC40" s="610"/>
      <c r="DD40" s="594">
        <v>27679</v>
      </c>
      <c r="DE40" s="589"/>
      <c r="DF40" s="589"/>
      <c r="DG40" s="589"/>
      <c r="DH40" s="589"/>
      <c r="DI40" s="589"/>
      <c r="DJ40" s="589"/>
      <c r="DK40" s="590"/>
      <c r="DL40" s="594">
        <v>26315</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1931542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5004460</v>
      </c>
      <c r="CS42" s="589"/>
      <c r="CT42" s="589"/>
      <c r="CU42" s="589"/>
      <c r="CV42" s="589"/>
      <c r="CW42" s="589"/>
      <c r="CX42" s="589"/>
      <c r="CY42" s="590"/>
      <c r="CZ42" s="591">
        <v>15.1</v>
      </c>
      <c r="DA42" s="592"/>
      <c r="DB42" s="592"/>
      <c r="DC42" s="593"/>
      <c r="DD42" s="594">
        <v>1116130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130502</v>
      </c>
      <c r="CS43" s="607"/>
      <c r="CT43" s="607"/>
      <c r="CU43" s="607"/>
      <c r="CV43" s="607"/>
      <c r="CW43" s="607"/>
      <c r="CX43" s="607"/>
      <c r="CY43" s="608"/>
      <c r="CZ43" s="591">
        <v>0.4</v>
      </c>
      <c r="DA43" s="609"/>
      <c r="DB43" s="609"/>
      <c r="DC43" s="610"/>
      <c r="DD43" s="594">
        <v>128302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4950905</v>
      </c>
      <c r="CS44" s="589"/>
      <c r="CT44" s="589"/>
      <c r="CU44" s="589"/>
      <c r="CV44" s="589"/>
      <c r="CW44" s="589"/>
      <c r="CX44" s="589"/>
      <c r="CY44" s="590"/>
      <c r="CZ44" s="591">
        <v>14.9</v>
      </c>
      <c r="DA44" s="592"/>
      <c r="DB44" s="592"/>
      <c r="DC44" s="593"/>
      <c r="DD44" s="594">
        <v>1112712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2989594</v>
      </c>
      <c r="CS45" s="607"/>
      <c r="CT45" s="607"/>
      <c r="CU45" s="607"/>
      <c r="CV45" s="607"/>
      <c r="CW45" s="607"/>
      <c r="CX45" s="607"/>
      <c r="CY45" s="608"/>
      <c r="CZ45" s="591">
        <v>9</v>
      </c>
      <c r="DA45" s="609"/>
      <c r="DB45" s="609"/>
      <c r="DC45" s="610"/>
      <c r="DD45" s="594">
        <v>299270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1790769</v>
      </c>
      <c r="CS46" s="589"/>
      <c r="CT46" s="589"/>
      <c r="CU46" s="589"/>
      <c r="CV46" s="589"/>
      <c r="CW46" s="589"/>
      <c r="CX46" s="589"/>
      <c r="CY46" s="590"/>
      <c r="CZ46" s="591">
        <v>5.4</v>
      </c>
      <c r="DA46" s="592"/>
      <c r="DB46" s="592"/>
      <c r="DC46" s="593"/>
      <c r="DD46" s="594">
        <v>807924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53555</v>
      </c>
      <c r="CS47" s="607"/>
      <c r="CT47" s="607"/>
      <c r="CU47" s="607"/>
      <c r="CV47" s="607"/>
      <c r="CW47" s="607"/>
      <c r="CX47" s="607"/>
      <c r="CY47" s="608"/>
      <c r="CZ47" s="591">
        <v>0.2</v>
      </c>
      <c r="DA47" s="609"/>
      <c r="DB47" s="609"/>
      <c r="DC47" s="610"/>
      <c r="DD47" s="594">
        <v>3418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0.8">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33181431</v>
      </c>
      <c r="CS49" s="573"/>
      <c r="CT49" s="573"/>
      <c r="CU49" s="573"/>
      <c r="CV49" s="573"/>
      <c r="CW49" s="573"/>
      <c r="CX49" s="573"/>
      <c r="CY49" s="574"/>
      <c r="CZ49" s="575">
        <v>100</v>
      </c>
      <c r="DA49" s="576"/>
      <c r="DB49" s="576"/>
      <c r="DC49" s="577"/>
      <c r="DD49" s="578">
        <v>22416889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0.8" hidden="1"/>
    <row r="51" spans="82:133" ht="10.8"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34448</v>
      </c>
      <c r="R7" s="1101"/>
      <c r="S7" s="1101"/>
      <c r="T7" s="1101"/>
      <c r="U7" s="1101"/>
      <c r="V7" s="1101">
        <v>33181</v>
      </c>
      <c r="W7" s="1101"/>
      <c r="X7" s="1101"/>
      <c r="Y7" s="1101"/>
      <c r="Z7" s="1101"/>
      <c r="AA7" s="1101">
        <v>1266</v>
      </c>
      <c r="AB7" s="1101"/>
      <c r="AC7" s="1101"/>
      <c r="AD7" s="1101"/>
      <c r="AE7" s="1102"/>
      <c r="AF7" s="1103">
        <v>1157</v>
      </c>
      <c r="AG7" s="1104"/>
      <c r="AH7" s="1104"/>
      <c r="AI7" s="1104"/>
      <c r="AJ7" s="1105"/>
      <c r="AK7" s="1087"/>
      <c r="AL7" s="1088"/>
      <c r="AM7" s="1088"/>
      <c r="AN7" s="1088"/>
      <c r="AO7" s="1088"/>
      <c r="AP7" s="1088">
        <v>41552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84">
        <v>15</v>
      </c>
      <c r="CI7" s="1085"/>
      <c r="CJ7" s="1085"/>
      <c r="CK7" s="1085"/>
      <c r="CL7" s="1086"/>
      <c r="CM7" s="1084">
        <v>369</v>
      </c>
      <c r="CN7" s="1085"/>
      <c r="CO7" s="1085"/>
      <c r="CP7" s="1085"/>
      <c r="CQ7" s="1086"/>
      <c r="CR7" s="1084">
        <v>142</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3</v>
      </c>
      <c r="CI8" s="986"/>
      <c r="CJ8" s="986"/>
      <c r="CK8" s="986"/>
      <c r="CL8" s="987"/>
      <c r="CM8" s="985">
        <v>102</v>
      </c>
      <c r="CN8" s="986"/>
      <c r="CO8" s="986"/>
      <c r="CP8" s="986"/>
      <c r="CQ8" s="987"/>
      <c r="CR8" s="985">
        <v>40</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1157</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7729</v>
      </c>
      <c r="R28" s="1050"/>
      <c r="S28" s="1050"/>
      <c r="T28" s="1050"/>
      <c r="U28" s="1050"/>
      <c r="V28" s="1050">
        <v>7726</v>
      </c>
      <c r="W28" s="1050"/>
      <c r="X28" s="1050"/>
      <c r="Y28" s="1050"/>
      <c r="Z28" s="1050"/>
      <c r="AA28" s="1050">
        <v>3</v>
      </c>
      <c r="AB28" s="1050"/>
      <c r="AC28" s="1050"/>
      <c r="AD28" s="1050"/>
      <c r="AE28" s="1051"/>
      <c r="AF28" s="1052">
        <v>3</v>
      </c>
      <c r="AG28" s="1050"/>
      <c r="AH28" s="1050"/>
      <c r="AI28" s="1050"/>
      <c r="AJ28" s="1053"/>
      <c r="AK28" s="1054">
        <v>666</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7277</v>
      </c>
      <c r="R29" s="1040"/>
      <c r="S29" s="1040"/>
      <c r="T29" s="1040"/>
      <c r="U29" s="1040"/>
      <c r="V29" s="1040">
        <v>7109</v>
      </c>
      <c r="W29" s="1040"/>
      <c r="X29" s="1040"/>
      <c r="Y29" s="1040"/>
      <c r="Z29" s="1040"/>
      <c r="AA29" s="1040">
        <v>167</v>
      </c>
      <c r="AB29" s="1040"/>
      <c r="AC29" s="1040"/>
      <c r="AD29" s="1040"/>
      <c r="AE29" s="1041"/>
      <c r="AF29" s="1015">
        <v>167</v>
      </c>
      <c r="AG29" s="1016"/>
      <c r="AH29" s="1016"/>
      <c r="AI29" s="1016"/>
      <c r="AJ29" s="1017"/>
      <c r="AK29" s="976">
        <v>990</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836</v>
      </c>
      <c r="R30" s="1040"/>
      <c r="S30" s="1040"/>
      <c r="T30" s="1040"/>
      <c r="U30" s="1040"/>
      <c r="V30" s="1040">
        <v>835</v>
      </c>
      <c r="W30" s="1040"/>
      <c r="X30" s="1040"/>
      <c r="Y30" s="1040"/>
      <c r="Z30" s="1040"/>
      <c r="AA30" s="1040">
        <v>0</v>
      </c>
      <c r="AB30" s="1040"/>
      <c r="AC30" s="1040"/>
      <c r="AD30" s="1040"/>
      <c r="AE30" s="1041"/>
      <c r="AF30" s="1015">
        <v>0</v>
      </c>
      <c r="AG30" s="1016"/>
      <c r="AH30" s="1016"/>
      <c r="AI30" s="1016"/>
      <c r="AJ30" s="1017"/>
      <c r="AK30" s="976">
        <v>209</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2023</v>
      </c>
      <c r="R31" s="1040"/>
      <c r="S31" s="1040"/>
      <c r="T31" s="1040"/>
      <c r="U31" s="1040"/>
      <c r="V31" s="1040">
        <v>1874</v>
      </c>
      <c r="W31" s="1040"/>
      <c r="X31" s="1040"/>
      <c r="Y31" s="1040"/>
      <c r="Z31" s="1040"/>
      <c r="AA31" s="1040">
        <v>149</v>
      </c>
      <c r="AB31" s="1040"/>
      <c r="AC31" s="1040"/>
      <c r="AD31" s="1040"/>
      <c r="AE31" s="1041"/>
      <c r="AF31" s="1015">
        <v>1797</v>
      </c>
      <c r="AG31" s="1016"/>
      <c r="AH31" s="1016"/>
      <c r="AI31" s="1016"/>
      <c r="AJ31" s="1017"/>
      <c r="AK31" s="976">
        <v>46</v>
      </c>
      <c r="AL31" s="967"/>
      <c r="AM31" s="967"/>
      <c r="AN31" s="967"/>
      <c r="AO31" s="967"/>
      <c r="AP31" s="967">
        <v>2370</v>
      </c>
      <c r="AQ31" s="967"/>
      <c r="AR31" s="967"/>
      <c r="AS31" s="967"/>
      <c r="AT31" s="967"/>
      <c r="AU31" s="967">
        <v>299</v>
      </c>
      <c r="AV31" s="967"/>
      <c r="AW31" s="967"/>
      <c r="AX31" s="967"/>
      <c r="AY31" s="967"/>
      <c r="AZ31" s="1038"/>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48</v>
      </c>
      <c r="R32" s="1040"/>
      <c r="S32" s="1040"/>
      <c r="T32" s="1040"/>
      <c r="U32" s="1040"/>
      <c r="V32" s="1040">
        <v>54</v>
      </c>
      <c r="W32" s="1040"/>
      <c r="X32" s="1040"/>
      <c r="Y32" s="1040"/>
      <c r="Z32" s="1040"/>
      <c r="AA32" s="1040">
        <v>-6</v>
      </c>
      <c r="AB32" s="1040"/>
      <c r="AC32" s="1040"/>
      <c r="AD32" s="1040"/>
      <c r="AE32" s="1041"/>
      <c r="AF32" s="1015">
        <v>143</v>
      </c>
      <c r="AG32" s="1016"/>
      <c r="AH32" s="1016"/>
      <c r="AI32" s="1016"/>
      <c r="AJ32" s="1017"/>
      <c r="AK32" s="976">
        <v>17</v>
      </c>
      <c r="AL32" s="967"/>
      <c r="AM32" s="967"/>
      <c r="AN32" s="967"/>
      <c r="AO32" s="967"/>
      <c r="AP32" s="967">
        <v>452</v>
      </c>
      <c r="AQ32" s="967"/>
      <c r="AR32" s="967"/>
      <c r="AS32" s="967"/>
      <c r="AT32" s="967"/>
      <c r="AU32" s="967">
        <v>467</v>
      </c>
      <c r="AV32" s="967"/>
      <c r="AW32" s="967"/>
      <c r="AX32" s="967"/>
      <c r="AY32" s="967"/>
      <c r="AZ32" s="1038"/>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239</v>
      </c>
      <c r="R33" s="1040"/>
      <c r="S33" s="1040"/>
      <c r="T33" s="1040"/>
      <c r="U33" s="1040"/>
      <c r="V33" s="1040">
        <v>224</v>
      </c>
      <c r="W33" s="1040"/>
      <c r="X33" s="1040"/>
      <c r="Y33" s="1040"/>
      <c r="Z33" s="1040"/>
      <c r="AA33" s="1040">
        <v>15</v>
      </c>
      <c r="AB33" s="1040"/>
      <c r="AC33" s="1040"/>
      <c r="AD33" s="1040"/>
      <c r="AE33" s="1041"/>
      <c r="AF33" s="1015">
        <v>15</v>
      </c>
      <c r="AG33" s="1016"/>
      <c r="AH33" s="1016"/>
      <c r="AI33" s="1016"/>
      <c r="AJ33" s="1017"/>
      <c r="AK33" s="976">
        <v>80</v>
      </c>
      <c r="AL33" s="967"/>
      <c r="AM33" s="967"/>
      <c r="AN33" s="967"/>
      <c r="AO33" s="967"/>
      <c r="AP33" s="967">
        <v>280</v>
      </c>
      <c r="AQ33" s="967"/>
      <c r="AR33" s="967"/>
      <c r="AS33" s="967"/>
      <c r="AT33" s="967"/>
      <c r="AU33" s="967">
        <v>140</v>
      </c>
      <c r="AV33" s="967"/>
      <c r="AW33" s="967"/>
      <c r="AX33" s="967"/>
      <c r="AY33" s="967"/>
      <c r="AZ33" s="1038"/>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3617</v>
      </c>
      <c r="R34" s="1040"/>
      <c r="S34" s="1040"/>
      <c r="T34" s="1040"/>
      <c r="U34" s="1040"/>
      <c r="V34" s="1040">
        <v>3615</v>
      </c>
      <c r="W34" s="1040"/>
      <c r="X34" s="1040"/>
      <c r="Y34" s="1040"/>
      <c r="Z34" s="1040"/>
      <c r="AA34" s="1040">
        <v>2</v>
      </c>
      <c r="AB34" s="1040"/>
      <c r="AC34" s="1040"/>
      <c r="AD34" s="1040"/>
      <c r="AE34" s="1041"/>
      <c r="AF34" s="1015">
        <v>2</v>
      </c>
      <c r="AG34" s="1016"/>
      <c r="AH34" s="1016"/>
      <c r="AI34" s="1016"/>
      <c r="AJ34" s="1017"/>
      <c r="AK34" s="976">
        <v>935</v>
      </c>
      <c r="AL34" s="967"/>
      <c r="AM34" s="967"/>
      <c r="AN34" s="967"/>
      <c r="AO34" s="967"/>
      <c r="AP34" s="967">
        <v>25349</v>
      </c>
      <c r="AQ34" s="967"/>
      <c r="AR34" s="967"/>
      <c r="AS34" s="967"/>
      <c r="AT34" s="967"/>
      <c r="AU34" s="967">
        <v>15311</v>
      </c>
      <c r="AV34" s="967"/>
      <c r="AW34" s="967"/>
      <c r="AX34" s="967"/>
      <c r="AY34" s="967"/>
      <c r="AZ34" s="1038"/>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534</v>
      </c>
      <c r="C35" s="1034"/>
      <c r="D35" s="1034"/>
      <c r="E35" s="1034"/>
      <c r="F35" s="1034"/>
      <c r="G35" s="1034"/>
      <c r="H35" s="1034"/>
      <c r="I35" s="1034"/>
      <c r="J35" s="1034"/>
      <c r="K35" s="1034"/>
      <c r="L35" s="1034"/>
      <c r="M35" s="1034"/>
      <c r="N35" s="1034"/>
      <c r="O35" s="1034"/>
      <c r="P35" s="1035"/>
      <c r="Q35" s="1039">
        <v>146</v>
      </c>
      <c r="R35" s="1040"/>
      <c r="S35" s="1040"/>
      <c r="T35" s="1040"/>
      <c r="U35" s="1040"/>
      <c r="V35" s="1040">
        <v>146</v>
      </c>
      <c r="W35" s="1040"/>
      <c r="X35" s="1040"/>
      <c r="Y35" s="1040"/>
      <c r="Z35" s="1040"/>
      <c r="AA35" s="1040">
        <v>0</v>
      </c>
      <c r="AB35" s="1040"/>
      <c r="AC35" s="1040"/>
      <c r="AD35" s="1040"/>
      <c r="AE35" s="1041"/>
      <c r="AF35" s="1015">
        <v>1</v>
      </c>
      <c r="AG35" s="1016"/>
      <c r="AH35" s="1016"/>
      <c r="AI35" s="1016"/>
      <c r="AJ35" s="1017"/>
      <c r="AK35" s="976">
        <v>95</v>
      </c>
      <c r="AL35" s="967"/>
      <c r="AM35" s="967"/>
      <c r="AN35" s="967"/>
      <c r="AO35" s="967"/>
      <c r="AP35" s="967">
        <v>1117</v>
      </c>
      <c r="AQ35" s="967"/>
      <c r="AR35" s="967"/>
      <c r="AS35" s="967"/>
      <c r="AT35" s="967"/>
      <c r="AU35" s="967">
        <v>824</v>
      </c>
      <c r="AV35" s="967"/>
      <c r="AW35" s="967"/>
      <c r="AX35" s="967"/>
      <c r="AY35" s="967"/>
      <c r="AZ35" s="1038"/>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535</v>
      </c>
      <c r="C36" s="1034"/>
      <c r="D36" s="1034"/>
      <c r="E36" s="1034"/>
      <c r="F36" s="1034"/>
      <c r="G36" s="1034"/>
      <c r="H36" s="1034"/>
      <c r="I36" s="1034"/>
      <c r="J36" s="1034"/>
      <c r="K36" s="1034"/>
      <c r="L36" s="1034"/>
      <c r="M36" s="1034"/>
      <c r="N36" s="1034"/>
      <c r="O36" s="1034"/>
      <c r="P36" s="1035"/>
      <c r="Q36" s="1039">
        <v>2</v>
      </c>
      <c r="R36" s="1040"/>
      <c r="S36" s="1040"/>
      <c r="T36" s="1040"/>
      <c r="U36" s="1040"/>
      <c r="V36" s="1040">
        <v>2</v>
      </c>
      <c r="W36" s="1040"/>
      <c r="X36" s="1040"/>
      <c r="Y36" s="1040"/>
      <c r="Z36" s="1040"/>
      <c r="AA36" s="1040">
        <v>0</v>
      </c>
      <c r="AB36" s="1040"/>
      <c r="AC36" s="1040"/>
      <c r="AD36" s="1040"/>
      <c r="AE36" s="1041"/>
      <c r="AF36" s="1015">
        <v>0</v>
      </c>
      <c r="AG36" s="1016"/>
      <c r="AH36" s="1016"/>
      <c r="AI36" s="1016"/>
      <c r="AJ36" s="1017"/>
      <c r="AK36" s="976">
        <v>2</v>
      </c>
      <c r="AL36" s="967"/>
      <c r="AM36" s="967"/>
      <c r="AN36" s="967"/>
      <c r="AO36" s="967"/>
      <c r="AP36" s="967">
        <v>17</v>
      </c>
      <c r="AQ36" s="967"/>
      <c r="AR36" s="967"/>
      <c r="AS36" s="967"/>
      <c r="AT36" s="967"/>
      <c r="AU36" s="967">
        <v>15</v>
      </c>
      <c r="AV36" s="967"/>
      <c r="AW36" s="967"/>
      <c r="AX36" s="967"/>
      <c r="AY36" s="967"/>
      <c r="AZ36" s="1038"/>
      <c r="BA36" s="1038"/>
      <c r="BB36" s="1038"/>
      <c r="BC36" s="1038"/>
      <c r="BD36" s="1038"/>
      <c r="BE36" s="1028" t="s">
        <v>386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2128</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457</v>
      </c>
      <c r="R68" s="978"/>
      <c r="S68" s="978"/>
      <c r="T68" s="978"/>
      <c r="U68" s="978"/>
      <c r="V68" s="978">
        <v>438</v>
      </c>
      <c r="W68" s="978"/>
      <c r="X68" s="978"/>
      <c r="Y68" s="978"/>
      <c r="Z68" s="978"/>
      <c r="AA68" s="978">
        <v>19</v>
      </c>
      <c r="AB68" s="978"/>
      <c r="AC68" s="978"/>
      <c r="AD68" s="978"/>
      <c r="AE68" s="978"/>
      <c r="AF68" s="978">
        <v>19</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102711</v>
      </c>
      <c r="R69" s="967"/>
      <c r="S69" s="967"/>
      <c r="T69" s="967"/>
      <c r="U69" s="967"/>
      <c r="V69" s="967">
        <v>99754</v>
      </c>
      <c r="W69" s="967"/>
      <c r="X69" s="967"/>
      <c r="Y69" s="967"/>
      <c r="Z69" s="967"/>
      <c r="AA69" s="967">
        <v>2957</v>
      </c>
      <c r="AB69" s="967"/>
      <c r="AC69" s="967"/>
      <c r="AD69" s="967"/>
      <c r="AE69" s="967"/>
      <c r="AF69" s="967">
        <v>2957</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4148</v>
      </c>
      <c r="R70" s="967"/>
      <c r="S70" s="967"/>
      <c r="T70" s="967"/>
      <c r="U70" s="967"/>
      <c r="V70" s="967">
        <v>4116</v>
      </c>
      <c r="W70" s="967"/>
      <c r="X70" s="967"/>
      <c r="Y70" s="967"/>
      <c r="Z70" s="967"/>
      <c r="AA70" s="967">
        <v>32</v>
      </c>
      <c r="AB70" s="967"/>
      <c r="AC70" s="967"/>
      <c r="AD70" s="967"/>
      <c r="AE70" s="967"/>
      <c r="AF70" s="967">
        <v>32</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142</v>
      </c>
      <c r="R71" s="967"/>
      <c r="S71" s="967"/>
      <c r="T71" s="967"/>
      <c r="U71" s="967"/>
      <c r="V71" s="967">
        <v>126</v>
      </c>
      <c r="W71" s="967"/>
      <c r="X71" s="967"/>
      <c r="Y71" s="967"/>
      <c r="Z71" s="967"/>
      <c r="AA71" s="967">
        <v>16</v>
      </c>
      <c r="AB71" s="967"/>
      <c r="AC71" s="967"/>
      <c r="AD71" s="967"/>
      <c r="AE71" s="967"/>
      <c r="AF71" s="967">
        <v>16</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132</v>
      </c>
      <c r="R72" s="967"/>
      <c r="S72" s="967"/>
      <c r="T72" s="967"/>
      <c r="U72" s="967"/>
      <c r="V72" s="967">
        <v>121</v>
      </c>
      <c r="W72" s="967"/>
      <c r="X72" s="967"/>
      <c r="Y72" s="967"/>
      <c r="Z72" s="967"/>
      <c r="AA72" s="967">
        <v>10</v>
      </c>
      <c r="AB72" s="967"/>
      <c r="AC72" s="967"/>
      <c r="AD72" s="967"/>
      <c r="AE72" s="967"/>
      <c r="AF72" s="967">
        <v>10</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4478</v>
      </c>
      <c r="R73" s="967"/>
      <c r="S73" s="967"/>
      <c r="T73" s="967"/>
      <c r="U73" s="967"/>
      <c r="V73" s="967">
        <v>4644</v>
      </c>
      <c r="W73" s="967"/>
      <c r="X73" s="967"/>
      <c r="Y73" s="967"/>
      <c r="Z73" s="967"/>
      <c r="AA73" s="967">
        <v>-166</v>
      </c>
      <c r="AB73" s="967"/>
      <c r="AC73" s="967"/>
      <c r="AD73" s="967"/>
      <c r="AE73" s="967"/>
      <c r="AF73" s="967">
        <v>650</v>
      </c>
      <c r="AG73" s="967"/>
      <c r="AH73" s="967"/>
      <c r="AI73" s="967"/>
      <c r="AJ73" s="967"/>
      <c r="AK73" s="967">
        <v>228</v>
      </c>
      <c r="AL73" s="967"/>
      <c r="AM73" s="967"/>
      <c r="AN73" s="967"/>
      <c r="AO73" s="967"/>
      <c r="AP73" s="967">
        <v>3820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2217</v>
      </c>
      <c r="R74" s="967"/>
      <c r="S74" s="967"/>
      <c r="T74" s="967"/>
      <c r="U74" s="967"/>
      <c r="V74" s="967">
        <v>2180</v>
      </c>
      <c r="W74" s="967"/>
      <c r="X74" s="967"/>
      <c r="Y74" s="967"/>
      <c r="Z74" s="967"/>
      <c r="AA74" s="967">
        <v>37</v>
      </c>
      <c r="AB74" s="967"/>
      <c r="AC74" s="967"/>
      <c r="AD74" s="967"/>
      <c r="AE74" s="967"/>
      <c r="AF74" s="967">
        <v>37</v>
      </c>
      <c r="AG74" s="967"/>
      <c r="AH74" s="967"/>
      <c r="AI74" s="967"/>
      <c r="AJ74" s="967"/>
      <c r="AK74" s="967">
        <v>0</v>
      </c>
      <c r="AL74" s="967"/>
      <c r="AM74" s="967"/>
      <c r="AN74" s="967"/>
      <c r="AO74" s="967"/>
      <c r="AP74" s="967">
        <v>1660</v>
      </c>
      <c r="AQ74" s="967"/>
      <c r="AR74" s="967"/>
      <c r="AS74" s="967"/>
      <c r="AT74" s="967"/>
      <c r="AU74" s="967">
        <v>1356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1564</v>
      </c>
      <c r="R75" s="975"/>
      <c r="S75" s="975"/>
      <c r="T75" s="975"/>
      <c r="U75" s="976"/>
      <c r="V75" s="977">
        <v>1499</v>
      </c>
      <c r="W75" s="975"/>
      <c r="X75" s="975"/>
      <c r="Y75" s="975"/>
      <c r="Z75" s="976"/>
      <c r="AA75" s="977">
        <v>64</v>
      </c>
      <c r="AB75" s="975"/>
      <c r="AC75" s="975"/>
      <c r="AD75" s="975"/>
      <c r="AE75" s="976"/>
      <c r="AF75" s="977">
        <v>50</v>
      </c>
      <c r="AG75" s="975"/>
      <c r="AH75" s="975"/>
      <c r="AI75" s="975"/>
      <c r="AJ75" s="976"/>
      <c r="AK75" s="977">
        <v>60</v>
      </c>
      <c r="AL75" s="975"/>
      <c r="AM75" s="975"/>
      <c r="AN75" s="975"/>
      <c r="AO75" s="976"/>
      <c r="AP75" s="977">
        <v>1084</v>
      </c>
      <c r="AQ75" s="975"/>
      <c r="AR75" s="975"/>
      <c r="AS75" s="975"/>
      <c r="AT75" s="976"/>
      <c r="AU75" s="977">
        <v>999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37843</v>
      </c>
      <c r="R76" s="975"/>
      <c r="S76" s="975"/>
      <c r="T76" s="975"/>
      <c r="U76" s="976"/>
      <c r="V76" s="977">
        <v>37778</v>
      </c>
      <c r="W76" s="975"/>
      <c r="X76" s="975"/>
      <c r="Y76" s="975"/>
      <c r="Z76" s="976"/>
      <c r="AA76" s="977">
        <v>66</v>
      </c>
      <c r="AB76" s="975"/>
      <c r="AC76" s="975"/>
      <c r="AD76" s="975"/>
      <c r="AE76" s="976"/>
      <c r="AF76" s="977">
        <v>66</v>
      </c>
      <c r="AG76" s="975"/>
      <c r="AH76" s="975"/>
      <c r="AI76" s="975"/>
      <c r="AJ76" s="976"/>
      <c r="AK76" s="977">
        <v>0</v>
      </c>
      <c r="AL76" s="975"/>
      <c r="AM76" s="975"/>
      <c r="AN76" s="975"/>
      <c r="AO76" s="976"/>
      <c r="AP76" s="977">
        <v>375</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547</v>
      </c>
      <c r="C77" s="971"/>
      <c r="D77" s="971"/>
      <c r="E77" s="971"/>
      <c r="F77" s="971"/>
      <c r="G77" s="971"/>
      <c r="H77" s="971"/>
      <c r="I77" s="971"/>
      <c r="J77" s="971"/>
      <c r="K77" s="971"/>
      <c r="L77" s="971"/>
      <c r="M77" s="971"/>
      <c r="N77" s="971"/>
      <c r="O77" s="971"/>
      <c r="P77" s="972"/>
      <c r="Q77" s="974">
        <v>647</v>
      </c>
      <c r="R77" s="975"/>
      <c r="S77" s="975"/>
      <c r="T77" s="975"/>
      <c r="U77" s="976"/>
      <c r="V77" s="977">
        <v>613</v>
      </c>
      <c r="W77" s="975"/>
      <c r="X77" s="975"/>
      <c r="Y77" s="975"/>
      <c r="Z77" s="976"/>
      <c r="AA77" s="977">
        <v>34</v>
      </c>
      <c r="AB77" s="975"/>
      <c r="AC77" s="975"/>
      <c r="AD77" s="975"/>
      <c r="AE77" s="976"/>
      <c r="AF77" s="977">
        <v>34</v>
      </c>
      <c r="AG77" s="975"/>
      <c r="AH77" s="975"/>
      <c r="AI77" s="975"/>
      <c r="AJ77" s="976"/>
      <c r="AK77" s="977">
        <v>0</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3871</v>
      </c>
      <c r="AG88" s="955"/>
      <c r="AH88" s="955"/>
      <c r="AI88" s="955"/>
      <c r="AJ88" s="955"/>
      <c r="AK88" s="959"/>
      <c r="AL88" s="959"/>
      <c r="AM88" s="959"/>
      <c r="AN88" s="959"/>
      <c r="AO88" s="959"/>
      <c r="AP88" s="955">
        <v>6939</v>
      </c>
      <c r="AQ88" s="955"/>
      <c r="AR88" s="955"/>
      <c r="AS88" s="955"/>
      <c r="AT88" s="955"/>
      <c r="AU88" s="955">
        <v>2355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182</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3733307</v>
      </c>
      <c r="AB110" s="873"/>
      <c r="AC110" s="873"/>
      <c r="AD110" s="873"/>
      <c r="AE110" s="874"/>
      <c r="AF110" s="875">
        <v>3844928</v>
      </c>
      <c r="AG110" s="873"/>
      <c r="AH110" s="873"/>
      <c r="AI110" s="873"/>
      <c r="AJ110" s="874"/>
      <c r="AK110" s="875">
        <v>3972927</v>
      </c>
      <c r="AL110" s="873"/>
      <c r="AM110" s="873"/>
      <c r="AN110" s="873"/>
      <c r="AO110" s="874"/>
      <c r="AP110" s="876">
        <v>24.4</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39567356</v>
      </c>
      <c r="BR110" s="800"/>
      <c r="BS110" s="800"/>
      <c r="BT110" s="800"/>
      <c r="BU110" s="800"/>
      <c r="BV110" s="800">
        <v>41077008</v>
      </c>
      <c r="BW110" s="800"/>
      <c r="BX110" s="800"/>
      <c r="BY110" s="800"/>
      <c r="BZ110" s="800"/>
      <c r="CA110" s="800">
        <v>41552438</v>
      </c>
      <c r="CB110" s="800"/>
      <c r="CC110" s="800"/>
      <c r="CD110" s="800"/>
      <c r="CE110" s="800"/>
      <c r="CF110" s="861">
        <v>255</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6510098</v>
      </c>
      <c r="BR111" s="771"/>
      <c r="BS111" s="771"/>
      <c r="BT111" s="771"/>
      <c r="BU111" s="771"/>
      <c r="BV111" s="771">
        <v>3715384</v>
      </c>
      <c r="BW111" s="771"/>
      <c r="BX111" s="771"/>
      <c r="BY111" s="771"/>
      <c r="BZ111" s="771"/>
      <c r="CA111" s="771">
        <v>3432866</v>
      </c>
      <c r="CB111" s="771"/>
      <c r="CC111" s="771"/>
      <c r="CD111" s="771"/>
      <c r="CE111" s="771"/>
      <c r="CF111" s="848">
        <v>21.1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16914163</v>
      </c>
      <c r="BR112" s="771"/>
      <c r="BS112" s="771"/>
      <c r="BT112" s="771"/>
      <c r="BU112" s="771"/>
      <c r="BV112" s="771">
        <v>17269838</v>
      </c>
      <c r="BW112" s="771"/>
      <c r="BX112" s="771"/>
      <c r="BY112" s="771"/>
      <c r="BZ112" s="771"/>
      <c r="CA112" s="771">
        <v>17055470</v>
      </c>
      <c r="CB112" s="771"/>
      <c r="CC112" s="771"/>
      <c r="CD112" s="771"/>
      <c r="CE112" s="771"/>
      <c r="CF112" s="848">
        <v>104.7</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2483996</v>
      </c>
      <c r="DH112" s="771"/>
      <c r="DI112" s="771"/>
      <c r="DJ112" s="771"/>
      <c r="DK112" s="771"/>
      <c r="DL112" s="771">
        <v>2271928</v>
      </c>
      <c r="DM112" s="771"/>
      <c r="DN112" s="771"/>
      <c r="DO112" s="771"/>
      <c r="DP112" s="771"/>
      <c r="DQ112" s="771">
        <v>2049256</v>
      </c>
      <c r="DR112" s="771"/>
      <c r="DS112" s="771"/>
      <c r="DT112" s="771"/>
      <c r="DU112" s="771"/>
      <c r="DV112" s="823">
        <v>12.6</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931536</v>
      </c>
      <c r="AB113" s="909"/>
      <c r="AC113" s="909"/>
      <c r="AD113" s="909"/>
      <c r="AE113" s="910"/>
      <c r="AF113" s="911">
        <v>887417</v>
      </c>
      <c r="AG113" s="909"/>
      <c r="AH113" s="909"/>
      <c r="AI113" s="909"/>
      <c r="AJ113" s="910"/>
      <c r="AK113" s="911">
        <v>879687</v>
      </c>
      <c r="AL113" s="909"/>
      <c r="AM113" s="909"/>
      <c r="AN113" s="909"/>
      <c r="AO113" s="910"/>
      <c r="AP113" s="912">
        <v>5.4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2704527</v>
      </c>
      <c r="BR113" s="771"/>
      <c r="BS113" s="771"/>
      <c r="BT113" s="771"/>
      <c r="BU113" s="771"/>
      <c r="BV113" s="771">
        <v>2361857</v>
      </c>
      <c r="BW113" s="771"/>
      <c r="BX113" s="771"/>
      <c r="BY113" s="771"/>
      <c r="BZ113" s="771"/>
      <c r="CA113" s="771">
        <v>2355129</v>
      </c>
      <c r="CB113" s="771"/>
      <c r="CC113" s="771"/>
      <c r="CD113" s="771"/>
      <c r="CE113" s="771"/>
      <c r="CF113" s="848">
        <v>14.5</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470052</v>
      </c>
      <c r="AB114" s="784"/>
      <c r="AC114" s="784"/>
      <c r="AD114" s="784"/>
      <c r="AE114" s="785"/>
      <c r="AF114" s="786">
        <v>423006</v>
      </c>
      <c r="AG114" s="784"/>
      <c r="AH114" s="784"/>
      <c r="AI114" s="784"/>
      <c r="AJ114" s="785"/>
      <c r="AK114" s="786">
        <v>409220</v>
      </c>
      <c r="AL114" s="784"/>
      <c r="AM114" s="784"/>
      <c r="AN114" s="784"/>
      <c r="AO114" s="785"/>
      <c r="AP114" s="754">
        <v>2.5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6616066</v>
      </c>
      <c r="BR114" s="771"/>
      <c r="BS114" s="771"/>
      <c r="BT114" s="771"/>
      <c r="BU114" s="771"/>
      <c r="BV114" s="771">
        <v>6186330</v>
      </c>
      <c r="BW114" s="771"/>
      <c r="BX114" s="771"/>
      <c r="BY114" s="771"/>
      <c r="BZ114" s="771"/>
      <c r="CA114" s="771">
        <v>5489303</v>
      </c>
      <c r="CB114" s="771"/>
      <c r="CC114" s="771"/>
      <c r="CD114" s="771"/>
      <c r="CE114" s="771"/>
      <c r="CF114" s="848">
        <v>33.700000000000003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354153</v>
      </c>
      <c r="AB115" s="909"/>
      <c r="AC115" s="909"/>
      <c r="AD115" s="909"/>
      <c r="AE115" s="910"/>
      <c r="AF115" s="911">
        <v>353339</v>
      </c>
      <c r="AG115" s="909"/>
      <c r="AH115" s="909"/>
      <c r="AI115" s="909"/>
      <c r="AJ115" s="910"/>
      <c r="AK115" s="911">
        <v>352293</v>
      </c>
      <c r="AL115" s="909"/>
      <c r="AM115" s="909"/>
      <c r="AN115" s="909"/>
      <c r="AO115" s="910"/>
      <c r="AP115" s="912">
        <v>2.2000000000000002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2419143</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5489048</v>
      </c>
      <c r="AB117" s="895"/>
      <c r="AC117" s="895"/>
      <c r="AD117" s="895"/>
      <c r="AE117" s="896"/>
      <c r="AF117" s="898">
        <v>5508690</v>
      </c>
      <c r="AG117" s="895"/>
      <c r="AH117" s="895"/>
      <c r="AI117" s="895"/>
      <c r="AJ117" s="896"/>
      <c r="AK117" s="898">
        <v>5614127</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72312210</v>
      </c>
      <c r="BR118" s="858"/>
      <c r="BS118" s="858"/>
      <c r="BT118" s="858"/>
      <c r="BU118" s="858"/>
      <c r="BV118" s="858">
        <v>70610417</v>
      </c>
      <c r="BW118" s="858"/>
      <c r="BX118" s="858"/>
      <c r="BY118" s="858"/>
      <c r="BZ118" s="858"/>
      <c r="CA118" s="858">
        <v>69885206</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7826700</v>
      </c>
      <c r="BR119" s="800"/>
      <c r="BS119" s="800"/>
      <c r="BT119" s="800"/>
      <c r="BU119" s="800"/>
      <c r="BV119" s="800">
        <v>7398799</v>
      </c>
      <c r="BW119" s="800"/>
      <c r="BX119" s="800"/>
      <c r="BY119" s="800"/>
      <c r="BZ119" s="800"/>
      <c r="CA119" s="800">
        <v>7069984</v>
      </c>
      <c r="CB119" s="800"/>
      <c r="CC119" s="800"/>
      <c r="CD119" s="800"/>
      <c r="CE119" s="800"/>
      <c r="CF119" s="861">
        <v>43.4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1606959</v>
      </c>
      <c r="DH119" s="717"/>
      <c r="DI119" s="717"/>
      <c r="DJ119" s="717"/>
      <c r="DK119" s="718"/>
      <c r="DL119" s="719">
        <v>1443456</v>
      </c>
      <c r="DM119" s="717"/>
      <c r="DN119" s="717"/>
      <c r="DO119" s="717"/>
      <c r="DP119" s="718"/>
      <c r="DQ119" s="719">
        <v>1383610</v>
      </c>
      <c r="DR119" s="717"/>
      <c r="DS119" s="717"/>
      <c r="DT119" s="717"/>
      <c r="DU119" s="718"/>
      <c r="DV119" s="807">
        <v>8.5</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8896208</v>
      </c>
      <c r="BR120" s="771"/>
      <c r="BS120" s="771"/>
      <c r="BT120" s="771"/>
      <c r="BU120" s="771"/>
      <c r="BV120" s="771">
        <v>8918565</v>
      </c>
      <c r="BW120" s="771"/>
      <c r="BX120" s="771"/>
      <c r="BY120" s="771"/>
      <c r="BZ120" s="771"/>
      <c r="CA120" s="771">
        <v>8393379</v>
      </c>
      <c r="CB120" s="771"/>
      <c r="CC120" s="771"/>
      <c r="CD120" s="771"/>
      <c r="CE120" s="771"/>
      <c r="CF120" s="848">
        <v>51.5</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14610693</v>
      </c>
      <c r="DH120" s="800"/>
      <c r="DI120" s="800"/>
      <c r="DJ120" s="800"/>
      <c r="DK120" s="800"/>
      <c r="DL120" s="800">
        <v>15009604</v>
      </c>
      <c r="DM120" s="800"/>
      <c r="DN120" s="800"/>
      <c r="DO120" s="800"/>
      <c r="DP120" s="800"/>
      <c r="DQ120" s="800">
        <v>15310953</v>
      </c>
      <c r="DR120" s="800"/>
      <c r="DS120" s="800"/>
      <c r="DT120" s="800"/>
      <c r="DU120" s="800"/>
      <c r="DV120" s="801">
        <v>94</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336269</v>
      </c>
      <c r="AB121" s="784"/>
      <c r="AC121" s="784"/>
      <c r="AD121" s="784"/>
      <c r="AE121" s="785"/>
      <c r="AF121" s="786">
        <v>336269</v>
      </c>
      <c r="AG121" s="784"/>
      <c r="AH121" s="784"/>
      <c r="AI121" s="784"/>
      <c r="AJ121" s="785"/>
      <c r="AK121" s="786">
        <v>336269</v>
      </c>
      <c r="AL121" s="784"/>
      <c r="AM121" s="784"/>
      <c r="AN121" s="784"/>
      <c r="AO121" s="785"/>
      <c r="AP121" s="754">
        <v>2.1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40444234</v>
      </c>
      <c r="BR121" s="858"/>
      <c r="BS121" s="858"/>
      <c r="BT121" s="858"/>
      <c r="BU121" s="858"/>
      <c r="BV121" s="858">
        <v>40307269</v>
      </c>
      <c r="BW121" s="858"/>
      <c r="BX121" s="858"/>
      <c r="BY121" s="858"/>
      <c r="BZ121" s="858"/>
      <c r="CA121" s="858">
        <v>40745151</v>
      </c>
      <c r="CB121" s="858"/>
      <c r="CC121" s="858"/>
      <c r="CD121" s="858"/>
      <c r="CE121" s="858"/>
      <c r="CF121" s="859">
        <v>250</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862242</v>
      </c>
      <c r="DH121" s="771"/>
      <c r="DI121" s="771"/>
      <c r="DJ121" s="771"/>
      <c r="DK121" s="771"/>
      <c r="DL121" s="771">
        <v>848918</v>
      </c>
      <c r="DM121" s="771"/>
      <c r="DN121" s="771"/>
      <c r="DO121" s="771"/>
      <c r="DP121" s="771"/>
      <c r="DQ121" s="771">
        <v>823523</v>
      </c>
      <c r="DR121" s="771"/>
      <c r="DS121" s="771"/>
      <c r="DT121" s="771"/>
      <c r="DU121" s="771"/>
      <c r="DV121" s="823">
        <v>5.0999999999999996</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57167142</v>
      </c>
      <c r="BR122" s="840"/>
      <c r="BS122" s="840"/>
      <c r="BT122" s="840"/>
      <c r="BU122" s="840"/>
      <c r="BV122" s="840">
        <v>56624633</v>
      </c>
      <c r="BW122" s="840"/>
      <c r="BX122" s="840"/>
      <c r="BY122" s="840"/>
      <c r="BZ122" s="840"/>
      <c r="CA122" s="840">
        <v>56208514</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418700</v>
      </c>
      <c r="DH122" s="771"/>
      <c r="DI122" s="771"/>
      <c r="DJ122" s="771"/>
      <c r="DK122" s="771"/>
      <c r="DL122" s="771">
        <v>451200</v>
      </c>
      <c r="DM122" s="771"/>
      <c r="DN122" s="771"/>
      <c r="DO122" s="771"/>
      <c r="DP122" s="771"/>
      <c r="DQ122" s="771">
        <v>466709</v>
      </c>
      <c r="DR122" s="771"/>
      <c r="DS122" s="771"/>
      <c r="DT122" s="771"/>
      <c r="DU122" s="771"/>
      <c r="DV122" s="823">
        <v>2.9</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90.9</v>
      </c>
      <c r="BR123" s="832"/>
      <c r="BS123" s="832"/>
      <c r="BT123" s="832"/>
      <c r="BU123" s="832"/>
      <c r="BV123" s="832">
        <v>83.7</v>
      </c>
      <c r="BW123" s="832"/>
      <c r="BX123" s="832"/>
      <c r="BY123" s="832"/>
      <c r="BZ123" s="832"/>
      <c r="CA123" s="832">
        <v>83.9</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882272</v>
      </c>
      <c r="DH123" s="784"/>
      <c r="DI123" s="784"/>
      <c r="DJ123" s="784"/>
      <c r="DK123" s="785"/>
      <c r="DL123" s="786">
        <v>735423</v>
      </c>
      <c r="DM123" s="784"/>
      <c r="DN123" s="784"/>
      <c r="DO123" s="784"/>
      <c r="DP123" s="785"/>
      <c r="DQ123" s="786">
        <v>298661</v>
      </c>
      <c r="DR123" s="784"/>
      <c r="DS123" s="784"/>
      <c r="DT123" s="784"/>
      <c r="DU123" s="785"/>
      <c r="DV123" s="754">
        <v>1.8</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140256</v>
      </c>
      <c r="DH124" s="717"/>
      <c r="DI124" s="717"/>
      <c r="DJ124" s="717"/>
      <c r="DK124" s="718"/>
      <c r="DL124" s="719">
        <v>224693</v>
      </c>
      <c r="DM124" s="717"/>
      <c r="DN124" s="717"/>
      <c r="DO124" s="717"/>
      <c r="DP124" s="718"/>
      <c r="DQ124" s="719">
        <v>155624</v>
      </c>
      <c r="DR124" s="717"/>
      <c r="DS124" s="717"/>
      <c r="DT124" s="717"/>
      <c r="DU124" s="718"/>
      <c r="DV124" s="807">
        <v>1</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17884</v>
      </c>
      <c r="AB126" s="784"/>
      <c r="AC126" s="784"/>
      <c r="AD126" s="784"/>
      <c r="AE126" s="785"/>
      <c r="AF126" s="786">
        <v>17070</v>
      </c>
      <c r="AG126" s="784"/>
      <c r="AH126" s="784"/>
      <c r="AI126" s="784"/>
      <c r="AJ126" s="785"/>
      <c r="AK126" s="786">
        <v>16024</v>
      </c>
      <c r="AL126" s="784"/>
      <c r="AM126" s="784"/>
      <c r="AN126" s="784"/>
      <c r="AO126" s="785"/>
      <c r="AP126" s="754">
        <v>0.1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12.52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622834</v>
      </c>
      <c r="AB128" s="724"/>
      <c r="AC128" s="724"/>
      <c r="AD128" s="724"/>
      <c r="AE128" s="725"/>
      <c r="AF128" s="726">
        <v>649939</v>
      </c>
      <c r="AG128" s="724"/>
      <c r="AH128" s="724"/>
      <c r="AI128" s="724"/>
      <c r="AJ128" s="725"/>
      <c r="AK128" s="726">
        <v>656767</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17.52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19663132</v>
      </c>
      <c r="AB129" s="784"/>
      <c r="AC129" s="784"/>
      <c r="AD129" s="784"/>
      <c r="AE129" s="785"/>
      <c r="AF129" s="786">
        <v>19793097</v>
      </c>
      <c r="AG129" s="784"/>
      <c r="AH129" s="784"/>
      <c r="AI129" s="784"/>
      <c r="AJ129" s="785"/>
      <c r="AK129" s="786">
        <v>19602312</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10.6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3011766</v>
      </c>
      <c r="AB130" s="784"/>
      <c r="AC130" s="784"/>
      <c r="AD130" s="784"/>
      <c r="AE130" s="785"/>
      <c r="AF130" s="786">
        <v>3085517</v>
      </c>
      <c r="AG130" s="784"/>
      <c r="AH130" s="784"/>
      <c r="AI130" s="784"/>
      <c r="AJ130" s="785"/>
      <c r="AK130" s="786">
        <v>3306807</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83.9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16651366</v>
      </c>
      <c r="AB131" s="717"/>
      <c r="AC131" s="717"/>
      <c r="AD131" s="717"/>
      <c r="AE131" s="718"/>
      <c r="AF131" s="719">
        <v>16707580</v>
      </c>
      <c r="AG131" s="717"/>
      <c r="AH131" s="717"/>
      <c r="AI131" s="717"/>
      <c r="AJ131" s="718"/>
      <c r="AK131" s="719">
        <v>16295505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11.136912130000001</v>
      </c>
      <c r="AB132" s="740"/>
      <c r="AC132" s="740"/>
      <c r="AD132" s="740"/>
      <c r="AE132" s="741"/>
      <c r="AF132" s="742">
        <v>10.613350349999999</v>
      </c>
      <c r="AG132" s="740"/>
      <c r="AH132" s="740"/>
      <c r="AI132" s="740"/>
      <c r="AJ132" s="741"/>
      <c r="AK132" s="742">
        <v>10.128885240000001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11.8</v>
      </c>
      <c r="AB133" s="749"/>
      <c r="AC133" s="749"/>
      <c r="AD133" s="749"/>
      <c r="AE133" s="750"/>
      <c r="AF133" s="748">
        <v>11.2</v>
      </c>
      <c r="AG133" s="749"/>
      <c r="AH133" s="749"/>
      <c r="AI133" s="749"/>
      <c r="AJ133" s="750"/>
      <c r="AK133" s="748">
        <v>10.6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466</v>
      </c>
      <c r="B5" s="246"/>
      <c r="C5" s="246"/>
      <c r="D5" s="246"/>
      <c r="E5" s="246"/>
      <c r="F5" s="246"/>
      <c r="G5" s="246"/>
      <c r="H5" s="246"/>
      <c r="I5" s="246"/>
      <c r="J5" s="246"/>
      <c r="K5" s="246"/>
      <c r="L5" s="246"/>
      <c r="M5" s="246"/>
      <c r="N5" s="246"/>
      <c r="O5" s="247"/>
    </row>
    <row r="6" spans="1:16" ht="13.2">
      <c r="A6" s="248"/>
      <c r="B6" s="244"/>
      <c r="C6" s="244"/>
      <c r="D6" s="244"/>
      <c r="E6" s="244"/>
      <c r="F6" s="244"/>
      <c r="G6" s="249" t="s">
        <v>467</v>
      </c>
      <c r="H6" s="249"/>
      <c r="I6" s="249"/>
      <c r="J6" s="249"/>
      <c r="K6" s="244"/>
      <c r="L6" s="244"/>
      <c r="M6" s="244"/>
      <c r="N6" s="244"/>
    </row>
    <row r="7" spans="1:16" ht="13.2">
      <c r="A7" s="248"/>
      <c r="B7" s="244"/>
      <c r="C7" s="244"/>
      <c r="D7" s="244"/>
      <c r="E7" s="244"/>
      <c r="F7" s="244"/>
      <c r="G7" s="251"/>
      <c r="H7" s="252"/>
      <c r="I7" s="252"/>
      <c r="J7" s="253"/>
      <c r="K7" s="1119" t="s">
        <v>468</v>
      </c>
      <c r="L7" s="254"/>
      <c r="M7" s="255" t="s">
        <v>469</v>
      </c>
      <c r="N7" s="256"/>
    </row>
    <row r="8" spans="1:16" ht="13.2">
      <c r="A8" s="248"/>
      <c r="B8" s="244"/>
      <c r="C8" s="244"/>
      <c r="D8" s="244"/>
      <c r="E8" s="244"/>
      <c r="F8" s="244"/>
      <c r="G8" s="257"/>
      <c r="H8" s="258"/>
      <c r="I8" s="258"/>
      <c r="J8" s="259"/>
      <c r="K8" s="1120"/>
      <c r="L8" s="260" t="s">
        <v>470</v>
      </c>
      <c r="M8" s="261" t="s">
        <v>471</v>
      </c>
      <c r="N8" s="262" t="s">
        <v>472</v>
      </c>
    </row>
    <row r="9" spans="1:16" ht="13.2">
      <c r="A9" s="248"/>
      <c r="B9" s="244"/>
      <c r="C9" s="244"/>
      <c r="D9" s="244"/>
      <c r="E9" s="244"/>
      <c r="F9" s="244"/>
      <c r="G9" s="1133" t="s">
        <v>473</v>
      </c>
      <c r="H9" s="1134"/>
      <c r="I9" s="1134"/>
      <c r="J9" s="1135"/>
      <c r="K9" s="263">
        <v>4853515</v>
      </c>
      <c r="L9" s="264">
        <v>57941</v>
      </c>
      <c r="M9" s="265">
        <v>60220</v>
      </c>
      <c r="N9" s="266">
        <v>-3.8</v>
      </c>
    </row>
    <row r="10" spans="1:16" ht="13.2">
      <c r="A10" s="248"/>
      <c r="B10" s="244"/>
      <c r="C10" s="244"/>
      <c r="D10" s="244"/>
      <c r="E10" s="244"/>
      <c r="F10" s="244"/>
      <c r="G10" s="1133" t="s">
        <v>474</v>
      </c>
      <c r="H10" s="1134"/>
      <c r="I10" s="1134"/>
      <c r="J10" s="1135"/>
      <c r="K10" s="267">
        <v>548363</v>
      </c>
      <c r="L10" s="268">
        <v>6546</v>
      </c>
      <c r="M10" s="269">
        <v>6228</v>
      </c>
      <c r="N10" s="270">
        <v>5.0999999999999996</v>
      </c>
    </row>
    <row r="11" spans="1:16" ht="13.5" customHeight="1">
      <c r="A11" s="248"/>
      <c r="B11" s="244"/>
      <c r="C11" s="244"/>
      <c r="D11" s="244"/>
      <c r="E11" s="244"/>
      <c r="F11" s="244"/>
      <c r="G11" s="1133" t="s">
        <v>475</v>
      </c>
      <c r="H11" s="1134"/>
      <c r="I11" s="1134"/>
      <c r="J11" s="1135"/>
      <c r="K11" s="267">
        <v>997021</v>
      </c>
      <c r="L11" s="268">
        <v>11902</v>
      </c>
      <c r="M11" s="269">
        <v>6126</v>
      </c>
      <c r="N11" s="270">
        <v>94.3</v>
      </c>
    </row>
    <row r="12" spans="1:16" ht="13.5" customHeight="1">
      <c r="A12" s="248"/>
      <c r="B12" s="244"/>
      <c r="C12" s="244"/>
      <c r="D12" s="244"/>
      <c r="E12" s="244"/>
      <c r="F12" s="244"/>
      <c r="G12" s="1133" t="s">
        <v>476</v>
      </c>
      <c r="H12" s="1134"/>
      <c r="I12" s="1134"/>
      <c r="J12" s="1135"/>
      <c r="K12" s="267">
        <v>98</v>
      </c>
      <c r="L12" s="268">
        <v>1</v>
      </c>
      <c r="M12" s="269">
        <v>1407</v>
      </c>
      <c r="N12" s="270">
        <v>-99.9</v>
      </c>
    </row>
    <row r="13" spans="1:16" ht="13.5" customHeight="1">
      <c r="A13" s="248"/>
      <c r="B13" s="244"/>
      <c r="C13" s="244"/>
      <c r="D13" s="244"/>
      <c r="E13" s="244"/>
      <c r="F13" s="244"/>
      <c r="G13" s="1133" t="s">
        <v>477</v>
      </c>
      <c r="H13" s="1134"/>
      <c r="I13" s="1134"/>
      <c r="J13" s="1135"/>
      <c r="K13" s="267" t="s">
        <v>478</v>
      </c>
      <c r="L13" s="268" t="s">
        <v>478</v>
      </c>
      <c r="M13" s="269" t="s">
        <v>478</v>
      </c>
      <c r="N13" s="270" t="s">
        <v>478</v>
      </c>
    </row>
    <row r="14" spans="1:16" ht="13.5" customHeight="1">
      <c r="A14" s="248"/>
      <c r="B14" s="244"/>
      <c r="C14" s="244"/>
      <c r="D14" s="244"/>
      <c r="E14" s="244"/>
      <c r="F14" s="244"/>
      <c r="G14" s="1133" t="s">
        <v>479</v>
      </c>
      <c r="H14" s="1134"/>
      <c r="I14" s="1134"/>
      <c r="J14" s="1135"/>
      <c r="K14" s="267">
        <v>170047</v>
      </c>
      <c r="L14" s="268">
        <v>2030</v>
      </c>
      <c r="M14" s="269">
        <v>2310</v>
      </c>
      <c r="N14" s="270">
        <v>-12.1</v>
      </c>
    </row>
    <row r="15" spans="1:16" ht="13.5" customHeight="1">
      <c r="A15" s="248"/>
      <c r="B15" s="244"/>
      <c r="C15" s="244"/>
      <c r="D15" s="244"/>
      <c r="E15" s="244"/>
      <c r="F15" s="244"/>
      <c r="G15" s="1133" t="s">
        <v>480</v>
      </c>
      <c r="H15" s="1134"/>
      <c r="I15" s="1134"/>
      <c r="J15" s="1135"/>
      <c r="K15" s="267">
        <v>130502</v>
      </c>
      <c r="L15" s="268">
        <v>1558</v>
      </c>
      <c r="M15" s="269">
        <v>1512</v>
      </c>
      <c r="N15" s="270">
        <v>3</v>
      </c>
    </row>
    <row r="16" spans="1:16" ht="13.2">
      <c r="A16" s="248"/>
      <c r="B16" s="244"/>
      <c r="C16" s="244"/>
      <c r="D16" s="244"/>
      <c r="E16" s="244"/>
      <c r="F16" s="244"/>
      <c r="G16" s="1136" t="s">
        <v>481</v>
      </c>
      <c r="H16" s="1137"/>
      <c r="I16" s="1137"/>
      <c r="J16" s="1138"/>
      <c r="K16" s="268">
        <v>-743403</v>
      </c>
      <c r="L16" s="268">
        <v>-8875</v>
      </c>
      <c r="M16" s="269">
        <v>-6349</v>
      </c>
      <c r="N16" s="270">
        <v>39.799999999999997</v>
      </c>
    </row>
    <row r="17" spans="1:16" ht="13.2">
      <c r="A17" s="248"/>
      <c r="B17" s="244"/>
      <c r="C17" s="244"/>
      <c r="D17" s="244"/>
      <c r="E17" s="244"/>
      <c r="F17" s="244"/>
      <c r="G17" s="1136" t="s">
        <v>170</v>
      </c>
      <c r="H17" s="1137"/>
      <c r="I17" s="1137"/>
      <c r="J17" s="1138"/>
      <c r="K17" s="268">
        <v>5956143</v>
      </c>
      <c r="L17" s="268">
        <v>71104</v>
      </c>
      <c r="M17" s="269">
        <v>71454</v>
      </c>
      <c r="N17" s="270">
        <v>-0.5</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482</v>
      </c>
      <c r="H19" s="244"/>
      <c r="I19" s="244"/>
      <c r="J19" s="244"/>
      <c r="K19" s="244"/>
      <c r="L19" s="244"/>
      <c r="M19" s="244"/>
      <c r="N19" s="244"/>
    </row>
    <row r="20" spans="1:16" ht="13.2">
      <c r="A20" s="248"/>
      <c r="B20" s="244"/>
      <c r="C20" s="244"/>
      <c r="D20" s="244"/>
      <c r="E20" s="244"/>
      <c r="F20" s="244"/>
      <c r="G20" s="272"/>
      <c r="H20" s="273"/>
      <c r="I20" s="273"/>
      <c r="J20" s="274"/>
      <c r="K20" s="275" t="s">
        <v>483</v>
      </c>
      <c r="L20" s="276" t="s">
        <v>484</v>
      </c>
      <c r="M20" s="277" t="s">
        <v>485</v>
      </c>
      <c r="N20" s="278"/>
    </row>
    <row r="21" spans="1:16" s="284" customFormat="1" ht="13.2">
      <c r="A21" s="279"/>
      <c r="B21" s="249"/>
      <c r="C21" s="249"/>
      <c r="D21" s="249"/>
      <c r="E21" s="249"/>
      <c r="F21" s="249"/>
      <c r="G21" s="1130" t="s">
        <v>486</v>
      </c>
      <c r="H21" s="1131"/>
      <c r="I21" s="1131"/>
      <c r="J21" s="1132"/>
      <c r="K21" s="280">
        <v>6.3</v>
      </c>
      <c r="L21" s="281">
        <v>6.96</v>
      </c>
      <c r="M21" s="282">
        <v>-0.66</v>
      </c>
      <c r="N21" s="249"/>
      <c r="O21" s="283"/>
      <c r="P21" s="279"/>
    </row>
    <row r="22" spans="1:16" s="284" customFormat="1" ht="13.2">
      <c r="A22" s="279"/>
      <c r="B22" s="249"/>
      <c r="C22" s="249"/>
      <c r="D22" s="249"/>
      <c r="E22" s="249"/>
      <c r="F22" s="249"/>
      <c r="G22" s="1130" t="s">
        <v>487</v>
      </c>
      <c r="H22" s="1131"/>
      <c r="I22" s="1131"/>
      <c r="J22" s="1132"/>
      <c r="K22" s="285">
        <v>99.7</v>
      </c>
      <c r="L22" s="286">
        <v>98.3</v>
      </c>
      <c r="M22" s="287">
        <v>1.4</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488</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489</v>
      </c>
      <c r="H29" s="249"/>
      <c r="I29" s="249"/>
      <c r="J29" s="249"/>
      <c r="K29" s="244"/>
      <c r="L29" s="244"/>
      <c r="M29" s="244"/>
      <c r="N29" s="244"/>
      <c r="O29" s="293"/>
    </row>
    <row r="30" spans="1:16" ht="13.2">
      <c r="A30" s="248"/>
      <c r="B30" s="244"/>
      <c r="C30" s="244"/>
      <c r="D30" s="244"/>
      <c r="E30" s="244"/>
      <c r="F30" s="244"/>
      <c r="G30" s="251"/>
      <c r="H30" s="252"/>
      <c r="I30" s="252"/>
      <c r="J30" s="253"/>
      <c r="K30" s="1119" t="s">
        <v>468</v>
      </c>
      <c r="L30" s="254"/>
      <c r="M30" s="255" t="s">
        <v>469</v>
      </c>
      <c r="N30" s="256"/>
    </row>
    <row r="31" spans="1:16" ht="13.2">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3972927</v>
      </c>
      <c r="L32" s="294">
        <v>47428</v>
      </c>
      <c r="M32" s="295">
        <v>42849</v>
      </c>
      <c r="N32" s="296">
        <v>10.7</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t="s">
        <v>478</v>
      </c>
      <c r="L34" s="294" t="s">
        <v>478</v>
      </c>
      <c r="M34" s="295">
        <v>43</v>
      </c>
      <c r="N34" s="296" t="s">
        <v>478</v>
      </c>
    </row>
    <row r="35" spans="1:16" ht="27" customHeight="1">
      <c r="A35" s="248"/>
      <c r="B35" s="244"/>
      <c r="C35" s="244"/>
      <c r="D35" s="244"/>
      <c r="E35" s="244"/>
      <c r="F35" s="244"/>
      <c r="G35" s="1121" t="s">
        <v>493</v>
      </c>
      <c r="H35" s="1122"/>
      <c r="I35" s="1122"/>
      <c r="J35" s="1123"/>
      <c r="K35" s="294">
        <v>879687</v>
      </c>
      <c r="L35" s="294">
        <v>10502</v>
      </c>
      <c r="M35" s="295">
        <v>17936</v>
      </c>
      <c r="N35" s="296">
        <v>-41.4</v>
      </c>
    </row>
    <row r="36" spans="1:16" ht="27" customHeight="1">
      <c r="A36" s="248"/>
      <c r="B36" s="244"/>
      <c r="C36" s="244"/>
      <c r="D36" s="244"/>
      <c r="E36" s="244"/>
      <c r="F36" s="244"/>
      <c r="G36" s="1121" t="s">
        <v>494</v>
      </c>
      <c r="H36" s="1122"/>
      <c r="I36" s="1122"/>
      <c r="J36" s="1123"/>
      <c r="K36" s="294">
        <v>409220</v>
      </c>
      <c r="L36" s="294">
        <v>4885</v>
      </c>
      <c r="M36" s="295">
        <v>1583</v>
      </c>
      <c r="N36" s="296">
        <v>208.6</v>
      </c>
    </row>
    <row r="37" spans="1:16" ht="13.5" customHeight="1">
      <c r="A37" s="248"/>
      <c r="B37" s="244"/>
      <c r="C37" s="244"/>
      <c r="D37" s="244"/>
      <c r="E37" s="244"/>
      <c r="F37" s="244"/>
      <c r="G37" s="1121" t="s">
        <v>495</v>
      </c>
      <c r="H37" s="1122"/>
      <c r="I37" s="1122"/>
      <c r="J37" s="1123"/>
      <c r="K37" s="294">
        <v>352293</v>
      </c>
      <c r="L37" s="294">
        <v>4206</v>
      </c>
      <c r="M37" s="295">
        <v>1142</v>
      </c>
      <c r="N37" s="296">
        <v>268.3</v>
      </c>
    </row>
    <row r="38" spans="1:16" ht="27" customHeight="1">
      <c r="A38" s="248"/>
      <c r="B38" s="244"/>
      <c r="C38" s="244"/>
      <c r="D38" s="244"/>
      <c r="E38" s="244"/>
      <c r="F38" s="244"/>
      <c r="G38" s="1124" t="s">
        <v>496</v>
      </c>
      <c r="H38" s="1125"/>
      <c r="I38" s="1125"/>
      <c r="J38" s="1126"/>
      <c r="K38" s="297" t="s">
        <v>478</v>
      </c>
      <c r="L38" s="297" t="s">
        <v>478</v>
      </c>
      <c r="M38" s="298">
        <v>1</v>
      </c>
      <c r="N38" s="299" t="s">
        <v>478</v>
      </c>
      <c r="O38" s="293"/>
    </row>
    <row r="39" spans="1:16" ht="13.2">
      <c r="A39" s="248"/>
      <c r="B39" s="244"/>
      <c r="C39" s="244"/>
      <c r="D39" s="244"/>
      <c r="E39" s="244"/>
      <c r="F39" s="244"/>
      <c r="G39" s="1124" t="s">
        <v>497</v>
      </c>
      <c r="H39" s="1125"/>
      <c r="I39" s="1125"/>
      <c r="J39" s="1126"/>
      <c r="K39" s="300">
        <v>-656767</v>
      </c>
      <c r="L39" s="300">
        <v>-7840</v>
      </c>
      <c r="M39" s="301">
        <v>-7075</v>
      </c>
      <c r="N39" s="302">
        <v>10.8</v>
      </c>
      <c r="O39" s="293"/>
    </row>
    <row r="40" spans="1:16" ht="27" customHeight="1">
      <c r="A40" s="248"/>
      <c r="B40" s="244"/>
      <c r="C40" s="244"/>
      <c r="D40" s="244"/>
      <c r="E40" s="244"/>
      <c r="F40" s="244"/>
      <c r="G40" s="1121" t="s">
        <v>498</v>
      </c>
      <c r="H40" s="1122"/>
      <c r="I40" s="1122"/>
      <c r="J40" s="1123"/>
      <c r="K40" s="300">
        <v>-3306807</v>
      </c>
      <c r="L40" s="300">
        <v>-39476</v>
      </c>
      <c r="M40" s="301">
        <v>-40075</v>
      </c>
      <c r="N40" s="302">
        <v>-1.5</v>
      </c>
      <c r="O40" s="293"/>
    </row>
    <row r="41" spans="1:16" ht="13.2">
      <c r="A41" s="248"/>
      <c r="B41" s="244"/>
      <c r="C41" s="244"/>
      <c r="D41" s="244"/>
      <c r="E41" s="244"/>
      <c r="F41" s="244"/>
      <c r="G41" s="1127" t="s">
        <v>280</v>
      </c>
      <c r="H41" s="1128"/>
      <c r="I41" s="1128"/>
      <c r="J41" s="1129"/>
      <c r="K41" s="294">
        <v>1650553</v>
      </c>
      <c r="L41" s="300">
        <v>19704</v>
      </c>
      <c r="M41" s="301">
        <v>16405</v>
      </c>
      <c r="N41" s="302">
        <v>20.100000000000001</v>
      </c>
      <c r="O41" s="293"/>
    </row>
    <row r="42" spans="1:16" ht="13.2">
      <c r="A42" s="248"/>
      <c r="B42" s="244"/>
      <c r="C42" s="244"/>
      <c r="D42" s="244"/>
      <c r="E42" s="244"/>
      <c r="F42" s="244"/>
      <c r="G42" s="303" t="s">
        <v>499</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ht="13.2">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ht="13.2">
      <c r="A50" s="248"/>
      <c r="B50" s="244"/>
      <c r="C50" s="244"/>
      <c r="D50" s="244"/>
      <c r="E50" s="244"/>
      <c r="F50" s="244"/>
      <c r="G50" s="312"/>
      <c r="H50" s="313"/>
      <c r="I50" s="1115"/>
      <c r="J50" s="314" t="s">
        <v>503</v>
      </c>
      <c r="K50" s="315" t="s">
        <v>504</v>
      </c>
      <c r="L50" s="316" t="s">
        <v>505</v>
      </c>
      <c r="M50" s="317" t="s">
        <v>506</v>
      </c>
      <c r="N50" s="318" t="s">
        <v>507</v>
      </c>
    </row>
    <row r="51" spans="1:14" ht="13.2">
      <c r="A51" s="248"/>
      <c r="B51" s="244"/>
      <c r="C51" s="244"/>
      <c r="D51" s="244"/>
      <c r="E51" s="244"/>
      <c r="F51" s="244"/>
      <c r="G51" s="310" t="s">
        <v>508</v>
      </c>
      <c r="H51" s="311"/>
      <c r="I51" s="319">
        <v>4950447</v>
      </c>
      <c r="J51" s="320">
        <v>59947</v>
      </c>
      <c r="K51" s="321">
        <v>11.6</v>
      </c>
      <c r="L51" s="322">
        <v>44162</v>
      </c>
      <c r="M51" s="323">
        <v>-7.7</v>
      </c>
      <c r="N51" s="324">
        <v>19.3</v>
      </c>
    </row>
    <row r="52" spans="1:14" ht="13.2">
      <c r="A52" s="248"/>
      <c r="B52" s="244"/>
      <c r="C52" s="244"/>
      <c r="D52" s="244"/>
      <c r="E52" s="244"/>
      <c r="F52" s="244"/>
      <c r="G52" s="325"/>
      <c r="H52" s="326" t="s">
        <v>509</v>
      </c>
      <c r="I52" s="327">
        <v>2039982</v>
      </c>
      <c r="J52" s="328">
        <v>24703</v>
      </c>
      <c r="K52" s="329">
        <v>5.2</v>
      </c>
      <c r="L52" s="330">
        <v>24931</v>
      </c>
      <c r="M52" s="331">
        <v>-9</v>
      </c>
      <c r="N52" s="332">
        <v>14.2</v>
      </c>
    </row>
    <row r="53" spans="1:14" ht="13.2">
      <c r="A53" s="248"/>
      <c r="B53" s="244"/>
      <c r="C53" s="244"/>
      <c r="D53" s="244"/>
      <c r="E53" s="244"/>
      <c r="F53" s="244"/>
      <c r="G53" s="310" t="s">
        <v>510</v>
      </c>
      <c r="H53" s="311"/>
      <c r="I53" s="319">
        <v>5466703</v>
      </c>
      <c r="J53" s="320">
        <v>66562</v>
      </c>
      <c r="K53" s="321">
        <v>11</v>
      </c>
      <c r="L53" s="322">
        <v>48103</v>
      </c>
      <c r="M53" s="323">
        <v>8.9</v>
      </c>
      <c r="N53" s="324">
        <v>2.1</v>
      </c>
    </row>
    <row r="54" spans="1:14" ht="13.2">
      <c r="A54" s="248"/>
      <c r="B54" s="244"/>
      <c r="C54" s="244"/>
      <c r="D54" s="244"/>
      <c r="E54" s="244"/>
      <c r="F54" s="244"/>
      <c r="G54" s="325"/>
      <c r="H54" s="326" t="s">
        <v>509</v>
      </c>
      <c r="I54" s="327">
        <v>1811339</v>
      </c>
      <c r="J54" s="328">
        <v>22055</v>
      </c>
      <c r="K54" s="329">
        <v>-10.7</v>
      </c>
      <c r="L54" s="330">
        <v>22640</v>
      </c>
      <c r="M54" s="331">
        <v>-9.1999999999999993</v>
      </c>
      <c r="N54" s="332">
        <v>-1.5</v>
      </c>
    </row>
    <row r="55" spans="1:14" ht="13.2">
      <c r="A55" s="248"/>
      <c r="B55" s="244"/>
      <c r="C55" s="244"/>
      <c r="D55" s="244"/>
      <c r="E55" s="244"/>
      <c r="F55" s="244"/>
      <c r="G55" s="310" t="s">
        <v>511</v>
      </c>
      <c r="H55" s="311"/>
      <c r="I55" s="319">
        <v>4377133</v>
      </c>
      <c r="J55" s="320">
        <v>51771</v>
      </c>
      <c r="K55" s="321">
        <v>-22.2</v>
      </c>
      <c r="L55" s="322">
        <v>45761</v>
      </c>
      <c r="M55" s="323">
        <v>-4.9000000000000004</v>
      </c>
      <c r="N55" s="324">
        <v>-17.3</v>
      </c>
    </row>
    <row r="56" spans="1:14" ht="13.2">
      <c r="A56" s="248"/>
      <c r="B56" s="244"/>
      <c r="C56" s="244"/>
      <c r="D56" s="244"/>
      <c r="E56" s="244"/>
      <c r="F56" s="244"/>
      <c r="G56" s="325"/>
      <c r="H56" s="326" t="s">
        <v>509</v>
      </c>
      <c r="I56" s="327">
        <v>1990285</v>
      </c>
      <c r="J56" s="328">
        <v>23540</v>
      </c>
      <c r="K56" s="329">
        <v>6.7</v>
      </c>
      <c r="L56" s="330">
        <v>24777</v>
      </c>
      <c r="M56" s="331">
        <v>9.4</v>
      </c>
      <c r="N56" s="332">
        <v>-2.7</v>
      </c>
    </row>
    <row r="57" spans="1:14" ht="13.2">
      <c r="A57" s="248"/>
      <c r="B57" s="244"/>
      <c r="C57" s="244"/>
      <c r="D57" s="244"/>
      <c r="E57" s="244"/>
      <c r="F57" s="244"/>
      <c r="G57" s="310" t="s">
        <v>512</v>
      </c>
      <c r="H57" s="311"/>
      <c r="I57" s="319">
        <v>4860870</v>
      </c>
      <c r="J57" s="320">
        <v>57899</v>
      </c>
      <c r="K57" s="321">
        <v>11.8</v>
      </c>
      <c r="L57" s="322">
        <v>56255</v>
      </c>
      <c r="M57" s="323">
        <v>22.9</v>
      </c>
      <c r="N57" s="324">
        <v>-11.1</v>
      </c>
    </row>
    <row r="58" spans="1:14" ht="13.2">
      <c r="A58" s="248"/>
      <c r="B58" s="244"/>
      <c r="C58" s="244"/>
      <c r="D58" s="244"/>
      <c r="E58" s="244"/>
      <c r="F58" s="244"/>
      <c r="G58" s="325"/>
      <c r="H58" s="326" t="s">
        <v>509</v>
      </c>
      <c r="I58" s="327">
        <v>1805125</v>
      </c>
      <c r="J58" s="328">
        <v>21501</v>
      </c>
      <c r="K58" s="329">
        <v>-8.6999999999999993</v>
      </c>
      <c r="L58" s="330">
        <v>26957</v>
      </c>
      <c r="M58" s="331">
        <v>8.8000000000000007</v>
      </c>
      <c r="N58" s="332">
        <v>-17.5</v>
      </c>
    </row>
    <row r="59" spans="1:14" ht="13.2">
      <c r="A59" s="248"/>
      <c r="B59" s="244"/>
      <c r="C59" s="244"/>
      <c r="D59" s="244"/>
      <c r="E59" s="244"/>
      <c r="F59" s="244"/>
      <c r="G59" s="310" t="s">
        <v>513</v>
      </c>
      <c r="H59" s="311"/>
      <c r="I59" s="319">
        <v>4950905</v>
      </c>
      <c r="J59" s="320">
        <v>59103</v>
      </c>
      <c r="K59" s="321">
        <v>2.1</v>
      </c>
      <c r="L59" s="322">
        <v>57944</v>
      </c>
      <c r="M59" s="323">
        <v>3</v>
      </c>
      <c r="N59" s="324">
        <v>-0.9</v>
      </c>
    </row>
    <row r="60" spans="1:14" ht="13.2">
      <c r="A60" s="248"/>
      <c r="B60" s="244"/>
      <c r="C60" s="244"/>
      <c r="D60" s="244"/>
      <c r="E60" s="244"/>
      <c r="F60" s="244"/>
      <c r="G60" s="325"/>
      <c r="H60" s="326" t="s">
        <v>509</v>
      </c>
      <c r="I60" s="333">
        <v>1790769</v>
      </c>
      <c r="J60" s="328">
        <v>21378</v>
      </c>
      <c r="K60" s="329">
        <v>-0.6</v>
      </c>
      <c r="L60" s="330">
        <v>29326</v>
      </c>
      <c r="M60" s="331">
        <v>8.8000000000000007</v>
      </c>
      <c r="N60" s="332">
        <v>-9.4</v>
      </c>
    </row>
    <row r="61" spans="1:14" ht="13.2">
      <c r="A61" s="248"/>
      <c r="B61" s="244"/>
      <c r="C61" s="244"/>
      <c r="D61" s="244"/>
      <c r="E61" s="244"/>
      <c r="F61" s="244"/>
      <c r="G61" s="310" t="s">
        <v>514</v>
      </c>
      <c r="H61" s="334"/>
      <c r="I61" s="335">
        <v>4921212</v>
      </c>
      <c r="J61" s="336">
        <v>59056</v>
      </c>
      <c r="K61" s="337">
        <v>2.9</v>
      </c>
      <c r="L61" s="338">
        <v>50445</v>
      </c>
      <c r="M61" s="339">
        <v>4.4000000000000004</v>
      </c>
      <c r="N61" s="324">
        <v>-1.5</v>
      </c>
    </row>
    <row r="62" spans="1:14" ht="13.2">
      <c r="A62" s="248"/>
      <c r="B62" s="244"/>
      <c r="C62" s="244"/>
      <c r="D62" s="244"/>
      <c r="E62" s="244"/>
      <c r="F62" s="244"/>
      <c r="G62" s="325"/>
      <c r="H62" s="326" t="s">
        <v>509</v>
      </c>
      <c r="I62" s="327">
        <v>1887500</v>
      </c>
      <c r="J62" s="328">
        <v>22635</v>
      </c>
      <c r="K62" s="329">
        <v>-1.6</v>
      </c>
      <c r="L62" s="330">
        <v>25726</v>
      </c>
      <c r="M62" s="331">
        <v>1.8</v>
      </c>
      <c r="N62" s="332">
        <v>-3.4</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8" zoomScale="80" zoomScaleNormal="8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13.81</v>
      </c>
      <c r="G47" s="12">
        <v>17.02</v>
      </c>
      <c r="H47" s="12">
        <v>15.68</v>
      </c>
      <c r="I47" s="12">
        <v>15.6</v>
      </c>
      <c r="J47" s="13">
        <v>15.77</v>
      </c>
    </row>
    <row r="48" spans="2:10" ht="57.75" customHeight="1">
      <c r="B48" s="14"/>
      <c r="C48" s="1141" t="s">
        <v>4</v>
      </c>
      <c r="D48" s="1141"/>
      <c r="E48" s="1142"/>
      <c r="F48" s="15">
        <v>3.91</v>
      </c>
      <c r="G48" s="16">
        <v>5.28</v>
      </c>
      <c r="H48" s="16">
        <v>5.07</v>
      </c>
      <c r="I48" s="16">
        <v>4.33</v>
      </c>
      <c r="J48" s="17">
        <v>5.9</v>
      </c>
    </row>
    <row r="49" spans="2:10" ht="57.75" customHeight="1" thickBot="1">
      <c r="B49" s="18"/>
      <c r="C49" s="1143" t="s">
        <v>5</v>
      </c>
      <c r="D49" s="1143"/>
      <c r="E49" s="1144"/>
      <c r="F49" s="19" t="s">
        <v>521</v>
      </c>
      <c r="G49" s="20">
        <v>4.26</v>
      </c>
      <c r="H49" s="20" t="s">
        <v>522</v>
      </c>
      <c r="I49" s="20" t="s">
        <v>523</v>
      </c>
      <c r="J49" s="21">
        <v>1.55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524</v>
      </c>
      <c r="D34" s="1151"/>
      <c r="E34" s="1152"/>
      <c r="F34" s="32">
        <v>4.83</v>
      </c>
      <c r="G34" s="33">
        <v>5.67</v>
      </c>
      <c r="H34" s="33">
        <v>6.13</v>
      </c>
      <c r="I34" s="33">
        <v>7.81</v>
      </c>
      <c r="J34" s="34">
        <v>9.16</v>
      </c>
      <c r="K34" s="22"/>
      <c r="L34" s="22"/>
      <c r="M34" s="22"/>
      <c r="N34" s="22"/>
      <c r="O34" s="22"/>
      <c r="P34" s="22"/>
    </row>
    <row r="35" spans="1:16" ht="39" customHeight="1">
      <c r="A35" s="22"/>
      <c r="B35" s="35"/>
      <c r="C35" s="1145" t="s">
        <v>525</v>
      </c>
      <c r="D35" s="1146"/>
      <c r="E35" s="1147"/>
      <c r="F35" s="36">
        <v>3.9</v>
      </c>
      <c r="G35" s="37">
        <v>5.27</v>
      </c>
      <c r="H35" s="37">
        <v>5.07</v>
      </c>
      <c r="I35" s="37">
        <v>4.33</v>
      </c>
      <c r="J35" s="38">
        <v>5.9</v>
      </c>
      <c r="K35" s="22"/>
      <c r="L35" s="22"/>
      <c r="M35" s="22"/>
      <c r="N35" s="22"/>
      <c r="O35" s="22"/>
      <c r="P35" s="22"/>
    </row>
    <row r="36" spans="1:16" ht="39" customHeight="1">
      <c r="A36" s="22"/>
      <c r="B36" s="35"/>
      <c r="C36" s="1145" t="s">
        <v>526</v>
      </c>
      <c r="D36" s="1146"/>
      <c r="E36" s="1147"/>
      <c r="F36" s="36">
        <v>0.55000000000000004</v>
      </c>
      <c r="G36" s="37">
        <v>0.28999999999999998</v>
      </c>
      <c r="H36" s="37">
        <v>0.41</v>
      </c>
      <c r="I36" s="37">
        <v>0.53</v>
      </c>
      <c r="J36" s="38">
        <v>0.85</v>
      </c>
      <c r="K36" s="22"/>
      <c r="L36" s="22"/>
      <c r="M36" s="22"/>
      <c r="N36" s="22"/>
      <c r="O36" s="22"/>
      <c r="P36" s="22"/>
    </row>
    <row r="37" spans="1:16" ht="39" customHeight="1">
      <c r="A37" s="22"/>
      <c r="B37" s="35"/>
      <c r="C37" s="1145" t="s">
        <v>527</v>
      </c>
      <c r="D37" s="1146"/>
      <c r="E37" s="1147"/>
      <c r="F37" s="36">
        <v>0.72</v>
      </c>
      <c r="G37" s="37">
        <v>0.77</v>
      </c>
      <c r="H37" s="37">
        <v>0.64</v>
      </c>
      <c r="I37" s="37">
        <v>0.67</v>
      </c>
      <c r="J37" s="38">
        <v>0.72</v>
      </c>
      <c r="K37" s="22"/>
      <c r="L37" s="22"/>
      <c r="M37" s="22"/>
      <c r="N37" s="22"/>
      <c r="O37" s="22"/>
      <c r="P37" s="22"/>
    </row>
    <row r="38" spans="1:16" ht="39" customHeight="1">
      <c r="A38" s="22"/>
      <c r="B38" s="35"/>
      <c r="C38" s="1145" t="s">
        <v>528</v>
      </c>
      <c r="D38" s="1146"/>
      <c r="E38" s="1147"/>
      <c r="F38" s="36">
        <v>0.05</v>
      </c>
      <c r="G38" s="37">
        <v>0.05</v>
      </c>
      <c r="H38" s="37">
        <v>0.06</v>
      </c>
      <c r="I38" s="37">
        <v>0.06</v>
      </c>
      <c r="J38" s="38">
        <v>7.0000000000000007E-2</v>
      </c>
      <c r="K38" s="22"/>
      <c r="L38" s="22"/>
      <c r="M38" s="22"/>
      <c r="N38" s="22"/>
      <c r="O38" s="22"/>
      <c r="P38" s="22"/>
    </row>
    <row r="39" spans="1:16" ht="39" customHeight="1">
      <c r="A39" s="22"/>
      <c r="B39" s="35"/>
      <c r="C39" s="1145" t="s">
        <v>529</v>
      </c>
      <c r="D39" s="1146"/>
      <c r="E39" s="1147"/>
      <c r="F39" s="36">
        <v>0.52</v>
      </c>
      <c r="G39" s="37">
        <v>7.0000000000000007E-2</v>
      </c>
      <c r="H39" s="37">
        <v>0.06</v>
      </c>
      <c r="I39" s="37">
        <v>0</v>
      </c>
      <c r="J39" s="38">
        <v>0.01</v>
      </c>
      <c r="K39" s="22"/>
      <c r="L39" s="22"/>
      <c r="M39" s="22"/>
      <c r="N39" s="22"/>
      <c r="O39" s="22"/>
      <c r="P39" s="22"/>
    </row>
    <row r="40" spans="1:16" ht="39" customHeight="1">
      <c r="A40" s="22"/>
      <c r="B40" s="35"/>
      <c r="C40" s="1145" t="s">
        <v>530</v>
      </c>
      <c r="D40" s="1146"/>
      <c r="E40" s="1147"/>
      <c r="F40" s="36">
        <v>0.01</v>
      </c>
      <c r="G40" s="37">
        <v>0</v>
      </c>
      <c r="H40" s="37">
        <v>0</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0.01</v>
      </c>
      <c r="G43" s="42">
        <v>0</v>
      </c>
      <c r="H43" s="42">
        <v>0.77</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3613</v>
      </c>
      <c r="L45" s="60">
        <v>3637</v>
      </c>
      <c r="M45" s="60">
        <v>3733</v>
      </c>
      <c r="N45" s="60">
        <v>3845</v>
      </c>
      <c r="O45" s="61">
        <v>3973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844</v>
      </c>
      <c r="L48" s="64">
        <v>857</v>
      </c>
      <c r="M48" s="64">
        <v>929</v>
      </c>
      <c r="N48" s="64">
        <v>887</v>
      </c>
      <c r="O48" s="65">
        <v>880</v>
      </c>
      <c r="P48" s="48"/>
      <c r="Q48" s="48"/>
      <c r="R48" s="48"/>
      <c r="S48" s="48"/>
      <c r="T48" s="48"/>
      <c r="U48" s="48"/>
    </row>
    <row r="49" spans="1:21" ht="30.75" customHeight="1">
      <c r="A49" s="48"/>
      <c r="B49" s="1163"/>
      <c r="C49" s="1164"/>
      <c r="D49" s="62"/>
      <c r="E49" s="1155" t="s">
        <v>16</v>
      </c>
      <c r="F49" s="1155"/>
      <c r="G49" s="1155"/>
      <c r="H49" s="1155"/>
      <c r="I49" s="1155"/>
      <c r="J49" s="1156"/>
      <c r="K49" s="63">
        <v>743</v>
      </c>
      <c r="L49" s="64">
        <v>624</v>
      </c>
      <c r="M49" s="64">
        <v>470</v>
      </c>
      <c r="N49" s="64">
        <v>423</v>
      </c>
      <c r="O49" s="65">
        <v>409</v>
      </c>
      <c r="P49" s="48"/>
      <c r="Q49" s="48"/>
      <c r="R49" s="48"/>
      <c r="S49" s="48"/>
      <c r="T49" s="48"/>
      <c r="U49" s="48"/>
    </row>
    <row r="50" spans="1:21" ht="30.75" customHeight="1">
      <c r="A50" s="48"/>
      <c r="B50" s="1163"/>
      <c r="C50" s="1164"/>
      <c r="D50" s="62"/>
      <c r="E50" s="1155" t="s">
        <v>17</v>
      </c>
      <c r="F50" s="1155"/>
      <c r="G50" s="1155"/>
      <c r="H50" s="1155"/>
      <c r="I50" s="1155"/>
      <c r="J50" s="1156"/>
      <c r="K50" s="63">
        <v>358</v>
      </c>
      <c r="L50" s="64">
        <v>356</v>
      </c>
      <c r="M50" s="64">
        <v>354</v>
      </c>
      <c r="N50" s="64">
        <v>353</v>
      </c>
      <c r="O50" s="65">
        <v>352</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3495</v>
      </c>
      <c r="L52" s="64">
        <v>3543</v>
      </c>
      <c r="M52" s="64">
        <v>3635</v>
      </c>
      <c r="N52" s="64">
        <v>3732</v>
      </c>
      <c r="O52" s="65">
        <v>3964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2063</v>
      </c>
      <c r="L53" s="69">
        <v>1931</v>
      </c>
      <c r="M53" s="69">
        <v>1851</v>
      </c>
      <c r="N53" s="69">
        <v>1776</v>
      </c>
      <c r="O53" s="70">
        <v>1650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若林　宏徳</cp:lastModifiedBy>
  <cp:lastPrinted>2016-04-28T01:27:18Z</cp:lastPrinted>
  <dcterms:created xsi:type="dcterms:W3CDTF">2016-02-15T01:18:43Z</dcterms:created>
  <dcterms:modified xsi:type="dcterms:W3CDTF">2016-05-02T09:31:52Z</dcterms:modified>
  <cp:category/>
</cp:coreProperties>
</file>